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50" windowWidth="13395" windowHeight="10380" tabRatio="869"/>
  </bookViews>
  <sheets>
    <sheet name="Results" sheetId="85" r:id="rId1"/>
    <sheet name="WindProjects S1" sheetId="84" r:id="rId2"/>
    <sheet name="Detail Summary, $1000 RD" sheetId="65" r:id="rId3"/>
    <sheet name="Study1SM" sheetId="90" r:id="rId4"/>
    <sheet name="Study2SM" sheetId="89" r:id="rId5"/>
    <sheet name="Study3SM" sheetId="88" r:id="rId6"/>
    <sheet name="Study4SM" sheetId="87" r:id="rId7"/>
    <sheet name="Study5SM" sheetId="86" r:id="rId8"/>
    <sheet name="Study6SM" sheetId="91" r:id="rId9"/>
    <sheet name="Study7SM" sheetId="92" r:id="rId10"/>
    <sheet name="Study1EIM" sheetId="50" r:id="rId11"/>
    <sheet name="Study2EIM" sheetId="51" r:id="rId12"/>
    <sheet name="Study3EIM" sheetId="52" r:id="rId13"/>
    <sheet name="Study4EIM" sheetId="53" r:id="rId14"/>
    <sheet name="Study5EIM" sheetId="54" r:id="rId15"/>
    <sheet name="Study6EIM" sheetId="55" r:id="rId16"/>
    <sheet name="Study7EIM" sheetId="56" r:id="rId17"/>
    <sheet name="Study1CHrly" sheetId="66" r:id="rId18"/>
    <sheet name="Study2CHrly" sheetId="67" r:id="rId19"/>
    <sheet name="Study3CHrly" sheetId="68" r:id="rId20"/>
    <sheet name="Study4CHrly" sheetId="69" r:id="rId21"/>
    <sheet name="Study5CHrly" sheetId="70" r:id="rId22"/>
    <sheet name="Study6CHrly" sheetId="71" r:id="rId23"/>
    <sheet name="Study7CHrly" sheetId="72" r:id="rId24"/>
  </sheets>
  <calcPr calcId="152511"/>
</workbook>
</file>

<file path=xl/calcChain.xml><?xml version="1.0" encoding="utf-8"?>
<calcChain xmlns="http://schemas.openxmlformats.org/spreadsheetml/2006/main">
  <c r="O36" i="65" l="1"/>
  <c r="I36" i="65" s="1"/>
  <c r="M17" i="65"/>
  <c r="M18" i="65"/>
  <c r="L18" i="65" s="1"/>
  <c r="N18" i="65"/>
  <c r="O18" i="65"/>
  <c r="P18" i="65"/>
  <c r="P17" i="65"/>
  <c r="O17" i="65"/>
  <c r="N17" i="65"/>
  <c r="L17" i="65"/>
  <c r="M16" i="65"/>
  <c r="L16" i="65" s="1"/>
  <c r="N16" i="65"/>
  <c r="O16" i="65"/>
  <c r="P16" i="65"/>
  <c r="M15" i="65"/>
  <c r="N15" i="65"/>
  <c r="O15" i="65"/>
  <c r="P15" i="65"/>
  <c r="M14" i="65"/>
  <c r="L14" i="65" s="1"/>
  <c r="N14" i="65"/>
  <c r="O14" i="65"/>
  <c r="P14" i="65"/>
  <c r="M11" i="65"/>
  <c r="N11" i="65"/>
  <c r="O11" i="65"/>
  <c r="P11" i="65"/>
  <c r="P10" i="65"/>
  <c r="O10" i="65"/>
  <c r="N10" i="65"/>
  <c r="M10" i="65"/>
  <c r="L15" i="65"/>
  <c r="L11" i="65"/>
  <c r="L10" i="65"/>
  <c r="O34" i="65" l="1"/>
  <c r="I14" i="65"/>
  <c r="I10" i="65"/>
  <c r="I15" i="65"/>
  <c r="I17" i="65"/>
  <c r="I16" i="65"/>
  <c r="O27" i="65"/>
  <c r="L27" i="65"/>
  <c r="I11" i="65"/>
  <c r="L34" i="65"/>
  <c r="I18" i="65"/>
  <c r="M27" i="65"/>
  <c r="M34" i="65"/>
  <c r="AG36" i="65"/>
  <c r="C47" i="67"/>
  <c r="C48" i="67"/>
  <c r="F48" i="67"/>
  <c r="I48" i="67"/>
  <c r="L48" i="67"/>
  <c r="O48" i="67"/>
  <c r="R48" i="67"/>
  <c r="E258" i="67"/>
  <c r="C48" i="66"/>
  <c r="C49" i="66"/>
  <c r="F49" i="66"/>
  <c r="I49" i="66"/>
  <c r="L49" i="66"/>
  <c r="O49" i="66"/>
  <c r="R49" i="66"/>
  <c r="E260" i="66"/>
  <c r="E227" i="55"/>
  <c r="C46" i="55"/>
  <c r="C47" i="55"/>
  <c r="F47" i="55"/>
  <c r="I47" i="55"/>
  <c r="L47" i="55"/>
  <c r="O47" i="55"/>
  <c r="R47" i="55"/>
  <c r="C46" i="54"/>
  <c r="C47" i="54"/>
  <c r="F47" i="54"/>
  <c r="I47" i="54"/>
  <c r="L47" i="54"/>
  <c r="O47" i="54"/>
  <c r="R47" i="54"/>
  <c r="E227" i="54"/>
  <c r="E227" i="53"/>
  <c r="C46" i="53"/>
  <c r="C47" i="53"/>
  <c r="F47" i="53"/>
  <c r="I47" i="53"/>
  <c r="L47" i="53"/>
  <c r="O47" i="53"/>
  <c r="R47" i="53"/>
  <c r="C46" i="52"/>
  <c r="C47" i="52"/>
  <c r="F47" i="52"/>
  <c r="I47" i="52"/>
  <c r="L47" i="52"/>
  <c r="O47" i="52"/>
  <c r="R47" i="52"/>
  <c r="E227" i="52"/>
  <c r="I27" i="65" l="1"/>
  <c r="I34" i="65"/>
  <c r="I38" i="65" s="1"/>
  <c r="F7" i="85" s="1"/>
  <c r="C47" i="51"/>
  <c r="C48" i="51"/>
  <c r="F48" i="51"/>
  <c r="I48" i="51"/>
  <c r="L48" i="51"/>
  <c r="O48" i="51"/>
  <c r="R48" i="51"/>
  <c r="E259" i="51"/>
  <c r="C47" i="50"/>
  <c r="C48" i="50"/>
  <c r="F48" i="50"/>
  <c r="I48" i="50"/>
  <c r="L48" i="50"/>
  <c r="O48" i="50"/>
  <c r="R48" i="50"/>
  <c r="E259" i="50"/>
  <c r="C46" i="68" l="1"/>
  <c r="C47" i="68"/>
  <c r="F47" i="68"/>
  <c r="I47" i="68"/>
  <c r="L47" i="68"/>
  <c r="O47" i="68"/>
  <c r="R47" i="68"/>
  <c r="E227" i="68"/>
  <c r="C46" i="69"/>
  <c r="C47" i="69"/>
  <c r="F47" i="69"/>
  <c r="I47" i="69"/>
  <c r="L47" i="69"/>
  <c r="O47" i="69"/>
  <c r="R47" i="69"/>
  <c r="E227" i="69"/>
  <c r="C47" i="70" l="1"/>
  <c r="C48" i="70"/>
  <c r="F48" i="70"/>
  <c r="I48" i="70"/>
  <c r="L48" i="70"/>
  <c r="O48" i="70"/>
  <c r="R48" i="70"/>
  <c r="E228" i="70"/>
  <c r="C47" i="71"/>
  <c r="C48" i="71"/>
  <c r="F48" i="71"/>
  <c r="I48" i="71"/>
  <c r="L48" i="71"/>
  <c r="O48" i="71"/>
  <c r="R48" i="71"/>
  <c r="E229" i="71"/>
  <c r="E227" i="72"/>
  <c r="C45" i="72"/>
  <c r="C46" i="72"/>
  <c r="F46" i="72"/>
  <c r="I46" i="72"/>
  <c r="L46" i="72"/>
  <c r="O46" i="72"/>
  <c r="R46" i="72"/>
  <c r="AA36" i="65" l="1"/>
  <c r="X36" i="65"/>
  <c r="B233" i="56"/>
  <c r="C46" i="56"/>
  <c r="C47" i="56"/>
  <c r="F47" i="56"/>
  <c r="I47" i="56"/>
  <c r="L47" i="56"/>
  <c r="O47" i="56"/>
  <c r="R47" i="56"/>
  <c r="R36" i="65" l="1"/>
  <c r="B33" i="84" l="1"/>
  <c r="AH18" i="65"/>
  <c r="AG18" i="65"/>
  <c r="AF18" i="65"/>
  <c r="AE18" i="65"/>
  <c r="AH17" i="65"/>
  <c r="AG17" i="65"/>
  <c r="AF17" i="65"/>
  <c r="AE17" i="65"/>
  <c r="AH16" i="65"/>
  <c r="AG16" i="65"/>
  <c r="AF16" i="65"/>
  <c r="AE16" i="65"/>
  <c r="AH15" i="65"/>
  <c r="AG15" i="65"/>
  <c r="AF15" i="65"/>
  <c r="AE15" i="65"/>
  <c r="AH14" i="65"/>
  <c r="AG14" i="65"/>
  <c r="AF14" i="65"/>
  <c r="AE14" i="65"/>
  <c r="AH11" i="65"/>
  <c r="AG11" i="65"/>
  <c r="AF11" i="65"/>
  <c r="AE11" i="65"/>
  <c r="AH10" i="65"/>
  <c r="AG10" i="65"/>
  <c r="AF10" i="65"/>
  <c r="AE10" i="65"/>
  <c r="Y18" i="65"/>
  <c r="X18" i="65"/>
  <c r="W18" i="65"/>
  <c r="V18" i="65"/>
  <c r="Y17" i="65"/>
  <c r="X17" i="65"/>
  <c r="W17" i="65"/>
  <c r="V17" i="65"/>
  <c r="Y16" i="65"/>
  <c r="X16" i="65"/>
  <c r="W16" i="65"/>
  <c r="V16" i="65"/>
  <c r="Y15" i="65"/>
  <c r="X15" i="65"/>
  <c r="W15" i="65"/>
  <c r="V15" i="65"/>
  <c r="Y14" i="65"/>
  <c r="X14" i="65"/>
  <c r="W14" i="65"/>
  <c r="V14" i="65"/>
  <c r="Y11" i="65"/>
  <c r="X11" i="65"/>
  <c r="X27" i="65" s="1"/>
  <c r="W11" i="65"/>
  <c r="V11" i="65"/>
  <c r="Y10" i="65"/>
  <c r="X10" i="65"/>
  <c r="W10" i="65"/>
  <c r="V10" i="65"/>
  <c r="O29" i="65" l="1"/>
  <c r="I29" i="65" s="1"/>
  <c r="I31" i="65" s="1"/>
  <c r="X29" i="65"/>
  <c r="AG29" i="65"/>
  <c r="AA29" i="65" s="1"/>
  <c r="R29" i="65"/>
  <c r="AD17" i="65"/>
  <c r="AD16" i="65"/>
  <c r="AD14" i="65"/>
  <c r="F6" i="85" l="1"/>
  <c r="I42" i="65"/>
  <c r="F8" i="85" s="1"/>
  <c r="AD15" i="65"/>
  <c r="AD11" i="65"/>
  <c r="AA11" i="65" s="1"/>
  <c r="AA14" i="65"/>
  <c r="AA16" i="65"/>
  <c r="AA17" i="65"/>
  <c r="AG34" i="65"/>
  <c r="AD10" i="65"/>
  <c r="AE27" i="65"/>
  <c r="AG27" i="65" l="1"/>
  <c r="AE34" i="65"/>
  <c r="AD18" i="65"/>
  <c r="AA10" i="65"/>
  <c r="AD27" i="65"/>
  <c r="AA15" i="65"/>
  <c r="AA27" i="65" l="1"/>
  <c r="AA31" i="65" s="1"/>
  <c r="E16" i="85" s="1"/>
  <c r="AD34" i="65"/>
  <c r="AA34" i="65" s="1"/>
  <c r="AA38" i="65" s="1"/>
  <c r="E17" i="85" s="1"/>
  <c r="AA18" i="65"/>
  <c r="AA42" i="65" l="1"/>
  <c r="E18" i="85" s="1"/>
  <c r="U17" i="65" l="1"/>
  <c r="U16" i="65"/>
  <c r="R16" i="65" l="1"/>
  <c r="R17" i="65"/>
  <c r="X34" i="65"/>
  <c r="U10" i="65"/>
  <c r="R10" i="65" s="1"/>
  <c r="U14" i="65"/>
  <c r="R14" i="65" s="1"/>
  <c r="U18" i="65" l="1"/>
  <c r="V34" i="65"/>
  <c r="U15" i="65"/>
  <c r="U11" i="65"/>
  <c r="V27" i="65"/>
  <c r="U27" i="65" l="1"/>
  <c r="R27" i="65" s="1"/>
  <c r="R31" i="65" s="1"/>
  <c r="R11" i="65"/>
  <c r="R18" i="65"/>
  <c r="U34" i="65"/>
  <c r="R34" i="65" s="1"/>
  <c r="R38" i="65" s="1"/>
  <c r="R15" i="65"/>
  <c r="F17" i="85" l="1"/>
  <c r="E7" i="85"/>
  <c r="F16" i="85"/>
  <c r="E6" i="85"/>
  <c r="R42" i="65"/>
  <c r="F18" i="85" l="1"/>
  <c r="E8" i="85"/>
</calcChain>
</file>

<file path=xl/sharedStrings.xml><?xml version="1.0" encoding="utf-8"?>
<sst xmlns="http://schemas.openxmlformats.org/spreadsheetml/2006/main" count="13935" uniqueCount="477">
  <si>
    <t>Station Group Report</t>
  </si>
  <si>
    <t>--------------------</t>
  </si>
  <si>
    <t>Stati</t>
  </si>
  <si>
    <t>on Report</t>
  </si>
  <si>
    <t>-----</t>
  </si>
  <si>
    <t>---------</t>
  </si>
  <si>
    <t>Aux</t>
  </si>
  <si>
    <t>Cap</t>
  </si>
  <si>
    <t>Heat H</t>
  </si>
  <si>
    <t>ours</t>
  </si>
  <si>
    <t>Fuel/P</t>
  </si>
  <si>
    <t>rch  Cost</t>
  </si>
  <si>
    <t>Star</t>
  </si>
  <si>
    <t>t Star</t>
  </si>
  <si>
    <t>t   O&amp;M</t>
  </si>
  <si>
    <t>O&amp;M</t>
  </si>
  <si>
    <t>Opert</t>
  </si>
  <si>
    <t>Total</t>
  </si>
  <si>
    <t>Energy</t>
  </si>
  <si>
    <t>Dmnd</t>
  </si>
  <si>
    <t>Fctr</t>
  </si>
  <si>
    <t>Sta-</t>
  </si>
  <si>
    <t>FuelBurn</t>
  </si>
  <si>
    <t>Rate</t>
  </si>
  <si>
    <t>per</t>
  </si>
  <si>
    <t>¢/MBtu</t>
  </si>
  <si>
    <t>&lt;F&gt;   $0</t>
  </si>
  <si>
    <t>00 Fu</t>
  </si>
  <si>
    <t>el  Co</t>
  </si>
  <si>
    <t>st  Fix</t>
  </si>
  <si>
    <t>ed   V</t>
  </si>
  <si>
    <t>ar   Co</t>
  </si>
  <si>
    <t>st   Co</t>
  </si>
  <si>
    <t>st     Cost</t>
  </si>
  <si>
    <t>No.</t>
  </si>
  <si>
    <t>Station</t>
  </si>
  <si>
    <t>GWh</t>
  </si>
  <si>
    <t>%</t>
  </si>
  <si>
    <t>rts</t>
  </si>
  <si>
    <t>GBtu</t>
  </si>
  <si>
    <t>Btu/kWh</t>
  </si>
  <si>
    <t>Unit</t>
  </si>
  <si>
    <t>$/MWh</t>
  </si>
  <si>
    <t>&lt;P&gt;   $00</t>
  </si>
  <si>
    <t>0 GBt</t>
  </si>
  <si>
    <t>u  $00</t>
  </si>
  <si>
    <t>0   $00</t>
  </si>
  <si>
    <t>0  $00</t>
  </si>
  <si>
    <t>0  $/MW</t>
  </si>
  <si>
    <t>h  $/MW</t>
  </si>
  <si>
    <t>h     $000</t>
  </si>
  <si>
    <t>---</t>
  </si>
  <si>
    <t>----------------</t>
  </si>
  <si>
    <t>--------</t>
  </si>
  <si>
    <t>------</t>
  </si>
  <si>
    <t>----</t>
  </si>
  <si>
    <t>--- -----</t>
  </si>
  <si>
    <t>BearRiver</t>
  </si>
  <si>
    <t>Clearwater1</t>
  </si>
  <si>
    <t>Clearwater2</t>
  </si>
  <si>
    <t>FishCreek</t>
  </si>
  <si>
    <t>GemState_99489</t>
  </si>
  <si>
    <t>IronGate</t>
  </si>
  <si>
    <t>JCBoyle</t>
  </si>
  <si>
    <t>Lemolo1</t>
  </si>
  <si>
    <t>Lemolo2</t>
  </si>
  <si>
    <t>Merwin</t>
  </si>
  <si>
    <t>SmallEastHydro</t>
  </si>
  <si>
    <t>SodaSprings</t>
  </si>
  <si>
    <t>Swift1</t>
  </si>
  <si>
    <t>Swift2</t>
  </si>
  <si>
    <t>UKL</t>
  </si>
  <si>
    <t>Yale</t>
  </si>
  <si>
    <t>Blundell</t>
  </si>
  <si>
    <t>Carbon1</t>
  </si>
  <si>
    <t>Carbon2</t>
  </si>
  <si>
    <t>Cholla4</t>
  </si>
  <si>
    <t>Colstrip3</t>
  </si>
  <si>
    <t>Colstrip4</t>
  </si>
  <si>
    <t>Craig1</t>
  </si>
  <si>
    <t>Craig2</t>
  </si>
  <si>
    <t>GadsbyGT3</t>
  </si>
  <si>
    <t>Gadsby1</t>
  </si>
  <si>
    <t>Gadsby2</t>
  </si>
  <si>
    <t>Gadsby3</t>
  </si>
  <si>
    <t>GadsbyGT2</t>
  </si>
  <si>
    <t>GadsbyGT1</t>
  </si>
  <si>
    <t>Hayden1</t>
  </si>
  <si>
    <t>Hayden2</t>
  </si>
  <si>
    <t>Hermiston2</t>
  </si>
  <si>
    <t>Hunter3</t>
  </si>
  <si>
    <t>Hunter1</t>
  </si>
  <si>
    <t>Hunter2</t>
  </si>
  <si>
    <t>Huntington1</t>
  </si>
  <si>
    <t>Huntington2</t>
  </si>
  <si>
    <t>JBridger1</t>
  </si>
  <si>
    <t>JBridger2</t>
  </si>
  <si>
    <t>JBridger3</t>
  </si>
  <si>
    <t>JBridger4</t>
  </si>
  <si>
    <t>JamesRiverCG</t>
  </si>
  <si>
    <t>Johnston1</t>
  </si>
  <si>
    <t>Johnston2</t>
  </si>
  <si>
    <t>Johnston3</t>
  </si>
  <si>
    <t>Johnston4</t>
  </si>
  <si>
    <t>Naughton1</t>
  </si>
  <si>
    <t>Naughton2</t>
  </si>
  <si>
    <t>WestValleyCi GT1</t>
  </si>
  <si>
    <t>WestValleyCi GT4</t>
  </si>
  <si>
    <t>WestValleyCi GT5</t>
  </si>
  <si>
    <t>WestValleyCi GT3</t>
  </si>
  <si>
    <t>WestValleyCi GT2</t>
  </si>
  <si>
    <t>Wyodak1</t>
  </si>
  <si>
    <t>CurrantCreek</t>
  </si>
  <si>
    <t>BigFork</t>
  </si>
  <si>
    <t>LakeSide</t>
  </si>
  <si>
    <t>PAC-COB SALE</t>
  </si>
  <si>
    <t>PAC-COB PUR</t>
  </si>
  <si>
    <t>PAC-MIDC SALE</t>
  </si>
  <si>
    <t>PAC-MIDC PUR</t>
  </si>
  <si>
    <t>PAC-FC SALE</t>
  </si>
  <si>
    <t>PAC-FC PUR</t>
  </si>
  <si>
    <t>PAC-PV SALE</t>
  </si>
  <si>
    <t>PAC-PV PUR</t>
  </si>
  <si>
    <t>RR1_100371</t>
  </si>
  <si>
    <t>FC4_79207_In</t>
  </si>
  <si>
    <t>Monsanto_145258</t>
  </si>
  <si>
    <t>APS_27875_Supp</t>
  </si>
  <si>
    <t>REDD_66276_Out</t>
  </si>
  <si>
    <t>Douglas_38185</t>
  </si>
  <si>
    <t>PGE_Cove_83984</t>
  </si>
  <si>
    <t>FC1_42818_Out</t>
  </si>
  <si>
    <t>FC1_63510_Out</t>
  </si>
  <si>
    <t>FC4_79207_Out</t>
  </si>
  <si>
    <t>Cowlitz_65787</t>
  </si>
  <si>
    <t>SIE_64885_McNary</t>
  </si>
  <si>
    <t>SMUD_24296_In</t>
  </si>
  <si>
    <t>APS_58118_FC_In</t>
  </si>
  <si>
    <t>APS_58119_FC_Out</t>
  </si>
  <si>
    <t>REDD_66276_In</t>
  </si>
  <si>
    <t>APS_58118_AZ_In</t>
  </si>
  <si>
    <t>APS_58119_AZ_Out</t>
  </si>
  <si>
    <t>SIE_64885_Goshen</t>
  </si>
  <si>
    <t>Hermiston1</t>
  </si>
  <si>
    <t>WCE_244520</t>
  </si>
  <si>
    <t>ECH_160595</t>
  </si>
  <si>
    <t>FC1_In</t>
  </si>
  <si>
    <t>Deseret_194277</t>
  </si>
  <si>
    <t>DSM_ID_Irrigate</t>
  </si>
  <si>
    <t>QF_Exxon_236032</t>
  </si>
  <si>
    <t>QF_SUNN_Ad_59965</t>
  </si>
  <si>
    <t>QF_SUNN_Ba_83997</t>
  </si>
  <si>
    <t>QF_Tesoro_519533</t>
  </si>
  <si>
    <t>BHPL_28160_Loss</t>
  </si>
  <si>
    <t>Rogue</t>
  </si>
  <si>
    <t>MidColumbia</t>
  </si>
  <si>
    <t>Toketee-Slide</t>
  </si>
  <si>
    <t>SmallWestHydro</t>
  </si>
  <si>
    <t>PSCO_340325_In</t>
  </si>
  <si>
    <t>PSCO_340325_Out</t>
  </si>
  <si>
    <t>HURR_393045_S</t>
  </si>
  <si>
    <t>HURR_393045_P</t>
  </si>
  <si>
    <t>LeaningJ_317714</t>
  </si>
  <si>
    <t>Marengo1_332428</t>
  </si>
  <si>
    <t>GoodHill_332427</t>
  </si>
  <si>
    <t>Mtn_Wind1_367721</t>
  </si>
  <si>
    <t>Mtn_Wind2_398449</t>
  </si>
  <si>
    <t>SpanishF_311681</t>
  </si>
  <si>
    <t>OregonWF_Plan_I</t>
  </si>
  <si>
    <t>Marengo2_423463</t>
  </si>
  <si>
    <t>Glenrock_423461</t>
  </si>
  <si>
    <t>SevenMile_357819</t>
  </si>
  <si>
    <t>Rolling_H_423462</t>
  </si>
  <si>
    <t>SevenMile2_Plan</t>
  </si>
  <si>
    <t>Glenrock3_Plan</t>
  </si>
  <si>
    <t>McFadden_Ridge_I</t>
  </si>
  <si>
    <t>QF_EVB_351030</t>
  </si>
  <si>
    <t>WEYE_Res_356685</t>
  </si>
  <si>
    <t>Chehalis</t>
  </si>
  <si>
    <t>PAC-Mead PUR</t>
  </si>
  <si>
    <t>PAC-Mead SALE</t>
  </si>
  <si>
    <t>PAC-Mona PUR</t>
  </si>
  <si>
    <t>PAC-Mona SALE</t>
  </si>
  <si>
    <t>Copco 1-2</t>
  </si>
  <si>
    <t>Top of World</t>
  </si>
  <si>
    <t>QF_CA_Hydro</t>
  </si>
  <si>
    <t>QF_OR_Biomass</t>
  </si>
  <si>
    <t>QF_OR_Hydro</t>
  </si>
  <si>
    <t>QF_OR_Thermal</t>
  </si>
  <si>
    <t>QF_UTN_Biomass</t>
  </si>
  <si>
    <t>QF_UTS_Biomass</t>
  </si>
  <si>
    <t>QF_UTN_Hydro</t>
  </si>
  <si>
    <t>QF_WAYA_Biomass</t>
  </si>
  <si>
    <t>QF_WAWW_Hydro</t>
  </si>
  <si>
    <t>QF_WAYA_Wind</t>
  </si>
  <si>
    <t>QF_WY_Hydro</t>
  </si>
  <si>
    <t>QF_ID_Hydro</t>
  </si>
  <si>
    <t>Dunlap</t>
  </si>
  <si>
    <t>HighPlains_Plan</t>
  </si>
  <si>
    <t>T3_Buttes_460457</t>
  </si>
  <si>
    <t>I_W_PowerCnty_I</t>
  </si>
  <si>
    <t>I_W_PowerCnty_II</t>
  </si>
  <si>
    <t>PAC-NOB PUR</t>
  </si>
  <si>
    <t>SCL_New_In</t>
  </si>
  <si>
    <t>SCL_New_Out</t>
  </si>
  <si>
    <t>QF_RBFP_E20771</t>
  </si>
  <si>
    <t>ConstEng_E999691</t>
  </si>
  <si>
    <t>TMF_BioF_E20958</t>
  </si>
  <si>
    <t>PAC-NOB SALE</t>
  </si>
  <si>
    <t>I_Naughton3_GCF</t>
  </si>
  <si>
    <t>BHPL_27013R_MC_S</t>
  </si>
  <si>
    <t>BHPL_27013R_US_S</t>
  </si>
  <si>
    <t>UMPA_45631R_S</t>
  </si>
  <si>
    <t>NonOwnRes_Wa</t>
  </si>
  <si>
    <t>NonOwnRes_WM</t>
  </si>
  <si>
    <t>NonOwnRes_Go</t>
  </si>
  <si>
    <t>NonOwnRes_Wy</t>
  </si>
  <si>
    <t>NonOwnRes_Ut</t>
  </si>
  <si>
    <t>DorenaHyd_20887</t>
  </si>
  <si>
    <t>QF_Bioms1_234159</t>
  </si>
  <si>
    <t>QF_W_MC_FivePine</t>
  </si>
  <si>
    <t>QF_W_MC_NorthPt</t>
  </si>
  <si>
    <t>ObsidianBlkCap</t>
  </si>
  <si>
    <t>QF_CA_Biomass</t>
  </si>
  <si>
    <t>QF_ID_Biomass</t>
  </si>
  <si>
    <t>QF_UTN_Wind</t>
  </si>
  <si>
    <t>QF_WAYA_Hydro</t>
  </si>
  <si>
    <t>QF_WY_Wind</t>
  </si>
  <si>
    <t>DSM_CooKeeper_Te</t>
  </si>
  <si>
    <t>DSM_UT_Irrigate_</t>
  </si>
  <si>
    <t>BHPL_27013R_WYNE</t>
  </si>
  <si>
    <t>BHPL_27013R_JB</t>
  </si>
  <si>
    <t>QF_Latigo_21022</t>
  </si>
  <si>
    <t>Buckhorn_Solar</t>
  </si>
  <si>
    <t>CedarValley_Sola</t>
  </si>
  <si>
    <t>Beryl_Solar</t>
  </si>
  <si>
    <t>Greenvile_Solar</t>
  </si>
  <si>
    <t>MilfordFlat_Sola</t>
  </si>
  <si>
    <t>QF_UTN_Solar</t>
  </si>
  <si>
    <t>QF_FiddlerCanyon</t>
  </si>
  <si>
    <t>QF_SouthMilford_</t>
  </si>
  <si>
    <t>QF_Manderfield_2</t>
  </si>
  <si>
    <t>QF_GranitePeak_2</t>
  </si>
  <si>
    <t>QF_LahoSolar_210</t>
  </si>
  <si>
    <t>OSIP_Projects</t>
  </si>
  <si>
    <t>PSCO_FC_340325_o</t>
  </si>
  <si>
    <t>Tri-State_27057</t>
  </si>
  <si>
    <t>BevansPoint</t>
  </si>
  <si>
    <t>MagCorp_144408</t>
  </si>
  <si>
    <t>Nucor_137328</t>
  </si>
  <si>
    <t>MonsanCur_145258</t>
  </si>
  <si>
    <t>NonOR_Goshen_Off</t>
  </si>
  <si>
    <t>NonOR_Utah_Off</t>
  </si>
  <si>
    <t>NonOR_Walla_Off</t>
  </si>
  <si>
    <t>NonOR_WMain_Off</t>
  </si>
  <si>
    <t>SCL_New_Reserve</t>
  </si>
  <si>
    <t>QF_Kennecott</t>
  </si>
  <si>
    <t>OldMill_Solar</t>
  </si>
  <si>
    <t>LakeSide2</t>
  </si>
  <si>
    <t>SYSTE</t>
  </si>
  <si>
    <t>M PRODUCTION</t>
  </si>
  <si>
    <t>s):</t>
  </si>
  <si>
    <t>Ancil</t>
  </si>
  <si>
    <t>lary Services Con</t>
  </si>
  <si>
    <t>-----------------</t>
  </si>
  <si>
    <t>NONSPIN</t>
  </si>
  <si>
    <t>l</t>
  </si>
  <si>
    <t>******</t>
  </si>
  <si>
    <t>SYSTEM TOTAL</t>
  </si>
  <si>
    <t>SPIN</t>
  </si>
  <si>
    <t>lary S</t>
  </si>
  <si>
    <t>ervices Deficit R</t>
  </si>
  <si>
    <t>eport</t>
  </si>
  <si>
    <t>ncillary S</t>
  </si>
  <si>
    <t>ervices --</t>
  </si>
  <si>
    <t>----------</t>
  </si>
  <si>
    <t>Required</t>
  </si>
  <si>
    <t>Available</t>
  </si>
  <si>
    <t>Deficit</t>
  </si>
  <si>
    <t>DefCost</t>
  </si>
  <si>
    <t>Type</t>
  </si>
  <si>
    <t>Deficit Area</t>
  </si>
  <si>
    <t>Name</t>
  </si>
  <si>
    <t>Hrs</t>
  </si>
  <si>
    <t>CA</t>
  </si>
  <si>
    <t>PAC EAST</t>
  </si>
  <si>
    <t>REG.UP</t>
  </si>
  <si>
    <t>REG.DOWN</t>
  </si>
  <si>
    <t>NONSPIN2</t>
  </si>
  <si>
    <t>PAC WEST</t>
  </si>
  <si>
    <t>tribut</t>
  </si>
  <si>
    <t>ion An</t>
  </si>
  <si>
    <t>d Reve</t>
  </si>
  <si>
    <t>nue Re</t>
  </si>
  <si>
    <t>port</t>
  </si>
  <si>
    <t>illary</t>
  </si>
  <si>
    <t>Servi</t>
  </si>
  <si>
    <t>ces (c</t>
  </si>
  <si>
    <t>ontrib</t>
  </si>
  <si>
    <t>ution,</t>
  </si>
  <si>
    <t>revenu</t>
  </si>
  <si>
    <t>e,rate</t>
  </si>
  <si>
    <t>)</t>
  </si>
  <si>
    <t>UP</t>
  </si>
  <si>
    <t>DOWN</t>
  </si>
  <si>
    <t>PIN</t>
  </si>
  <si>
    <t>PIN2</t>
  </si>
  <si>
    <t>$/MW-h</t>
  </si>
  <si>
    <t>Heat Hours</t>
  </si>
  <si>
    <t>Rate   per</t>
  </si>
  <si>
    <t>No. Group</t>
  </si>
  <si>
    <t>Btu/kWh Unit</t>
  </si>
  <si>
    <t>--- ----------------</t>
  </si>
  <si>
    <t>------ ----</t>
  </si>
  <si>
    <t>Native Load</t>
  </si>
  <si>
    <t>Dump Power</t>
  </si>
  <si>
    <t>Aux Demand</t>
  </si>
  <si>
    <t>Tran. Losses</t>
  </si>
  <si>
    <t>LESS Resources (Export</t>
  </si>
  <si>
    <t>1 HydroEast</t>
  </si>
  <si>
    <t>2 HydroWest</t>
  </si>
  <si>
    <t>3 PurchaseEast</t>
  </si>
  <si>
    <t>4 RenewableEast</t>
  </si>
  <si>
    <t>5 ThermalEast</t>
  </si>
  <si>
    <t>6 ThermalWest</t>
  </si>
  <si>
    <t>7 IRPEast</t>
  </si>
  <si>
    <t>8 MCP</t>
  </si>
  <si>
    <t>9 InterruptEast</t>
  </si>
  <si>
    <t>10 RenewableWest</t>
  </si>
  <si>
    <t>11 PurchaseWest</t>
  </si>
  <si>
    <t>12 ExchangeEast</t>
  </si>
  <si>
    <t>13 SaleWest</t>
  </si>
  <si>
    <t>14 SaleEast</t>
  </si>
  <si>
    <t>15 ExchangeWest</t>
  </si>
  <si>
    <t>16 DSMEast</t>
  </si>
  <si>
    <t>Resource Totals</t>
  </si>
  <si>
    <t>Wheeling</t>
  </si>
  <si>
    <t>Fuel demand charges</t>
  </si>
  <si>
    <t>Emissions costs</t>
  </si>
  <si>
    <t>Reserve deficiencies</t>
  </si>
  <si>
    <t>E.N.S.</t>
  </si>
  <si>
    <t>SYSTEM</t>
  </si>
  <si>
    <t>Long Ridge1_2102</t>
  </si>
  <si>
    <t>Long Ridge2_2102</t>
  </si>
  <si>
    <t>BlueMountain_210</t>
  </si>
  <si>
    <t>StoneHouseSolar_</t>
  </si>
  <si>
    <t>WI_Goshen</t>
  </si>
  <si>
    <t>WI_MidC</t>
  </si>
  <si>
    <t>WI_UtahNorth</t>
  </si>
  <si>
    <t>WI_WallaWalla</t>
  </si>
  <si>
    <t>WI_WyomingNE</t>
  </si>
  <si>
    <t>$Thousands</t>
  </si>
  <si>
    <t>PaR Model Simulation</t>
  </si>
  <si>
    <t xml:space="preserve">Forward Term </t>
  </si>
  <si>
    <t>Load</t>
  </si>
  <si>
    <t>Wind Profile</t>
  </si>
  <si>
    <t xml:space="preserve">Incremental Reserve </t>
  </si>
  <si>
    <t xml:space="preserve">Day-ahead Forecast Error </t>
  </si>
  <si>
    <t>Yes</t>
  </si>
  <si>
    <t>None</t>
  </si>
  <si>
    <t>System Balancing Cost Runs</t>
  </si>
  <si>
    <t>For Load and Wind</t>
  </si>
  <si>
    <t>Delta</t>
  </si>
  <si>
    <t>Wind (GWH)</t>
  </si>
  <si>
    <t>ENS (GWh)</t>
  </si>
  <si>
    <t xml:space="preserve">Wind generation </t>
  </si>
  <si>
    <t>Total GWH</t>
  </si>
  <si>
    <t>Cost of Wind Reserves ($/MWh)</t>
  </si>
  <si>
    <t>Cost of Wind System Balancing ($/MWh)</t>
  </si>
  <si>
    <t>Total Wind Integration Cost ($/MWh)</t>
  </si>
  <si>
    <t>Dump Power Adj</t>
  </si>
  <si>
    <t>2013 Day-ahead Forecast</t>
  </si>
  <si>
    <t>2013 Actual</t>
  </si>
  <si>
    <t>Comments</t>
  </si>
  <si>
    <t>Regulating Margin Reserve Cost Runs</t>
  </si>
  <si>
    <t>2015 Load Forecast</t>
  </si>
  <si>
    <t>Expected Profile</t>
  </si>
  <si>
    <t>Load and Wind</t>
  </si>
  <si>
    <t>Regulating Margin Cost = System Cost from PaR Simulation 2 less System Cost from PaR Simulation 1</t>
  </si>
  <si>
    <t>Commit units based on day-ahead load forecast, and day-ahead wind forecast</t>
  </si>
  <si>
    <t>Apply commitment from Simulation 3</t>
  </si>
  <si>
    <t>Commit units based on actual Load, and day-ahead wind forecast</t>
  </si>
  <si>
    <t>Apply commitment from Simulation 5</t>
  </si>
  <si>
    <t>Commit units based on actual Load, and actual wind forecast</t>
  </si>
  <si>
    <t>December 31, 2013 OPFC $16 CO2</t>
  </si>
  <si>
    <t>Simulation 6 less 7</t>
  </si>
  <si>
    <t>Build ID: 000001_x64      Ventyx                                                                                              p.     1</t>
  </si>
  <si>
    <t>_x000C_</t>
  </si>
  <si>
    <t>For Wind</t>
  </si>
  <si>
    <t>Load System Balancing Cost = System Cost from PaR Simulation 4, which uses the unit commitment from Simulation 3 based on day-ahead</t>
  </si>
  <si>
    <t xml:space="preserve">    forecast load (and day-ahead wind) less System Cost from PaR Simulation 6, which uses the unit commitement from Simulation 5 </t>
  </si>
  <si>
    <t xml:space="preserve">    based on actual load (and day-ahead wind)</t>
  </si>
  <si>
    <t>Wind System Balancing Cost = System Cost from PaR Simulation 6, which uses the unit commitment from Simulation 5 based on day-ahdead</t>
  </si>
  <si>
    <t xml:space="preserve">    wind (and actual load) less System Cost from PaR Simulation 7, which commits units based on actual wind (and actual load)</t>
  </si>
  <si>
    <t>W/ Adj</t>
  </si>
  <si>
    <t>W/o Adj</t>
  </si>
  <si>
    <t xml:space="preserve">                 MULTISYM V8.1.03 Copyright 1998-2014. All rights reserved.            L0000-00    1 iter Convergent Monte  08/29/2014</t>
  </si>
  <si>
    <t xml:space="preserve">                 MULTISYM V8.1.03 Copyright 1998-2014. All rights reserved.            L0000-00    1 iter Convergent Monte  09/02/2014</t>
  </si>
  <si>
    <t>2015:                     I15_P_WI_S2Mthd25493                                                            (Environmental)  05:23:45 PM</t>
  </si>
  <si>
    <t>Total Cost (000 $)</t>
  </si>
  <si>
    <t>ENS (000$)</t>
  </si>
  <si>
    <t>Reserve Deficiency Adjustment (000$)</t>
  </si>
  <si>
    <t>Cost with Adjustment (000$)</t>
  </si>
  <si>
    <t>2015:                     I15_P_WI_S1SMEIM25529                                                           (Environmental)  02:14:53 PM</t>
  </si>
  <si>
    <t>2015:                     I15_P_WI_S3SMEIM25531                                                           (Environmental)  02:17:37 PM</t>
  </si>
  <si>
    <t>Start</t>
  </si>
  <si>
    <t>00 Fue</t>
  </si>
  <si>
    <t>l  Co</t>
  </si>
  <si>
    <t>0 GBtu</t>
  </si>
  <si>
    <t>2015:                     I15_P_WI_S4SMEIM25540                                                           (Environmental)  03:19:11 PM</t>
  </si>
  <si>
    <t>2015:                     I15_P_WI_S7SMEIM25533                                                           (Environmental)  02:19:28 PM</t>
  </si>
  <si>
    <t>2015:                     I15_P_WI_S2SMEIM25530                                                           (Environmental)  02:16:38 PM</t>
  </si>
  <si>
    <t>2015:                     I15_P_WI_S5SMEIM25566                                                           (Environmental)  04:40:09 PM</t>
  </si>
  <si>
    <t>2015:                     I15_P_WI_S6SMEIM25571                                                           (Environmental)  05:58:58 PM</t>
  </si>
  <si>
    <t>Build</t>
  </si>
  <si>
    <t>ID: 000001_x64      Ventyx</t>
  </si>
  <si>
    <t>p.</t>
  </si>
  <si>
    <t>MULTISYM V8.1.01 Copyright 1998-20</t>
  </si>
  <si>
    <t>14. All ri</t>
  </si>
  <si>
    <t>ghts reser</t>
  </si>
  <si>
    <t>ved.</t>
  </si>
  <si>
    <t>L0000-00</t>
  </si>
  <si>
    <t>1 iter Convergent Monte  08/22/2</t>
  </si>
  <si>
    <t>12 Months thru Dec. I15_P_WI_S7SRegF25381</t>
  </si>
  <si>
    <t>(Environmental)  08:22:45</t>
  </si>
  <si>
    <t>AM</t>
  </si>
  <si>
    <t>lary Services Deficit Report</t>
  </si>
  <si>
    <t>----------------------------</t>
  </si>
  <si>
    <t>Type Deficit Area     Name                Hrs</t>
  </si>
  <si>
    <t>---- ---------------- ---------------- ------</t>
  </si>
  <si>
    <t>CA   PAC EAST         REG.UP             10.0</t>
  </si>
  <si>
    <t>CA   PAC EAST         REG.DOWN            0.0</t>
  </si>
  <si>
    <t>CA   PAC EAST         SPIN                2.0</t>
  </si>
  <si>
    <t>CA   PAC EAST         NONSPIN           411.0</t>
  </si>
  <si>
    <t>CA   PAC EAST         NONSPIN2            3.0</t>
  </si>
  <si>
    <t>CA   PAC WEST         REG.UP            254.0</t>
  </si>
  <si>
    <t>CA   PAC WEST         REG.DOWN            0.0</t>
  </si>
  <si>
    <t>CA   PAC WEST         SPIN                8.0</t>
  </si>
  <si>
    <t>CA   PAC WEST         NONSPIN           261.0</t>
  </si>
  <si>
    <t>CA   PAC WEST         NONSPIN2          124.0</t>
  </si>
  <si>
    <t>[2014 Wind Integration Study Combined EIM Hourly]</t>
  </si>
  <si>
    <t>[2014 Wind Integration Study Combined EIM Monthly]</t>
  </si>
  <si>
    <t>Fuel/Prch</t>
  </si>
  <si>
    <t>Cost</t>
  </si>
  <si>
    <t>¢/MBtu &lt;F</t>
  </si>
  <si>
    <t>&gt;   $0</t>
  </si>
  <si>
    <t>$/MWh &lt;P&gt;</t>
  </si>
  <si>
    <t>-------- -</t>
  </si>
  <si>
    <t>2015:                     I15_P_WI_S7CHrly25625                                                          (Environmental)  02:13:27 PM</t>
  </si>
  <si>
    <t xml:space="preserve"> </t>
  </si>
  <si>
    <t>2015:                     I15_P_WI_S6CHrly25629                                                           (Environmental)  09:16:52 AM</t>
  </si>
  <si>
    <t>2015:                     I15_P_WI_S5CHrly25624                                                           (Environmental)  05:25:48 PM</t>
  </si>
  <si>
    <t>2015:                     I15_P_WI_S4CHrly25627                                                           (Environmental)  09:11:52 AM</t>
  </si>
  <si>
    <t>2015:                     I15_P_WI_S3CHrly25623                                                           (Environmental)  05:27:12 PM</t>
  </si>
  <si>
    <t>2015:                     I15_P_WI_CES1_Hrly25630                                                           (Environmental)  05:21:06 PM</t>
  </si>
  <si>
    <t>Regulating Margin</t>
  </si>
  <si>
    <t>System Balancing</t>
  </si>
  <si>
    <t>Total Wind Integration Costs</t>
  </si>
  <si>
    <t>2014 WIS Hourly Reserves (2015$)</t>
  </si>
  <si>
    <t>2014 WIS Monthly Reserves (2015$)</t>
  </si>
  <si>
    <t>2012 WIS Monthly Reserves (2012$)</t>
  </si>
  <si>
    <t xml:space="preserve">Table H.15 Comparison of Wind Integration Costs Calculated Using Monthly                                 </t>
  </si>
  <si>
    <t xml:space="preserve">and Hourly Reserve Requirements as Inputs to PaR, ($/MWh)                                                                                                    </t>
  </si>
  <si>
    <t>Table H.19 Wind Integration Costs with and without EIM Benefit, $/MWh</t>
  </si>
  <si>
    <t>2012 WIS  (2012$)</t>
  </si>
  <si>
    <t>2014 WIS without EIM Benefits (2015$)</t>
  </si>
  <si>
    <t>2014 WIS with EIM Benefits (2015$)</t>
  </si>
  <si>
    <t>2015:                     I15_P_WI_S1SMthd25492                                                           (Environmental)  05:21:06 PM</t>
  </si>
  <si>
    <t>2015:                     I15_P_WI_S2Mthd25522                                                            (Environmental)  05:23:45 PM</t>
  </si>
  <si>
    <t>2015:                     I15_P_WI_S3SMthd25495                                                           (Environmental)  05:27:12 PM</t>
  </si>
  <si>
    <t>2015:                     I15_P_WI_S4SMthd25515                                                           (Environmental)  09:11:52 AM</t>
  </si>
  <si>
    <t>2015:                     I15_P_WI_S5SMthd25526                                                           (Environmental)  05:25:48 PM</t>
  </si>
  <si>
    <t>2015:                     I15_P_WI_S6SMthd25538                                                           (Environmental)  09:16:52 AM</t>
  </si>
  <si>
    <t>2015:                     I15_P_WI_S7SMthd25528                                                           (Environmental)  02:13:27 PM</t>
  </si>
  <si>
    <t>[2014 Wind Integration Study Combined Without EIM Monthly]</t>
  </si>
  <si>
    <t>Reserve Deficiency Adjustment ($1000/MWh)</t>
  </si>
  <si>
    <t>Wind Generation (GWh)</t>
  </si>
  <si>
    <t>Simulation 2 less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</si>
</sst>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##0;[Red]\(&quot;$&quot;###0\)"/>
    <numFmt numFmtId="166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3">
    <xf numFmtId="0" fontId="0" fillId="0" borderId="0"/>
    <xf numFmtId="44" fontId="4" fillId="0" borderId="0" applyFont="0" applyFill="0" applyBorder="0" applyAlignment="0" applyProtection="0"/>
    <xf numFmtId="165" fontId="5" fillId="0" borderId="0" applyFont="0" applyFill="0" applyBorder="0" applyProtection="0">
      <alignment horizontal="right"/>
    </xf>
    <xf numFmtId="166" fontId="6" fillId="0" borderId="0" applyNumberFormat="0" applyFill="0" applyBorder="0" applyAlignment="0" applyProtection="0"/>
    <xf numFmtId="0" fontId="7" fillId="0" borderId="6" applyNumberFormat="0" applyBorder="0" applyAlignment="0"/>
    <xf numFmtId="41" fontId="4" fillId="0" borderId="0"/>
    <xf numFmtId="0" fontId="4" fillId="0" borderId="0"/>
    <xf numFmtId="12" fontId="8" fillId="2" borderId="7">
      <alignment horizontal="left"/>
    </xf>
    <xf numFmtId="37" fontId="7" fillId="3" borderId="0" applyNumberFormat="0" applyBorder="0" applyAlignment="0" applyProtection="0"/>
    <xf numFmtId="37" fontId="7" fillId="0" borderId="0"/>
    <xf numFmtId="3" fontId="9" fillId="4" borderId="8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Font="1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/>
    <xf numFmtId="0" fontId="0" fillId="0" borderId="0" xfId="0" quotePrefix="1"/>
    <xf numFmtId="6" fontId="0" fillId="0" borderId="0" xfId="0" applyNumberFormat="1"/>
    <xf numFmtId="0" fontId="1" fillId="0" borderId="0" xfId="0" applyFont="1" applyFill="1" applyAlignment="1">
      <alignment horizontal="center" wrapText="1"/>
    </xf>
    <xf numFmtId="0" fontId="11" fillId="0" borderId="22" xfId="0" applyFont="1" applyFill="1" applyBorder="1" applyAlignment="1">
      <alignment vertical="center"/>
    </xf>
    <xf numFmtId="0" fontId="0" fillId="0" borderId="0" xfId="0" applyFill="1"/>
    <xf numFmtId="6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7" fontId="1" fillId="0" borderId="24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46" fontId="0" fillId="0" borderId="0" xfId="0" applyNumberFormat="1"/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" fillId="0" borderId="0" xfId="0" applyFont="1" applyFill="1"/>
    <xf numFmtId="0" fontId="12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24" xfId="0" applyFill="1" applyBorder="1"/>
    <xf numFmtId="0" fontId="0" fillId="0" borderId="0" xfId="0" applyFill="1" applyBorder="1"/>
    <xf numFmtId="0" fontId="0" fillId="0" borderId="18" xfId="0" applyFill="1" applyBorder="1"/>
    <xf numFmtId="0" fontId="11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7" xfId="0" applyFont="1" applyFill="1" applyBorder="1"/>
    <xf numFmtId="0" fontId="11" fillId="0" borderId="23" xfId="0" applyFont="1" applyFill="1" applyBorder="1"/>
    <xf numFmtId="0" fontId="0" fillId="0" borderId="22" xfId="0" applyFill="1" applyBorder="1"/>
    <xf numFmtId="0" fontId="0" fillId="0" borderId="7" xfId="0" applyFill="1" applyBorder="1"/>
    <xf numFmtId="0" fontId="0" fillId="0" borderId="23" xfId="0" applyFill="1" applyBorder="1"/>
    <xf numFmtId="166" fontId="1" fillId="0" borderId="18" xfId="0" applyNumberFormat="1" applyFont="1" applyFill="1" applyBorder="1" applyAlignment="1">
      <alignment horizontal="center"/>
    </xf>
    <xf numFmtId="0" fontId="19" fillId="5" borderId="30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vertical="center"/>
    </xf>
    <xf numFmtId="8" fontId="19" fillId="5" borderId="0" xfId="0" applyNumberFormat="1" applyFont="1" applyFill="1" applyAlignment="1">
      <alignment horizontal="center" vertical="center"/>
    </xf>
    <xf numFmtId="0" fontId="19" fillId="5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/>
    <xf numFmtId="8" fontId="20" fillId="5" borderId="7" xfId="0" applyNumberFormat="1" applyFont="1" applyFill="1" applyBorder="1" applyAlignment="1">
      <alignment horizontal="center" vertical="center"/>
    </xf>
    <xf numFmtId="0" fontId="0" fillId="0" borderId="0" xfId="0"/>
    <xf numFmtId="6" fontId="0" fillId="0" borderId="0" xfId="0" applyNumberFormat="1"/>
    <xf numFmtId="0" fontId="0" fillId="0" borderId="0" xfId="0"/>
    <xf numFmtId="6" fontId="0" fillId="0" borderId="0" xfId="0" applyNumberFormat="1"/>
    <xf numFmtId="0" fontId="0" fillId="0" borderId="0" xfId="0" quotePrefix="1"/>
    <xf numFmtId="0" fontId="0" fillId="0" borderId="0" xfId="0"/>
    <xf numFmtId="6" fontId="0" fillId="0" borderId="0" xfId="0" applyNumberFormat="1"/>
    <xf numFmtId="0" fontId="0" fillId="0" borderId="0" xfId="0" quotePrefix="1"/>
    <xf numFmtId="0" fontId="0" fillId="0" borderId="0" xfId="0"/>
    <xf numFmtId="6" fontId="0" fillId="0" borderId="0" xfId="0" applyNumberFormat="1"/>
    <xf numFmtId="0" fontId="0" fillId="0" borderId="0" xfId="0"/>
    <xf numFmtId="6" fontId="0" fillId="0" borderId="0" xfId="0" applyNumberFormat="1"/>
    <xf numFmtId="0" fontId="0" fillId="0" borderId="0" xfId="0"/>
    <xf numFmtId="6" fontId="0" fillId="0" borderId="0" xfId="0" applyNumberFormat="1"/>
    <xf numFmtId="0" fontId="0" fillId="0" borderId="0" xfId="0"/>
    <xf numFmtId="6" fontId="0" fillId="0" borderId="0" xfId="0" applyNumberFormat="1"/>
    <xf numFmtId="0" fontId="0" fillId="0" borderId="0" xfId="0" quotePrefix="1"/>
  </cellXfs>
  <cellStyles count="13">
    <cellStyle name="Comma 2" xfId="11"/>
    <cellStyle name="Currency 2" xfId="1"/>
    <cellStyle name="Currency No Comma" xfId="2"/>
    <cellStyle name="MCP" xfId="3"/>
    <cellStyle name="noninput" xfId="4"/>
    <cellStyle name="Normal" xfId="0" builtinId="0"/>
    <cellStyle name="Normal 2" xfId="5"/>
    <cellStyle name="Normal 3" xfId="6"/>
    <cellStyle name="Password" xfId="7"/>
    <cellStyle name="Percent 2" xfId="12"/>
    <cellStyle name="Unprot" xfId="8"/>
    <cellStyle name="Unprot$" xfId="9"/>
    <cellStyle name="Unprotect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8"/>
  <sheetViews>
    <sheetView tabSelected="1" workbookViewId="0"/>
  </sheetViews>
  <sheetFormatPr defaultRowHeight="15" x14ac:dyDescent="0.25"/>
  <cols>
    <col min="3" max="3" width="29.28515625" customWidth="1"/>
    <col min="4" max="4" width="16.85546875" customWidth="1"/>
    <col min="5" max="5" width="18.28515625" customWidth="1"/>
    <col min="6" max="6" width="17.28515625" customWidth="1"/>
  </cols>
  <sheetData>
    <row r="3" spans="3:6" s="11" customFormat="1" x14ac:dyDescent="0.25"/>
    <row r="4" spans="3:6" s="11" customFormat="1" ht="15.75" thickBot="1" x14ac:dyDescent="0.3">
      <c r="C4" s="1" t="s">
        <v>462</v>
      </c>
    </row>
    <row r="5" spans="3:6" ht="45.75" thickBot="1" x14ac:dyDescent="0.3">
      <c r="C5" s="78" t="s">
        <v>42</v>
      </c>
      <c r="D5" s="78" t="s">
        <v>463</v>
      </c>
      <c r="E5" s="78" t="s">
        <v>465</v>
      </c>
      <c r="F5" s="78" t="s">
        <v>464</v>
      </c>
    </row>
    <row r="6" spans="3:6" ht="15.75" thickTop="1" x14ac:dyDescent="0.25">
      <c r="C6" s="79" t="s">
        <v>454</v>
      </c>
      <c r="D6" s="80">
        <v>2.19</v>
      </c>
      <c r="E6" s="80">
        <f>'Detail Summary, $1000 RD'!R31</f>
        <v>1.6555301997997074</v>
      </c>
      <c r="F6" s="80">
        <f>'Detail Summary, $1000 RD'!I31</f>
        <v>1.8709264336490943</v>
      </c>
    </row>
    <row r="7" spans="3:6" x14ac:dyDescent="0.25">
      <c r="C7" s="79" t="s">
        <v>455</v>
      </c>
      <c r="D7" s="80">
        <v>0.36</v>
      </c>
      <c r="E7" s="80">
        <f>'Detail Summary, $1000 RD'!R38</f>
        <v>0.74010970744680848</v>
      </c>
      <c r="F7" s="80">
        <f>'Detail Summary, $1000 RD'!I38</f>
        <v>0.74121786347517726</v>
      </c>
    </row>
    <row r="8" spans="3:6" ht="15.75" thickBot="1" x14ac:dyDescent="0.3">
      <c r="C8" s="81" t="s">
        <v>456</v>
      </c>
      <c r="D8" s="88">
        <v>2.5499999999999998</v>
      </c>
      <c r="E8" s="88">
        <f>'Detail Summary, $1000 RD'!R42</f>
        <v>2.3956399072465158</v>
      </c>
      <c r="F8" s="88">
        <f>'Detail Summary, $1000 RD'!I42</f>
        <v>2.6121442971242717</v>
      </c>
    </row>
    <row r="13" spans="3:6" x14ac:dyDescent="0.25">
      <c r="C13" s="1" t="s">
        <v>460</v>
      </c>
      <c r="D13" s="1"/>
      <c r="E13" s="1"/>
      <c r="F13" s="1"/>
    </row>
    <row r="14" spans="3:6" ht="15.75" thickBot="1" x14ac:dyDescent="0.3">
      <c r="C14" s="1" t="s">
        <v>461</v>
      </c>
      <c r="D14" s="1"/>
      <c r="E14" s="1"/>
      <c r="F14" s="1"/>
    </row>
    <row r="15" spans="3:6" ht="60.75" thickBot="1" x14ac:dyDescent="0.3">
      <c r="C15" s="78" t="s">
        <v>42</v>
      </c>
      <c r="D15" s="78" t="s">
        <v>459</v>
      </c>
      <c r="E15" s="78" t="s">
        <v>457</v>
      </c>
      <c r="F15" s="78" t="s">
        <v>458</v>
      </c>
    </row>
    <row r="16" spans="3:6" ht="15.75" thickTop="1" x14ac:dyDescent="0.25">
      <c r="C16" s="79" t="s">
        <v>454</v>
      </c>
      <c r="D16" s="80">
        <v>2.19</v>
      </c>
      <c r="E16" s="80">
        <f>'Detail Summary, $1000 RD'!AA31</f>
        <v>2.3491651754198744</v>
      </c>
      <c r="F16" s="80">
        <f>'Detail Summary, $1000 RD'!R31</f>
        <v>1.6555301997997074</v>
      </c>
    </row>
    <row r="17" spans="3:6" x14ac:dyDescent="0.25">
      <c r="C17" s="79" t="s">
        <v>455</v>
      </c>
      <c r="D17" s="80">
        <v>0.36</v>
      </c>
      <c r="E17" s="80">
        <f>'Detail Summary, $1000 RD'!AA38</f>
        <v>0.70617242907801414</v>
      </c>
      <c r="F17" s="80">
        <f>'Detail Summary, $1000 RD'!R38</f>
        <v>0.74010970744680848</v>
      </c>
    </row>
    <row r="18" spans="3:6" ht="15.75" thickBot="1" x14ac:dyDescent="0.3">
      <c r="C18" s="81" t="s">
        <v>456</v>
      </c>
      <c r="D18" s="88">
        <v>2.5499999999999998</v>
      </c>
      <c r="E18" s="88">
        <f>'Detail Summary, $1000 RD'!AA42</f>
        <v>3.0553376044978884</v>
      </c>
      <c r="F18" s="88">
        <f>'Detail Summary, $1000 RD'!R42</f>
        <v>2.3956399072465158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topLeftCell="A34" workbookViewId="0"/>
  </sheetViews>
  <sheetFormatPr defaultRowHeight="15" x14ac:dyDescent="0.25"/>
  <sheetData>
    <row r="1" spans="1:16" x14ac:dyDescent="0.25">
      <c r="A1" s="103" t="s">
        <v>385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x14ac:dyDescent="0.25">
      <c r="A2" s="103" t="s">
        <v>396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x14ac:dyDescent="0.25">
      <c r="A3" s="103" t="s">
        <v>472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x14ac:dyDescent="0.25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x14ac:dyDescent="0.25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8" spans="1:16" x14ac:dyDescent="0.25">
      <c r="A8" s="103"/>
      <c r="B8" s="103"/>
      <c r="C8" s="103" t="s">
        <v>6</v>
      </c>
      <c r="D8" s="103" t="s">
        <v>7</v>
      </c>
      <c r="E8" s="103"/>
      <c r="F8" s="103"/>
      <c r="G8" s="103" t="s">
        <v>307</v>
      </c>
      <c r="H8" s="103" t="s">
        <v>10</v>
      </c>
      <c r="I8" s="103" t="s">
        <v>11</v>
      </c>
      <c r="J8" s="103" t="s">
        <v>12</v>
      </c>
      <c r="K8" s="103" t="s">
        <v>13</v>
      </c>
      <c r="L8" s="103" t="s">
        <v>14</v>
      </c>
      <c r="M8" s="103" t="s">
        <v>15</v>
      </c>
      <c r="N8" s="103" t="s">
        <v>16</v>
      </c>
      <c r="O8" s="103" t="s">
        <v>17</v>
      </c>
      <c r="P8" s="103" t="s">
        <v>17</v>
      </c>
    </row>
    <row r="9" spans="1:16" x14ac:dyDescent="0.25">
      <c r="A9" s="103"/>
      <c r="B9" s="103" t="s">
        <v>18</v>
      </c>
      <c r="C9" s="103" t="s">
        <v>19</v>
      </c>
      <c r="D9" s="103" t="s">
        <v>20</v>
      </c>
      <c r="E9" s="103" t="s">
        <v>21</v>
      </c>
      <c r="F9" s="103" t="s">
        <v>22</v>
      </c>
      <c r="G9" s="103" t="s">
        <v>308</v>
      </c>
      <c r="H9" s="103" t="s">
        <v>25</v>
      </c>
      <c r="I9" s="103" t="s">
        <v>26</v>
      </c>
      <c r="J9" s="103" t="s">
        <v>27</v>
      </c>
      <c r="K9" s="103" t="s">
        <v>28</v>
      </c>
      <c r="L9" s="103" t="s">
        <v>29</v>
      </c>
      <c r="M9" s="103" t="s">
        <v>30</v>
      </c>
      <c r="N9" s="103" t="s">
        <v>31</v>
      </c>
      <c r="O9" s="103" t="s">
        <v>32</v>
      </c>
      <c r="P9" s="103" t="s">
        <v>33</v>
      </c>
    </row>
    <row r="10" spans="1:16" x14ac:dyDescent="0.25">
      <c r="A10" s="103" t="s">
        <v>309</v>
      </c>
      <c r="B10" s="103" t="s">
        <v>36</v>
      </c>
      <c r="C10" s="103" t="s">
        <v>36</v>
      </c>
      <c r="D10" s="103" t="s">
        <v>37</v>
      </c>
      <c r="E10" s="103" t="s">
        <v>38</v>
      </c>
      <c r="F10" s="103" t="s">
        <v>39</v>
      </c>
      <c r="G10" s="103" t="s">
        <v>310</v>
      </c>
      <c r="H10" s="103" t="s">
        <v>42</v>
      </c>
      <c r="I10" s="103" t="s">
        <v>43</v>
      </c>
      <c r="J10" s="103" t="s">
        <v>44</v>
      </c>
      <c r="K10" s="103" t="s">
        <v>45</v>
      </c>
      <c r="L10" s="103" t="s">
        <v>46</v>
      </c>
      <c r="M10" s="103" t="s">
        <v>47</v>
      </c>
      <c r="N10" s="103" t="s">
        <v>48</v>
      </c>
      <c r="O10" s="103" t="s">
        <v>49</v>
      </c>
      <c r="P10" s="103" t="s">
        <v>50</v>
      </c>
    </row>
    <row r="11" spans="1:16" x14ac:dyDescent="0.25">
      <c r="A11" s="103" t="s">
        <v>311</v>
      </c>
      <c r="B11" s="103" t="s">
        <v>53</v>
      </c>
      <c r="C11" s="103" t="s">
        <v>54</v>
      </c>
      <c r="D11" s="103" t="s">
        <v>4</v>
      </c>
      <c r="E11" s="103" t="s">
        <v>55</v>
      </c>
      <c r="F11" s="103" t="s">
        <v>5</v>
      </c>
      <c r="G11" s="103" t="s">
        <v>312</v>
      </c>
      <c r="H11" s="103" t="s">
        <v>54</v>
      </c>
      <c r="I11" s="103" t="s">
        <v>56</v>
      </c>
      <c r="J11" s="103" t="s">
        <v>55</v>
      </c>
      <c r="K11" s="103" t="s">
        <v>4</v>
      </c>
      <c r="L11" s="103" t="s">
        <v>54</v>
      </c>
      <c r="M11" s="103" t="s">
        <v>4</v>
      </c>
      <c r="N11" s="103" t="s">
        <v>54</v>
      </c>
      <c r="O11" s="103" t="s">
        <v>54</v>
      </c>
      <c r="P11" s="103" t="s">
        <v>53</v>
      </c>
    </row>
    <row r="12" spans="1:16" x14ac:dyDescent="0.25">
      <c r="A12" s="103" t="s">
        <v>313</v>
      </c>
      <c r="B12" s="103">
        <v>62794.5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6" x14ac:dyDescent="0.25">
      <c r="A13" s="103" t="s">
        <v>314</v>
      </c>
      <c r="B13" s="103">
        <v>424.7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>
        <v>14.1</v>
      </c>
      <c r="P13" s="103">
        <v>5987</v>
      </c>
    </row>
    <row r="14" spans="1:16" x14ac:dyDescent="0.25">
      <c r="A14" s="103" t="s">
        <v>315</v>
      </c>
      <c r="B14" s="103">
        <v>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 x14ac:dyDescent="0.25">
      <c r="A15" s="103" t="s">
        <v>316</v>
      </c>
      <c r="B15" s="103">
        <v>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x14ac:dyDescent="0.25">
      <c r="A16" s="103" t="s">
        <v>317</v>
      </c>
      <c r="B16" s="103" t="s">
        <v>260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16" x14ac:dyDescent="0.25">
      <c r="A17" s="103" t="s">
        <v>318</v>
      </c>
      <c r="B17" s="103">
        <v>258.5</v>
      </c>
      <c r="C17" s="103">
        <v>0</v>
      </c>
      <c r="D17" s="103">
        <v>42.2</v>
      </c>
      <c r="E17" s="103">
        <v>0</v>
      </c>
      <c r="F17" s="103"/>
      <c r="G17" s="103"/>
      <c r="H17" s="103">
        <v>0</v>
      </c>
      <c r="I17" s="103">
        <v>0</v>
      </c>
      <c r="J17" s="103"/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</row>
    <row r="18" spans="1:16" x14ac:dyDescent="0.25">
      <c r="A18" s="103" t="s">
        <v>319</v>
      </c>
      <c r="B18" s="103">
        <v>4148.8</v>
      </c>
      <c r="C18" s="103">
        <v>0</v>
      </c>
      <c r="D18" s="103">
        <v>60.9</v>
      </c>
      <c r="E18" s="103">
        <v>0</v>
      </c>
      <c r="F18" s="103"/>
      <c r="G18" s="103"/>
      <c r="H18" s="103">
        <v>0</v>
      </c>
      <c r="I18" s="103">
        <v>0</v>
      </c>
      <c r="J18" s="103"/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</row>
    <row r="19" spans="1:16" x14ac:dyDescent="0.25">
      <c r="A19" s="103" t="s">
        <v>320</v>
      </c>
      <c r="B19" s="103">
        <v>1282.5</v>
      </c>
      <c r="C19" s="103">
        <v>0</v>
      </c>
      <c r="D19" s="103">
        <v>48.3</v>
      </c>
      <c r="E19" s="103">
        <v>72</v>
      </c>
      <c r="F19" s="103"/>
      <c r="G19" s="103"/>
      <c r="H19" s="103">
        <v>39.9</v>
      </c>
      <c r="I19" s="103">
        <v>51141</v>
      </c>
      <c r="J19" s="103"/>
      <c r="K19" s="103">
        <v>0</v>
      </c>
      <c r="L19" s="103">
        <v>11084</v>
      </c>
      <c r="M19" s="103">
        <v>8174</v>
      </c>
      <c r="N19" s="103">
        <v>46.25</v>
      </c>
      <c r="O19" s="103">
        <v>54.89</v>
      </c>
      <c r="P19" s="103">
        <v>70400</v>
      </c>
    </row>
    <row r="20" spans="1:16" x14ac:dyDescent="0.25">
      <c r="A20" s="103" t="s">
        <v>321</v>
      </c>
      <c r="B20" s="103">
        <v>370.5</v>
      </c>
      <c r="C20" s="103">
        <v>0</v>
      </c>
      <c r="D20" s="103">
        <v>94</v>
      </c>
      <c r="E20" s="103">
        <v>16</v>
      </c>
      <c r="F20" s="103">
        <v>2424.8000000000002</v>
      </c>
      <c r="G20" s="103">
        <v>10000</v>
      </c>
      <c r="H20" s="103">
        <v>0</v>
      </c>
      <c r="I20" s="103">
        <v>8119</v>
      </c>
      <c r="J20" s="103">
        <v>0</v>
      </c>
      <c r="K20" s="103">
        <v>0</v>
      </c>
      <c r="L20" s="103">
        <v>0</v>
      </c>
      <c r="M20" s="103">
        <v>645</v>
      </c>
      <c r="N20" s="103">
        <v>23.66</v>
      </c>
      <c r="O20" s="103">
        <v>23.66</v>
      </c>
      <c r="P20" s="103">
        <v>8764</v>
      </c>
    </row>
    <row r="21" spans="1:16" x14ac:dyDescent="0.25">
      <c r="A21" s="103" t="s">
        <v>322</v>
      </c>
      <c r="B21" s="103">
        <v>37355.599999999999</v>
      </c>
      <c r="C21" s="103">
        <v>0</v>
      </c>
      <c r="D21" s="103">
        <v>72.400000000000006</v>
      </c>
      <c r="E21" s="103">
        <v>433</v>
      </c>
      <c r="F21" s="103">
        <v>365035.8</v>
      </c>
      <c r="G21" s="103">
        <v>9772</v>
      </c>
      <c r="H21" s="103">
        <v>200.4</v>
      </c>
      <c r="I21" s="103">
        <v>731421</v>
      </c>
      <c r="J21" s="103">
        <v>1453</v>
      </c>
      <c r="K21" s="103">
        <v>6210</v>
      </c>
      <c r="L21" s="103">
        <v>342903</v>
      </c>
      <c r="M21" s="103">
        <v>30221</v>
      </c>
      <c r="N21" s="103">
        <v>20.39</v>
      </c>
      <c r="O21" s="103">
        <v>29.73</v>
      </c>
      <c r="P21" s="103">
        <v>1110755</v>
      </c>
    </row>
    <row r="22" spans="1:16" x14ac:dyDescent="0.25">
      <c r="A22" s="103" t="s">
        <v>323</v>
      </c>
      <c r="B22" s="103">
        <v>14117.7</v>
      </c>
      <c r="C22" s="103">
        <v>0</v>
      </c>
      <c r="D22" s="103">
        <v>67.400000000000006</v>
      </c>
      <c r="E22" s="103">
        <v>387</v>
      </c>
      <c r="F22" s="103">
        <v>137695.4</v>
      </c>
      <c r="G22" s="103">
        <v>9753</v>
      </c>
      <c r="H22" s="103">
        <v>220.8</v>
      </c>
      <c r="I22" s="103">
        <v>303989</v>
      </c>
      <c r="J22" s="103">
        <v>776</v>
      </c>
      <c r="K22" s="103">
        <v>3914</v>
      </c>
      <c r="L22" s="103">
        <v>95008</v>
      </c>
      <c r="M22" s="103">
        <v>23185</v>
      </c>
      <c r="N22" s="103">
        <v>23.17</v>
      </c>
      <c r="O22" s="103">
        <v>30.18</v>
      </c>
      <c r="P22" s="103">
        <v>426096</v>
      </c>
    </row>
    <row r="23" spans="1:16" x14ac:dyDescent="0.25">
      <c r="A23" s="103" t="s">
        <v>324</v>
      </c>
      <c r="B23" s="103">
        <v>180</v>
      </c>
      <c r="C23" s="103">
        <v>0</v>
      </c>
      <c r="D23" s="103">
        <v>10.4</v>
      </c>
      <c r="E23" s="103">
        <v>10</v>
      </c>
      <c r="F23" s="103">
        <v>2110.9</v>
      </c>
      <c r="G23" s="103">
        <v>11726</v>
      </c>
      <c r="H23" s="103">
        <v>378.9</v>
      </c>
      <c r="I23" s="103">
        <v>7998</v>
      </c>
      <c r="J23" s="103">
        <v>21</v>
      </c>
      <c r="K23" s="103">
        <v>80</v>
      </c>
      <c r="L23" s="103">
        <v>4758</v>
      </c>
      <c r="M23" s="103">
        <v>0</v>
      </c>
      <c r="N23" s="103">
        <v>44.43</v>
      </c>
      <c r="O23" s="103">
        <v>71.3</v>
      </c>
      <c r="P23" s="103">
        <v>12836</v>
      </c>
    </row>
    <row r="24" spans="1:16" x14ac:dyDescent="0.25">
      <c r="A24" s="103" t="s">
        <v>325</v>
      </c>
      <c r="B24" s="103">
        <v>-4081.3</v>
      </c>
      <c r="C24" s="103">
        <v>0</v>
      </c>
      <c r="D24" s="103">
        <v>0.2</v>
      </c>
      <c r="E24" s="103">
        <v>3852</v>
      </c>
      <c r="F24" s="103"/>
      <c r="G24" s="103"/>
      <c r="H24" s="103">
        <v>38.1</v>
      </c>
      <c r="I24" s="103">
        <v>-155593</v>
      </c>
      <c r="J24" s="103"/>
      <c r="K24" s="103">
        <v>0</v>
      </c>
      <c r="L24" s="103">
        <v>0</v>
      </c>
      <c r="M24" s="103">
        <v>0</v>
      </c>
      <c r="N24" s="103">
        <v>38.119999999999997</v>
      </c>
      <c r="O24" s="103">
        <v>38.119999999999997</v>
      </c>
      <c r="P24" s="103">
        <v>-155593</v>
      </c>
    </row>
    <row r="25" spans="1:16" x14ac:dyDescent="0.25">
      <c r="A25" s="103" t="s">
        <v>326</v>
      </c>
      <c r="B25" s="103">
        <v>0</v>
      </c>
      <c r="C25" s="103">
        <v>0</v>
      </c>
      <c r="D25" s="103">
        <v>0</v>
      </c>
      <c r="E25" s="103">
        <v>0</v>
      </c>
      <c r="F25" s="103"/>
      <c r="G25" s="103"/>
      <c r="H25" s="103">
        <v>0</v>
      </c>
      <c r="I25" s="103">
        <v>0</v>
      </c>
      <c r="J25" s="103"/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</row>
    <row r="26" spans="1:16" x14ac:dyDescent="0.25">
      <c r="A26" s="103" t="s">
        <v>327</v>
      </c>
      <c r="B26" s="103">
        <v>-370.2</v>
      </c>
      <c r="C26" s="103">
        <v>0</v>
      </c>
      <c r="D26" s="103">
        <v>133.30000000000001</v>
      </c>
      <c r="E26" s="103">
        <v>0</v>
      </c>
      <c r="F26" s="103"/>
      <c r="G26" s="103"/>
      <c r="H26" s="103">
        <v>14.2</v>
      </c>
      <c r="I26" s="103">
        <v>-5258</v>
      </c>
      <c r="J26" s="103"/>
      <c r="K26" s="103">
        <v>0</v>
      </c>
      <c r="L26" s="103">
        <v>0</v>
      </c>
      <c r="M26" s="103">
        <v>-3853</v>
      </c>
      <c r="N26" s="103">
        <v>24.61</v>
      </c>
      <c r="O26" s="103">
        <v>24.61</v>
      </c>
      <c r="P26" s="103">
        <v>-9111</v>
      </c>
    </row>
    <row r="27" spans="1:16" x14ac:dyDescent="0.25">
      <c r="A27" s="103" t="s">
        <v>328</v>
      </c>
      <c r="B27" s="103">
        <v>709.2</v>
      </c>
      <c r="C27" s="103">
        <v>0</v>
      </c>
      <c r="D27" s="103">
        <v>100</v>
      </c>
      <c r="E27" s="103">
        <v>0</v>
      </c>
      <c r="F27" s="103"/>
      <c r="G27" s="103"/>
      <c r="H27" s="103">
        <v>79</v>
      </c>
      <c r="I27" s="103">
        <v>56006</v>
      </c>
      <c r="J27" s="103"/>
      <c r="K27" s="103">
        <v>0</v>
      </c>
      <c r="L27" s="103">
        <v>0</v>
      </c>
      <c r="M27" s="103">
        <v>0</v>
      </c>
      <c r="N27" s="103">
        <v>78.97</v>
      </c>
      <c r="O27" s="103">
        <v>78.97</v>
      </c>
      <c r="P27" s="103">
        <v>56006</v>
      </c>
    </row>
    <row r="28" spans="1:16" x14ac:dyDescent="0.25">
      <c r="A28" s="103" t="s">
        <v>329</v>
      </c>
      <c r="B28" s="103">
        <v>1229.8</v>
      </c>
      <c r="C28" s="103">
        <v>0</v>
      </c>
      <c r="D28" s="103">
        <v>119.6</v>
      </c>
      <c r="E28" s="103">
        <v>0</v>
      </c>
      <c r="F28" s="103"/>
      <c r="G28" s="103"/>
      <c r="H28" s="103">
        <v>0</v>
      </c>
      <c r="I28" s="103">
        <v>0</v>
      </c>
      <c r="J28" s="103"/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</row>
    <row r="29" spans="1:16" x14ac:dyDescent="0.25">
      <c r="A29" s="103" t="s">
        <v>330</v>
      </c>
      <c r="B29" s="103">
        <v>-443.3</v>
      </c>
      <c r="C29" s="103">
        <v>0</v>
      </c>
      <c r="D29" s="103">
        <v>100</v>
      </c>
      <c r="E29" s="103">
        <v>0</v>
      </c>
      <c r="F29" s="103"/>
      <c r="G29" s="103"/>
      <c r="H29" s="103">
        <v>4.2</v>
      </c>
      <c r="I29" s="103">
        <v>-1854</v>
      </c>
      <c r="J29" s="103"/>
      <c r="K29" s="103">
        <v>0</v>
      </c>
      <c r="L29" s="103">
        <v>0</v>
      </c>
      <c r="M29" s="103">
        <v>0</v>
      </c>
      <c r="N29" s="103">
        <v>4.18</v>
      </c>
      <c r="O29" s="103">
        <v>4.18</v>
      </c>
      <c r="P29" s="103">
        <v>-1854</v>
      </c>
    </row>
    <row r="30" spans="1:16" x14ac:dyDescent="0.25">
      <c r="A30" s="103" t="s">
        <v>331</v>
      </c>
      <c r="B30" s="103">
        <v>-302.5</v>
      </c>
      <c r="C30" s="103">
        <v>0</v>
      </c>
      <c r="D30" s="103">
        <v>100</v>
      </c>
      <c r="E30" s="103">
        <v>0</v>
      </c>
      <c r="F30" s="103"/>
      <c r="G30" s="103"/>
      <c r="H30" s="103">
        <v>20</v>
      </c>
      <c r="I30" s="103">
        <v>-6042</v>
      </c>
      <c r="J30" s="103"/>
      <c r="K30" s="103">
        <v>0</v>
      </c>
      <c r="L30" s="103">
        <v>-4396</v>
      </c>
      <c r="M30" s="103">
        <v>-5131</v>
      </c>
      <c r="N30" s="103">
        <v>36.93</v>
      </c>
      <c r="O30" s="103">
        <v>51.46</v>
      </c>
      <c r="P30" s="103">
        <v>-15570</v>
      </c>
    </row>
    <row r="31" spans="1:16" x14ac:dyDescent="0.25">
      <c r="A31" s="103" t="s">
        <v>332</v>
      </c>
      <c r="B31" s="103">
        <v>1467.1</v>
      </c>
      <c r="C31" s="103">
        <v>0</v>
      </c>
      <c r="D31" s="103">
        <v>100</v>
      </c>
      <c r="E31" s="103">
        <v>0</v>
      </c>
      <c r="F31" s="103"/>
      <c r="G31" s="103"/>
      <c r="H31" s="103">
        <v>5.5</v>
      </c>
      <c r="I31" s="103">
        <v>8043</v>
      </c>
      <c r="J31" s="103"/>
      <c r="K31" s="103">
        <v>0</v>
      </c>
      <c r="L31" s="103">
        <v>0</v>
      </c>
      <c r="M31" s="103">
        <v>0</v>
      </c>
      <c r="N31" s="103">
        <v>5.48</v>
      </c>
      <c r="O31" s="103">
        <v>5.48</v>
      </c>
      <c r="P31" s="103">
        <v>8043</v>
      </c>
    </row>
    <row r="32" spans="1:16" x14ac:dyDescent="0.25">
      <c r="A32" s="103" t="s">
        <v>333</v>
      </c>
      <c r="B32" s="103">
        <v>0</v>
      </c>
      <c r="C32" s="103">
        <v>0</v>
      </c>
      <c r="D32" s="103">
        <v>0</v>
      </c>
      <c r="E32" s="103">
        <v>7</v>
      </c>
      <c r="F32" s="103"/>
      <c r="G32" s="103"/>
      <c r="H32" s="103">
        <v>0</v>
      </c>
      <c r="I32" s="103">
        <v>0</v>
      </c>
      <c r="J32" s="103"/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</row>
    <row r="33" spans="1:19" x14ac:dyDescent="0.25">
      <c r="A33" s="103" t="s">
        <v>334</v>
      </c>
      <c r="B33" s="103">
        <v>63217.9</v>
      </c>
      <c r="C33" s="103">
        <v>0</v>
      </c>
      <c r="D33" s="103"/>
      <c r="E33" s="103">
        <v>6155</v>
      </c>
      <c r="F33" s="103">
        <v>507266.9</v>
      </c>
      <c r="G33" s="103">
        <v>9775</v>
      </c>
      <c r="H33" s="103"/>
      <c r="I33" s="103">
        <v>999216</v>
      </c>
      <c r="J33" s="103">
        <v>2250</v>
      </c>
      <c r="K33" s="103">
        <v>10204</v>
      </c>
      <c r="L33" s="103">
        <v>449358</v>
      </c>
      <c r="M33" s="103">
        <v>53241</v>
      </c>
      <c r="N33" s="103">
        <v>16.649999999999999</v>
      </c>
      <c r="O33" s="103">
        <v>23.92</v>
      </c>
      <c r="P33" s="103">
        <v>1512019</v>
      </c>
      <c r="Q33" s="103"/>
      <c r="R33" s="103"/>
      <c r="S33" s="103"/>
    </row>
    <row r="34" spans="1:19" x14ac:dyDescent="0.25">
      <c r="A34" s="103" t="s">
        <v>335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>
        <v>1406</v>
      </c>
      <c r="Q34" s="103"/>
      <c r="R34" s="103"/>
      <c r="S34" s="103"/>
    </row>
    <row r="35" spans="1:19" x14ac:dyDescent="0.25">
      <c r="A35" s="103" t="s">
        <v>336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>
        <v>0</v>
      </c>
      <c r="Q35" s="103"/>
      <c r="R35" s="103"/>
      <c r="S35" s="103"/>
    </row>
    <row r="36" spans="1:19" x14ac:dyDescent="0.25">
      <c r="A36" s="103" t="s">
        <v>337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>
        <v>0</v>
      </c>
      <c r="Q36" s="103"/>
      <c r="R36" s="103"/>
      <c r="S36" s="103"/>
    </row>
    <row r="37" spans="1:19" x14ac:dyDescent="0.25">
      <c r="A37" s="103" t="s">
        <v>338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>
        <v>2244</v>
      </c>
      <c r="Q37" s="103"/>
      <c r="R37" s="103"/>
      <c r="S37" s="103"/>
    </row>
    <row r="38" spans="1:19" x14ac:dyDescent="0.25">
      <c r="A38" s="103" t="s">
        <v>339</v>
      </c>
      <c r="B38" s="103">
        <v>1.3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>
        <v>1000</v>
      </c>
      <c r="P38" s="103">
        <v>1257</v>
      </c>
      <c r="Q38" s="103"/>
      <c r="R38" s="103"/>
      <c r="S38" s="103"/>
    </row>
    <row r="39" spans="1:19" x14ac:dyDescent="0.25">
      <c r="A39" s="103" t="s">
        <v>340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>
        <v>23.9</v>
      </c>
      <c r="P39" s="103">
        <v>1510940</v>
      </c>
      <c r="Q39" s="103"/>
      <c r="R39" s="103"/>
      <c r="S39" s="103"/>
    </row>
    <row r="40" spans="1:19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4" spans="1:19" x14ac:dyDescent="0.25">
      <c r="A44" s="103" t="s">
        <v>261</v>
      </c>
      <c r="B44" s="103" t="s">
        <v>262</v>
      </c>
      <c r="C44" s="103" t="s">
        <v>289</v>
      </c>
      <c r="D44" s="103" t="s">
        <v>290</v>
      </c>
      <c r="E44" s="103" t="s">
        <v>291</v>
      </c>
      <c r="F44" s="103" t="s">
        <v>292</v>
      </c>
      <c r="G44" s="103" t="s">
        <v>293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1:19" x14ac:dyDescent="0.25">
      <c r="A45" s="103" t="s">
        <v>4</v>
      </c>
      <c r="B45" s="103" t="s">
        <v>263</v>
      </c>
      <c r="C45" s="103" t="s">
        <v>54</v>
      </c>
      <c r="D45" s="103" t="s">
        <v>54</v>
      </c>
      <c r="E45" s="103" t="s">
        <v>54</v>
      </c>
      <c r="F45" s="103" t="s">
        <v>54</v>
      </c>
      <c r="G45" s="103" t="s">
        <v>55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1:19" x14ac:dyDescent="0.25">
      <c r="A46" s="103"/>
      <c r="B46" s="103"/>
      <c r="C46" s="103"/>
      <c r="D46" s="104"/>
      <c r="E46" s="103"/>
      <c r="F46" s="103"/>
      <c r="G46" s="104"/>
      <c r="H46" s="103"/>
      <c r="I46" s="103"/>
      <c r="J46" s="104"/>
      <c r="K46" s="103"/>
      <c r="L46" s="103"/>
      <c r="M46" s="104"/>
      <c r="N46" s="103"/>
      <c r="O46" s="103"/>
      <c r="P46" s="104"/>
      <c r="Q46" s="103"/>
      <c r="R46" s="103"/>
      <c r="S46" s="104"/>
    </row>
    <row r="47" spans="1:19" x14ac:dyDescent="0.25">
      <c r="A47" s="103"/>
      <c r="B47" s="103"/>
      <c r="C47" s="103" t="e">
        <v>#NAME?</v>
      </c>
      <c r="D47" s="104" t="s">
        <v>294</v>
      </c>
      <c r="E47" s="103" t="s">
        <v>295</v>
      </c>
      <c r="F47" s="103" t="s">
        <v>296</v>
      </c>
      <c r="G47" s="104" t="s">
        <v>297</v>
      </c>
      <c r="H47" s="103" t="s">
        <v>298</v>
      </c>
      <c r="I47" s="103" t="s">
        <v>299</v>
      </c>
      <c r="J47" s="104" t="s">
        <v>300</v>
      </c>
      <c r="K47" s="103" t="s">
        <v>301</v>
      </c>
      <c r="L47" s="103"/>
      <c r="M47" s="104"/>
      <c r="N47" s="103"/>
      <c r="O47" s="103"/>
      <c r="P47" s="104"/>
      <c r="Q47" s="103"/>
      <c r="R47" s="103"/>
      <c r="S47" s="104"/>
    </row>
    <row r="48" spans="1:19" x14ac:dyDescent="0.25">
      <c r="A48" s="103"/>
      <c r="B48" s="103"/>
      <c r="C48" s="103" t="e">
        <v>#NAME?</v>
      </c>
      <c r="D48" s="103" t="s">
        <v>302</v>
      </c>
      <c r="E48" s="103"/>
      <c r="F48" s="103" t="e">
        <v>#NAME?</v>
      </c>
      <c r="G48" s="103" t="s">
        <v>303</v>
      </c>
      <c r="H48" s="103"/>
      <c r="I48" s="103" t="e">
        <v>#NAME?</v>
      </c>
      <c r="J48" s="103"/>
      <c r="K48" s="103"/>
      <c r="L48" s="103" t="e">
        <v>#NAME?</v>
      </c>
      <c r="M48" s="103" t="s">
        <v>304</v>
      </c>
      <c r="N48" s="103"/>
      <c r="O48" s="103" t="e">
        <v>#NAME?</v>
      </c>
      <c r="P48" s="103" t="s">
        <v>305</v>
      </c>
      <c r="Q48" s="103"/>
      <c r="R48" s="103" t="e">
        <v>#NAME?</v>
      </c>
      <c r="S48" s="103" t="s">
        <v>265</v>
      </c>
    </row>
    <row r="49" spans="1:20" x14ac:dyDescent="0.25">
      <c r="A49" s="103" t="s">
        <v>34</v>
      </c>
      <c r="B49" s="103" t="s">
        <v>35</v>
      </c>
      <c r="C49" s="105" t="s">
        <v>36</v>
      </c>
      <c r="D49" s="104">
        <v>0</v>
      </c>
      <c r="E49" s="103" t="s">
        <v>306</v>
      </c>
      <c r="F49" s="103" t="s">
        <v>36</v>
      </c>
      <c r="G49" s="104">
        <v>0</v>
      </c>
      <c r="H49" s="103" t="s">
        <v>306</v>
      </c>
      <c r="I49" s="103" t="s">
        <v>36</v>
      </c>
      <c r="J49" s="104">
        <v>0</v>
      </c>
      <c r="K49" s="103" t="s">
        <v>306</v>
      </c>
      <c r="L49" s="103" t="s">
        <v>36</v>
      </c>
      <c r="M49" s="104">
        <v>0</v>
      </c>
      <c r="N49" s="103" t="s">
        <v>306</v>
      </c>
      <c r="O49" s="103" t="s">
        <v>36</v>
      </c>
      <c r="P49" s="104">
        <v>0</v>
      </c>
      <c r="Q49" s="103" t="s">
        <v>306</v>
      </c>
      <c r="R49" s="103" t="s">
        <v>36</v>
      </c>
      <c r="S49" s="104">
        <v>0</v>
      </c>
      <c r="T49" s="103" t="s">
        <v>306</v>
      </c>
    </row>
    <row r="50" spans="1:20" x14ac:dyDescent="0.25">
      <c r="A50" s="103" t="s">
        <v>51</v>
      </c>
      <c r="B50" s="103" t="s">
        <v>52</v>
      </c>
      <c r="C50" s="105" t="s">
        <v>4</v>
      </c>
      <c r="D50" s="103" t="s">
        <v>4</v>
      </c>
      <c r="E50" s="103" t="s">
        <v>4</v>
      </c>
      <c r="F50" s="105" t="s">
        <v>4</v>
      </c>
      <c r="G50" s="103" t="s">
        <v>4</v>
      </c>
      <c r="H50" s="103" t="s">
        <v>4</v>
      </c>
      <c r="I50" s="105" t="s">
        <v>4</v>
      </c>
      <c r="J50" s="103" t="s">
        <v>4</v>
      </c>
      <c r="K50" s="103" t="s">
        <v>4</v>
      </c>
      <c r="L50" s="105" t="s">
        <v>4</v>
      </c>
      <c r="M50" s="103" t="s">
        <v>4</v>
      </c>
      <c r="N50" s="103" t="s">
        <v>4</v>
      </c>
      <c r="O50" s="105" t="s">
        <v>4</v>
      </c>
      <c r="P50" s="103" t="s">
        <v>4</v>
      </c>
      <c r="Q50" s="103" t="s">
        <v>4</v>
      </c>
      <c r="R50" s="105" t="s">
        <v>4</v>
      </c>
      <c r="S50" s="103" t="s">
        <v>4</v>
      </c>
      <c r="T50" s="103" t="s">
        <v>4</v>
      </c>
    </row>
    <row r="51" spans="1:20" x14ac:dyDescent="0.25">
      <c r="A51" s="103">
        <v>1</v>
      </c>
      <c r="B51" s="103" t="s">
        <v>57</v>
      </c>
      <c r="C51" s="103">
        <v>108.5</v>
      </c>
      <c r="D51" s="104">
        <v>130.19999999999999</v>
      </c>
      <c r="E51" s="103">
        <v>1.2</v>
      </c>
      <c r="F51" s="103">
        <v>0</v>
      </c>
      <c r="G51" s="104">
        <v>0</v>
      </c>
      <c r="H51" s="103">
        <v>0</v>
      </c>
      <c r="I51" s="103">
        <v>17.100000000000001</v>
      </c>
      <c r="J51" s="104">
        <v>107.8</v>
      </c>
      <c r="K51" s="103">
        <v>6.3</v>
      </c>
      <c r="L51" s="103">
        <v>127</v>
      </c>
      <c r="M51" s="104">
        <v>2465.5</v>
      </c>
      <c r="N51" s="103">
        <v>19.399999999999999</v>
      </c>
      <c r="O51" s="103">
        <v>0</v>
      </c>
      <c r="P51" s="104">
        <v>0</v>
      </c>
      <c r="Q51" s="103">
        <v>0</v>
      </c>
      <c r="R51" s="103">
        <v>252.6</v>
      </c>
      <c r="S51" s="104">
        <v>2703.5</v>
      </c>
      <c r="T51" s="103">
        <v>10.7</v>
      </c>
    </row>
    <row r="52" spans="1:20" x14ac:dyDescent="0.25">
      <c r="A52" s="103">
        <v>2</v>
      </c>
      <c r="B52" s="103" t="s">
        <v>58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</row>
    <row r="53" spans="1:20" x14ac:dyDescent="0.25">
      <c r="A53" s="103">
        <v>3</v>
      </c>
      <c r="B53" s="103" t="s">
        <v>59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</row>
    <row r="54" spans="1:20" x14ac:dyDescent="0.25">
      <c r="A54" s="103">
        <v>4</v>
      </c>
      <c r="B54" s="103" t="s">
        <v>60</v>
      </c>
      <c r="C54" s="103">
        <v>0</v>
      </c>
      <c r="D54" s="104">
        <v>0</v>
      </c>
      <c r="E54" s="103">
        <v>0</v>
      </c>
      <c r="F54" s="103">
        <v>0</v>
      </c>
      <c r="G54" s="104">
        <v>0</v>
      </c>
      <c r="H54" s="103">
        <v>0</v>
      </c>
      <c r="I54" s="103">
        <v>0</v>
      </c>
      <c r="J54" s="104">
        <v>0</v>
      </c>
      <c r="K54" s="103">
        <v>0</v>
      </c>
      <c r="L54" s="103">
        <v>0</v>
      </c>
      <c r="M54" s="104">
        <v>0</v>
      </c>
      <c r="N54" s="103">
        <v>0</v>
      </c>
      <c r="O54" s="103">
        <v>0</v>
      </c>
      <c r="P54" s="104">
        <v>0</v>
      </c>
      <c r="Q54" s="103">
        <v>0</v>
      </c>
      <c r="R54" s="103">
        <v>0</v>
      </c>
      <c r="S54" s="104">
        <v>0</v>
      </c>
      <c r="T54" s="103">
        <v>0</v>
      </c>
    </row>
    <row r="55" spans="1:20" x14ac:dyDescent="0.25">
      <c r="A55" s="103">
        <v>5</v>
      </c>
      <c r="B55" s="103" t="s">
        <v>61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</row>
    <row r="56" spans="1:20" x14ac:dyDescent="0.25">
      <c r="A56" s="103">
        <v>6</v>
      </c>
      <c r="B56" s="103" t="s">
        <v>62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</row>
    <row r="57" spans="1:20" x14ac:dyDescent="0.25">
      <c r="A57" s="103">
        <v>7</v>
      </c>
      <c r="B57" s="103" t="s">
        <v>63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</row>
    <row r="58" spans="1:20" x14ac:dyDescent="0.25">
      <c r="A58" s="103">
        <v>8</v>
      </c>
      <c r="B58" s="103" t="s">
        <v>65</v>
      </c>
      <c r="C58" s="103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</row>
    <row r="59" spans="1:20" x14ac:dyDescent="0.25">
      <c r="A59" s="103">
        <v>9</v>
      </c>
      <c r="B59" s="103" t="s">
        <v>64</v>
      </c>
      <c r="C59" s="103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0.9</v>
      </c>
      <c r="M59" s="103">
        <v>13.8</v>
      </c>
      <c r="N59" s="103">
        <v>15.1</v>
      </c>
      <c r="O59" s="103">
        <v>0</v>
      </c>
      <c r="P59" s="103">
        <v>0</v>
      </c>
      <c r="Q59" s="103">
        <v>0</v>
      </c>
      <c r="R59" s="103">
        <v>0.9</v>
      </c>
      <c r="S59" s="103">
        <v>13.8</v>
      </c>
      <c r="T59" s="103">
        <v>15.1</v>
      </c>
    </row>
    <row r="60" spans="1:20" x14ac:dyDescent="0.25">
      <c r="A60" s="103">
        <v>10</v>
      </c>
      <c r="B60" s="103" t="s">
        <v>66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</row>
    <row r="61" spans="1:20" x14ac:dyDescent="0.25">
      <c r="A61" s="103">
        <v>11</v>
      </c>
      <c r="B61" s="103" t="s">
        <v>67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</row>
    <row r="62" spans="1:20" x14ac:dyDescent="0.25">
      <c r="A62" s="103">
        <v>12</v>
      </c>
      <c r="B62" s="103" t="s">
        <v>68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0</v>
      </c>
    </row>
    <row r="63" spans="1:20" x14ac:dyDescent="0.25">
      <c r="A63" s="103">
        <v>13</v>
      </c>
      <c r="B63" s="103" t="s">
        <v>69</v>
      </c>
      <c r="C63" s="103">
        <v>861.3</v>
      </c>
      <c r="D63" s="103" t="s">
        <v>266</v>
      </c>
      <c r="E63" s="103">
        <v>22.6</v>
      </c>
      <c r="F63" s="103">
        <v>0</v>
      </c>
      <c r="G63" s="103">
        <v>0</v>
      </c>
      <c r="H63" s="103">
        <v>0</v>
      </c>
      <c r="I63" s="103">
        <v>315.7</v>
      </c>
      <c r="J63" s="103" t="s">
        <v>266</v>
      </c>
      <c r="K63" s="103">
        <v>44.7</v>
      </c>
      <c r="L63" s="103">
        <v>121.6</v>
      </c>
      <c r="M63" s="103">
        <v>6638.6</v>
      </c>
      <c r="N63" s="103">
        <v>54.6</v>
      </c>
      <c r="O63" s="103">
        <v>0</v>
      </c>
      <c r="P63" s="103">
        <v>0</v>
      </c>
      <c r="Q63" s="103">
        <v>0</v>
      </c>
      <c r="R63" s="103">
        <v>1298.5</v>
      </c>
      <c r="S63" s="103" t="s">
        <v>266</v>
      </c>
      <c r="T63" s="103">
        <v>30.9</v>
      </c>
    </row>
    <row r="64" spans="1:20" x14ac:dyDescent="0.25">
      <c r="A64" s="103">
        <v>14</v>
      </c>
      <c r="B64" s="103" t="s">
        <v>70</v>
      </c>
      <c r="C64" s="103">
        <v>0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</row>
    <row r="65" spans="1:20" x14ac:dyDescent="0.25">
      <c r="A65" s="103">
        <v>15</v>
      </c>
      <c r="B65" s="103" t="s">
        <v>71</v>
      </c>
      <c r="C65" s="103">
        <v>0</v>
      </c>
      <c r="D65" s="103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</row>
    <row r="66" spans="1:20" x14ac:dyDescent="0.25">
      <c r="A66" s="103">
        <v>16</v>
      </c>
      <c r="B66" s="103" t="s">
        <v>72</v>
      </c>
      <c r="C66" s="103">
        <v>187</v>
      </c>
      <c r="D66" s="103">
        <v>8140</v>
      </c>
      <c r="E66" s="103">
        <v>43.5</v>
      </c>
      <c r="F66" s="103">
        <v>0</v>
      </c>
      <c r="G66" s="103">
        <v>0</v>
      </c>
      <c r="H66" s="103">
        <v>0</v>
      </c>
      <c r="I66" s="103">
        <v>261.60000000000002</v>
      </c>
      <c r="J66" s="103">
        <v>8602.5</v>
      </c>
      <c r="K66" s="103">
        <v>32.9</v>
      </c>
      <c r="L66" s="103">
        <v>130.1</v>
      </c>
      <c r="M66" s="103">
        <v>5322.5</v>
      </c>
      <c r="N66" s="103">
        <v>40.9</v>
      </c>
      <c r="O66" s="103">
        <v>0</v>
      </c>
      <c r="P66" s="103">
        <v>0</v>
      </c>
      <c r="Q66" s="103">
        <v>0</v>
      </c>
      <c r="R66" s="103">
        <v>578.70000000000005</v>
      </c>
      <c r="S66" s="103" t="s">
        <v>266</v>
      </c>
      <c r="T66" s="103">
        <v>38.1</v>
      </c>
    </row>
    <row r="67" spans="1:20" x14ac:dyDescent="0.25">
      <c r="A67" s="103">
        <v>17</v>
      </c>
      <c r="B67" s="103" t="s">
        <v>73</v>
      </c>
      <c r="C67" s="103">
        <v>0</v>
      </c>
      <c r="D67" s="103">
        <v>0</v>
      </c>
      <c r="E67" s="103">
        <v>0</v>
      </c>
      <c r="F67" s="103">
        <v>0</v>
      </c>
      <c r="G67" s="103">
        <v>0</v>
      </c>
      <c r="H67" s="103">
        <v>0</v>
      </c>
      <c r="I67" s="103">
        <v>10.4</v>
      </c>
      <c r="J67" s="103">
        <v>149.69999999999999</v>
      </c>
      <c r="K67" s="103">
        <v>14.4</v>
      </c>
      <c r="L67" s="103">
        <v>0</v>
      </c>
      <c r="M67" s="103">
        <v>0</v>
      </c>
      <c r="N67" s="103">
        <v>0</v>
      </c>
      <c r="O67" s="103">
        <v>0</v>
      </c>
      <c r="P67" s="103">
        <v>0</v>
      </c>
      <c r="Q67" s="103">
        <v>0</v>
      </c>
      <c r="R67" s="103">
        <v>10.4</v>
      </c>
      <c r="S67" s="103">
        <v>149.69999999999999</v>
      </c>
      <c r="T67" s="103">
        <v>14.4</v>
      </c>
    </row>
    <row r="68" spans="1:20" x14ac:dyDescent="0.25">
      <c r="A68" s="103">
        <v>18</v>
      </c>
      <c r="B68" s="103" t="s">
        <v>74</v>
      </c>
      <c r="C68" s="103">
        <v>13.2</v>
      </c>
      <c r="D68" s="103">
        <v>39.799999999999997</v>
      </c>
      <c r="E68" s="103">
        <v>3</v>
      </c>
      <c r="F68" s="103">
        <v>0</v>
      </c>
      <c r="G68" s="103">
        <v>0</v>
      </c>
      <c r="H68" s="103">
        <v>0</v>
      </c>
      <c r="I68" s="103">
        <v>1.7</v>
      </c>
      <c r="J68" s="103">
        <v>9.4</v>
      </c>
      <c r="K68" s="103">
        <v>5.7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v>14.9</v>
      </c>
      <c r="S68" s="103">
        <v>49.2</v>
      </c>
      <c r="T68" s="103">
        <v>3.3</v>
      </c>
    </row>
    <row r="69" spans="1:20" x14ac:dyDescent="0.25">
      <c r="A69" s="103">
        <v>19</v>
      </c>
      <c r="B69" s="103" t="s">
        <v>75</v>
      </c>
      <c r="C69" s="103">
        <v>12.9</v>
      </c>
      <c r="D69" s="103">
        <v>36.299999999999997</v>
      </c>
      <c r="E69" s="103">
        <v>2.8</v>
      </c>
      <c r="F69" s="103">
        <v>0</v>
      </c>
      <c r="G69" s="103">
        <v>0</v>
      </c>
      <c r="H69" s="103">
        <v>0</v>
      </c>
      <c r="I69" s="103">
        <v>1.4</v>
      </c>
      <c r="J69" s="103">
        <v>8.3000000000000007</v>
      </c>
      <c r="K69" s="103">
        <v>5.9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14.3</v>
      </c>
      <c r="S69" s="103">
        <v>44.6</v>
      </c>
      <c r="T69" s="103">
        <v>3.1</v>
      </c>
    </row>
    <row r="70" spans="1:20" x14ac:dyDescent="0.25">
      <c r="A70" s="103">
        <v>20</v>
      </c>
      <c r="B70" s="103" t="s">
        <v>76</v>
      </c>
      <c r="C70" s="103">
        <v>186.5</v>
      </c>
      <c r="D70" s="103">
        <v>261</v>
      </c>
      <c r="E70" s="103">
        <v>1.4</v>
      </c>
      <c r="F70" s="103">
        <v>0</v>
      </c>
      <c r="G70" s="103">
        <v>0</v>
      </c>
      <c r="H70" s="103">
        <v>0</v>
      </c>
      <c r="I70" s="103">
        <v>22.9</v>
      </c>
      <c r="J70" s="103">
        <v>91</v>
      </c>
      <c r="K70" s="103">
        <v>4</v>
      </c>
      <c r="L70" s="103">
        <v>0.1</v>
      </c>
      <c r="M70" s="103">
        <v>0.8</v>
      </c>
      <c r="N70" s="103">
        <v>13.6</v>
      </c>
      <c r="O70" s="103">
        <v>0</v>
      </c>
      <c r="P70" s="103">
        <v>0</v>
      </c>
      <c r="Q70" s="103">
        <v>0</v>
      </c>
      <c r="R70" s="103">
        <v>209.4</v>
      </c>
      <c r="S70" s="103">
        <v>352.8</v>
      </c>
      <c r="T70" s="103">
        <v>1.7</v>
      </c>
    </row>
    <row r="71" spans="1:20" x14ac:dyDescent="0.25">
      <c r="A71" s="103">
        <v>21</v>
      </c>
      <c r="B71" s="103" t="s">
        <v>77</v>
      </c>
      <c r="C71" s="103">
        <v>0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3.7</v>
      </c>
      <c r="M71" s="103">
        <v>2</v>
      </c>
      <c r="N71" s="103">
        <v>0.5</v>
      </c>
      <c r="O71" s="103">
        <v>0</v>
      </c>
      <c r="P71" s="103">
        <v>0</v>
      </c>
      <c r="Q71" s="103">
        <v>0</v>
      </c>
      <c r="R71" s="103">
        <v>3.7</v>
      </c>
      <c r="S71" s="103">
        <v>2</v>
      </c>
      <c r="T71" s="103">
        <v>0.5</v>
      </c>
    </row>
    <row r="72" spans="1:20" x14ac:dyDescent="0.25">
      <c r="A72" s="103">
        <v>22</v>
      </c>
      <c r="B72" s="103" t="s">
        <v>78</v>
      </c>
      <c r="C72" s="103">
        <v>0</v>
      </c>
      <c r="D72" s="103"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3.4</v>
      </c>
      <c r="M72" s="103">
        <v>1.5</v>
      </c>
      <c r="N72" s="103">
        <v>0.4</v>
      </c>
      <c r="O72" s="103">
        <v>0</v>
      </c>
      <c r="P72" s="103">
        <v>0</v>
      </c>
      <c r="Q72" s="103">
        <v>0</v>
      </c>
      <c r="R72" s="103">
        <v>3.4</v>
      </c>
      <c r="S72" s="103">
        <v>1.5</v>
      </c>
      <c r="T72" s="103">
        <v>0.4</v>
      </c>
    </row>
    <row r="73" spans="1:20" x14ac:dyDescent="0.25">
      <c r="A73" s="103">
        <v>23</v>
      </c>
      <c r="B73" s="103" t="s">
        <v>79</v>
      </c>
      <c r="C73" s="103">
        <v>0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0</v>
      </c>
    </row>
    <row r="74" spans="1:20" x14ac:dyDescent="0.25">
      <c r="A74" s="103">
        <v>24</v>
      </c>
      <c r="B74" s="103" t="s">
        <v>80</v>
      </c>
      <c r="C74" s="103">
        <v>0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</row>
    <row r="75" spans="1:20" x14ac:dyDescent="0.25">
      <c r="A75" s="103">
        <v>25</v>
      </c>
      <c r="B75" s="103" t="s">
        <v>81</v>
      </c>
      <c r="C75" s="103">
        <v>0</v>
      </c>
      <c r="D75" s="103">
        <v>0</v>
      </c>
      <c r="E75" s="103">
        <v>0</v>
      </c>
      <c r="F75" s="103">
        <v>0</v>
      </c>
      <c r="G75" s="103">
        <v>0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</row>
    <row r="76" spans="1:20" x14ac:dyDescent="0.25">
      <c r="A76" s="103">
        <v>26</v>
      </c>
      <c r="B76" s="103" t="s">
        <v>82</v>
      </c>
      <c r="C76" s="103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</row>
    <row r="77" spans="1:20" x14ac:dyDescent="0.25">
      <c r="A77" s="103">
        <v>27</v>
      </c>
      <c r="B77" s="103" t="s">
        <v>83</v>
      </c>
      <c r="C77" s="103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</row>
    <row r="78" spans="1:20" x14ac:dyDescent="0.25">
      <c r="A78" s="103">
        <v>28</v>
      </c>
      <c r="B78" s="103" t="s">
        <v>84</v>
      </c>
      <c r="C78" s="103">
        <v>0</v>
      </c>
      <c r="D78" s="103">
        <v>0</v>
      </c>
      <c r="E78" s="103">
        <v>0</v>
      </c>
      <c r="F78" s="103">
        <v>0</v>
      </c>
      <c r="G78" s="103">
        <v>0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</row>
    <row r="79" spans="1:20" x14ac:dyDescent="0.25">
      <c r="A79" s="103">
        <v>29</v>
      </c>
      <c r="B79" s="103" t="s">
        <v>85</v>
      </c>
      <c r="C79" s="103">
        <v>0</v>
      </c>
      <c r="D79" s="103">
        <v>0.1</v>
      </c>
      <c r="E79" s="103">
        <v>2.6</v>
      </c>
      <c r="F79" s="103">
        <v>0</v>
      </c>
      <c r="G79" s="103">
        <v>0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0</v>
      </c>
      <c r="S79" s="103">
        <v>0.1</v>
      </c>
      <c r="T79" s="103">
        <v>2.6</v>
      </c>
    </row>
    <row r="80" spans="1:20" x14ac:dyDescent="0.25">
      <c r="A80" s="103">
        <v>30</v>
      </c>
      <c r="B80" s="103" t="s">
        <v>86</v>
      </c>
      <c r="C80" s="103">
        <v>0</v>
      </c>
      <c r="D80" s="103">
        <v>0</v>
      </c>
      <c r="E80" s="103">
        <v>0</v>
      </c>
      <c r="F80" s="103">
        <v>0</v>
      </c>
      <c r="G80" s="103">
        <v>0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</row>
    <row r="81" spans="1:20" x14ac:dyDescent="0.25">
      <c r="A81" s="103">
        <v>31</v>
      </c>
      <c r="B81" s="103" t="s">
        <v>87</v>
      </c>
      <c r="C81" s="103">
        <v>0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</row>
    <row r="82" spans="1:20" x14ac:dyDescent="0.25">
      <c r="A82" s="103">
        <v>32</v>
      </c>
      <c r="B82" s="103" t="s">
        <v>88</v>
      </c>
      <c r="C82" s="103">
        <v>0</v>
      </c>
      <c r="D82" s="103">
        <v>0</v>
      </c>
      <c r="E82" s="103">
        <v>0</v>
      </c>
      <c r="F82" s="103">
        <v>0</v>
      </c>
      <c r="G82" s="103">
        <v>0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</row>
    <row r="83" spans="1:20" x14ac:dyDescent="0.25">
      <c r="A83" s="103">
        <v>33</v>
      </c>
      <c r="B83" s="103" t="s">
        <v>89</v>
      </c>
      <c r="C83" s="103">
        <v>111.8</v>
      </c>
      <c r="D83" s="103">
        <v>71.400000000000006</v>
      </c>
      <c r="E83" s="103">
        <v>0.6</v>
      </c>
      <c r="F83" s="103">
        <v>0</v>
      </c>
      <c r="G83" s="103">
        <v>0</v>
      </c>
      <c r="H83" s="103">
        <v>0</v>
      </c>
      <c r="I83" s="103">
        <v>23.5</v>
      </c>
      <c r="J83" s="103">
        <v>13.4</v>
      </c>
      <c r="K83" s="103">
        <v>0.6</v>
      </c>
      <c r="L83" s="103">
        <v>53.4</v>
      </c>
      <c r="M83" s="103">
        <v>26.7</v>
      </c>
      <c r="N83" s="103">
        <v>0.5</v>
      </c>
      <c r="O83" s="103">
        <v>0</v>
      </c>
      <c r="P83" s="103">
        <v>0</v>
      </c>
      <c r="Q83" s="103">
        <v>0</v>
      </c>
      <c r="R83" s="103">
        <v>188.6</v>
      </c>
      <c r="S83" s="103">
        <v>111.4</v>
      </c>
      <c r="T83" s="103">
        <v>0.6</v>
      </c>
    </row>
    <row r="84" spans="1:20" x14ac:dyDescent="0.25">
      <c r="A84" s="103">
        <v>34</v>
      </c>
      <c r="B84" s="103" t="s">
        <v>90</v>
      </c>
      <c r="C84" s="103">
        <v>59.3</v>
      </c>
      <c r="D84" s="103">
        <v>65.2</v>
      </c>
      <c r="E84" s="103">
        <v>1.1000000000000001</v>
      </c>
      <c r="F84" s="103">
        <v>0</v>
      </c>
      <c r="G84" s="103">
        <v>0</v>
      </c>
      <c r="H84" s="103">
        <v>0</v>
      </c>
      <c r="I84" s="103">
        <v>7.5</v>
      </c>
      <c r="J84" s="103">
        <v>67.900000000000006</v>
      </c>
      <c r="K84" s="103">
        <v>9.1</v>
      </c>
      <c r="L84" s="103">
        <v>0</v>
      </c>
      <c r="M84" s="103">
        <v>0</v>
      </c>
      <c r="N84" s="103">
        <v>0</v>
      </c>
      <c r="O84" s="103">
        <v>0</v>
      </c>
      <c r="P84" s="103">
        <v>0</v>
      </c>
      <c r="Q84" s="103">
        <v>0</v>
      </c>
      <c r="R84" s="103">
        <v>66.8</v>
      </c>
      <c r="S84" s="103">
        <v>133.1</v>
      </c>
      <c r="T84" s="103">
        <v>2</v>
      </c>
    </row>
    <row r="85" spans="1:20" x14ac:dyDescent="0.25">
      <c r="A85" s="103">
        <v>35</v>
      </c>
      <c r="B85" s="103" t="s">
        <v>91</v>
      </c>
      <c r="C85" s="103">
        <v>40</v>
      </c>
      <c r="D85" s="103">
        <v>45.2</v>
      </c>
      <c r="E85" s="103">
        <v>1.1000000000000001</v>
      </c>
      <c r="F85" s="103">
        <v>0</v>
      </c>
      <c r="G85" s="103">
        <v>0</v>
      </c>
      <c r="H85" s="103">
        <v>0</v>
      </c>
      <c r="I85" s="103">
        <v>6.4</v>
      </c>
      <c r="J85" s="103">
        <v>62.4</v>
      </c>
      <c r="K85" s="103">
        <v>9.6999999999999993</v>
      </c>
      <c r="L85" s="103">
        <v>0</v>
      </c>
      <c r="M85" s="103">
        <v>0</v>
      </c>
      <c r="N85" s="103">
        <v>0</v>
      </c>
      <c r="O85" s="103">
        <v>0</v>
      </c>
      <c r="P85" s="103">
        <v>0</v>
      </c>
      <c r="Q85" s="103">
        <v>0</v>
      </c>
      <c r="R85" s="103">
        <v>46.5</v>
      </c>
      <c r="S85" s="103">
        <v>107.6</v>
      </c>
      <c r="T85" s="103">
        <v>2.2999999999999998</v>
      </c>
    </row>
    <row r="86" spans="1:20" x14ac:dyDescent="0.25">
      <c r="A86" s="103">
        <v>36</v>
      </c>
      <c r="B86" s="103" t="s">
        <v>92</v>
      </c>
      <c r="C86" s="103">
        <v>22.9</v>
      </c>
      <c r="D86" s="103">
        <v>29.8</v>
      </c>
      <c r="E86" s="103">
        <v>1.3</v>
      </c>
      <c r="F86" s="103">
        <v>0</v>
      </c>
      <c r="G86" s="103">
        <v>0</v>
      </c>
      <c r="H86" s="103">
        <v>0</v>
      </c>
      <c r="I86" s="103">
        <v>5.5</v>
      </c>
      <c r="J86" s="103">
        <v>66.5</v>
      </c>
      <c r="K86" s="103">
        <v>12.2</v>
      </c>
      <c r="L86" s="103">
        <v>0</v>
      </c>
      <c r="M86" s="103">
        <v>0</v>
      </c>
      <c r="N86" s="103">
        <v>0</v>
      </c>
      <c r="O86" s="103">
        <v>0</v>
      </c>
      <c r="P86" s="103">
        <v>0</v>
      </c>
      <c r="Q86" s="103">
        <v>0</v>
      </c>
      <c r="R86" s="103">
        <v>28.4</v>
      </c>
      <c r="S86" s="103">
        <v>96.3</v>
      </c>
      <c r="T86" s="103">
        <v>3.4</v>
      </c>
    </row>
    <row r="87" spans="1:20" x14ac:dyDescent="0.25">
      <c r="A87" s="103">
        <v>37</v>
      </c>
      <c r="B87" s="103" t="s">
        <v>93</v>
      </c>
      <c r="C87" s="103">
        <v>10.5</v>
      </c>
      <c r="D87" s="103">
        <v>14.5</v>
      </c>
      <c r="E87" s="103">
        <v>1.4</v>
      </c>
      <c r="F87" s="103">
        <v>0</v>
      </c>
      <c r="G87" s="103">
        <v>0</v>
      </c>
      <c r="H87" s="103">
        <v>0</v>
      </c>
      <c r="I87" s="103">
        <v>4.7</v>
      </c>
      <c r="J87" s="103">
        <v>59.3</v>
      </c>
      <c r="K87" s="103">
        <v>12.6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15.3</v>
      </c>
      <c r="S87" s="103">
        <v>73.8</v>
      </c>
      <c r="T87" s="103">
        <v>4.8</v>
      </c>
    </row>
    <row r="88" spans="1:20" x14ac:dyDescent="0.25">
      <c r="A88" s="103">
        <v>38</v>
      </c>
      <c r="B88" s="103" t="s">
        <v>94</v>
      </c>
      <c r="C88" s="103">
        <v>14.7</v>
      </c>
      <c r="D88" s="103">
        <v>17.100000000000001</v>
      </c>
      <c r="E88" s="103">
        <v>1.2</v>
      </c>
      <c r="F88" s="103">
        <v>0</v>
      </c>
      <c r="G88" s="103">
        <v>0</v>
      </c>
      <c r="H88" s="103">
        <v>0</v>
      </c>
      <c r="I88" s="103">
        <v>5.2</v>
      </c>
      <c r="J88" s="103">
        <v>64.099999999999994</v>
      </c>
      <c r="K88" s="103">
        <v>12.3</v>
      </c>
      <c r="L88" s="103">
        <v>0</v>
      </c>
      <c r="M88" s="103">
        <v>0</v>
      </c>
      <c r="N88" s="103">
        <v>0</v>
      </c>
      <c r="O88" s="103">
        <v>0</v>
      </c>
      <c r="P88" s="103">
        <v>0</v>
      </c>
      <c r="Q88" s="103">
        <v>0</v>
      </c>
      <c r="R88" s="103">
        <v>19.899999999999999</v>
      </c>
      <c r="S88" s="103">
        <v>81.2</v>
      </c>
      <c r="T88" s="103">
        <v>4.0999999999999996</v>
      </c>
    </row>
    <row r="89" spans="1:20" x14ac:dyDescent="0.25">
      <c r="A89" s="103">
        <v>39</v>
      </c>
      <c r="B89" s="103" t="s">
        <v>95</v>
      </c>
      <c r="C89" s="103">
        <v>45.3</v>
      </c>
      <c r="D89" s="103">
        <v>5.8</v>
      </c>
      <c r="E89" s="103">
        <v>0.1</v>
      </c>
      <c r="F89" s="103">
        <v>0</v>
      </c>
      <c r="G89" s="103">
        <v>0</v>
      </c>
      <c r="H89" s="103">
        <v>0</v>
      </c>
      <c r="I89" s="103">
        <v>16.2</v>
      </c>
      <c r="J89" s="103">
        <v>18.7</v>
      </c>
      <c r="K89" s="103">
        <v>1.1000000000000001</v>
      </c>
      <c r="L89" s="103">
        <v>10</v>
      </c>
      <c r="M89" s="103">
        <v>0.6</v>
      </c>
      <c r="N89" s="103">
        <v>0.1</v>
      </c>
      <c r="O89" s="103">
        <v>0</v>
      </c>
      <c r="P89" s="103">
        <v>0</v>
      </c>
      <c r="Q89" s="103">
        <v>0</v>
      </c>
      <c r="R89" s="103">
        <v>71.5</v>
      </c>
      <c r="S89" s="103">
        <v>25.1</v>
      </c>
      <c r="T89" s="103">
        <v>0.4</v>
      </c>
    </row>
    <row r="90" spans="1:20" x14ac:dyDescent="0.25">
      <c r="A90" s="103">
        <v>40</v>
      </c>
      <c r="B90" s="103" t="s">
        <v>96</v>
      </c>
      <c r="C90" s="103">
        <v>35.6</v>
      </c>
      <c r="D90" s="103">
        <v>9.9</v>
      </c>
      <c r="E90" s="103">
        <v>0.3</v>
      </c>
      <c r="F90" s="103">
        <v>0</v>
      </c>
      <c r="G90" s="103">
        <v>0</v>
      </c>
      <c r="H90" s="103">
        <v>0</v>
      </c>
      <c r="I90" s="103">
        <v>20.8</v>
      </c>
      <c r="J90" s="103">
        <v>18.100000000000001</v>
      </c>
      <c r="K90" s="103">
        <v>0.9</v>
      </c>
      <c r="L90" s="103">
        <v>29.8</v>
      </c>
      <c r="M90" s="103">
        <v>3.8</v>
      </c>
      <c r="N90" s="103">
        <v>0.1</v>
      </c>
      <c r="O90" s="103">
        <v>0</v>
      </c>
      <c r="P90" s="103">
        <v>0</v>
      </c>
      <c r="Q90" s="103">
        <v>0</v>
      </c>
      <c r="R90" s="103">
        <v>86.2</v>
      </c>
      <c r="S90" s="103">
        <v>31.8</v>
      </c>
      <c r="T90" s="103">
        <v>0.4</v>
      </c>
    </row>
    <row r="91" spans="1:20" x14ac:dyDescent="0.25">
      <c r="A91" s="103">
        <v>41</v>
      </c>
      <c r="B91" s="103" t="s">
        <v>97</v>
      </c>
      <c r="C91" s="103">
        <v>8.5</v>
      </c>
      <c r="D91" s="103">
        <v>16</v>
      </c>
      <c r="E91" s="103">
        <v>1.9</v>
      </c>
      <c r="F91" s="103">
        <v>0</v>
      </c>
      <c r="G91" s="103">
        <v>0</v>
      </c>
      <c r="H91" s="103">
        <v>0</v>
      </c>
      <c r="I91" s="103">
        <v>16.899999999999999</v>
      </c>
      <c r="J91" s="103">
        <v>2.5</v>
      </c>
      <c r="K91" s="103">
        <v>0.1</v>
      </c>
      <c r="L91" s="103">
        <v>32</v>
      </c>
      <c r="M91" s="103">
        <v>4.2</v>
      </c>
      <c r="N91" s="103">
        <v>0.1</v>
      </c>
      <c r="O91" s="103">
        <v>0</v>
      </c>
      <c r="P91" s="103">
        <v>0</v>
      </c>
      <c r="Q91" s="103">
        <v>0</v>
      </c>
      <c r="R91" s="103">
        <v>57.4</v>
      </c>
      <c r="S91" s="103">
        <v>22.7</v>
      </c>
      <c r="T91" s="103">
        <v>0.4</v>
      </c>
    </row>
    <row r="92" spans="1:20" x14ac:dyDescent="0.25">
      <c r="A92" s="103">
        <v>42</v>
      </c>
      <c r="B92" s="103" t="s">
        <v>98</v>
      </c>
      <c r="C92" s="103">
        <v>22.6</v>
      </c>
      <c r="D92" s="103">
        <v>7.6</v>
      </c>
      <c r="E92" s="103">
        <v>0.3</v>
      </c>
      <c r="F92" s="103">
        <v>0</v>
      </c>
      <c r="G92" s="103">
        <v>0</v>
      </c>
      <c r="H92" s="103">
        <v>0</v>
      </c>
      <c r="I92" s="103">
        <v>29.1</v>
      </c>
      <c r="J92" s="103">
        <v>2.8</v>
      </c>
      <c r="K92" s="103">
        <v>0.1</v>
      </c>
      <c r="L92" s="103">
        <v>30.3</v>
      </c>
      <c r="M92" s="103">
        <v>4.2</v>
      </c>
      <c r="N92" s="103">
        <v>0.1</v>
      </c>
      <c r="O92" s="103">
        <v>0</v>
      </c>
      <c r="P92" s="103">
        <v>0</v>
      </c>
      <c r="Q92" s="103">
        <v>0</v>
      </c>
      <c r="R92" s="103">
        <v>82</v>
      </c>
      <c r="S92" s="103">
        <v>14.6</v>
      </c>
      <c r="T92" s="103">
        <v>0.2</v>
      </c>
    </row>
    <row r="93" spans="1:20" x14ac:dyDescent="0.25">
      <c r="A93" s="103">
        <v>43</v>
      </c>
      <c r="B93" s="103" t="s">
        <v>99</v>
      </c>
      <c r="C93" s="103">
        <v>0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</row>
    <row r="94" spans="1:20" x14ac:dyDescent="0.25">
      <c r="A94" s="103">
        <v>44</v>
      </c>
      <c r="B94" s="103" t="s">
        <v>100</v>
      </c>
      <c r="C94" s="103">
        <v>0</v>
      </c>
      <c r="D94" s="103">
        <v>0</v>
      </c>
      <c r="E94" s="103">
        <v>0</v>
      </c>
      <c r="F94" s="103">
        <v>0</v>
      </c>
      <c r="G94" s="103">
        <v>0</v>
      </c>
      <c r="H94" s="103">
        <v>0</v>
      </c>
      <c r="I94" s="103">
        <v>0</v>
      </c>
      <c r="J94" s="103">
        <v>0</v>
      </c>
      <c r="K94" s="103">
        <v>0</v>
      </c>
      <c r="L94" s="103">
        <v>3</v>
      </c>
      <c r="M94" s="103">
        <v>7.7</v>
      </c>
      <c r="N94" s="103">
        <v>2.5</v>
      </c>
      <c r="O94" s="103">
        <v>0</v>
      </c>
      <c r="P94" s="103">
        <v>0</v>
      </c>
      <c r="Q94" s="103">
        <v>0</v>
      </c>
      <c r="R94" s="103">
        <v>3</v>
      </c>
      <c r="S94" s="103">
        <v>7.7</v>
      </c>
      <c r="T94" s="103">
        <v>2.5</v>
      </c>
    </row>
    <row r="95" spans="1:20" x14ac:dyDescent="0.25">
      <c r="A95" s="103">
        <v>45</v>
      </c>
      <c r="B95" s="103" t="s">
        <v>101</v>
      </c>
      <c r="C95" s="103">
        <v>0</v>
      </c>
      <c r="D95" s="103">
        <v>0</v>
      </c>
      <c r="E95" s="103">
        <v>0</v>
      </c>
      <c r="F95" s="103">
        <v>0</v>
      </c>
      <c r="G95" s="103">
        <v>0</v>
      </c>
      <c r="H95" s="103">
        <v>0</v>
      </c>
      <c r="I95" s="103">
        <v>0</v>
      </c>
      <c r="J95" s="103">
        <v>0</v>
      </c>
      <c r="K95" s="103">
        <v>0</v>
      </c>
      <c r="L95" s="103">
        <v>3.5</v>
      </c>
      <c r="M95" s="103">
        <v>9.4</v>
      </c>
      <c r="N95" s="103">
        <v>2.7</v>
      </c>
      <c r="O95" s="103">
        <v>0</v>
      </c>
      <c r="P95" s="103">
        <v>0</v>
      </c>
      <c r="Q95" s="103">
        <v>0</v>
      </c>
      <c r="R95" s="103">
        <v>3.5</v>
      </c>
      <c r="S95" s="103">
        <v>9.4</v>
      </c>
      <c r="T95" s="103">
        <v>2.7</v>
      </c>
    </row>
    <row r="96" spans="1:20" x14ac:dyDescent="0.25">
      <c r="A96" s="103">
        <v>46</v>
      </c>
      <c r="B96" s="103" t="s">
        <v>102</v>
      </c>
      <c r="C96" s="103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v>0</v>
      </c>
      <c r="I96" s="103">
        <v>0</v>
      </c>
      <c r="J96" s="103">
        <v>0</v>
      </c>
      <c r="K96" s="103">
        <v>0</v>
      </c>
      <c r="L96" s="103">
        <v>2.4</v>
      </c>
      <c r="M96" s="103">
        <v>5.4</v>
      </c>
      <c r="N96" s="103">
        <v>2.2999999999999998</v>
      </c>
      <c r="O96" s="103">
        <v>0</v>
      </c>
      <c r="P96" s="103">
        <v>0</v>
      </c>
      <c r="Q96" s="103">
        <v>0</v>
      </c>
      <c r="R96" s="103">
        <v>2.4</v>
      </c>
      <c r="S96" s="103">
        <v>5.4</v>
      </c>
      <c r="T96" s="103">
        <v>2.2999999999999998</v>
      </c>
    </row>
    <row r="97" spans="1:20" x14ac:dyDescent="0.25">
      <c r="A97" s="103">
        <v>47</v>
      </c>
      <c r="B97" s="103" t="s">
        <v>103</v>
      </c>
      <c r="C97" s="103">
        <v>0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>
        <v>0</v>
      </c>
      <c r="L97" s="103">
        <v>6.1</v>
      </c>
      <c r="M97" s="103">
        <v>20.7</v>
      </c>
      <c r="N97" s="103">
        <v>3.4</v>
      </c>
      <c r="O97" s="103">
        <v>0</v>
      </c>
      <c r="P97" s="103">
        <v>0</v>
      </c>
      <c r="Q97" s="103">
        <v>0</v>
      </c>
      <c r="R97" s="103">
        <v>6.1</v>
      </c>
      <c r="S97" s="103">
        <v>20.7</v>
      </c>
      <c r="T97" s="103">
        <v>3.4</v>
      </c>
    </row>
    <row r="98" spans="1:20" x14ac:dyDescent="0.25">
      <c r="A98" s="103">
        <v>48</v>
      </c>
      <c r="B98" s="103" t="s">
        <v>104</v>
      </c>
      <c r="C98" s="103">
        <v>122.9</v>
      </c>
      <c r="D98" s="103">
        <v>137.6</v>
      </c>
      <c r="E98" s="103">
        <v>1.1000000000000001</v>
      </c>
      <c r="F98" s="103">
        <v>0</v>
      </c>
      <c r="G98" s="103">
        <v>0</v>
      </c>
      <c r="H98" s="103">
        <v>0</v>
      </c>
      <c r="I98" s="103">
        <v>17.7</v>
      </c>
      <c r="J98" s="103">
        <v>68</v>
      </c>
      <c r="K98" s="103">
        <v>3.8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140.6</v>
      </c>
      <c r="S98" s="103">
        <v>205.6</v>
      </c>
      <c r="T98" s="103">
        <v>1.5</v>
      </c>
    </row>
    <row r="99" spans="1:20" x14ac:dyDescent="0.25">
      <c r="A99" s="103">
        <v>49</v>
      </c>
      <c r="B99" s="103" t="s">
        <v>105</v>
      </c>
      <c r="C99" s="103">
        <v>154.9</v>
      </c>
      <c r="D99" s="103">
        <v>215.2</v>
      </c>
      <c r="E99" s="103">
        <v>1.4</v>
      </c>
      <c r="F99" s="103">
        <v>0</v>
      </c>
      <c r="G99" s="103">
        <v>0</v>
      </c>
      <c r="H99" s="103">
        <v>0</v>
      </c>
      <c r="I99" s="103">
        <v>20.5</v>
      </c>
      <c r="J99" s="103">
        <v>69.099999999999994</v>
      </c>
      <c r="K99" s="103">
        <v>3.4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175.3</v>
      </c>
      <c r="S99" s="103">
        <v>284.2</v>
      </c>
      <c r="T99" s="103">
        <v>1.6</v>
      </c>
    </row>
    <row r="100" spans="1:20" x14ac:dyDescent="0.25">
      <c r="A100" s="103">
        <v>50</v>
      </c>
      <c r="B100" s="103" t="s">
        <v>106</v>
      </c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</row>
    <row r="101" spans="1:20" x14ac:dyDescent="0.25">
      <c r="A101" s="103">
        <v>51</v>
      </c>
      <c r="B101" s="103" t="s">
        <v>107</v>
      </c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</row>
    <row r="102" spans="1:20" x14ac:dyDescent="0.25">
      <c r="A102" s="103">
        <v>52</v>
      </c>
      <c r="B102" s="103" t="s">
        <v>108</v>
      </c>
      <c r="C102" s="103">
        <v>0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</row>
    <row r="103" spans="1:20" x14ac:dyDescent="0.25">
      <c r="A103" s="103">
        <v>53</v>
      </c>
      <c r="B103" s="103" t="s">
        <v>109</v>
      </c>
      <c r="C103" s="103">
        <v>0</v>
      </c>
      <c r="D103" s="103">
        <v>0</v>
      </c>
      <c r="E103" s="103">
        <v>0</v>
      </c>
      <c r="F103" s="103">
        <v>0</v>
      </c>
      <c r="G103" s="103">
        <v>0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</row>
    <row r="104" spans="1:20" x14ac:dyDescent="0.25">
      <c r="A104" s="103">
        <v>54</v>
      </c>
      <c r="B104" s="103" t="s">
        <v>110</v>
      </c>
      <c r="C104" s="103">
        <v>0</v>
      </c>
      <c r="D104" s="103"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</row>
    <row r="105" spans="1:20" x14ac:dyDescent="0.25">
      <c r="A105" s="103">
        <v>55</v>
      </c>
      <c r="B105" s="103" t="s">
        <v>111</v>
      </c>
      <c r="C105" s="103"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1.4</v>
      </c>
      <c r="M105" s="103">
        <v>2.4</v>
      </c>
      <c r="N105" s="103">
        <v>1.7</v>
      </c>
      <c r="O105" s="103">
        <v>0</v>
      </c>
      <c r="P105" s="103">
        <v>0</v>
      </c>
      <c r="Q105" s="103">
        <v>0</v>
      </c>
      <c r="R105" s="103">
        <v>1.4</v>
      </c>
      <c r="S105" s="103">
        <v>2.4</v>
      </c>
      <c r="T105" s="103">
        <v>1.7</v>
      </c>
    </row>
    <row r="106" spans="1:20" x14ac:dyDescent="0.25">
      <c r="A106" s="103">
        <v>56</v>
      </c>
      <c r="B106" s="103" t="s">
        <v>112</v>
      </c>
      <c r="C106" s="103">
        <v>278.89999999999998</v>
      </c>
      <c r="D106" s="103">
        <v>183.6</v>
      </c>
      <c r="E106" s="103">
        <v>0.7</v>
      </c>
      <c r="F106" s="103">
        <v>0</v>
      </c>
      <c r="G106" s="103">
        <v>0</v>
      </c>
      <c r="H106" s="103">
        <v>0</v>
      </c>
      <c r="I106" s="103">
        <v>114.5</v>
      </c>
      <c r="J106" s="103">
        <v>226.7</v>
      </c>
      <c r="K106" s="103">
        <v>2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393.4</v>
      </c>
      <c r="S106" s="103">
        <v>410.3</v>
      </c>
      <c r="T106" s="103">
        <v>1</v>
      </c>
    </row>
    <row r="107" spans="1:20" x14ac:dyDescent="0.25">
      <c r="A107" s="103">
        <v>57</v>
      </c>
      <c r="B107" s="103" t="s">
        <v>113</v>
      </c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</row>
    <row r="108" spans="1:20" x14ac:dyDescent="0.25">
      <c r="A108" s="103">
        <v>58</v>
      </c>
      <c r="B108" s="103" t="s">
        <v>114</v>
      </c>
      <c r="C108" s="103">
        <v>661.1</v>
      </c>
      <c r="D108" s="103">
        <v>336.4</v>
      </c>
      <c r="E108" s="103">
        <v>0.5</v>
      </c>
      <c r="F108" s="103">
        <v>0</v>
      </c>
      <c r="G108" s="103">
        <v>0</v>
      </c>
      <c r="H108" s="103">
        <v>0</v>
      </c>
      <c r="I108" s="103">
        <v>41.6</v>
      </c>
      <c r="J108" s="103">
        <v>226.1</v>
      </c>
      <c r="K108" s="103">
        <v>5.4</v>
      </c>
      <c r="L108" s="103">
        <v>0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702.7</v>
      </c>
      <c r="S108" s="103">
        <v>562.5</v>
      </c>
      <c r="T108" s="103">
        <v>0.8</v>
      </c>
    </row>
    <row r="109" spans="1:20" x14ac:dyDescent="0.25">
      <c r="A109" s="103">
        <v>59</v>
      </c>
      <c r="B109" s="103" t="s">
        <v>115</v>
      </c>
      <c r="C109" s="103">
        <v>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4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</row>
    <row r="110" spans="1:20" x14ac:dyDescent="0.25">
      <c r="A110" s="103">
        <v>60</v>
      </c>
      <c r="B110" s="103" t="s">
        <v>116</v>
      </c>
      <c r="C110" s="103">
        <v>0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2.9</v>
      </c>
      <c r="J110" s="103">
        <v>1.5</v>
      </c>
      <c r="K110" s="103">
        <v>0.5</v>
      </c>
      <c r="L110" s="103">
        <v>0.3</v>
      </c>
      <c r="M110" s="103">
        <v>0.7</v>
      </c>
      <c r="N110" s="103">
        <v>2.8</v>
      </c>
      <c r="O110" s="103">
        <v>0</v>
      </c>
      <c r="P110" s="103">
        <v>0</v>
      </c>
      <c r="Q110" s="103">
        <v>0</v>
      </c>
      <c r="R110" s="103">
        <v>3.1</v>
      </c>
      <c r="S110" s="103">
        <v>2.2000000000000002</v>
      </c>
      <c r="T110" s="103">
        <v>0.7</v>
      </c>
    </row>
    <row r="111" spans="1:20" x14ac:dyDescent="0.25">
      <c r="A111" s="103">
        <v>61</v>
      </c>
      <c r="B111" s="103" t="s">
        <v>117</v>
      </c>
      <c r="C111" s="103">
        <v>0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</row>
    <row r="112" spans="1:20" x14ac:dyDescent="0.25">
      <c r="A112" s="103">
        <v>62</v>
      </c>
      <c r="B112" s="103" t="s">
        <v>118</v>
      </c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272</v>
      </c>
      <c r="J112" s="103">
        <v>25</v>
      </c>
      <c r="K112" s="103">
        <v>0.1</v>
      </c>
      <c r="L112" s="103">
        <v>89</v>
      </c>
      <c r="M112" s="103">
        <v>5.9</v>
      </c>
      <c r="N112" s="103">
        <v>0.1</v>
      </c>
      <c r="O112" s="103">
        <v>0</v>
      </c>
      <c r="P112" s="103">
        <v>0</v>
      </c>
      <c r="Q112" s="103">
        <v>0</v>
      </c>
      <c r="R112" s="103">
        <v>361</v>
      </c>
      <c r="S112" s="103">
        <v>30.9</v>
      </c>
      <c r="T112" s="103">
        <v>0.1</v>
      </c>
    </row>
    <row r="113" spans="1:20" x14ac:dyDescent="0.25">
      <c r="A113" s="103">
        <v>63</v>
      </c>
      <c r="B113" s="103" t="s">
        <v>119</v>
      </c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</row>
    <row r="114" spans="1:20" x14ac:dyDescent="0.25">
      <c r="A114" s="103">
        <v>64</v>
      </c>
      <c r="B114" s="103" t="s">
        <v>120</v>
      </c>
      <c r="C114" s="103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v>0</v>
      </c>
      <c r="I114" s="103">
        <v>20.8</v>
      </c>
      <c r="J114" s="103">
        <v>102.2</v>
      </c>
      <c r="K114" s="103">
        <v>4.9000000000000004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20.8</v>
      </c>
      <c r="S114" s="103">
        <v>102.2</v>
      </c>
      <c r="T114" s="103">
        <v>4.9000000000000004</v>
      </c>
    </row>
    <row r="115" spans="1:20" x14ac:dyDescent="0.25">
      <c r="A115" s="103">
        <v>65</v>
      </c>
      <c r="B115" s="103" t="s">
        <v>121</v>
      </c>
      <c r="C115" s="103"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0</v>
      </c>
    </row>
    <row r="116" spans="1:20" x14ac:dyDescent="0.25">
      <c r="A116" s="103">
        <v>66</v>
      </c>
      <c r="B116" s="103" t="s">
        <v>122</v>
      </c>
      <c r="C116" s="103"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174.9</v>
      </c>
      <c r="J116" s="103">
        <v>1496.3</v>
      </c>
      <c r="K116" s="103">
        <v>8.6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>
        <v>0</v>
      </c>
      <c r="R116" s="103">
        <v>174.9</v>
      </c>
      <c r="S116" s="103">
        <v>1496.3</v>
      </c>
      <c r="T116" s="103">
        <v>8.6</v>
      </c>
    </row>
    <row r="117" spans="1:20" x14ac:dyDescent="0.25">
      <c r="A117" s="103">
        <v>67</v>
      </c>
      <c r="B117" s="103" t="s">
        <v>125</v>
      </c>
      <c r="C117" s="103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103.1</v>
      </c>
      <c r="M117" s="103">
        <v>201</v>
      </c>
      <c r="N117" s="103">
        <v>1.9</v>
      </c>
      <c r="O117" s="103">
        <v>0</v>
      </c>
      <c r="P117" s="103">
        <v>0</v>
      </c>
      <c r="Q117" s="103">
        <v>0</v>
      </c>
      <c r="R117" s="103">
        <v>103.1</v>
      </c>
      <c r="S117" s="103">
        <v>201</v>
      </c>
      <c r="T117" s="103">
        <v>1.9</v>
      </c>
    </row>
    <row r="118" spans="1:20" x14ac:dyDescent="0.25">
      <c r="A118" s="103">
        <v>68</v>
      </c>
      <c r="B118" s="103" t="s">
        <v>126</v>
      </c>
      <c r="C118" s="103">
        <v>0</v>
      </c>
      <c r="D118" s="103">
        <v>0</v>
      </c>
      <c r="E118" s="103">
        <v>0</v>
      </c>
      <c r="F118" s="103">
        <v>0</v>
      </c>
      <c r="G118" s="103">
        <v>0</v>
      </c>
      <c r="H118" s="103">
        <v>0</v>
      </c>
      <c r="I118" s="103">
        <v>144</v>
      </c>
      <c r="J118" s="103">
        <v>1475.1</v>
      </c>
      <c r="K118" s="103">
        <v>10.199999999999999</v>
      </c>
      <c r="L118" s="103">
        <v>0</v>
      </c>
      <c r="M118" s="103">
        <v>0</v>
      </c>
      <c r="N118" s="103">
        <v>0</v>
      </c>
      <c r="O118" s="103">
        <v>0</v>
      </c>
      <c r="P118" s="103">
        <v>0</v>
      </c>
      <c r="Q118" s="103">
        <v>0</v>
      </c>
      <c r="R118" s="103">
        <v>144</v>
      </c>
      <c r="S118" s="103">
        <v>1475.1</v>
      </c>
      <c r="T118" s="103">
        <v>10.199999999999999</v>
      </c>
    </row>
    <row r="119" spans="1:20" x14ac:dyDescent="0.25">
      <c r="A119" s="103">
        <v>69</v>
      </c>
      <c r="B119" s="103" t="s">
        <v>127</v>
      </c>
      <c r="C119" s="103">
        <v>0</v>
      </c>
      <c r="D119" s="103">
        <v>0</v>
      </c>
      <c r="E119" s="103">
        <v>0</v>
      </c>
      <c r="F119" s="103">
        <v>0</v>
      </c>
      <c r="G119" s="103">
        <v>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0</v>
      </c>
      <c r="O119" s="103">
        <v>0</v>
      </c>
      <c r="P119" s="103">
        <v>0</v>
      </c>
      <c r="Q119" s="103">
        <v>0</v>
      </c>
      <c r="R119" s="103">
        <v>0</v>
      </c>
      <c r="S119" s="103">
        <v>0</v>
      </c>
      <c r="T119" s="103">
        <v>0</v>
      </c>
    </row>
    <row r="120" spans="1:20" x14ac:dyDescent="0.25">
      <c r="A120" s="103">
        <v>70</v>
      </c>
      <c r="B120" s="103" t="s">
        <v>128</v>
      </c>
      <c r="C120" s="103">
        <v>0</v>
      </c>
      <c r="D120" s="103">
        <v>0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</row>
    <row r="121" spans="1:20" x14ac:dyDescent="0.25">
      <c r="A121" s="103">
        <v>71</v>
      </c>
      <c r="B121" s="103" t="s">
        <v>129</v>
      </c>
      <c r="C121" s="103">
        <v>0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</row>
    <row r="122" spans="1:20" x14ac:dyDescent="0.25">
      <c r="A122" s="103">
        <v>72</v>
      </c>
      <c r="B122" s="103" t="s">
        <v>130</v>
      </c>
      <c r="C122" s="103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103">
        <v>0</v>
      </c>
      <c r="P122" s="103">
        <v>0</v>
      </c>
      <c r="Q122" s="103">
        <v>0</v>
      </c>
      <c r="R122" s="103">
        <v>0</v>
      </c>
      <c r="S122" s="103">
        <v>0</v>
      </c>
      <c r="T122" s="103">
        <v>0</v>
      </c>
    </row>
    <row r="123" spans="1:20" x14ac:dyDescent="0.25">
      <c r="A123" s="103">
        <v>73</v>
      </c>
      <c r="B123" s="103" t="s">
        <v>131</v>
      </c>
      <c r="C123" s="103">
        <v>0</v>
      </c>
      <c r="D123" s="103">
        <v>0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3">
        <v>0</v>
      </c>
      <c r="P123" s="103">
        <v>0</v>
      </c>
      <c r="Q123" s="103">
        <v>0</v>
      </c>
      <c r="R123" s="103">
        <v>0</v>
      </c>
      <c r="S123" s="103">
        <v>0</v>
      </c>
      <c r="T123" s="103">
        <v>0</v>
      </c>
    </row>
    <row r="124" spans="1:20" x14ac:dyDescent="0.25">
      <c r="A124" s="103">
        <v>74</v>
      </c>
      <c r="B124" s="103" t="s">
        <v>132</v>
      </c>
      <c r="C124" s="103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</row>
    <row r="125" spans="1:20" x14ac:dyDescent="0.25">
      <c r="A125" s="103">
        <v>75</v>
      </c>
      <c r="B125" s="103" t="s">
        <v>133</v>
      </c>
      <c r="C125" s="103">
        <v>0</v>
      </c>
      <c r="D125" s="103">
        <v>0</v>
      </c>
      <c r="E125" s="103">
        <v>0</v>
      </c>
      <c r="F125" s="103">
        <v>0</v>
      </c>
      <c r="G125" s="103">
        <v>0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</row>
    <row r="126" spans="1:20" x14ac:dyDescent="0.25">
      <c r="A126" s="103">
        <v>76</v>
      </c>
      <c r="B126" s="103" t="s">
        <v>134</v>
      </c>
      <c r="C126" s="103">
        <v>0</v>
      </c>
      <c r="D126" s="103">
        <v>0</v>
      </c>
      <c r="E126" s="103">
        <v>0</v>
      </c>
      <c r="F126" s="103">
        <v>0</v>
      </c>
      <c r="G126" s="103">
        <v>0</v>
      </c>
      <c r="H126" s="103">
        <v>0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03">
        <v>0</v>
      </c>
      <c r="T126" s="103">
        <v>0</v>
      </c>
    </row>
    <row r="127" spans="1:20" x14ac:dyDescent="0.25">
      <c r="A127" s="103">
        <v>77</v>
      </c>
      <c r="B127" s="103" t="s">
        <v>135</v>
      </c>
      <c r="C127" s="103">
        <v>0</v>
      </c>
      <c r="D127" s="103">
        <v>0</v>
      </c>
      <c r="E127" s="103">
        <v>0</v>
      </c>
      <c r="F127" s="103">
        <v>0</v>
      </c>
      <c r="G127" s="103">
        <v>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</row>
    <row r="128" spans="1:20" x14ac:dyDescent="0.25">
      <c r="A128" s="103">
        <v>78</v>
      </c>
      <c r="B128" s="103" t="s">
        <v>136</v>
      </c>
      <c r="C128" s="103">
        <v>0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103">
        <v>0</v>
      </c>
      <c r="Q128" s="103">
        <v>0</v>
      </c>
      <c r="R128" s="103">
        <v>0</v>
      </c>
      <c r="S128" s="103">
        <v>0</v>
      </c>
      <c r="T128" s="103">
        <v>0</v>
      </c>
    </row>
    <row r="129" spans="1:20" x14ac:dyDescent="0.25">
      <c r="A129" s="103">
        <v>79</v>
      </c>
      <c r="B129" s="103" t="s">
        <v>137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</row>
    <row r="130" spans="1:20" x14ac:dyDescent="0.25">
      <c r="A130" s="103">
        <v>80</v>
      </c>
      <c r="B130" s="103" t="s">
        <v>138</v>
      </c>
      <c r="C130" s="103">
        <v>0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0</v>
      </c>
      <c r="S130" s="103">
        <v>0</v>
      </c>
      <c r="T130" s="103">
        <v>0</v>
      </c>
    </row>
    <row r="131" spans="1:20" x14ac:dyDescent="0.25">
      <c r="A131" s="103">
        <v>81</v>
      </c>
      <c r="B131" s="103" t="s">
        <v>139</v>
      </c>
      <c r="C131" s="103">
        <v>0</v>
      </c>
      <c r="D131" s="103">
        <v>0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</row>
    <row r="132" spans="1:20" x14ac:dyDescent="0.25">
      <c r="A132" s="103">
        <v>82</v>
      </c>
      <c r="B132" s="103" t="s">
        <v>140</v>
      </c>
      <c r="C132" s="103">
        <v>0</v>
      </c>
      <c r="D132" s="103">
        <v>0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</row>
    <row r="133" spans="1:20" x14ac:dyDescent="0.25">
      <c r="A133" s="103">
        <v>83</v>
      </c>
      <c r="B133" s="103" t="s">
        <v>141</v>
      </c>
      <c r="C133" s="103">
        <v>0</v>
      </c>
      <c r="D133" s="103">
        <v>0</v>
      </c>
      <c r="E133" s="103">
        <v>0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</row>
    <row r="134" spans="1:20" x14ac:dyDescent="0.25">
      <c r="A134" s="103">
        <v>84</v>
      </c>
      <c r="B134" s="103" t="s">
        <v>142</v>
      </c>
      <c r="C134" s="103">
        <v>61.4</v>
      </c>
      <c r="D134" s="103">
        <v>57.6</v>
      </c>
      <c r="E134" s="103">
        <v>0.9</v>
      </c>
      <c r="F134" s="103">
        <v>0</v>
      </c>
      <c r="G134" s="103">
        <v>0</v>
      </c>
      <c r="H134" s="103">
        <v>0</v>
      </c>
      <c r="I134" s="103">
        <v>24.9</v>
      </c>
      <c r="J134" s="103">
        <v>22.6</v>
      </c>
      <c r="K134" s="103">
        <v>0.9</v>
      </c>
      <c r="L134" s="103">
        <v>55.9</v>
      </c>
      <c r="M134" s="103">
        <v>49.6</v>
      </c>
      <c r="N134" s="103">
        <v>0.9</v>
      </c>
      <c r="O134" s="103">
        <v>0</v>
      </c>
      <c r="P134" s="103">
        <v>0</v>
      </c>
      <c r="Q134" s="103">
        <v>0</v>
      </c>
      <c r="R134" s="103">
        <v>142.19999999999999</v>
      </c>
      <c r="S134" s="103">
        <v>129.69999999999999</v>
      </c>
      <c r="T134" s="103">
        <v>0.9</v>
      </c>
    </row>
    <row r="135" spans="1:20" x14ac:dyDescent="0.25">
      <c r="A135" s="103">
        <v>85</v>
      </c>
      <c r="B135" s="103" t="s">
        <v>146</v>
      </c>
      <c r="C135" s="103">
        <v>0</v>
      </c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  <c r="I135" s="103">
        <v>231.3</v>
      </c>
      <c r="J135" s="103">
        <v>2699.1</v>
      </c>
      <c r="K135" s="103">
        <v>11.7</v>
      </c>
      <c r="L135" s="103">
        <v>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231.3</v>
      </c>
      <c r="S135" s="103">
        <v>2699.1</v>
      </c>
      <c r="T135" s="103">
        <v>11.7</v>
      </c>
    </row>
    <row r="136" spans="1:20" x14ac:dyDescent="0.25">
      <c r="A136" s="103">
        <v>86</v>
      </c>
      <c r="B136" s="103" t="s">
        <v>147</v>
      </c>
      <c r="C136" s="103">
        <v>0</v>
      </c>
      <c r="D136" s="103">
        <v>0</v>
      </c>
      <c r="E136" s="103">
        <v>0</v>
      </c>
      <c r="F136" s="103">
        <v>0</v>
      </c>
      <c r="G136" s="103">
        <v>0</v>
      </c>
      <c r="H136" s="103">
        <v>0</v>
      </c>
      <c r="I136" s="103">
        <v>3.7</v>
      </c>
      <c r="J136" s="103">
        <v>18.600000000000001</v>
      </c>
      <c r="K136" s="103">
        <v>5</v>
      </c>
      <c r="L136" s="103">
        <v>19.600000000000001</v>
      </c>
      <c r="M136" s="103">
        <v>205.2</v>
      </c>
      <c r="N136" s="103">
        <v>10.5</v>
      </c>
      <c r="O136" s="103">
        <v>0</v>
      </c>
      <c r="P136" s="103">
        <v>0</v>
      </c>
      <c r="Q136" s="103">
        <v>0</v>
      </c>
      <c r="R136" s="103">
        <v>23.3</v>
      </c>
      <c r="S136" s="103">
        <v>223.7</v>
      </c>
      <c r="T136" s="103">
        <v>9.6</v>
      </c>
    </row>
    <row r="137" spans="1:20" x14ac:dyDescent="0.25">
      <c r="A137" s="103">
        <v>87</v>
      </c>
      <c r="B137" s="103" t="s">
        <v>148</v>
      </c>
      <c r="C137" s="103">
        <v>0</v>
      </c>
      <c r="D137" s="103">
        <v>0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0</v>
      </c>
      <c r="S137" s="103">
        <v>0</v>
      </c>
      <c r="T137" s="103">
        <v>0</v>
      </c>
    </row>
    <row r="138" spans="1:20" x14ac:dyDescent="0.25">
      <c r="A138" s="103">
        <v>88</v>
      </c>
      <c r="B138" s="103" t="s">
        <v>149</v>
      </c>
      <c r="C138" s="103">
        <v>0</v>
      </c>
      <c r="D138" s="103">
        <v>0</v>
      </c>
      <c r="E138" s="103">
        <v>0</v>
      </c>
      <c r="F138" s="103">
        <v>0</v>
      </c>
      <c r="G138" s="103">
        <v>0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03">
        <v>0</v>
      </c>
      <c r="N138" s="103">
        <v>0</v>
      </c>
      <c r="O138" s="103">
        <v>0</v>
      </c>
      <c r="P138" s="103">
        <v>0</v>
      </c>
      <c r="Q138" s="103">
        <v>0</v>
      </c>
      <c r="R138" s="103">
        <v>0</v>
      </c>
      <c r="S138" s="103">
        <v>0</v>
      </c>
      <c r="T138" s="103">
        <v>0</v>
      </c>
    </row>
    <row r="139" spans="1:20" x14ac:dyDescent="0.25">
      <c r="A139" s="103">
        <v>89</v>
      </c>
      <c r="B139" s="103" t="s">
        <v>150</v>
      </c>
      <c r="C139" s="103">
        <v>0</v>
      </c>
      <c r="D139" s="103">
        <v>0</v>
      </c>
      <c r="E139" s="103">
        <v>0</v>
      </c>
      <c r="F139" s="103">
        <v>0</v>
      </c>
      <c r="G139" s="103">
        <v>0</v>
      </c>
      <c r="H139" s="103">
        <v>0</v>
      </c>
      <c r="I139" s="103">
        <v>0</v>
      </c>
      <c r="J139" s="103">
        <v>0</v>
      </c>
      <c r="K139" s="103">
        <v>0</v>
      </c>
      <c r="L139" s="103">
        <v>0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103">
        <v>0</v>
      </c>
      <c r="S139" s="103">
        <v>0</v>
      </c>
      <c r="T139" s="103">
        <v>0</v>
      </c>
    </row>
    <row r="140" spans="1:20" x14ac:dyDescent="0.25">
      <c r="A140" s="103">
        <v>90</v>
      </c>
      <c r="B140" s="103" t="s">
        <v>151</v>
      </c>
      <c r="C140" s="103">
        <v>0</v>
      </c>
      <c r="D140" s="103">
        <v>0</v>
      </c>
      <c r="E140" s="103">
        <v>0</v>
      </c>
      <c r="F140" s="103">
        <v>0</v>
      </c>
      <c r="G140" s="103">
        <v>0</v>
      </c>
      <c r="H140" s="103">
        <v>0</v>
      </c>
      <c r="I140" s="103">
        <v>0</v>
      </c>
      <c r="J140" s="103">
        <v>0</v>
      </c>
      <c r="K140" s="103">
        <v>0</v>
      </c>
      <c r="L140" s="103">
        <v>0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103">
        <v>0</v>
      </c>
      <c r="S140" s="103">
        <v>0</v>
      </c>
      <c r="T140" s="103">
        <v>0</v>
      </c>
    </row>
    <row r="141" spans="1:20" x14ac:dyDescent="0.25">
      <c r="A141" s="103">
        <v>91</v>
      </c>
      <c r="B141" s="103" t="s">
        <v>152</v>
      </c>
      <c r="C141" s="103">
        <v>0</v>
      </c>
      <c r="D141" s="103">
        <v>0</v>
      </c>
      <c r="E141" s="103">
        <v>0</v>
      </c>
      <c r="F141" s="103">
        <v>0</v>
      </c>
      <c r="G141" s="103">
        <v>0</v>
      </c>
      <c r="H141" s="103">
        <v>0</v>
      </c>
      <c r="I141" s="103">
        <v>0</v>
      </c>
      <c r="J141" s="103">
        <v>0</v>
      </c>
      <c r="K141" s="103">
        <v>0</v>
      </c>
      <c r="L141" s="103">
        <v>0</v>
      </c>
      <c r="M141" s="103">
        <v>0</v>
      </c>
      <c r="N141" s="103">
        <v>0</v>
      </c>
      <c r="O141" s="103">
        <v>0</v>
      </c>
      <c r="P141" s="103">
        <v>0</v>
      </c>
      <c r="Q141" s="103">
        <v>0</v>
      </c>
      <c r="R141" s="103">
        <v>0</v>
      </c>
      <c r="S141" s="103">
        <v>0</v>
      </c>
      <c r="T141" s="103">
        <v>0</v>
      </c>
    </row>
    <row r="142" spans="1:20" x14ac:dyDescent="0.25">
      <c r="A142" s="103">
        <v>92</v>
      </c>
      <c r="B142" s="103" t="s">
        <v>153</v>
      </c>
      <c r="C142" s="103">
        <v>0</v>
      </c>
      <c r="D142" s="103">
        <v>0</v>
      </c>
      <c r="E142" s="103">
        <v>0</v>
      </c>
      <c r="F142" s="103">
        <v>0</v>
      </c>
      <c r="G142" s="103">
        <v>0</v>
      </c>
      <c r="H142" s="103">
        <v>0</v>
      </c>
      <c r="I142" s="103">
        <v>0</v>
      </c>
      <c r="J142" s="103">
        <v>0</v>
      </c>
      <c r="K142" s="103">
        <v>0</v>
      </c>
      <c r="L142" s="103">
        <v>0</v>
      </c>
      <c r="M142" s="103">
        <v>0</v>
      </c>
      <c r="N142" s="103">
        <v>0</v>
      </c>
      <c r="O142" s="103">
        <v>0</v>
      </c>
      <c r="P142" s="103">
        <v>0</v>
      </c>
      <c r="Q142" s="103">
        <v>0</v>
      </c>
      <c r="R142" s="103">
        <v>0</v>
      </c>
      <c r="S142" s="103">
        <v>0</v>
      </c>
      <c r="T142" s="103">
        <v>0</v>
      </c>
    </row>
    <row r="143" spans="1:20" x14ac:dyDescent="0.25">
      <c r="A143" s="103">
        <v>93</v>
      </c>
      <c r="B143" s="103" t="s">
        <v>154</v>
      </c>
      <c r="C143" s="103">
        <v>27.2</v>
      </c>
      <c r="D143" s="103">
        <v>412</v>
      </c>
      <c r="E143" s="103">
        <v>15.2</v>
      </c>
      <c r="F143" s="103">
        <v>0</v>
      </c>
      <c r="G143" s="103">
        <v>0</v>
      </c>
      <c r="H143" s="103">
        <v>0</v>
      </c>
      <c r="I143" s="103">
        <v>30</v>
      </c>
      <c r="J143" s="103">
        <v>533.29999999999995</v>
      </c>
      <c r="K143" s="103">
        <v>17.8</v>
      </c>
      <c r="L143" s="103">
        <v>45.9</v>
      </c>
      <c r="M143" s="103">
        <v>1196.8</v>
      </c>
      <c r="N143" s="103">
        <v>26.1</v>
      </c>
      <c r="O143" s="103">
        <v>0</v>
      </c>
      <c r="P143" s="103">
        <v>0</v>
      </c>
      <c r="Q143" s="103">
        <v>0</v>
      </c>
      <c r="R143" s="103">
        <v>103.1</v>
      </c>
      <c r="S143" s="103">
        <v>2142</v>
      </c>
      <c r="T143" s="103">
        <v>20.8</v>
      </c>
    </row>
    <row r="144" spans="1:20" x14ac:dyDescent="0.25">
      <c r="A144" s="103">
        <v>94</v>
      </c>
      <c r="B144" s="103" t="s">
        <v>155</v>
      </c>
      <c r="C144" s="103">
        <v>0</v>
      </c>
      <c r="D144" s="103">
        <v>0</v>
      </c>
      <c r="E144" s="103">
        <v>0</v>
      </c>
      <c r="F144" s="103">
        <v>0</v>
      </c>
      <c r="G144" s="103">
        <v>0</v>
      </c>
      <c r="H144" s="103">
        <v>0</v>
      </c>
      <c r="I144" s="103">
        <v>0</v>
      </c>
      <c r="J144" s="103">
        <v>0</v>
      </c>
      <c r="K144" s="103">
        <v>0</v>
      </c>
      <c r="L144" s="103">
        <v>0</v>
      </c>
      <c r="M144" s="103">
        <v>0</v>
      </c>
      <c r="N144" s="103">
        <v>0</v>
      </c>
      <c r="O144" s="103">
        <v>0</v>
      </c>
      <c r="P144" s="103">
        <v>0</v>
      </c>
      <c r="Q144" s="103">
        <v>0</v>
      </c>
      <c r="R144" s="103">
        <v>0</v>
      </c>
      <c r="S144" s="103">
        <v>0</v>
      </c>
      <c r="T144" s="103">
        <v>0</v>
      </c>
    </row>
    <row r="145" spans="1:20" x14ac:dyDescent="0.25">
      <c r="A145" s="103">
        <v>95</v>
      </c>
      <c r="B145" s="103" t="s">
        <v>156</v>
      </c>
      <c r="C145" s="103">
        <v>0</v>
      </c>
      <c r="D145" s="103">
        <v>0</v>
      </c>
      <c r="E145" s="103">
        <v>0</v>
      </c>
      <c r="F145" s="103">
        <v>0</v>
      </c>
      <c r="G145" s="103">
        <v>0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0</v>
      </c>
      <c r="N145" s="103">
        <v>0</v>
      </c>
      <c r="O145" s="103">
        <v>0</v>
      </c>
      <c r="P145" s="103">
        <v>0</v>
      </c>
      <c r="Q145" s="103">
        <v>0</v>
      </c>
      <c r="R145" s="103">
        <v>0</v>
      </c>
      <c r="S145" s="103">
        <v>0</v>
      </c>
      <c r="T145" s="103">
        <v>0</v>
      </c>
    </row>
    <row r="146" spans="1:20" x14ac:dyDescent="0.25">
      <c r="A146" s="103">
        <v>96</v>
      </c>
      <c r="B146" s="103" t="s">
        <v>157</v>
      </c>
      <c r="C146" s="103"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v>0</v>
      </c>
      <c r="I146" s="104">
        <v>0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103">
        <v>0</v>
      </c>
    </row>
    <row r="147" spans="1:20" x14ac:dyDescent="0.25">
      <c r="A147" s="103">
        <v>97</v>
      </c>
      <c r="B147" s="103" t="s">
        <v>158</v>
      </c>
      <c r="C147" s="103">
        <v>0</v>
      </c>
      <c r="D147" s="103">
        <v>0</v>
      </c>
      <c r="E147" s="103">
        <v>0</v>
      </c>
      <c r="F147" s="103">
        <v>0</v>
      </c>
      <c r="G147" s="103">
        <v>0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103">
        <v>0</v>
      </c>
      <c r="P147" s="103">
        <v>0</v>
      </c>
      <c r="Q147" s="103">
        <v>0</v>
      </c>
      <c r="R147" s="103">
        <v>0</v>
      </c>
      <c r="S147" s="103">
        <v>0</v>
      </c>
      <c r="T147" s="103">
        <v>0</v>
      </c>
    </row>
    <row r="148" spans="1:20" x14ac:dyDescent="0.25">
      <c r="A148" s="103">
        <v>98</v>
      </c>
      <c r="B148" s="103" t="s">
        <v>159</v>
      </c>
      <c r="C148" s="103">
        <v>0</v>
      </c>
      <c r="D148" s="103">
        <v>0</v>
      </c>
      <c r="E148" s="103">
        <v>0</v>
      </c>
      <c r="F148" s="103">
        <v>0</v>
      </c>
      <c r="G148" s="103">
        <v>0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03">
        <v>0</v>
      </c>
      <c r="O148" s="103">
        <v>0</v>
      </c>
      <c r="P148" s="103">
        <v>0</v>
      </c>
      <c r="Q148" s="103">
        <v>0</v>
      </c>
      <c r="R148" s="103">
        <v>0</v>
      </c>
      <c r="S148" s="103">
        <v>0</v>
      </c>
      <c r="T148" s="103">
        <v>0</v>
      </c>
    </row>
    <row r="149" spans="1:20" x14ac:dyDescent="0.25">
      <c r="A149" s="103">
        <v>99</v>
      </c>
      <c r="B149" s="103" t="s">
        <v>160</v>
      </c>
      <c r="C149" s="103">
        <v>0</v>
      </c>
      <c r="D149" s="103">
        <v>0</v>
      </c>
      <c r="E149" s="103">
        <v>0</v>
      </c>
      <c r="F149" s="103">
        <v>0</v>
      </c>
      <c r="G149" s="103">
        <v>0</v>
      </c>
      <c r="H149" s="103">
        <v>0</v>
      </c>
      <c r="I149" s="103">
        <v>0</v>
      </c>
      <c r="J149" s="103">
        <v>0</v>
      </c>
      <c r="K149" s="103">
        <v>0</v>
      </c>
      <c r="L149" s="103">
        <v>0</v>
      </c>
      <c r="M149" s="103">
        <v>0</v>
      </c>
      <c r="N149" s="103">
        <v>0</v>
      </c>
      <c r="O149" s="103">
        <v>0</v>
      </c>
      <c r="P149" s="103">
        <v>0</v>
      </c>
      <c r="Q149" s="103">
        <v>0</v>
      </c>
      <c r="R149" s="103">
        <v>0</v>
      </c>
      <c r="S149" s="103">
        <v>0</v>
      </c>
      <c r="T149" s="103">
        <v>0</v>
      </c>
    </row>
    <row r="150" spans="1:20" x14ac:dyDescent="0.25">
      <c r="A150" s="103">
        <v>100</v>
      </c>
      <c r="B150" s="103" t="s">
        <v>175</v>
      </c>
      <c r="C150" s="103">
        <v>0</v>
      </c>
      <c r="D150" s="103">
        <v>0</v>
      </c>
      <c r="E150" s="103">
        <v>0</v>
      </c>
      <c r="F150" s="103">
        <v>0</v>
      </c>
      <c r="G150" s="103">
        <v>0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  <c r="N150" s="103">
        <v>0</v>
      </c>
      <c r="O150" s="103">
        <v>0</v>
      </c>
      <c r="P150" s="103">
        <v>0</v>
      </c>
      <c r="Q150" s="103">
        <v>0</v>
      </c>
      <c r="R150" s="103">
        <v>0</v>
      </c>
      <c r="S150" s="103">
        <v>0</v>
      </c>
      <c r="T150" s="103">
        <v>0</v>
      </c>
    </row>
    <row r="151" spans="1:20" x14ac:dyDescent="0.25">
      <c r="A151" s="103">
        <v>101</v>
      </c>
      <c r="B151" s="103" t="s">
        <v>176</v>
      </c>
      <c r="C151" s="103">
        <v>0</v>
      </c>
      <c r="D151" s="103">
        <v>0</v>
      </c>
      <c r="E151" s="103">
        <v>0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  <c r="P151" s="103">
        <v>0</v>
      </c>
      <c r="Q151" s="103">
        <v>0</v>
      </c>
      <c r="R151" s="103">
        <v>0</v>
      </c>
      <c r="S151" s="103">
        <v>0</v>
      </c>
      <c r="T151" s="103">
        <v>0</v>
      </c>
    </row>
    <row r="152" spans="1:20" x14ac:dyDescent="0.25">
      <c r="A152" s="103">
        <v>102</v>
      </c>
      <c r="B152" s="103" t="s">
        <v>177</v>
      </c>
      <c r="C152" s="103">
        <v>122.2</v>
      </c>
      <c r="D152" s="103">
        <v>138.4</v>
      </c>
      <c r="E152" s="103">
        <v>1.1000000000000001</v>
      </c>
      <c r="F152" s="103">
        <v>0</v>
      </c>
      <c r="G152" s="103">
        <v>0</v>
      </c>
      <c r="H152" s="103">
        <v>0</v>
      </c>
      <c r="I152" s="103">
        <v>58.3</v>
      </c>
      <c r="J152" s="103">
        <v>191.8</v>
      </c>
      <c r="K152" s="103">
        <v>3.3</v>
      </c>
      <c r="L152" s="103">
        <v>18.600000000000001</v>
      </c>
      <c r="M152" s="103">
        <v>23.1</v>
      </c>
      <c r="N152" s="103">
        <v>1.2</v>
      </c>
      <c r="O152" s="103">
        <v>0</v>
      </c>
      <c r="P152" s="103">
        <v>0</v>
      </c>
      <c r="Q152" s="103">
        <v>0</v>
      </c>
      <c r="R152" s="103">
        <v>199</v>
      </c>
      <c r="S152" s="103">
        <v>353.3</v>
      </c>
      <c r="T152" s="103">
        <v>1.8</v>
      </c>
    </row>
    <row r="153" spans="1:20" x14ac:dyDescent="0.25">
      <c r="A153" s="103">
        <v>103</v>
      </c>
      <c r="B153" s="103" t="s">
        <v>178</v>
      </c>
      <c r="C153" s="103">
        <v>0</v>
      </c>
      <c r="D153" s="103">
        <v>0</v>
      </c>
      <c r="E153" s="103">
        <v>0</v>
      </c>
      <c r="F153" s="103">
        <v>0</v>
      </c>
      <c r="G153" s="103">
        <v>0</v>
      </c>
      <c r="H153" s="103">
        <v>0</v>
      </c>
      <c r="I153" s="103">
        <v>32.9</v>
      </c>
      <c r="J153" s="103">
        <v>477.9</v>
      </c>
      <c r="K153" s="103">
        <v>14.5</v>
      </c>
      <c r="L153" s="103">
        <v>0</v>
      </c>
      <c r="M153" s="103">
        <v>0</v>
      </c>
      <c r="N153" s="103">
        <v>0</v>
      </c>
      <c r="O153" s="103">
        <v>0</v>
      </c>
      <c r="P153" s="103">
        <v>0</v>
      </c>
      <c r="Q153" s="103">
        <v>0</v>
      </c>
      <c r="R153" s="103">
        <v>32.9</v>
      </c>
      <c r="S153" s="103">
        <v>477.9</v>
      </c>
      <c r="T153" s="103">
        <v>14.5</v>
      </c>
    </row>
    <row r="154" spans="1:20" x14ac:dyDescent="0.25">
      <c r="A154" s="103">
        <v>104</v>
      </c>
      <c r="B154" s="103" t="s">
        <v>179</v>
      </c>
      <c r="C154" s="103"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103">
        <v>0</v>
      </c>
      <c r="O154" s="103">
        <v>0</v>
      </c>
      <c r="P154" s="103">
        <v>0</v>
      </c>
      <c r="Q154" s="103">
        <v>0</v>
      </c>
      <c r="R154" s="103">
        <v>0</v>
      </c>
      <c r="S154" s="103">
        <v>0</v>
      </c>
      <c r="T154" s="103">
        <v>0</v>
      </c>
    </row>
    <row r="155" spans="1:20" x14ac:dyDescent="0.25">
      <c r="A155" s="103">
        <v>105</v>
      </c>
      <c r="B155" s="103" t="s">
        <v>180</v>
      </c>
      <c r="C155" s="103">
        <v>0</v>
      </c>
      <c r="D155" s="103">
        <v>0</v>
      </c>
      <c r="E155" s="103">
        <v>0</v>
      </c>
      <c r="F155" s="103">
        <v>0</v>
      </c>
      <c r="G155" s="103">
        <v>0</v>
      </c>
      <c r="H155" s="103">
        <v>0</v>
      </c>
      <c r="I155" s="103">
        <v>1251.7</v>
      </c>
      <c r="J155" s="103">
        <v>1766.2</v>
      </c>
      <c r="K155" s="103">
        <v>1.4</v>
      </c>
      <c r="L155" s="103">
        <v>1.1000000000000001</v>
      </c>
      <c r="M155" s="103">
        <v>0.1</v>
      </c>
      <c r="N155" s="103">
        <v>0.1</v>
      </c>
      <c r="O155" s="103">
        <v>0</v>
      </c>
      <c r="P155" s="103">
        <v>0</v>
      </c>
      <c r="Q155" s="103">
        <v>0</v>
      </c>
      <c r="R155" s="103">
        <v>1252.8</v>
      </c>
      <c r="S155" s="103">
        <v>1766.3</v>
      </c>
      <c r="T155" s="103">
        <v>1.4</v>
      </c>
    </row>
    <row r="156" spans="1:20" x14ac:dyDescent="0.25">
      <c r="A156" s="103">
        <v>106</v>
      </c>
      <c r="B156" s="103" t="s">
        <v>181</v>
      </c>
      <c r="C156" s="103">
        <v>0</v>
      </c>
      <c r="D156" s="103">
        <v>0</v>
      </c>
      <c r="E156" s="103">
        <v>0</v>
      </c>
      <c r="F156" s="103">
        <v>0</v>
      </c>
      <c r="G156" s="103">
        <v>0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3">
        <v>0</v>
      </c>
      <c r="P156" s="103">
        <v>0</v>
      </c>
      <c r="Q156" s="103">
        <v>0</v>
      </c>
      <c r="R156" s="103">
        <v>0</v>
      </c>
      <c r="S156" s="103">
        <v>0</v>
      </c>
      <c r="T156" s="103">
        <v>0</v>
      </c>
    </row>
    <row r="157" spans="1:20" x14ac:dyDescent="0.25">
      <c r="A157" s="103">
        <v>107</v>
      </c>
      <c r="B157" s="103" t="s">
        <v>182</v>
      </c>
      <c r="C157" s="103">
        <v>0</v>
      </c>
      <c r="D157" s="103">
        <v>0</v>
      </c>
      <c r="E157" s="103">
        <v>0</v>
      </c>
      <c r="F157" s="103">
        <v>0</v>
      </c>
      <c r="G157" s="103">
        <v>0</v>
      </c>
      <c r="H157" s="103">
        <v>0</v>
      </c>
      <c r="I157" s="103">
        <v>38</v>
      </c>
      <c r="J157" s="103">
        <v>525.9</v>
      </c>
      <c r="K157" s="103">
        <v>13.9</v>
      </c>
      <c r="L157" s="103">
        <v>27.7</v>
      </c>
      <c r="M157" s="103">
        <v>381.2</v>
      </c>
      <c r="N157" s="103">
        <v>13.8</v>
      </c>
      <c r="O157" s="103">
        <v>0</v>
      </c>
      <c r="P157" s="103">
        <v>0</v>
      </c>
      <c r="Q157" s="103">
        <v>0</v>
      </c>
      <c r="R157" s="103">
        <v>65.599999999999994</v>
      </c>
      <c r="S157" s="103">
        <v>907.1</v>
      </c>
      <c r="T157" s="103">
        <v>13.8</v>
      </c>
    </row>
    <row r="158" spans="1:20" x14ac:dyDescent="0.25">
      <c r="A158" s="103">
        <v>108</v>
      </c>
      <c r="B158" s="103" t="s">
        <v>184</v>
      </c>
      <c r="C158" s="103">
        <v>0</v>
      </c>
      <c r="D158" s="103">
        <v>0</v>
      </c>
      <c r="E158" s="103">
        <v>0</v>
      </c>
      <c r="F158" s="103">
        <v>0</v>
      </c>
      <c r="G158" s="103">
        <v>0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3">
        <v>0</v>
      </c>
      <c r="P158" s="103">
        <v>0</v>
      </c>
      <c r="Q158" s="103">
        <v>0</v>
      </c>
      <c r="R158" s="103">
        <v>0</v>
      </c>
      <c r="S158" s="103">
        <v>0</v>
      </c>
      <c r="T158" s="103">
        <v>0</v>
      </c>
    </row>
    <row r="159" spans="1:20" x14ac:dyDescent="0.25">
      <c r="A159" s="103">
        <v>109</v>
      </c>
      <c r="B159" s="103" t="s">
        <v>185</v>
      </c>
      <c r="C159" s="103">
        <v>0</v>
      </c>
      <c r="D159" s="103">
        <v>0</v>
      </c>
      <c r="E159" s="103">
        <v>0</v>
      </c>
      <c r="F159" s="103">
        <v>0</v>
      </c>
      <c r="G159" s="103">
        <v>0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3">
        <v>0</v>
      </c>
      <c r="P159" s="103">
        <v>0</v>
      </c>
      <c r="Q159" s="103">
        <v>0</v>
      </c>
      <c r="R159" s="103">
        <v>0</v>
      </c>
      <c r="S159" s="103">
        <v>0</v>
      </c>
      <c r="T159" s="103">
        <v>0</v>
      </c>
    </row>
    <row r="160" spans="1:20" x14ac:dyDescent="0.25">
      <c r="A160" s="103">
        <v>110</v>
      </c>
      <c r="B160" s="103" t="s">
        <v>186</v>
      </c>
      <c r="C160" s="103">
        <v>0</v>
      </c>
      <c r="D160" s="103">
        <v>0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  <c r="J160" s="103">
        <v>0</v>
      </c>
      <c r="K160" s="103">
        <v>0</v>
      </c>
      <c r="L160" s="103">
        <v>0</v>
      </c>
      <c r="M160" s="103">
        <v>0</v>
      </c>
      <c r="N160" s="103">
        <v>0</v>
      </c>
      <c r="O160" s="103">
        <v>0</v>
      </c>
      <c r="P160" s="103">
        <v>0</v>
      </c>
      <c r="Q160" s="103">
        <v>0</v>
      </c>
      <c r="R160" s="103">
        <v>0</v>
      </c>
      <c r="S160" s="103">
        <v>0</v>
      </c>
      <c r="T160" s="103">
        <v>0</v>
      </c>
    </row>
    <row r="161" spans="1:20" x14ac:dyDescent="0.25">
      <c r="A161" s="103">
        <v>111</v>
      </c>
      <c r="B161" s="103" t="s">
        <v>187</v>
      </c>
      <c r="C161" s="103">
        <v>0</v>
      </c>
      <c r="D161" s="103">
        <v>0</v>
      </c>
      <c r="E161" s="103">
        <v>0</v>
      </c>
      <c r="F161" s="103">
        <v>0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  <c r="P161" s="103">
        <v>0</v>
      </c>
      <c r="Q161" s="103">
        <v>0</v>
      </c>
      <c r="R161" s="103">
        <v>0</v>
      </c>
      <c r="S161" s="103">
        <v>0</v>
      </c>
      <c r="T161" s="103">
        <v>0</v>
      </c>
    </row>
    <row r="162" spans="1:20" x14ac:dyDescent="0.25">
      <c r="A162" s="103">
        <v>112</v>
      </c>
      <c r="B162" s="103" t="s">
        <v>189</v>
      </c>
      <c r="C162" s="103">
        <v>0</v>
      </c>
      <c r="D162" s="103">
        <v>0</v>
      </c>
      <c r="E162" s="103">
        <v>0</v>
      </c>
      <c r="F162" s="103">
        <v>0</v>
      </c>
      <c r="G162" s="103">
        <v>0</v>
      </c>
      <c r="H162" s="103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103">
        <v>0</v>
      </c>
    </row>
    <row r="163" spans="1:20" x14ac:dyDescent="0.25">
      <c r="A163" s="103">
        <v>113</v>
      </c>
      <c r="B163" s="103" t="s">
        <v>190</v>
      </c>
      <c r="C163" s="103"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0</v>
      </c>
    </row>
    <row r="164" spans="1:20" x14ac:dyDescent="0.25">
      <c r="A164" s="103">
        <v>114</v>
      </c>
      <c r="B164" s="103" t="s">
        <v>191</v>
      </c>
      <c r="C164" s="103">
        <v>0</v>
      </c>
      <c r="D164" s="103">
        <v>0</v>
      </c>
      <c r="E164" s="103">
        <v>0</v>
      </c>
      <c r="F164" s="103">
        <v>0</v>
      </c>
      <c r="G164" s="103">
        <v>0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03">
        <v>0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103">
        <v>0</v>
      </c>
    </row>
    <row r="165" spans="1:20" x14ac:dyDescent="0.25">
      <c r="A165" s="103">
        <v>115</v>
      </c>
      <c r="B165" s="103" t="s">
        <v>192</v>
      </c>
      <c r="C165" s="103">
        <v>0</v>
      </c>
      <c r="D165" s="103">
        <v>0</v>
      </c>
      <c r="E165" s="103">
        <v>0</v>
      </c>
      <c r="F165" s="103">
        <v>0</v>
      </c>
      <c r="G165" s="103">
        <v>0</v>
      </c>
      <c r="H165" s="103">
        <v>0</v>
      </c>
      <c r="I165" s="103">
        <v>0</v>
      </c>
      <c r="J165" s="103">
        <v>0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</row>
    <row r="166" spans="1:20" x14ac:dyDescent="0.25">
      <c r="A166" s="103">
        <v>116</v>
      </c>
      <c r="B166" s="103" t="s">
        <v>193</v>
      </c>
      <c r="C166" s="103">
        <v>0</v>
      </c>
      <c r="D166" s="103">
        <v>0</v>
      </c>
      <c r="E166" s="103">
        <v>0</v>
      </c>
      <c r="F166" s="103">
        <v>0</v>
      </c>
      <c r="G166" s="103">
        <v>0</v>
      </c>
      <c r="H166" s="103">
        <v>0</v>
      </c>
      <c r="I166" s="103">
        <v>0</v>
      </c>
      <c r="J166" s="103">
        <v>0</v>
      </c>
      <c r="K166" s="103">
        <v>0</v>
      </c>
      <c r="L166" s="103">
        <v>0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3">
        <v>0</v>
      </c>
      <c r="S166" s="103">
        <v>0</v>
      </c>
      <c r="T166" s="103">
        <v>0</v>
      </c>
    </row>
    <row r="167" spans="1:20" x14ac:dyDescent="0.25">
      <c r="A167" s="103">
        <v>117</v>
      </c>
      <c r="B167" s="103" t="s">
        <v>194</v>
      </c>
      <c r="C167" s="103">
        <v>0</v>
      </c>
      <c r="D167" s="103">
        <v>0</v>
      </c>
      <c r="E167" s="103">
        <v>0</v>
      </c>
      <c r="F167" s="103">
        <v>0</v>
      </c>
      <c r="G167" s="103">
        <v>0</v>
      </c>
      <c r="H167" s="103">
        <v>0</v>
      </c>
      <c r="I167" s="104">
        <v>0</v>
      </c>
      <c r="J167" s="103">
        <v>0</v>
      </c>
      <c r="K167" s="103">
        <v>0</v>
      </c>
      <c r="L167" s="103">
        <v>0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</row>
    <row r="168" spans="1:20" x14ac:dyDescent="0.25">
      <c r="A168" s="103">
        <v>118</v>
      </c>
      <c r="B168" s="103" t="s">
        <v>195</v>
      </c>
      <c r="C168" s="103">
        <v>0</v>
      </c>
      <c r="D168" s="103">
        <v>0</v>
      </c>
      <c r="E168" s="103">
        <v>0</v>
      </c>
      <c r="F168" s="103">
        <v>0</v>
      </c>
      <c r="G168" s="103">
        <v>0</v>
      </c>
      <c r="H168" s="103">
        <v>0</v>
      </c>
      <c r="I168" s="103">
        <v>0</v>
      </c>
      <c r="J168" s="103">
        <v>0</v>
      </c>
      <c r="K168" s="103">
        <v>0</v>
      </c>
      <c r="L168" s="103">
        <v>0</v>
      </c>
      <c r="M168" s="103">
        <v>0</v>
      </c>
      <c r="N168" s="103">
        <v>0</v>
      </c>
      <c r="O168" s="103">
        <v>0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</row>
    <row r="169" spans="1:20" x14ac:dyDescent="0.25">
      <c r="A169" s="103">
        <v>119</v>
      </c>
      <c r="B169" s="103" t="s">
        <v>201</v>
      </c>
      <c r="C169" s="103">
        <v>0</v>
      </c>
      <c r="D169" s="103">
        <v>0</v>
      </c>
      <c r="E169" s="103">
        <v>0</v>
      </c>
      <c r="F169" s="103">
        <v>0</v>
      </c>
      <c r="G169" s="103">
        <v>0</v>
      </c>
      <c r="H169" s="103">
        <v>0</v>
      </c>
      <c r="I169" s="103">
        <v>1.2</v>
      </c>
      <c r="J169" s="103">
        <v>0.3</v>
      </c>
      <c r="K169" s="103">
        <v>0.2</v>
      </c>
      <c r="L169" s="103">
        <v>1.4</v>
      </c>
      <c r="M169" s="103">
        <v>1.1000000000000001</v>
      </c>
      <c r="N169" s="103">
        <v>0.8</v>
      </c>
      <c r="O169" s="103">
        <v>0</v>
      </c>
      <c r="P169" s="103">
        <v>0</v>
      </c>
      <c r="Q169" s="103">
        <v>0</v>
      </c>
      <c r="R169" s="103">
        <v>2.5</v>
      </c>
      <c r="S169" s="103">
        <v>1.4</v>
      </c>
      <c r="T169" s="103">
        <v>0.6</v>
      </c>
    </row>
    <row r="170" spans="1:20" x14ac:dyDescent="0.25">
      <c r="A170" s="103">
        <v>120</v>
      </c>
      <c r="B170" s="103" t="s">
        <v>203</v>
      </c>
      <c r="C170" s="103">
        <v>0</v>
      </c>
      <c r="D170" s="103">
        <v>0</v>
      </c>
      <c r="E170" s="103">
        <v>0</v>
      </c>
      <c r="F170" s="103">
        <v>0</v>
      </c>
      <c r="G170" s="103">
        <v>0</v>
      </c>
      <c r="H170" s="103">
        <v>0</v>
      </c>
      <c r="I170" s="103">
        <v>0</v>
      </c>
      <c r="J170" s="103">
        <v>0</v>
      </c>
      <c r="K170" s="103">
        <v>0</v>
      </c>
      <c r="L170" s="103">
        <v>0</v>
      </c>
      <c r="M170" s="103">
        <v>0</v>
      </c>
      <c r="N170" s="103">
        <v>0</v>
      </c>
      <c r="O170" s="103">
        <v>0</v>
      </c>
      <c r="P170" s="103">
        <v>0</v>
      </c>
      <c r="Q170" s="103">
        <v>0</v>
      </c>
      <c r="R170" s="103">
        <v>0</v>
      </c>
      <c r="S170" s="103">
        <v>0</v>
      </c>
      <c r="T170" s="103">
        <v>0</v>
      </c>
    </row>
    <row r="171" spans="1:20" x14ac:dyDescent="0.25">
      <c r="A171" s="103">
        <v>121</v>
      </c>
      <c r="B171" s="103" t="s">
        <v>204</v>
      </c>
      <c r="C171" s="103">
        <v>0</v>
      </c>
      <c r="D171" s="103">
        <v>0</v>
      </c>
      <c r="E171" s="103">
        <v>0</v>
      </c>
      <c r="F171" s="103">
        <v>0</v>
      </c>
      <c r="G171" s="103">
        <v>0</v>
      </c>
      <c r="H171" s="103">
        <v>0</v>
      </c>
      <c r="I171" s="103">
        <v>0</v>
      </c>
      <c r="J171" s="103">
        <v>0</v>
      </c>
      <c r="K171" s="103">
        <v>0</v>
      </c>
      <c r="L171" s="103">
        <v>0</v>
      </c>
      <c r="M171" s="103">
        <v>0</v>
      </c>
      <c r="N171" s="103">
        <v>0</v>
      </c>
      <c r="O171" s="103">
        <v>0</v>
      </c>
      <c r="P171" s="103">
        <v>0</v>
      </c>
      <c r="Q171" s="103">
        <v>0</v>
      </c>
      <c r="R171" s="103">
        <v>0</v>
      </c>
      <c r="S171" s="103">
        <v>0</v>
      </c>
      <c r="T171" s="103">
        <v>0</v>
      </c>
    </row>
    <row r="172" spans="1:20" x14ac:dyDescent="0.25">
      <c r="A172" s="103">
        <v>122</v>
      </c>
      <c r="B172" s="103" t="s">
        <v>205</v>
      </c>
      <c r="C172" s="103">
        <v>0</v>
      </c>
      <c r="D172" s="103">
        <v>0</v>
      </c>
      <c r="E172" s="103">
        <v>0</v>
      </c>
      <c r="F172" s="103">
        <v>0</v>
      </c>
      <c r="G172" s="103">
        <v>0</v>
      </c>
      <c r="H172" s="103">
        <v>0</v>
      </c>
      <c r="I172" s="103">
        <v>0</v>
      </c>
      <c r="J172" s="103">
        <v>0</v>
      </c>
      <c r="K172" s="103">
        <v>0</v>
      </c>
      <c r="L172" s="103">
        <v>0</v>
      </c>
      <c r="M172" s="103">
        <v>0</v>
      </c>
      <c r="N172" s="103">
        <v>0</v>
      </c>
      <c r="O172" s="103">
        <v>0</v>
      </c>
      <c r="P172" s="103">
        <v>0</v>
      </c>
      <c r="Q172" s="103">
        <v>0</v>
      </c>
      <c r="R172" s="103">
        <v>0</v>
      </c>
      <c r="S172" s="103">
        <v>0</v>
      </c>
      <c r="T172" s="103">
        <v>0</v>
      </c>
    </row>
    <row r="173" spans="1:20" x14ac:dyDescent="0.25">
      <c r="A173" s="103">
        <v>123</v>
      </c>
      <c r="B173" s="103" t="s">
        <v>206</v>
      </c>
      <c r="C173" s="103">
        <v>0</v>
      </c>
      <c r="D173" s="103">
        <v>0</v>
      </c>
      <c r="E173" s="103">
        <v>0</v>
      </c>
      <c r="F173" s="103">
        <v>0</v>
      </c>
      <c r="G173" s="103">
        <v>0</v>
      </c>
      <c r="H173" s="103">
        <v>0</v>
      </c>
      <c r="I173" s="103">
        <v>0</v>
      </c>
      <c r="J173" s="103">
        <v>0.1</v>
      </c>
      <c r="K173" s="103">
        <v>11.8</v>
      </c>
      <c r="L173" s="103">
        <v>0</v>
      </c>
      <c r="M173" s="103">
        <v>0.1</v>
      </c>
      <c r="N173" s="103">
        <v>21.9</v>
      </c>
      <c r="O173" s="103">
        <v>0</v>
      </c>
      <c r="P173" s="103">
        <v>0</v>
      </c>
      <c r="Q173" s="103">
        <v>0</v>
      </c>
      <c r="R173" s="103">
        <v>0</v>
      </c>
      <c r="S173" s="103">
        <v>0.2</v>
      </c>
      <c r="T173" s="103">
        <v>15.2</v>
      </c>
    </row>
    <row r="174" spans="1:20" x14ac:dyDescent="0.25">
      <c r="A174" s="103">
        <v>124</v>
      </c>
      <c r="B174" s="103" t="s">
        <v>207</v>
      </c>
      <c r="C174" s="103">
        <v>0</v>
      </c>
      <c r="D174" s="103">
        <v>0</v>
      </c>
      <c r="E174" s="103">
        <v>0</v>
      </c>
      <c r="F174" s="103">
        <v>0</v>
      </c>
      <c r="G174" s="103">
        <v>0</v>
      </c>
      <c r="H174" s="103">
        <v>0</v>
      </c>
      <c r="I174" s="103">
        <v>0</v>
      </c>
      <c r="J174" s="103">
        <v>0</v>
      </c>
      <c r="K174" s="103">
        <v>0</v>
      </c>
      <c r="L174" s="103">
        <v>0</v>
      </c>
      <c r="M174" s="103">
        <v>0</v>
      </c>
      <c r="N174" s="103">
        <v>0</v>
      </c>
      <c r="O174" s="103">
        <v>0</v>
      </c>
      <c r="P174" s="103">
        <v>0</v>
      </c>
      <c r="Q174" s="103">
        <v>0</v>
      </c>
      <c r="R174" s="103">
        <v>0</v>
      </c>
      <c r="S174" s="103">
        <v>0</v>
      </c>
      <c r="T174" s="103">
        <v>0</v>
      </c>
    </row>
    <row r="175" spans="1:20" x14ac:dyDescent="0.25">
      <c r="A175" s="103">
        <v>125</v>
      </c>
      <c r="B175" s="103" t="s">
        <v>208</v>
      </c>
      <c r="C175" s="103">
        <v>18.7</v>
      </c>
      <c r="D175" s="103">
        <v>14.6</v>
      </c>
      <c r="E175" s="103">
        <v>0.8</v>
      </c>
      <c r="F175" s="103">
        <v>0</v>
      </c>
      <c r="G175" s="103">
        <v>0</v>
      </c>
      <c r="H175" s="103">
        <v>0</v>
      </c>
      <c r="I175" s="103">
        <v>8.8000000000000007</v>
      </c>
      <c r="J175" s="103">
        <v>116.9</v>
      </c>
      <c r="K175" s="103">
        <v>13.2</v>
      </c>
      <c r="L175" s="103">
        <v>0</v>
      </c>
      <c r="M175" s="103">
        <v>0</v>
      </c>
      <c r="N175" s="103">
        <v>0</v>
      </c>
      <c r="O175" s="103">
        <v>0</v>
      </c>
      <c r="P175" s="103">
        <v>0</v>
      </c>
      <c r="Q175" s="103">
        <v>0</v>
      </c>
      <c r="R175" s="103">
        <v>27.5</v>
      </c>
      <c r="S175" s="103">
        <v>131.5</v>
      </c>
      <c r="T175" s="103">
        <v>4.8</v>
      </c>
    </row>
    <row r="176" spans="1:20" x14ac:dyDescent="0.25">
      <c r="A176" s="103">
        <v>126</v>
      </c>
      <c r="B176" s="103" t="s">
        <v>209</v>
      </c>
      <c r="C176" s="103">
        <v>0</v>
      </c>
      <c r="D176" s="103">
        <v>0</v>
      </c>
      <c r="E176" s="103">
        <v>0</v>
      </c>
      <c r="F176" s="103">
        <v>0</v>
      </c>
      <c r="G176" s="103">
        <v>0</v>
      </c>
      <c r="H176" s="103">
        <v>0</v>
      </c>
      <c r="I176" s="103">
        <v>0</v>
      </c>
      <c r="J176" s="103">
        <v>0</v>
      </c>
      <c r="K176" s="103">
        <v>0</v>
      </c>
      <c r="L176" s="103">
        <v>0</v>
      </c>
      <c r="M176" s="103">
        <v>0</v>
      </c>
      <c r="N176" s="103">
        <v>0</v>
      </c>
      <c r="O176" s="103">
        <v>0</v>
      </c>
      <c r="P176" s="103">
        <v>0</v>
      </c>
      <c r="Q176" s="103">
        <v>0</v>
      </c>
      <c r="R176" s="103">
        <v>0</v>
      </c>
      <c r="S176" s="103">
        <v>0</v>
      </c>
      <c r="T176" s="103">
        <v>0</v>
      </c>
    </row>
    <row r="177" spans="1:20" x14ac:dyDescent="0.25">
      <c r="A177" s="103">
        <v>127</v>
      </c>
      <c r="B177" s="103" t="s">
        <v>210</v>
      </c>
      <c r="C177" s="103">
        <v>0</v>
      </c>
      <c r="D177" s="103">
        <v>0</v>
      </c>
      <c r="E177" s="103">
        <v>0</v>
      </c>
      <c r="F177" s="103">
        <v>0</v>
      </c>
      <c r="G177" s="103">
        <v>0</v>
      </c>
      <c r="H177" s="103">
        <v>0</v>
      </c>
      <c r="I177" s="103">
        <v>0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3">
        <v>0</v>
      </c>
      <c r="P177" s="103">
        <v>0</v>
      </c>
      <c r="Q177" s="103">
        <v>0</v>
      </c>
      <c r="R177" s="103">
        <v>0</v>
      </c>
      <c r="S177" s="103">
        <v>0</v>
      </c>
      <c r="T177" s="103">
        <v>0</v>
      </c>
    </row>
    <row r="178" spans="1:20" x14ac:dyDescent="0.25">
      <c r="A178" s="103">
        <v>128</v>
      </c>
      <c r="B178" s="103" t="s">
        <v>211</v>
      </c>
      <c r="C178" s="103">
        <v>0</v>
      </c>
      <c r="D178" s="103">
        <v>0</v>
      </c>
      <c r="E178" s="103">
        <v>0</v>
      </c>
      <c r="F178" s="103">
        <v>0</v>
      </c>
      <c r="G178" s="103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3">
        <v>0</v>
      </c>
      <c r="O178" s="103">
        <v>0</v>
      </c>
      <c r="P178" s="103">
        <v>0</v>
      </c>
      <c r="Q178" s="103">
        <v>0</v>
      </c>
      <c r="R178" s="103">
        <v>0</v>
      </c>
      <c r="S178" s="103">
        <v>0</v>
      </c>
      <c r="T178" s="103">
        <v>0</v>
      </c>
    </row>
    <row r="179" spans="1:20" x14ac:dyDescent="0.25">
      <c r="A179" s="103">
        <v>129</v>
      </c>
      <c r="B179" s="103" t="s">
        <v>217</v>
      </c>
      <c r="C179" s="103">
        <v>0</v>
      </c>
      <c r="D179" s="103">
        <v>0</v>
      </c>
      <c r="E179" s="103">
        <v>0</v>
      </c>
      <c r="F179" s="103">
        <v>0</v>
      </c>
      <c r="G179" s="103">
        <v>0</v>
      </c>
      <c r="H179" s="103">
        <v>0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0</v>
      </c>
      <c r="O179" s="103">
        <v>0</v>
      </c>
      <c r="P179" s="103">
        <v>0</v>
      </c>
      <c r="Q179" s="103">
        <v>0</v>
      </c>
      <c r="R179" s="103">
        <v>0</v>
      </c>
      <c r="S179" s="103">
        <v>0</v>
      </c>
      <c r="T179" s="103">
        <v>0</v>
      </c>
    </row>
    <row r="180" spans="1:20" x14ac:dyDescent="0.25">
      <c r="A180" s="103">
        <v>130</v>
      </c>
      <c r="B180" s="103" t="s">
        <v>218</v>
      </c>
      <c r="C180" s="103">
        <v>0</v>
      </c>
      <c r="D180" s="103">
        <v>0</v>
      </c>
      <c r="E180" s="103">
        <v>0</v>
      </c>
      <c r="F180" s="103">
        <v>0</v>
      </c>
      <c r="G180" s="103">
        <v>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3">
        <v>0</v>
      </c>
      <c r="P180" s="103">
        <v>0</v>
      </c>
      <c r="Q180" s="103">
        <v>0</v>
      </c>
      <c r="R180" s="103">
        <v>0</v>
      </c>
      <c r="S180" s="103">
        <v>0</v>
      </c>
      <c r="T180" s="103">
        <v>0</v>
      </c>
    </row>
    <row r="181" spans="1:20" x14ac:dyDescent="0.25">
      <c r="A181" s="103">
        <v>131</v>
      </c>
      <c r="B181" s="103" t="s">
        <v>221</v>
      </c>
      <c r="C181" s="103">
        <v>0</v>
      </c>
      <c r="D181" s="103">
        <v>0</v>
      </c>
      <c r="E181" s="103">
        <v>0</v>
      </c>
      <c r="F181" s="103">
        <v>0</v>
      </c>
      <c r="G181" s="103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3">
        <v>0</v>
      </c>
      <c r="P181" s="103">
        <v>0</v>
      </c>
      <c r="Q181" s="103">
        <v>0</v>
      </c>
      <c r="R181" s="103">
        <v>0</v>
      </c>
      <c r="S181" s="103">
        <v>0</v>
      </c>
      <c r="T181" s="103">
        <v>0</v>
      </c>
    </row>
    <row r="182" spans="1:20" x14ac:dyDescent="0.25">
      <c r="A182" s="103">
        <v>132</v>
      </c>
      <c r="B182" s="103" t="s">
        <v>222</v>
      </c>
      <c r="C182" s="103">
        <v>0</v>
      </c>
      <c r="D182" s="103">
        <v>0</v>
      </c>
      <c r="E182" s="103">
        <v>0</v>
      </c>
      <c r="F182" s="103">
        <v>0</v>
      </c>
      <c r="G182" s="103">
        <v>0</v>
      </c>
      <c r="H182" s="103">
        <v>0</v>
      </c>
      <c r="I182" s="103">
        <v>0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3">
        <v>0</v>
      </c>
      <c r="P182" s="103">
        <v>0</v>
      </c>
      <c r="Q182" s="103">
        <v>0</v>
      </c>
      <c r="R182" s="103">
        <v>0</v>
      </c>
      <c r="S182" s="103">
        <v>0</v>
      </c>
      <c r="T182" s="103">
        <v>0</v>
      </c>
    </row>
    <row r="183" spans="1:20" x14ac:dyDescent="0.25">
      <c r="A183" s="103">
        <v>133</v>
      </c>
      <c r="B183" s="103" t="s">
        <v>223</v>
      </c>
      <c r="C183" s="103">
        <v>0</v>
      </c>
      <c r="D183" s="103">
        <v>0</v>
      </c>
      <c r="E183" s="103">
        <v>0</v>
      </c>
      <c r="F183" s="103">
        <v>0</v>
      </c>
      <c r="G183" s="103">
        <v>0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03">
        <v>0</v>
      </c>
      <c r="N183" s="103">
        <v>0</v>
      </c>
      <c r="O183" s="103">
        <v>0</v>
      </c>
      <c r="P183" s="103">
        <v>0</v>
      </c>
      <c r="Q183" s="103">
        <v>0</v>
      </c>
      <c r="R183" s="103">
        <v>0</v>
      </c>
      <c r="S183" s="103">
        <v>0</v>
      </c>
      <c r="T183" s="103">
        <v>0</v>
      </c>
    </row>
    <row r="184" spans="1:20" x14ac:dyDescent="0.25">
      <c r="A184" s="103">
        <v>134</v>
      </c>
      <c r="B184" s="103" t="s">
        <v>224</v>
      </c>
      <c r="C184" s="103">
        <v>0</v>
      </c>
      <c r="D184" s="103">
        <v>0</v>
      </c>
      <c r="E184" s="103">
        <v>0</v>
      </c>
      <c r="F184" s="103">
        <v>0</v>
      </c>
      <c r="G184" s="103">
        <v>0</v>
      </c>
      <c r="H184" s="103">
        <v>0</v>
      </c>
      <c r="I184" s="103">
        <v>0</v>
      </c>
      <c r="J184" s="103">
        <v>0</v>
      </c>
      <c r="K184" s="103">
        <v>0</v>
      </c>
      <c r="L184" s="103">
        <v>0</v>
      </c>
      <c r="M184" s="103">
        <v>0</v>
      </c>
      <c r="N184" s="103">
        <v>0</v>
      </c>
      <c r="O184" s="103">
        <v>0</v>
      </c>
      <c r="P184" s="103">
        <v>0</v>
      </c>
      <c r="Q184" s="103">
        <v>0</v>
      </c>
      <c r="R184" s="103">
        <v>0</v>
      </c>
      <c r="S184" s="103">
        <v>0</v>
      </c>
      <c r="T184" s="103">
        <v>0</v>
      </c>
    </row>
    <row r="185" spans="1:20" x14ac:dyDescent="0.25">
      <c r="A185" s="103">
        <v>135</v>
      </c>
      <c r="B185" s="103" t="s">
        <v>225</v>
      </c>
      <c r="C185" s="103">
        <v>0</v>
      </c>
      <c r="D185" s="103">
        <v>0</v>
      </c>
      <c r="E185" s="103">
        <v>0</v>
      </c>
      <c r="F185" s="103">
        <v>0</v>
      </c>
      <c r="G185" s="103">
        <v>0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3">
        <v>0</v>
      </c>
      <c r="P185" s="103">
        <v>0</v>
      </c>
      <c r="Q185" s="103">
        <v>0</v>
      </c>
      <c r="R185" s="103">
        <v>0</v>
      </c>
      <c r="S185" s="103">
        <v>0</v>
      </c>
      <c r="T185" s="103">
        <v>0</v>
      </c>
    </row>
    <row r="186" spans="1:20" x14ac:dyDescent="0.25">
      <c r="A186" s="103">
        <v>136</v>
      </c>
      <c r="B186" s="103" t="s">
        <v>226</v>
      </c>
      <c r="C186" s="103">
        <v>0</v>
      </c>
      <c r="D186" s="103">
        <v>0</v>
      </c>
      <c r="E186" s="103">
        <v>0</v>
      </c>
      <c r="F186" s="103">
        <v>0</v>
      </c>
      <c r="G186" s="103">
        <v>0</v>
      </c>
      <c r="H186" s="103">
        <v>0</v>
      </c>
      <c r="I186" s="103">
        <v>0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3">
        <v>0</v>
      </c>
      <c r="P186" s="103">
        <v>0</v>
      </c>
      <c r="Q186" s="103">
        <v>0</v>
      </c>
      <c r="R186" s="103">
        <v>0</v>
      </c>
      <c r="S186" s="103">
        <v>0</v>
      </c>
      <c r="T186" s="103">
        <v>0</v>
      </c>
    </row>
    <row r="187" spans="1:20" x14ac:dyDescent="0.25">
      <c r="A187" s="103">
        <v>137</v>
      </c>
      <c r="B187" s="103" t="s">
        <v>227</v>
      </c>
      <c r="C187" s="103">
        <v>0</v>
      </c>
      <c r="D187" s="103">
        <v>0</v>
      </c>
      <c r="E187" s="103">
        <v>0</v>
      </c>
      <c r="F187" s="103">
        <v>0</v>
      </c>
      <c r="G187" s="103">
        <v>0</v>
      </c>
      <c r="H187" s="103">
        <v>0</v>
      </c>
      <c r="I187" s="103">
        <v>6.6</v>
      </c>
      <c r="J187" s="103">
        <v>34.700000000000003</v>
      </c>
      <c r="K187" s="103">
        <v>5.3</v>
      </c>
      <c r="L187" s="103">
        <v>11.1</v>
      </c>
      <c r="M187" s="103">
        <v>109.2</v>
      </c>
      <c r="N187" s="103">
        <v>9.9</v>
      </c>
      <c r="O187" s="103">
        <v>0</v>
      </c>
      <c r="P187" s="103">
        <v>0</v>
      </c>
      <c r="Q187" s="103">
        <v>0</v>
      </c>
      <c r="R187" s="103">
        <v>17.7</v>
      </c>
      <c r="S187" s="103">
        <v>143.9</v>
      </c>
      <c r="T187" s="103">
        <v>8.1</v>
      </c>
    </row>
    <row r="188" spans="1:20" x14ac:dyDescent="0.25">
      <c r="A188" s="103">
        <v>138</v>
      </c>
      <c r="B188" s="103" t="s">
        <v>228</v>
      </c>
      <c r="C188" s="103">
        <v>0</v>
      </c>
      <c r="D188" s="103">
        <v>0</v>
      </c>
      <c r="E188" s="103">
        <v>0</v>
      </c>
      <c r="F188" s="103">
        <v>0</v>
      </c>
      <c r="G188" s="103">
        <v>0</v>
      </c>
      <c r="H188" s="103">
        <v>0</v>
      </c>
      <c r="I188" s="103">
        <v>1.4</v>
      </c>
      <c r="J188" s="103">
        <v>6.4</v>
      </c>
      <c r="K188" s="103">
        <v>4.5999999999999996</v>
      </c>
      <c r="L188" s="103">
        <v>5</v>
      </c>
      <c r="M188" s="103">
        <v>53.9</v>
      </c>
      <c r="N188" s="103">
        <v>10.7</v>
      </c>
      <c r="O188" s="103">
        <v>0</v>
      </c>
      <c r="P188" s="103">
        <v>0</v>
      </c>
      <c r="Q188" s="103">
        <v>0</v>
      </c>
      <c r="R188" s="103">
        <v>6.4</v>
      </c>
      <c r="S188" s="103">
        <v>60.3</v>
      </c>
      <c r="T188" s="103">
        <v>9.4</v>
      </c>
    </row>
    <row r="189" spans="1:20" x14ac:dyDescent="0.25">
      <c r="A189" s="103">
        <v>139</v>
      </c>
      <c r="B189" s="103" t="s">
        <v>229</v>
      </c>
      <c r="C189" s="103">
        <v>0</v>
      </c>
      <c r="D189" s="103">
        <v>0</v>
      </c>
      <c r="E189" s="103">
        <v>0</v>
      </c>
      <c r="F189" s="103">
        <v>0</v>
      </c>
      <c r="G189" s="103">
        <v>0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3">
        <v>0</v>
      </c>
      <c r="P189" s="103">
        <v>0</v>
      </c>
      <c r="Q189" s="103">
        <v>0</v>
      </c>
      <c r="R189" s="103">
        <v>0</v>
      </c>
      <c r="S189" s="103">
        <v>0</v>
      </c>
      <c r="T189" s="103">
        <v>0</v>
      </c>
    </row>
    <row r="190" spans="1:20" x14ac:dyDescent="0.25">
      <c r="A190" s="103">
        <v>140</v>
      </c>
      <c r="B190" s="103" t="s">
        <v>230</v>
      </c>
      <c r="C190" s="103">
        <v>0</v>
      </c>
      <c r="D190" s="103">
        <v>0</v>
      </c>
      <c r="E190" s="103">
        <v>0</v>
      </c>
      <c r="F190" s="103">
        <v>0</v>
      </c>
      <c r="G190" s="103">
        <v>0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3">
        <v>0</v>
      </c>
      <c r="P190" s="103">
        <v>0</v>
      </c>
      <c r="Q190" s="103">
        <v>0</v>
      </c>
      <c r="R190" s="103">
        <v>0</v>
      </c>
      <c r="S190" s="103">
        <v>0</v>
      </c>
      <c r="T190" s="103">
        <v>0</v>
      </c>
    </row>
    <row r="191" spans="1:20" x14ac:dyDescent="0.25">
      <c r="A191" s="103">
        <v>141</v>
      </c>
      <c r="B191" s="103" t="s">
        <v>231</v>
      </c>
      <c r="C191" s="103">
        <v>0</v>
      </c>
      <c r="D191" s="103">
        <v>0</v>
      </c>
      <c r="E191" s="103">
        <v>0</v>
      </c>
      <c r="F191" s="103">
        <v>0</v>
      </c>
      <c r="G191" s="103">
        <v>0</v>
      </c>
      <c r="H191" s="103">
        <v>0</v>
      </c>
      <c r="I191" s="103">
        <v>0</v>
      </c>
      <c r="J191" s="103">
        <v>0</v>
      </c>
      <c r="K191" s="103">
        <v>0</v>
      </c>
      <c r="L191" s="103">
        <v>0</v>
      </c>
      <c r="M191" s="103">
        <v>0</v>
      </c>
      <c r="N191" s="103">
        <v>0</v>
      </c>
      <c r="O191" s="103">
        <v>0</v>
      </c>
      <c r="P191" s="103">
        <v>0</v>
      </c>
      <c r="Q191" s="103">
        <v>0</v>
      </c>
      <c r="R191" s="103">
        <v>0</v>
      </c>
      <c r="S191" s="103">
        <v>0</v>
      </c>
      <c r="T191" s="103">
        <v>0</v>
      </c>
    </row>
    <row r="192" spans="1:20" x14ac:dyDescent="0.25">
      <c r="A192" s="103">
        <v>142</v>
      </c>
      <c r="B192" s="103" t="s">
        <v>341</v>
      </c>
      <c r="C192" s="103">
        <v>0</v>
      </c>
      <c r="D192" s="103">
        <v>0</v>
      </c>
      <c r="E192" s="103">
        <v>0</v>
      </c>
      <c r="F192" s="103">
        <v>0</v>
      </c>
      <c r="G192" s="103">
        <v>0</v>
      </c>
      <c r="H192" s="103">
        <v>0</v>
      </c>
      <c r="I192" s="103">
        <v>0</v>
      </c>
      <c r="J192" s="103">
        <v>0</v>
      </c>
      <c r="K192" s="103">
        <v>0</v>
      </c>
      <c r="L192" s="103">
        <v>0</v>
      </c>
      <c r="M192" s="103">
        <v>0</v>
      </c>
      <c r="N192" s="103">
        <v>0</v>
      </c>
      <c r="O192" s="103">
        <v>0</v>
      </c>
      <c r="P192" s="103">
        <v>0</v>
      </c>
      <c r="Q192" s="103">
        <v>0</v>
      </c>
      <c r="R192" s="103">
        <v>0</v>
      </c>
      <c r="S192" s="103">
        <v>0</v>
      </c>
      <c r="T192" s="103">
        <v>0</v>
      </c>
    </row>
    <row r="193" spans="1:20" x14ac:dyDescent="0.25">
      <c r="A193" s="103">
        <v>143</v>
      </c>
      <c r="B193" s="103" t="s">
        <v>342</v>
      </c>
      <c r="C193" s="103">
        <v>0</v>
      </c>
      <c r="D193" s="103">
        <v>0</v>
      </c>
      <c r="E193" s="103">
        <v>0</v>
      </c>
      <c r="F193" s="103">
        <v>0</v>
      </c>
      <c r="G193" s="103">
        <v>0</v>
      </c>
      <c r="H193" s="103">
        <v>0</v>
      </c>
      <c r="I193" s="103">
        <v>0</v>
      </c>
      <c r="J193" s="103">
        <v>0</v>
      </c>
      <c r="K193" s="103">
        <v>0</v>
      </c>
      <c r="L193" s="103">
        <v>0</v>
      </c>
      <c r="M193" s="103">
        <v>0</v>
      </c>
      <c r="N193" s="103">
        <v>0</v>
      </c>
      <c r="O193" s="103">
        <v>0</v>
      </c>
      <c r="P193" s="103">
        <v>0</v>
      </c>
      <c r="Q193" s="103">
        <v>0</v>
      </c>
      <c r="R193" s="103">
        <v>0</v>
      </c>
      <c r="S193" s="103">
        <v>0</v>
      </c>
      <c r="T193" s="103">
        <v>0</v>
      </c>
    </row>
    <row r="194" spans="1:20" x14ac:dyDescent="0.25">
      <c r="A194" s="103">
        <v>144</v>
      </c>
      <c r="B194" s="103" t="s">
        <v>343</v>
      </c>
      <c r="C194" s="103">
        <v>0</v>
      </c>
      <c r="D194" s="103">
        <v>0</v>
      </c>
      <c r="E194" s="103">
        <v>0</v>
      </c>
      <c r="F194" s="103">
        <v>0</v>
      </c>
      <c r="G194" s="103">
        <v>0</v>
      </c>
      <c r="H194" s="103">
        <v>0</v>
      </c>
      <c r="I194" s="104">
        <v>0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0</v>
      </c>
      <c r="P194" s="103">
        <v>0</v>
      </c>
      <c r="Q194" s="103">
        <v>0</v>
      </c>
      <c r="R194" s="103">
        <v>0</v>
      </c>
      <c r="S194" s="103">
        <v>0</v>
      </c>
      <c r="T194" s="103">
        <v>0</v>
      </c>
    </row>
    <row r="195" spans="1:20" x14ac:dyDescent="0.25">
      <c r="A195" s="103">
        <v>145</v>
      </c>
      <c r="B195" s="103" t="s">
        <v>232</v>
      </c>
      <c r="C195" s="103">
        <v>0</v>
      </c>
      <c r="D195" s="103">
        <v>0</v>
      </c>
      <c r="E195" s="103">
        <v>0</v>
      </c>
      <c r="F195" s="103">
        <v>0</v>
      </c>
      <c r="G195" s="103">
        <v>0</v>
      </c>
      <c r="H195" s="103">
        <v>0</v>
      </c>
      <c r="I195" s="103">
        <v>0</v>
      </c>
      <c r="J195" s="103">
        <v>0</v>
      </c>
      <c r="K195" s="103">
        <v>0</v>
      </c>
      <c r="L195" s="103">
        <v>0</v>
      </c>
      <c r="M195" s="103">
        <v>0</v>
      </c>
      <c r="N195" s="103">
        <v>0</v>
      </c>
      <c r="O195" s="103">
        <v>0</v>
      </c>
      <c r="P195" s="103">
        <v>0</v>
      </c>
      <c r="Q195" s="103">
        <v>0</v>
      </c>
      <c r="R195" s="103">
        <v>0</v>
      </c>
      <c r="S195" s="103">
        <v>0</v>
      </c>
      <c r="T195" s="103">
        <v>0</v>
      </c>
    </row>
    <row r="196" spans="1:20" x14ac:dyDescent="0.25">
      <c r="A196" s="103">
        <v>146</v>
      </c>
      <c r="B196" s="103" t="s">
        <v>233</v>
      </c>
      <c r="C196" s="103">
        <v>0</v>
      </c>
      <c r="D196" s="103">
        <v>0</v>
      </c>
      <c r="E196" s="103">
        <v>0</v>
      </c>
      <c r="F196" s="103">
        <v>0</v>
      </c>
      <c r="G196" s="103">
        <v>0</v>
      </c>
      <c r="H196" s="103">
        <v>0</v>
      </c>
      <c r="I196" s="103">
        <v>0</v>
      </c>
      <c r="J196" s="103">
        <v>0</v>
      </c>
      <c r="K196" s="103">
        <v>0</v>
      </c>
      <c r="L196" s="103">
        <v>0</v>
      </c>
      <c r="M196" s="103">
        <v>0</v>
      </c>
      <c r="N196" s="103">
        <v>0</v>
      </c>
      <c r="O196" s="103">
        <v>0</v>
      </c>
      <c r="P196" s="103">
        <v>0</v>
      </c>
      <c r="Q196" s="103">
        <v>0</v>
      </c>
      <c r="R196" s="103">
        <v>0</v>
      </c>
      <c r="S196" s="103">
        <v>0</v>
      </c>
      <c r="T196" s="103">
        <v>0</v>
      </c>
    </row>
    <row r="197" spans="1:20" x14ac:dyDescent="0.25">
      <c r="A197" s="103">
        <v>147</v>
      </c>
      <c r="B197" s="103" t="s">
        <v>234</v>
      </c>
      <c r="C197" s="103">
        <v>0</v>
      </c>
      <c r="D197" s="103">
        <v>0</v>
      </c>
      <c r="E197" s="103">
        <v>0</v>
      </c>
      <c r="F197" s="103">
        <v>0</v>
      </c>
      <c r="G197" s="103">
        <v>0</v>
      </c>
      <c r="H197" s="103">
        <v>0</v>
      </c>
      <c r="I197" s="103">
        <v>0</v>
      </c>
      <c r="J197" s="103">
        <v>0</v>
      </c>
      <c r="K197" s="103">
        <v>0</v>
      </c>
      <c r="L197" s="103">
        <v>0</v>
      </c>
      <c r="M197" s="103">
        <v>0</v>
      </c>
      <c r="N197" s="103">
        <v>0</v>
      </c>
      <c r="O197" s="103">
        <v>0</v>
      </c>
      <c r="P197" s="103">
        <v>0</v>
      </c>
      <c r="Q197" s="103">
        <v>0</v>
      </c>
      <c r="R197" s="103">
        <v>0</v>
      </c>
      <c r="S197" s="103">
        <v>0</v>
      </c>
      <c r="T197" s="103">
        <v>0</v>
      </c>
    </row>
    <row r="198" spans="1:20" x14ac:dyDescent="0.25">
      <c r="A198" s="103">
        <v>148</v>
      </c>
      <c r="B198" s="103" t="s">
        <v>235</v>
      </c>
      <c r="C198" s="103">
        <v>0</v>
      </c>
      <c r="D198" s="103">
        <v>0</v>
      </c>
      <c r="E198" s="103">
        <v>0</v>
      </c>
      <c r="F198" s="103">
        <v>0</v>
      </c>
      <c r="G198" s="103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3">
        <v>0</v>
      </c>
      <c r="O198" s="103">
        <v>0</v>
      </c>
      <c r="P198" s="103">
        <v>0</v>
      </c>
      <c r="Q198" s="103">
        <v>0</v>
      </c>
      <c r="R198" s="103">
        <v>0</v>
      </c>
      <c r="S198" s="103">
        <v>0</v>
      </c>
      <c r="T198" s="103">
        <v>0</v>
      </c>
    </row>
    <row r="199" spans="1:20" x14ac:dyDescent="0.25">
      <c r="A199" s="103">
        <v>149</v>
      </c>
      <c r="B199" s="103" t="s">
        <v>236</v>
      </c>
      <c r="C199" s="103">
        <v>0</v>
      </c>
      <c r="D199" s="103">
        <v>0</v>
      </c>
      <c r="E199" s="103">
        <v>0</v>
      </c>
      <c r="F199" s="103">
        <v>0</v>
      </c>
      <c r="G199" s="103">
        <v>0</v>
      </c>
      <c r="H199" s="103">
        <v>0</v>
      </c>
      <c r="I199" s="103">
        <v>0</v>
      </c>
      <c r="J199" s="103">
        <v>0</v>
      </c>
      <c r="K199" s="103">
        <v>0</v>
      </c>
      <c r="L199" s="103">
        <v>0</v>
      </c>
      <c r="M199" s="103">
        <v>0</v>
      </c>
      <c r="N199" s="103">
        <v>0</v>
      </c>
      <c r="O199" s="103">
        <v>0</v>
      </c>
      <c r="P199" s="103">
        <v>0</v>
      </c>
      <c r="Q199" s="103">
        <v>0</v>
      </c>
      <c r="R199" s="103">
        <v>0</v>
      </c>
      <c r="S199" s="103">
        <v>0</v>
      </c>
      <c r="T199" s="103">
        <v>0</v>
      </c>
    </row>
    <row r="200" spans="1:20" x14ac:dyDescent="0.25">
      <c r="A200" s="103">
        <v>150</v>
      </c>
      <c r="B200" s="103" t="s">
        <v>237</v>
      </c>
      <c r="C200" s="103">
        <v>0</v>
      </c>
      <c r="D200" s="103">
        <v>0</v>
      </c>
      <c r="E200" s="103">
        <v>0</v>
      </c>
      <c r="F200" s="103">
        <v>0</v>
      </c>
      <c r="G200" s="103">
        <v>0</v>
      </c>
      <c r="H200" s="103">
        <v>0</v>
      </c>
      <c r="I200" s="103">
        <v>0</v>
      </c>
      <c r="J200" s="103">
        <v>0</v>
      </c>
      <c r="K200" s="103">
        <v>0</v>
      </c>
      <c r="L200" s="103">
        <v>0</v>
      </c>
      <c r="M200" s="103">
        <v>0</v>
      </c>
      <c r="N200" s="103">
        <v>0</v>
      </c>
      <c r="O200" s="103">
        <v>0</v>
      </c>
      <c r="P200" s="103">
        <v>0</v>
      </c>
      <c r="Q200" s="103">
        <v>0</v>
      </c>
      <c r="R200" s="103">
        <v>0</v>
      </c>
      <c r="S200" s="103">
        <v>0</v>
      </c>
      <c r="T200" s="103">
        <v>0</v>
      </c>
    </row>
    <row r="201" spans="1:20" x14ac:dyDescent="0.25">
      <c r="A201" s="103">
        <v>151</v>
      </c>
      <c r="B201" s="103" t="s">
        <v>238</v>
      </c>
      <c r="C201" s="103">
        <v>0</v>
      </c>
      <c r="D201" s="103">
        <v>0</v>
      </c>
      <c r="E201" s="103">
        <v>0</v>
      </c>
      <c r="F201" s="103">
        <v>0</v>
      </c>
      <c r="G201" s="103">
        <v>0</v>
      </c>
      <c r="H201" s="103">
        <v>0</v>
      </c>
      <c r="I201" s="103">
        <v>0</v>
      </c>
      <c r="J201" s="103">
        <v>0</v>
      </c>
      <c r="K201" s="103">
        <v>0</v>
      </c>
      <c r="L201" s="103">
        <v>0</v>
      </c>
      <c r="M201" s="103">
        <v>0</v>
      </c>
      <c r="N201" s="103">
        <v>0</v>
      </c>
      <c r="O201" s="103">
        <v>0</v>
      </c>
      <c r="P201" s="103">
        <v>0</v>
      </c>
      <c r="Q201" s="103">
        <v>0</v>
      </c>
      <c r="R201" s="103">
        <v>0</v>
      </c>
      <c r="S201" s="103">
        <v>0</v>
      </c>
      <c r="T201" s="103">
        <v>0</v>
      </c>
    </row>
    <row r="202" spans="1:20" x14ac:dyDescent="0.25">
      <c r="A202" s="103">
        <v>152</v>
      </c>
      <c r="B202" s="103" t="s">
        <v>239</v>
      </c>
      <c r="C202" s="103">
        <v>0</v>
      </c>
      <c r="D202" s="103">
        <v>0</v>
      </c>
      <c r="E202" s="103">
        <v>0</v>
      </c>
      <c r="F202" s="103">
        <v>0</v>
      </c>
      <c r="G202" s="103">
        <v>0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03">
        <v>0</v>
      </c>
      <c r="N202" s="103">
        <v>0</v>
      </c>
      <c r="O202" s="103">
        <v>0</v>
      </c>
      <c r="P202" s="103">
        <v>0</v>
      </c>
      <c r="Q202" s="103">
        <v>0</v>
      </c>
      <c r="R202" s="103">
        <v>0</v>
      </c>
      <c r="S202" s="103">
        <v>0</v>
      </c>
      <c r="T202" s="103">
        <v>0</v>
      </c>
    </row>
    <row r="203" spans="1:20" x14ac:dyDescent="0.25">
      <c r="A203" s="103">
        <v>153</v>
      </c>
      <c r="B203" s="103" t="s">
        <v>240</v>
      </c>
      <c r="C203" s="103">
        <v>0</v>
      </c>
      <c r="D203" s="103">
        <v>0</v>
      </c>
      <c r="E203" s="103">
        <v>0</v>
      </c>
      <c r="F203" s="103">
        <v>0</v>
      </c>
      <c r="G203" s="103">
        <v>0</v>
      </c>
      <c r="H203" s="103">
        <v>0</v>
      </c>
      <c r="I203" s="103">
        <v>0</v>
      </c>
      <c r="J203" s="103">
        <v>0</v>
      </c>
      <c r="K203" s="103">
        <v>0</v>
      </c>
      <c r="L203" s="103">
        <v>0</v>
      </c>
      <c r="M203" s="103">
        <v>0</v>
      </c>
      <c r="N203" s="103">
        <v>0</v>
      </c>
      <c r="O203" s="103">
        <v>0</v>
      </c>
      <c r="P203" s="103">
        <v>0</v>
      </c>
      <c r="Q203" s="103">
        <v>0</v>
      </c>
      <c r="R203" s="103">
        <v>0</v>
      </c>
      <c r="S203" s="103">
        <v>0</v>
      </c>
      <c r="T203" s="103">
        <v>0</v>
      </c>
    </row>
    <row r="204" spans="1:20" x14ac:dyDescent="0.25">
      <c r="A204" s="103">
        <v>154</v>
      </c>
      <c r="B204" s="103" t="s">
        <v>241</v>
      </c>
      <c r="C204" s="103">
        <v>0</v>
      </c>
      <c r="D204" s="103">
        <v>0</v>
      </c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3">
        <v>0</v>
      </c>
      <c r="P204" s="103">
        <v>0</v>
      </c>
      <c r="Q204" s="103">
        <v>0</v>
      </c>
      <c r="R204" s="103">
        <v>0</v>
      </c>
      <c r="S204" s="103">
        <v>0</v>
      </c>
      <c r="T204" s="103">
        <v>0</v>
      </c>
    </row>
    <row r="205" spans="1:20" x14ac:dyDescent="0.25">
      <c r="A205" s="103">
        <v>155</v>
      </c>
      <c r="B205" s="103" t="s">
        <v>242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  <c r="N205" s="103">
        <v>0</v>
      </c>
      <c r="O205" s="103">
        <v>0</v>
      </c>
      <c r="P205" s="103">
        <v>0</v>
      </c>
      <c r="Q205" s="103">
        <v>0</v>
      </c>
      <c r="R205" s="103">
        <v>0</v>
      </c>
      <c r="S205" s="103">
        <v>0</v>
      </c>
      <c r="T205" s="103">
        <v>0</v>
      </c>
    </row>
    <row r="206" spans="1:20" x14ac:dyDescent="0.25">
      <c r="A206" s="103">
        <v>156</v>
      </c>
      <c r="B206" s="103" t="s">
        <v>243</v>
      </c>
      <c r="C206" s="103">
        <v>0</v>
      </c>
      <c r="D206" s="103">
        <v>0</v>
      </c>
      <c r="E206" s="103">
        <v>0</v>
      </c>
      <c r="F206" s="103">
        <v>0</v>
      </c>
      <c r="G206" s="103">
        <v>0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03">
        <v>0</v>
      </c>
      <c r="N206" s="103">
        <v>0</v>
      </c>
      <c r="O206" s="103">
        <v>0</v>
      </c>
      <c r="P206" s="103">
        <v>0</v>
      </c>
      <c r="Q206" s="103">
        <v>0</v>
      </c>
      <c r="R206" s="103">
        <v>0</v>
      </c>
      <c r="S206" s="103">
        <v>0</v>
      </c>
      <c r="T206" s="103">
        <v>0</v>
      </c>
    </row>
    <row r="207" spans="1:20" x14ac:dyDescent="0.25">
      <c r="A207" s="103">
        <v>157</v>
      </c>
      <c r="B207" s="103" t="s">
        <v>244</v>
      </c>
      <c r="C207" s="103">
        <v>0</v>
      </c>
      <c r="D207" s="103">
        <v>0</v>
      </c>
      <c r="E207" s="103">
        <v>0</v>
      </c>
      <c r="F207" s="103">
        <v>0</v>
      </c>
      <c r="G207" s="103">
        <v>0</v>
      </c>
      <c r="H207" s="103">
        <v>0</v>
      </c>
      <c r="I207" s="103">
        <v>0</v>
      </c>
      <c r="J207" s="103">
        <v>0</v>
      </c>
      <c r="K207" s="103">
        <v>0</v>
      </c>
      <c r="L207" s="103">
        <v>0</v>
      </c>
      <c r="M207" s="103">
        <v>0</v>
      </c>
      <c r="N207" s="103">
        <v>0</v>
      </c>
      <c r="O207" s="103">
        <v>0</v>
      </c>
      <c r="P207" s="103">
        <v>0</v>
      </c>
      <c r="Q207" s="103">
        <v>0</v>
      </c>
      <c r="R207" s="103">
        <v>0</v>
      </c>
      <c r="S207" s="103">
        <v>0</v>
      </c>
      <c r="T207" s="103">
        <v>0</v>
      </c>
    </row>
    <row r="208" spans="1:20" x14ac:dyDescent="0.25">
      <c r="A208" s="103">
        <v>158</v>
      </c>
      <c r="B208" s="103" t="s">
        <v>245</v>
      </c>
      <c r="C208" s="103">
        <v>0</v>
      </c>
      <c r="D208" s="103">
        <v>0</v>
      </c>
      <c r="E208" s="103">
        <v>0</v>
      </c>
      <c r="F208" s="103">
        <v>0</v>
      </c>
      <c r="G208" s="103">
        <v>0</v>
      </c>
      <c r="H208" s="103">
        <v>0</v>
      </c>
      <c r="I208" s="103">
        <v>0</v>
      </c>
      <c r="J208" s="103">
        <v>0</v>
      </c>
      <c r="K208" s="103">
        <v>0</v>
      </c>
      <c r="L208" s="103">
        <v>0</v>
      </c>
      <c r="M208" s="103">
        <v>0</v>
      </c>
      <c r="N208" s="103">
        <v>0</v>
      </c>
      <c r="O208" s="103">
        <v>0</v>
      </c>
      <c r="P208" s="103">
        <v>0</v>
      </c>
      <c r="Q208" s="103">
        <v>0</v>
      </c>
      <c r="R208" s="103">
        <v>0</v>
      </c>
      <c r="S208" s="103">
        <v>0</v>
      </c>
      <c r="T208" s="103">
        <v>0</v>
      </c>
    </row>
    <row r="209" spans="1:20" x14ac:dyDescent="0.25">
      <c r="A209" s="103">
        <v>159</v>
      </c>
      <c r="B209" s="103" t="s">
        <v>344</v>
      </c>
      <c r="C209" s="103">
        <v>0</v>
      </c>
      <c r="D209" s="103">
        <v>0</v>
      </c>
      <c r="E209" s="103">
        <v>0</v>
      </c>
      <c r="F209" s="103">
        <v>0</v>
      </c>
      <c r="G209" s="103">
        <v>0</v>
      </c>
      <c r="H209" s="103">
        <v>0</v>
      </c>
      <c r="I209" s="103">
        <v>0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103">
        <v>0</v>
      </c>
      <c r="P209" s="103">
        <v>0</v>
      </c>
      <c r="Q209" s="103">
        <v>0</v>
      </c>
      <c r="R209" s="103">
        <v>0</v>
      </c>
      <c r="S209" s="103">
        <v>0</v>
      </c>
      <c r="T209" s="103">
        <v>0</v>
      </c>
    </row>
    <row r="210" spans="1:20" x14ac:dyDescent="0.25">
      <c r="A210" s="103">
        <v>160</v>
      </c>
      <c r="B210" s="103" t="s">
        <v>246</v>
      </c>
      <c r="C210" s="103">
        <v>0</v>
      </c>
      <c r="D210" s="103">
        <v>0</v>
      </c>
      <c r="E210" s="103">
        <v>0</v>
      </c>
      <c r="F210" s="103">
        <v>0</v>
      </c>
      <c r="G210" s="103">
        <v>0</v>
      </c>
      <c r="H210" s="103">
        <v>0</v>
      </c>
      <c r="I210" s="103">
        <v>0</v>
      </c>
      <c r="J210" s="103">
        <v>0</v>
      </c>
      <c r="K210" s="103">
        <v>0</v>
      </c>
      <c r="L210" s="103">
        <v>0</v>
      </c>
      <c r="M210" s="103">
        <v>0</v>
      </c>
      <c r="N210" s="103">
        <v>0</v>
      </c>
      <c r="O210" s="103">
        <v>0</v>
      </c>
      <c r="P210" s="103">
        <v>0</v>
      </c>
      <c r="Q210" s="103">
        <v>0</v>
      </c>
      <c r="R210" s="103">
        <v>0</v>
      </c>
      <c r="S210" s="103">
        <v>0</v>
      </c>
      <c r="T210" s="103">
        <v>0</v>
      </c>
    </row>
    <row r="211" spans="1:20" x14ac:dyDescent="0.25">
      <c r="A211" s="103">
        <v>161</v>
      </c>
      <c r="B211" s="103" t="s">
        <v>247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675.9</v>
      </c>
      <c r="M211" s="103">
        <v>8122.6</v>
      </c>
      <c r="N211" s="103">
        <v>12</v>
      </c>
      <c r="O211" s="103">
        <v>0</v>
      </c>
      <c r="P211" s="103">
        <v>0</v>
      </c>
      <c r="Q211" s="103">
        <v>0</v>
      </c>
      <c r="R211" s="103">
        <v>675.9</v>
      </c>
      <c r="S211" s="103">
        <v>8122.6</v>
      </c>
      <c r="T211" s="103">
        <v>12</v>
      </c>
    </row>
    <row r="212" spans="1:20" x14ac:dyDescent="0.25">
      <c r="A212" s="103">
        <v>162</v>
      </c>
      <c r="B212" s="103" t="s">
        <v>248</v>
      </c>
      <c r="C212" s="103">
        <v>0</v>
      </c>
      <c r="D212" s="103">
        <v>0</v>
      </c>
      <c r="E212" s="103">
        <v>0</v>
      </c>
      <c r="F212" s="103">
        <v>0</v>
      </c>
      <c r="G212" s="103">
        <v>0</v>
      </c>
      <c r="H212" s="103">
        <v>0</v>
      </c>
      <c r="I212" s="103">
        <v>0</v>
      </c>
      <c r="J212" s="103">
        <v>0</v>
      </c>
      <c r="K212" s="103">
        <v>0</v>
      </c>
      <c r="L212" s="103">
        <v>534.29999999999995</v>
      </c>
      <c r="M212" s="103">
        <v>6481.5</v>
      </c>
      <c r="N212" s="103">
        <v>12.1</v>
      </c>
      <c r="O212" s="103">
        <v>0</v>
      </c>
      <c r="P212" s="103">
        <v>0</v>
      </c>
      <c r="Q212" s="103">
        <v>0</v>
      </c>
      <c r="R212" s="103">
        <v>534.29999999999995</v>
      </c>
      <c r="S212" s="103">
        <v>6481.5</v>
      </c>
      <c r="T212" s="103">
        <v>12.1</v>
      </c>
    </row>
    <row r="213" spans="1:20" x14ac:dyDescent="0.25">
      <c r="A213" s="103">
        <v>163</v>
      </c>
      <c r="B213" s="103" t="s">
        <v>249</v>
      </c>
      <c r="C213" s="103">
        <v>0</v>
      </c>
      <c r="D213" s="103">
        <v>0</v>
      </c>
      <c r="E213" s="103">
        <v>0</v>
      </c>
      <c r="F213" s="103">
        <v>0</v>
      </c>
      <c r="G213" s="103">
        <v>0</v>
      </c>
      <c r="H213" s="103">
        <v>0</v>
      </c>
      <c r="I213" s="103">
        <v>0</v>
      </c>
      <c r="J213" s="103">
        <v>0</v>
      </c>
      <c r="K213" s="103">
        <v>0</v>
      </c>
      <c r="L213" s="103">
        <v>0</v>
      </c>
      <c r="M213" s="103">
        <v>0</v>
      </c>
      <c r="N213" s="103">
        <v>0</v>
      </c>
      <c r="O213" s="103">
        <v>0</v>
      </c>
      <c r="P213" s="103">
        <v>0</v>
      </c>
      <c r="Q213" s="103">
        <v>0</v>
      </c>
      <c r="R213" s="103">
        <v>0</v>
      </c>
      <c r="S213" s="103">
        <v>0</v>
      </c>
      <c r="T213" s="103">
        <v>0</v>
      </c>
    </row>
    <row r="214" spans="1:20" x14ac:dyDescent="0.25">
      <c r="A214" s="103">
        <v>164</v>
      </c>
      <c r="B214" s="103" t="s">
        <v>254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0</v>
      </c>
      <c r="T214" s="103">
        <v>0</v>
      </c>
    </row>
    <row r="215" spans="1:20" x14ac:dyDescent="0.25">
      <c r="A215" s="103">
        <v>165</v>
      </c>
      <c r="B215" s="103" t="s">
        <v>257</v>
      </c>
      <c r="C215" s="103">
        <v>1153.8</v>
      </c>
      <c r="D215" s="103">
        <v>1313.8</v>
      </c>
      <c r="E215" s="103">
        <v>1.1000000000000001</v>
      </c>
      <c r="F215" s="103">
        <v>0</v>
      </c>
      <c r="G215" s="103">
        <v>0</v>
      </c>
      <c r="H215" s="103">
        <v>0</v>
      </c>
      <c r="I215" s="103">
        <v>24.7</v>
      </c>
      <c r="J215" s="103">
        <v>61.5</v>
      </c>
      <c r="K215" s="103">
        <v>2.5</v>
      </c>
      <c r="L215" s="103">
        <v>0</v>
      </c>
      <c r="M215" s="103">
        <v>0</v>
      </c>
      <c r="N215" s="103">
        <v>0</v>
      </c>
      <c r="O215" s="103">
        <v>0</v>
      </c>
      <c r="P215" s="103">
        <v>0</v>
      </c>
      <c r="Q215" s="103">
        <v>0</v>
      </c>
      <c r="R215" s="103">
        <v>1178.5</v>
      </c>
      <c r="S215" s="103">
        <v>1375.3</v>
      </c>
      <c r="T215" s="103">
        <v>1.2</v>
      </c>
    </row>
    <row r="216" spans="1:20" x14ac:dyDescent="0.25">
      <c r="A216" s="103">
        <v>166</v>
      </c>
      <c r="B216" s="103" t="s">
        <v>345</v>
      </c>
      <c r="C216" s="103">
        <v>0</v>
      </c>
      <c r="D216" s="103">
        <v>0</v>
      </c>
      <c r="E216" s="103">
        <v>0</v>
      </c>
      <c r="F216" s="103">
        <v>0</v>
      </c>
      <c r="G216" s="103">
        <v>0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0</v>
      </c>
      <c r="N216" s="103">
        <v>0</v>
      </c>
      <c r="O216" s="103">
        <v>0</v>
      </c>
      <c r="P216" s="103">
        <v>0</v>
      </c>
      <c r="Q216" s="103">
        <v>0</v>
      </c>
      <c r="R216" s="103">
        <v>0</v>
      </c>
      <c r="S216" s="103">
        <v>0</v>
      </c>
      <c r="T216" s="103">
        <v>0</v>
      </c>
    </row>
    <row r="217" spans="1:20" x14ac:dyDescent="0.25">
      <c r="A217" s="103">
        <v>167</v>
      </c>
      <c r="B217" s="103" t="s">
        <v>346</v>
      </c>
      <c r="C217" s="103">
        <v>0</v>
      </c>
      <c r="D217" s="103">
        <v>0</v>
      </c>
      <c r="E217" s="103">
        <v>0</v>
      </c>
      <c r="F217" s="103">
        <v>0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3">
        <v>0</v>
      </c>
      <c r="P217" s="103">
        <v>0</v>
      </c>
      <c r="Q217" s="103">
        <v>0</v>
      </c>
      <c r="R217" s="103">
        <v>0</v>
      </c>
      <c r="S217" s="103">
        <v>0</v>
      </c>
      <c r="T217" s="103">
        <v>0</v>
      </c>
    </row>
    <row r="218" spans="1:20" x14ac:dyDescent="0.25">
      <c r="A218" s="103">
        <v>168</v>
      </c>
      <c r="B218" s="103" t="s">
        <v>347</v>
      </c>
      <c r="C218" s="103">
        <v>0</v>
      </c>
      <c r="D218" s="103">
        <v>0</v>
      </c>
      <c r="E218" s="103">
        <v>0</v>
      </c>
      <c r="F218" s="103">
        <v>0</v>
      </c>
      <c r="G218" s="103">
        <v>0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03">
        <v>0</v>
      </c>
      <c r="N218" s="103">
        <v>0</v>
      </c>
      <c r="O218" s="103">
        <v>0</v>
      </c>
      <c r="P218" s="103">
        <v>0</v>
      </c>
      <c r="Q218" s="103">
        <v>0</v>
      </c>
      <c r="R218" s="103">
        <v>0</v>
      </c>
      <c r="S218" s="103">
        <v>0</v>
      </c>
      <c r="T218" s="103">
        <v>0</v>
      </c>
    </row>
    <row r="219" spans="1:20" x14ac:dyDescent="0.25">
      <c r="A219" s="103">
        <v>169</v>
      </c>
      <c r="B219" s="103" t="s">
        <v>348</v>
      </c>
      <c r="C219" s="103">
        <v>0</v>
      </c>
      <c r="D219" s="103">
        <v>0</v>
      </c>
      <c r="E219" s="103">
        <v>0</v>
      </c>
      <c r="F219" s="103">
        <v>0</v>
      </c>
      <c r="G219" s="103">
        <v>0</v>
      </c>
      <c r="H219" s="103">
        <v>0</v>
      </c>
      <c r="I219" s="103">
        <v>0</v>
      </c>
      <c r="J219" s="103">
        <v>0</v>
      </c>
      <c r="K219" s="103">
        <v>0</v>
      </c>
      <c r="L219" s="103">
        <v>0</v>
      </c>
      <c r="M219" s="103">
        <v>0</v>
      </c>
      <c r="N219" s="103">
        <v>0</v>
      </c>
      <c r="O219" s="103">
        <v>0</v>
      </c>
      <c r="P219" s="103">
        <v>0</v>
      </c>
      <c r="Q219" s="103">
        <v>0</v>
      </c>
      <c r="R219" s="103">
        <v>0</v>
      </c>
      <c r="S219" s="103">
        <v>0</v>
      </c>
      <c r="T219" s="103">
        <v>0</v>
      </c>
    </row>
    <row r="220" spans="1:20" x14ac:dyDescent="0.25">
      <c r="A220" s="103">
        <v>170</v>
      </c>
      <c r="B220" s="103" t="s">
        <v>349</v>
      </c>
      <c r="C220" s="103">
        <v>0</v>
      </c>
      <c r="D220" s="103">
        <v>0</v>
      </c>
      <c r="E220" s="103">
        <v>0</v>
      </c>
      <c r="F220" s="103">
        <v>0</v>
      </c>
      <c r="G220" s="103">
        <v>0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03">
        <v>0</v>
      </c>
      <c r="N220" s="103">
        <v>0</v>
      </c>
      <c r="O220" s="103">
        <v>0</v>
      </c>
      <c r="P220" s="103">
        <v>0</v>
      </c>
      <c r="Q220" s="103">
        <v>0</v>
      </c>
      <c r="R220" s="103">
        <v>0</v>
      </c>
      <c r="S220" s="103">
        <v>0</v>
      </c>
      <c r="T220" s="103">
        <v>0</v>
      </c>
    </row>
    <row r="221" spans="1:20" x14ac:dyDescent="0.25">
      <c r="A221" s="103"/>
      <c r="B221" s="103" t="s">
        <v>267</v>
      </c>
      <c r="C221" s="103">
        <v>4341.6000000000004</v>
      </c>
      <c r="D221" s="103" t="s">
        <v>266</v>
      </c>
      <c r="E221" s="103">
        <v>7.2</v>
      </c>
      <c r="F221" s="103">
        <v>0</v>
      </c>
      <c r="G221" s="103">
        <v>0</v>
      </c>
      <c r="H221" s="103">
        <v>0</v>
      </c>
      <c r="I221" s="103">
        <v>3289.1</v>
      </c>
      <c r="J221" s="103" t="s">
        <v>266</v>
      </c>
      <c r="K221" s="103">
        <v>10.199999999999999</v>
      </c>
      <c r="L221" s="103">
        <v>2147.5</v>
      </c>
      <c r="M221" s="103" t="s">
        <v>266</v>
      </c>
      <c r="N221" s="103">
        <v>14.6</v>
      </c>
      <c r="O221" s="103">
        <v>0</v>
      </c>
      <c r="P221" s="103">
        <v>0</v>
      </c>
      <c r="Q221" s="103">
        <v>0</v>
      </c>
      <c r="R221" s="103">
        <v>9778.2000000000007</v>
      </c>
      <c r="S221" s="103" t="s">
        <v>266</v>
      </c>
      <c r="T221" s="103">
        <v>9.8000000000000007</v>
      </c>
    </row>
    <row r="225" spans="1:9" x14ac:dyDescent="0.25">
      <c r="A225" s="103" t="s">
        <v>261</v>
      </c>
      <c r="B225" s="103" t="s">
        <v>269</v>
      </c>
      <c r="C225" s="103" t="s">
        <v>270</v>
      </c>
      <c r="D225" s="103" t="s">
        <v>271</v>
      </c>
      <c r="E225" s="103"/>
      <c r="F225" s="103"/>
      <c r="G225" s="103"/>
      <c r="H225" s="103"/>
      <c r="I225" s="103"/>
    </row>
    <row r="226" spans="1:9" x14ac:dyDescent="0.25">
      <c r="A226" s="103" t="s">
        <v>4</v>
      </c>
      <c r="B226" s="103" t="s">
        <v>54</v>
      </c>
      <c r="C226" s="103" t="s">
        <v>263</v>
      </c>
      <c r="D226" s="103" t="s">
        <v>4</v>
      </c>
      <c r="E226" s="103"/>
      <c r="F226" s="103"/>
      <c r="G226" s="103"/>
      <c r="H226" s="103"/>
      <c r="I226" s="103"/>
    </row>
    <row r="228" spans="1:9" x14ac:dyDescent="0.25">
      <c r="A228" s="103"/>
      <c r="B228" s="103"/>
      <c r="C228" s="103"/>
      <c r="D228" s="103" t="s">
        <v>52</v>
      </c>
      <c r="E228" s="103" t="e">
        <v>#NAME?</v>
      </c>
      <c r="F228" s="103" t="s">
        <v>272</v>
      </c>
      <c r="G228" s="103" t="s">
        <v>273</v>
      </c>
      <c r="H228" s="103" t="s">
        <v>274</v>
      </c>
      <c r="I228" s="103" t="s">
        <v>274</v>
      </c>
    </row>
    <row r="229" spans="1:9" x14ac:dyDescent="0.25">
      <c r="A229" s="103"/>
      <c r="B229" s="103"/>
      <c r="C229" s="103"/>
      <c r="D229" s="103"/>
      <c r="E229" s="103"/>
      <c r="F229" s="103" t="s">
        <v>275</v>
      </c>
      <c r="G229" s="103" t="s">
        <v>276</v>
      </c>
      <c r="H229" s="103" t="s">
        <v>277</v>
      </c>
      <c r="I229" s="103" t="s">
        <v>278</v>
      </c>
    </row>
    <row r="230" spans="1:9" x14ac:dyDescent="0.25">
      <c r="A230" s="103" t="s">
        <v>34</v>
      </c>
      <c r="B230" s="103" t="s">
        <v>279</v>
      </c>
      <c r="C230" s="103" t="s">
        <v>280</v>
      </c>
      <c r="D230" s="103" t="s">
        <v>281</v>
      </c>
      <c r="E230" s="103" t="s">
        <v>282</v>
      </c>
      <c r="F230" s="103" t="s">
        <v>36</v>
      </c>
      <c r="G230" s="103" t="s">
        <v>36</v>
      </c>
      <c r="H230" s="103" t="s">
        <v>36</v>
      </c>
      <c r="I230" s="104">
        <v>0</v>
      </c>
    </row>
    <row r="231" spans="1:9" x14ac:dyDescent="0.25">
      <c r="A231" s="103" t="s">
        <v>51</v>
      </c>
      <c r="B231" s="103" t="s">
        <v>55</v>
      </c>
      <c r="C231" s="103" t="s">
        <v>52</v>
      </c>
      <c r="D231" s="103" t="s">
        <v>52</v>
      </c>
      <c r="E231" s="103" t="s">
        <v>54</v>
      </c>
      <c r="F231" s="103" t="s">
        <v>5</v>
      </c>
      <c r="G231" s="103" t="s">
        <v>5</v>
      </c>
      <c r="H231" s="103" t="s">
        <v>5</v>
      </c>
      <c r="I231" s="103" t="s">
        <v>5</v>
      </c>
    </row>
    <row r="232" spans="1:9" x14ac:dyDescent="0.25">
      <c r="A232" s="103">
        <v>1</v>
      </c>
      <c r="B232" s="103" t="s">
        <v>283</v>
      </c>
      <c r="C232" s="103" t="s">
        <v>284</v>
      </c>
      <c r="D232" s="103" t="s">
        <v>285</v>
      </c>
      <c r="E232" s="103">
        <v>212</v>
      </c>
      <c r="F232" s="103">
        <v>2859.5</v>
      </c>
      <c r="G232" s="103">
        <v>2858.8</v>
      </c>
      <c r="H232" s="103">
        <v>0.7</v>
      </c>
      <c r="I232" s="103">
        <v>131.6</v>
      </c>
    </row>
    <row r="233" spans="1:9" x14ac:dyDescent="0.25">
      <c r="A233" s="103">
        <v>2</v>
      </c>
      <c r="B233" s="103" t="s">
        <v>283</v>
      </c>
      <c r="C233" s="103" t="s">
        <v>284</v>
      </c>
      <c r="D233" s="103" t="s">
        <v>286</v>
      </c>
      <c r="E233" s="103">
        <v>0</v>
      </c>
      <c r="F233" s="103">
        <v>0</v>
      </c>
      <c r="G233" s="103">
        <v>0</v>
      </c>
      <c r="H233" s="103">
        <v>0</v>
      </c>
      <c r="I233" s="103">
        <v>0</v>
      </c>
    </row>
    <row r="234" spans="1:9" x14ac:dyDescent="0.25">
      <c r="A234" s="103">
        <v>3</v>
      </c>
      <c r="B234" s="103" t="s">
        <v>283</v>
      </c>
      <c r="C234" s="103" t="s">
        <v>284</v>
      </c>
      <c r="D234" s="103" t="s">
        <v>268</v>
      </c>
      <c r="E234" s="103">
        <v>728</v>
      </c>
      <c r="F234" s="103">
        <v>2181.9</v>
      </c>
      <c r="G234" s="103">
        <v>2178.1</v>
      </c>
      <c r="H234" s="103">
        <v>3.8</v>
      </c>
      <c r="I234" s="103">
        <v>336.4</v>
      </c>
    </row>
    <row r="235" spans="1:9" x14ac:dyDescent="0.25">
      <c r="A235" s="103">
        <v>4</v>
      </c>
      <c r="B235" s="103" t="s">
        <v>283</v>
      </c>
      <c r="C235" s="103" t="s">
        <v>284</v>
      </c>
      <c r="D235" s="103" t="s">
        <v>264</v>
      </c>
      <c r="E235" s="103">
        <v>0</v>
      </c>
      <c r="F235" s="103">
        <v>1493.6</v>
      </c>
      <c r="G235" s="103">
        <v>1493.6</v>
      </c>
      <c r="H235" s="103">
        <v>0</v>
      </c>
      <c r="I235" s="103">
        <v>0</v>
      </c>
    </row>
    <row r="236" spans="1:9" x14ac:dyDescent="0.25">
      <c r="A236" s="103">
        <v>5</v>
      </c>
      <c r="B236" s="103" t="s">
        <v>283</v>
      </c>
      <c r="C236" s="103" t="s">
        <v>284</v>
      </c>
      <c r="D236" s="103" t="s">
        <v>287</v>
      </c>
      <c r="E236" s="103">
        <v>0</v>
      </c>
      <c r="F236" s="103">
        <v>0</v>
      </c>
      <c r="G236" s="103">
        <v>0</v>
      </c>
      <c r="H236" s="103">
        <v>0</v>
      </c>
      <c r="I236" s="103">
        <v>0</v>
      </c>
    </row>
    <row r="238" spans="1:9" x14ac:dyDescent="0.25">
      <c r="A238" s="103">
        <v>6</v>
      </c>
      <c r="B238" s="103" t="s">
        <v>283</v>
      </c>
      <c r="C238" s="103" t="s">
        <v>288</v>
      </c>
      <c r="D238" s="103" t="s">
        <v>285</v>
      </c>
      <c r="E238" s="103">
        <v>4</v>
      </c>
      <c r="F238" s="103">
        <v>1482.8</v>
      </c>
      <c r="G238" s="103">
        <v>1482.8</v>
      </c>
      <c r="H238" s="103">
        <v>0</v>
      </c>
      <c r="I238" s="103">
        <v>0</v>
      </c>
    </row>
    <row r="239" spans="1:9" x14ac:dyDescent="0.25">
      <c r="A239" s="103">
        <v>7</v>
      </c>
      <c r="B239" s="103" t="s">
        <v>283</v>
      </c>
      <c r="C239" s="103" t="s">
        <v>288</v>
      </c>
      <c r="D239" s="103" t="s">
        <v>286</v>
      </c>
      <c r="E239" s="103">
        <v>0</v>
      </c>
      <c r="F239" s="103">
        <v>0</v>
      </c>
      <c r="G239" s="103">
        <v>0</v>
      </c>
      <c r="H239" s="103">
        <v>0</v>
      </c>
      <c r="I239" s="103">
        <v>0</v>
      </c>
    </row>
    <row r="240" spans="1:9" x14ac:dyDescent="0.25">
      <c r="A240" s="103">
        <v>8</v>
      </c>
      <c r="B240" s="103" t="s">
        <v>283</v>
      </c>
      <c r="C240" s="103" t="s">
        <v>288</v>
      </c>
      <c r="D240" s="103" t="s">
        <v>268</v>
      </c>
      <c r="E240" s="103">
        <v>32</v>
      </c>
      <c r="F240" s="103">
        <v>1111.0999999999999</v>
      </c>
      <c r="G240" s="103">
        <v>1111</v>
      </c>
      <c r="H240" s="103">
        <v>0</v>
      </c>
      <c r="I240" s="103">
        <v>0</v>
      </c>
    </row>
    <row r="241" spans="1:18" x14ac:dyDescent="0.25">
      <c r="A241" s="103">
        <v>9</v>
      </c>
      <c r="B241" s="103" t="s">
        <v>283</v>
      </c>
      <c r="C241" s="103" t="s">
        <v>288</v>
      </c>
      <c r="D241" s="103" t="s">
        <v>264</v>
      </c>
      <c r="E241" s="103">
        <v>76</v>
      </c>
      <c r="F241" s="103">
        <v>653.9</v>
      </c>
      <c r="G241" s="103">
        <v>653.9</v>
      </c>
      <c r="H241" s="103">
        <v>0</v>
      </c>
      <c r="I241" s="103">
        <v>0</v>
      </c>
      <c r="J241" s="103"/>
      <c r="K241" s="103"/>
      <c r="L241" s="103"/>
      <c r="M241" s="103"/>
      <c r="N241" s="103"/>
      <c r="O241" s="103"/>
      <c r="P241" s="103"/>
      <c r="Q241" s="103"/>
      <c r="R241" s="103"/>
    </row>
    <row r="242" spans="1:18" x14ac:dyDescent="0.25">
      <c r="A242" s="103">
        <v>10</v>
      </c>
      <c r="B242" s="103" t="s">
        <v>283</v>
      </c>
      <c r="C242" s="103" t="s">
        <v>288</v>
      </c>
      <c r="D242" s="103" t="s">
        <v>287</v>
      </c>
      <c r="E242" s="103">
        <v>0</v>
      </c>
      <c r="F242" s="103">
        <v>0</v>
      </c>
      <c r="G242" s="103">
        <v>0</v>
      </c>
      <c r="H242" s="103">
        <v>0</v>
      </c>
      <c r="I242" s="103">
        <v>0</v>
      </c>
      <c r="J242" s="103"/>
      <c r="K242" s="103"/>
      <c r="L242" s="103"/>
      <c r="M242" s="103"/>
      <c r="N242" s="103"/>
      <c r="O242" s="103"/>
      <c r="P242" s="103"/>
      <c r="Q242" s="103"/>
      <c r="R242" s="103"/>
    </row>
    <row r="247" spans="1:18" x14ac:dyDescent="0.25">
      <c r="A247" s="103" t="s">
        <v>2</v>
      </c>
      <c r="B247" s="103" t="s">
        <v>3</v>
      </c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</row>
    <row r="248" spans="1:18" x14ac:dyDescent="0.25">
      <c r="A248" s="103" t="s">
        <v>4</v>
      </c>
      <c r="B248" s="103" t="s">
        <v>5</v>
      </c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</row>
    <row r="250" spans="1:18" x14ac:dyDescent="0.25">
      <c r="A250" s="103"/>
      <c r="B250" s="103"/>
      <c r="C250" s="103"/>
      <c r="D250" s="103" t="s">
        <v>6</v>
      </c>
      <c r="E250" s="103" t="s">
        <v>7</v>
      </c>
      <c r="F250" s="103"/>
      <c r="G250" s="103"/>
      <c r="H250" s="103" t="s">
        <v>8</v>
      </c>
      <c r="I250" s="103" t="s">
        <v>9</v>
      </c>
      <c r="J250" s="103" t="s">
        <v>10</v>
      </c>
      <c r="K250" s="103" t="s">
        <v>11</v>
      </c>
      <c r="L250" s="103" t="s">
        <v>12</v>
      </c>
      <c r="M250" s="103" t="s">
        <v>13</v>
      </c>
      <c r="N250" s="103" t="s">
        <v>14</v>
      </c>
      <c r="O250" s="103" t="s">
        <v>15</v>
      </c>
      <c r="P250" s="103" t="s">
        <v>16</v>
      </c>
      <c r="Q250" s="103" t="s">
        <v>17</v>
      </c>
      <c r="R250" s="103" t="s">
        <v>17</v>
      </c>
    </row>
    <row r="251" spans="1:18" x14ac:dyDescent="0.25">
      <c r="A251" s="103"/>
      <c r="B251" s="103"/>
      <c r="C251" s="103" t="s">
        <v>18</v>
      </c>
      <c r="D251" s="103" t="s">
        <v>19</v>
      </c>
      <c r="E251" s="103" t="s">
        <v>20</v>
      </c>
      <c r="F251" s="103" t="s">
        <v>21</v>
      </c>
      <c r="G251" s="103" t="s">
        <v>22</v>
      </c>
      <c r="H251" s="103" t="s">
        <v>23</v>
      </c>
      <c r="I251" s="103" t="s">
        <v>24</v>
      </c>
      <c r="J251" s="103" t="s">
        <v>25</v>
      </c>
      <c r="K251" s="103" t="s">
        <v>26</v>
      </c>
      <c r="L251" s="103" t="s">
        <v>27</v>
      </c>
      <c r="M251" s="103" t="s">
        <v>28</v>
      </c>
      <c r="N251" s="103" t="s">
        <v>29</v>
      </c>
      <c r="O251" s="103" t="s">
        <v>30</v>
      </c>
      <c r="P251" s="103" t="s">
        <v>31</v>
      </c>
      <c r="Q251" s="103" t="s">
        <v>32</v>
      </c>
      <c r="R251" s="103" t="s">
        <v>33</v>
      </c>
    </row>
    <row r="252" spans="1:18" x14ac:dyDescent="0.25">
      <c r="A252" s="103" t="s">
        <v>34</v>
      </c>
      <c r="B252" s="103" t="s">
        <v>35</v>
      </c>
      <c r="C252" s="103" t="s">
        <v>36</v>
      </c>
      <c r="D252" s="103" t="s">
        <v>36</v>
      </c>
      <c r="E252" s="103" t="s">
        <v>37</v>
      </c>
      <c r="F252" s="103" t="s">
        <v>38</v>
      </c>
      <c r="G252" s="103" t="s">
        <v>39</v>
      </c>
      <c r="H252" s="103" t="s">
        <v>40</v>
      </c>
      <c r="I252" s="103" t="s">
        <v>41</v>
      </c>
      <c r="J252" s="103" t="s">
        <v>42</v>
      </c>
      <c r="K252" s="103" t="s">
        <v>43</v>
      </c>
      <c r="L252" s="103" t="s">
        <v>44</v>
      </c>
      <c r="M252" s="103" t="s">
        <v>45</v>
      </c>
      <c r="N252" s="103" t="s">
        <v>46</v>
      </c>
      <c r="O252" s="103" t="s">
        <v>47</v>
      </c>
      <c r="P252" s="103" t="s">
        <v>48</v>
      </c>
      <c r="Q252" s="103" t="s">
        <v>49</v>
      </c>
      <c r="R252" s="103" t="s">
        <v>50</v>
      </c>
    </row>
    <row r="253" spans="1:18" x14ac:dyDescent="0.25">
      <c r="A253" s="103" t="s">
        <v>51</v>
      </c>
      <c r="B253" s="103" t="s">
        <v>52</v>
      </c>
      <c r="C253" s="103" t="s">
        <v>53</v>
      </c>
      <c r="D253" s="103" t="s">
        <v>54</v>
      </c>
      <c r="E253" s="103" t="s">
        <v>4</v>
      </c>
      <c r="F253" s="103" t="s">
        <v>55</v>
      </c>
      <c r="G253" s="103" t="s">
        <v>5</v>
      </c>
      <c r="H253" s="103" t="s">
        <v>54</v>
      </c>
      <c r="I253" s="103" t="s">
        <v>55</v>
      </c>
      <c r="J253" s="103" t="s">
        <v>54</v>
      </c>
      <c r="K253" s="103" t="s">
        <v>56</v>
      </c>
      <c r="L253" s="103" t="s">
        <v>55</v>
      </c>
      <c r="M253" s="103" t="s">
        <v>4</v>
      </c>
      <c r="N253" s="103" t="s">
        <v>54</v>
      </c>
      <c r="O253" s="103" t="s">
        <v>4</v>
      </c>
      <c r="P253" s="103" t="s">
        <v>54</v>
      </c>
      <c r="Q253" s="103" t="s">
        <v>54</v>
      </c>
      <c r="R253" s="103" t="s">
        <v>53</v>
      </c>
    </row>
    <row r="254" spans="1:18" x14ac:dyDescent="0.25">
      <c r="A254" s="103">
        <v>1</v>
      </c>
      <c r="B254" s="103" t="s">
        <v>57</v>
      </c>
      <c r="C254" s="103">
        <v>148.4</v>
      </c>
      <c r="D254" s="103">
        <v>0</v>
      </c>
      <c r="E254" s="103">
        <v>29.5</v>
      </c>
      <c r="F254" s="103">
        <v>0</v>
      </c>
      <c r="G254" s="103"/>
      <c r="H254" s="103"/>
      <c r="I254" s="103">
        <v>8760</v>
      </c>
      <c r="J254" s="103">
        <v>0</v>
      </c>
      <c r="K254" s="103">
        <v>0</v>
      </c>
      <c r="L254" s="103"/>
      <c r="M254" s="103">
        <v>0</v>
      </c>
      <c r="N254" s="103">
        <v>0</v>
      </c>
      <c r="O254" s="103">
        <v>0</v>
      </c>
      <c r="P254" s="103">
        <v>0</v>
      </c>
      <c r="Q254" s="103">
        <v>0</v>
      </c>
      <c r="R254" s="103">
        <v>0</v>
      </c>
    </row>
    <row r="255" spans="1:18" x14ac:dyDescent="0.25">
      <c r="A255" s="103">
        <v>2</v>
      </c>
      <c r="B255" s="103" t="s">
        <v>58</v>
      </c>
      <c r="C255" s="103">
        <v>33.4</v>
      </c>
      <c r="D255" s="103">
        <v>0</v>
      </c>
      <c r="E255" s="103">
        <v>97.5</v>
      </c>
      <c r="F255" s="103">
        <v>0</v>
      </c>
      <c r="G255" s="103"/>
      <c r="H255" s="103"/>
      <c r="I255" s="103">
        <v>8760</v>
      </c>
      <c r="J255" s="103">
        <v>0</v>
      </c>
      <c r="K255" s="103">
        <v>0</v>
      </c>
      <c r="L255" s="103"/>
      <c r="M255" s="103">
        <v>0</v>
      </c>
      <c r="N255" s="103">
        <v>0</v>
      </c>
      <c r="O255" s="103">
        <v>0</v>
      </c>
      <c r="P255" s="103">
        <v>0</v>
      </c>
      <c r="Q255" s="103">
        <v>0</v>
      </c>
      <c r="R255" s="103">
        <v>0</v>
      </c>
    </row>
    <row r="256" spans="1:18" x14ac:dyDescent="0.25">
      <c r="A256" s="103">
        <v>3</v>
      </c>
      <c r="B256" s="103" t="s">
        <v>59</v>
      </c>
      <c r="C256" s="103">
        <v>45</v>
      </c>
      <c r="D256" s="103">
        <v>0</v>
      </c>
      <c r="E256" s="103">
        <v>99</v>
      </c>
      <c r="F256" s="103">
        <v>0</v>
      </c>
      <c r="G256" s="103"/>
      <c r="H256" s="103"/>
      <c r="I256" s="103">
        <v>8760</v>
      </c>
      <c r="J256" s="103">
        <v>0</v>
      </c>
      <c r="K256" s="103">
        <v>0</v>
      </c>
      <c r="L256" s="103"/>
      <c r="M256" s="103">
        <v>0</v>
      </c>
      <c r="N256" s="103">
        <v>0</v>
      </c>
      <c r="O256" s="103">
        <v>0</v>
      </c>
      <c r="P256" s="103">
        <v>0</v>
      </c>
      <c r="Q256" s="103">
        <v>0</v>
      </c>
      <c r="R256" s="103">
        <v>0</v>
      </c>
    </row>
    <row r="257" spans="1:18" x14ac:dyDescent="0.25">
      <c r="A257" s="103">
        <v>4</v>
      </c>
      <c r="B257" s="103" t="s">
        <v>60</v>
      </c>
      <c r="C257" s="103">
        <v>36.5</v>
      </c>
      <c r="D257" s="103">
        <v>0</v>
      </c>
      <c r="E257" s="103">
        <v>100</v>
      </c>
      <c r="F257" s="103">
        <v>0</v>
      </c>
      <c r="G257" s="103"/>
      <c r="H257" s="103"/>
      <c r="I257" s="103">
        <v>8760</v>
      </c>
      <c r="J257" s="103">
        <v>0</v>
      </c>
      <c r="K257" s="103">
        <v>0</v>
      </c>
      <c r="L257" s="103"/>
      <c r="M257" s="103">
        <v>0</v>
      </c>
      <c r="N257" s="103">
        <v>0</v>
      </c>
      <c r="O257" s="103">
        <v>0</v>
      </c>
      <c r="P257" s="103">
        <v>0</v>
      </c>
      <c r="Q257" s="103">
        <v>0</v>
      </c>
      <c r="R257" s="103">
        <v>0</v>
      </c>
    </row>
    <row r="258" spans="1:18" x14ac:dyDescent="0.25">
      <c r="A258" s="103">
        <v>5</v>
      </c>
      <c r="B258" s="103" t="s">
        <v>61</v>
      </c>
      <c r="C258" s="103">
        <v>49.7</v>
      </c>
      <c r="D258" s="103">
        <v>0</v>
      </c>
      <c r="E258" s="103">
        <v>100</v>
      </c>
      <c r="F258" s="103">
        <v>0</v>
      </c>
      <c r="G258" s="103"/>
      <c r="H258" s="103"/>
      <c r="I258" s="103">
        <v>8760</v>
      </c>
      <c r="J258" s="103">
        <v>0</v>
      </c>
      <c r="K258" s="103">
        <v>0</v>
      </c>
      <c r="L258" s="103"/>
      <c r="M258" s="103">
        <v>0</v>
      </c>
      <c r="N258" s="103">
        <v>0</v>
      </c>
      <c r="O258" s="103">
        <v>0</v>
      </c>
      <c r="P258" s="103">
        <v>0</v>
      </c>
      <c r="Q258" s="103">
        <v>0</v>
      </c>
      <c r="R258" s="103">
        <v>0</v>
      </c>
    </row>
    <row r="259" spans="1:18" x14ac:dyDescent="0.25">
      <c r="A259" s="103">
        <v>6</v>
      </c>
      <c r="B259" s="103" t="s">
        <v>62</v>
      </c>
      <c r="C259" s="103">
        <v>132.6</v>
      </c>
      <c r="D259" s="103">
        <v>0</v>
      </c>
      <c r="E259" s="103">
        <v>100</v>
      </c>
      <c r="F259" s="103">
        <v>0</v>
      </c>
      <c r="G259" s="103"/>
      <c r="H259" s="103"/>
      <c r="I259" s="103">
        <v>8760</v>
      </c>
      <c r="J259" s="103">
        <v>0</v>
      </c>
      <c r="K259" s="103">
        <v>0</v>
      </c>
      <c r="L259" s="103"/>
      <c r="M259" s="103">
        <v>0</v>
      </c>
      <c r="N259" s="103">
        <v>0</v>
      </c>
      <c r="O259" s="103">
        <v>0</v>
      </c>
      <c r="P259" s="103">
        <v>0</v>
      </c>
      <c r="Q259" s="103">
        <v>0</v>
      </c>
      <c r="R259" s="103">
        <v>0</v>
      </c>
    </row>
    <row r="260" spans="1:18" x14ac:dyDescent="0.25">
      <c r="A260" s="103">
        <v>7</v>
      </c>
      <c r="B260" s="103" t="s">
        <v>63</v>
      </c>
      <c r="C260" s="103">
        <v>322.7</v>
      </c>
      <c r="D260" s="103">
        <v>0</v>
      </c>
      <c r="E260" s="103">
        <v>100</v>
      </c>
      <c r="F260" s="103">
        <v>0</v>
      </c>
      <c r="G260" s="103"/>
      <c r="H260" s="103"/>
      <c r="I260" s="103">
        <v>8760</v>
      </c>
      <c r="J260" s="103">
        <v>0</v>
      </c>
      <c r="K260" s="103">
        <v>0</v>
      </c>
      <c r="L260" s="103"/>
      <c r="M260" s="103">
        <v>0</v>
      </c>
      <c r="N260" s="103">
        <v>0</v>
      </c>
      <c r="O260" s="103">
        <v>0</v>
      </c>
      <c r="P260" s="103">
        <v>0</v>
      </c>
      <c r="Q260" s="103">
        <v>0</v>
      </c>
      <c r="R260" s="103">
        <v>0</v>
      </c>
    </row>
    <row r="261" spans="1:18" x14ac:dyDescent="0.25">
      <c r="A261" s="103">
        <v>8</v>
      </c>
      <c r="B261" s="103" t="s">
        <v>65</v>
      </c>
      <c r="C261" s="103">
        <v>149.4</v>
      </c>
      <c r="D261" s="103">
        <v>0</v>
      </c>
      <c r="E261" s="103">
        <v>100</v>
      </c>
      <c r="F261" s="103">
        <v>0</v>
      </c>
      <c r="G261" s="103"/>
      <c r="H261" s="103"/>
      <c r="I261" s="103">
        <v>8760</v>
      </c>
      <c r="J261" s="103">
        <v>0</v>
      </c>
      <c r="K261" s="103">
        <v>0</v>
      </c>
      <c r="L261" s="103"/>
      <c r="M261" s="103">
        <v>0</v>
      </c>
      <c r="N261" s="103">
        <v>0</v>
      </c>
      <c r="O261" s="103">
        <v>0</v>
      </c>
      <c r="P261" s="103">
        <v>0</v>
      </c>
      <c r="Q261" s="103">
        <v>0</v>
      </c>
      <c r="R261" s="103">
        <v>0</v>
      </c>
    </row>
    <row r="262" spans="1:18" x14ac:dyDescent="0.25">
      <c r="A262" s="103">
        <v>9</v>
      </c>
      <c r="B262" s="103" t="s">
        <v>64</v>
      </c>
      <c r="C262" s="103">
        <v>134.80000000000001</v>
      </c>
      <c r="D262" s="103">
        <v>0</v>
      </c>
      <c r="E262" s="103">
        <v>96</v>
      </c>
      <c r="F262" s="103">
        <v>0</v>
      </c>
      <c r="G262" s="103"/>
      <c r="H262" s="103"/>
      <c r="I262" s="103">
        <v>8760</v>
      </c>
      <c r="J262" s="103">
        <v>0</v>
      </c>
      <c r="K262" s="103">
        <v>0</v>
      </c>
      <c r="L262" s="103"/>
      <c r="M262" s="103">
        <v>0</v>
      </c>
      <c r="N262" s="103">
        <v>0</v>
      </c>
      <c r="O262" s="103">
        <v>0</v>
      </c>
      <c r="P262" s="103">
        <v>0</v>
      </c>
      <c r="Q262" s="103">
        <v>0</v>
      </c>
      <c r="R262" s="103">
        <v>0</v>
      </c>
    </row>
    <row r="263" spans="1:18" x14ac:dyDescent="0.25">
      <c r="A263" s="103">
        <v>10</v>
      </c>
      <c r="B263" s="103" t="s">
        <v>66</v>
      </c>
      <c r="C263" s="103">
        <v>417.1</v>
      </c>
      <c r="D263" s="103">
        <v>0</v>
      </c>
      <c r="E263" s="103">
        <v>100</v>
      </c>
      <c r="F263" s="103">
        <v>0</v>
      </c>
      <c r="G263" s="103"/>
      <c r="H263" s="103"/>
      <c r="I263" s="103">
        <v>8760</v>
      </c>
      <c r="J263" s="103">
        <v>0</v>
      </c>
      <c r="K263" s="103">
        <v>0</v>
      </c>
      <c r="L263" s="103"/>
      <c r="M263" s="103">
        <v>0</v>
      </c>
      <c r="N263" s="103">
        <v>0</v>
      </c>
      <c r="O263" s="103">
        <v>0</v>
      </c>
      <c r="P263" s="103">
        <v>0</v>
      </c>
      <c r="Q263" s="103">
        <v>0</v>
      </c>
      <c r="R263" s="103">
        <v>0</v>
      </c>
    </row>
    <row r="264" spans="1:18" x14ac:dyDescent="0.25">
      <c r="A264" s="103">
        <v>11</v>
      </c>
      <c r="B264" s="103" t="s">
        <v>67</v>
      </c>
      <c r="C264" s="103">
        <v>110.1</v>
      </c>
      <c r="D264" s="103">
        <v>0</v>
      </c>
      <c r="E264" s="103">
        <v>100</v>
      </c>
      <c r="F264" s="103">
        <v>0</v>
      </c>
      <c r="G264" s="103"/>
      <c r="H264" s="103"/>
      <c r="I264" s="103">
        <v>8760</v>
      </c>
      <c r="J264" s="103">
        <v>0</v>
      </c>
      <c r="K264" s="103">
        <v>0</v>
      </c>
      <c r="L264" s="103"/>
      <c r="M264" s="103">
        <v>0</v>
      </c>
      <c r="N264" s="103">
        <v>0</v>
      </c>
      <c r="O264" s="103">
        <v>0</v>
      </c>
      <c r="P264" s="103">
        <v>0</v>
      </c>
      <c r="Q264" s="103">
        <v>0</v>
      </c>
      <c r="R264" s="103">
        <v>0</v>
      </c>
    </row>
    <row r="265" spans="1:18" x14ac:dyDescent="0.25">
      <c r="A265" s="103">
        <v>12</v>
      </c>
      <c r="B265" s="103" t="s">
        <v>68</v>
      </c>
      <c r="C265" s="103">
        <v>43.2</v>
      </c>
      <c r="D265" s="103">
        <v>0</v>
      </c>
      <c r="E265" s="103">
        <v>100</v>
      </c>
      <c r="F265" s="103">
        <v>0</v>
      </c>
      <c r="G265" s="103"/>
      <c r="H265" s="103"/>
      <c r="I265" s="103">
        <v>8760</v>
      </c>
      <c r="J265" s="103">
        <v>0</v>
      </c>
      <c r="K265" s="103">
        <v>0</v>
      </c>
      <c r="L265" s="103"/>
      <c r="M265" s="103">
        <v>0</v>
      </c>
      <c r="N265" s="103">
        <v>0</v>
      </c>
      <c r="O265" s="103">
        <v>0</v>
      </c>
      <c r="P265" s="103">
        <v>0</v>
      </c>
      <c r="Q265" s="103">
        <v>0</v>
      </c>
      <c r="R265" s="103">
        <v>0</v>
      </c>
    </row>
    <row r="266" spans="1:18" x14ac:dyDescent="0.25">
      <c r="A266" s="103">
        <v>13</v>
      </c>
      <c r="B266" s="103" t="s">
        <v>69</v>
      </c>
      <c r="C266" s="103">
        <v>744</v>
      </c>
      <c r="D266" s="103">
        <v>0</v>
      </c>
      <c r="E266" s="103">
        <v>34.200000000000003</v>
      </c>
      <c r="F266" s="103">
        <v>0</v>
      </c>
      <c r="G266" s="103"/>
      <c r="H266" s="103"/>
      <c r="I266" s="103">
        <v>8760</v>
      </c>
      <c r="J266" s="103">
        <v>0</v>
      </c>
      <c r="K266" s="103">
        <v>0</v>
      </c>
      <c r="L266" s="103"/>
      <c r="M266" s="103">
        <v>0</v>
      </c>
      <c r="N266" s="103">
        <v>0</v>
      </c>
      <c r="O266" s="103">
        <v>0</v>
      </c>
      <c r="P266" s="103">
        <v>0</v>
      </c>
      <c r="Q266" s="103">
        <v>0</v>
      </c>
      <c r="R266" s="103">
        <v>0</v>
      </c>
    </row>
    <row r="267" spans="1:18" x14ac:dyDescent="0.25">
      <c r="A267" s="103">
        <v>14</v>
      </c>
      <c r="B267" s="103" t="s">
        <v>70</v>
      </c>
      <c r="C267" s="103">
        <v>228.8</v>
      </c>
      <c r="D267" s="103">
        <v>0</v>
      </c>
      <c r="E267" s="103">
        <v>94.5</v>
      </c>
      <c r="F267" s="103">
        <v>0</v>
      </c>
      <c r="G267" s="103"/>
      <c r="H267" s="103"/>
      <c r="I267" s="103">
        <v>8760</v>
      </c>
      <c r="J267" s="103">
        <v>0</v>
      </c>
      <c r="K267" s="103">
        <v>0</v>
      </c>
      <c r="L267" s="103"/>
      <c r="M267" s="103">
        <v>0</v>
      </c>
      <c r="N267" s="103">
        <v>0</v>
      </c>
      <c r="O267" s="103">
        <v>0</v>
      </c>
      <c r="P267" s="103">
        <v>0</v>
      </c>
      <c r="Q267" s="103">
        <v>0</v>
      </c>
      <c r="R267" s="103">
        <v>0</v>
      </c>
    </row>
    <row r="268" spans="1:18" x14ac:dyDescent="0.25">
      <c r="A268" s="103">
        <v>15</v>
      </c>
      <c r="B268" s="103" t="s">
        <v>71</v>
      </c>
      <c r="C268" s="103">
        <v>0</v>
      </c>
      <c r="D268" s="103">
        <v>0</v>
      </c>
      <c r="E268" s="103">
        <v>0</v>
      </c>
      <c r="F268" s="103">
        <v>0</v>
      </c>
      <c r="G268" s="103"/>
      <c r="H268" s="103"/>
      <c r="I268" s="103">
        <v>0</v>
      </c>
      <c r="J268" s="103">
        <v>0</v>
      </c>
      <c r="K268" s="103">
        <v>0</v>
      </c>
      <c r="L268" s="103"/>
      <c r="M268" s="103">
        <v>0</v>
      </c>
      <c r="N268" s="103">
        <v>0</v>
      </c>
      <c r="O268" s="103">
        <v>0</v>
      </c>
      <c r="P268" s="103">
        <v>0</v>
      </c>
      <c r="Q268" s="103">
        <v>0</v>
      </c>
      <c r="R268" s="103">
        <v>0</v>
      </c>
    </row>
    <row r="269" spans="1:18" x14ac:dyDescent="0.25">
      <c r="A269" s="103">
        <v>16</v>
      </c>
      <c r="B269" s="103" t="s">
        <v>72</v>
      </c>
      <c r="C269" s="103">
        <v>631.1</v>
      </c>
      <c r="D269" s="103">
        <v>0</v>
      </c>
      <c r="E269" s="103">
        <v>43.4</v>
      </c>
      <c r="F269" s="103">
        <v>0</v>
      </c>
      <c r="G269" s="103"/>
      <c r="H269" s="103"/>
      <c r="I269" s="103">
        <v>8760</v>
      </c>
      <c r="J269" s="103">
        <v>0</v>
      </c>
      <c r="K269" s="103">
        <v>0</v>
      </c>
      <c r="L269" s="103"/>
      <c r="M269" s="103">
        <v>0</v>
      </c>
      <c r="N269" s="103">
        <v>0</v>
      </c>
      <c r="O269" s="103">
        <v>0</v>
      </c>
      <c r="P269" s="103">
        <v>0</v>
      </c>
      <c r="Q269" s="103">
        <v>0</v>
      </c>
      <c r="R269" s="103">
        <v>0</v>
      </c>
    </row>
    <row r="270" spans="1:18" x14ac:dyDescent="0.25">
      <c r="A270" s="103">
        <v>17</v>
      </c>
      <c r="B270" s="103" t="s">
        <v>73</v>
      </c>
      <c r="C270" s="103">
        <v>242.5</v>
      </c>
      <c r="D270" s="103">
        <v>0</v>
      </c>
      <c r="E270" s="103">
        <v>91.1</v>
      </c>
      <c r="F270" s="103">
        <v>1</v>
      </c>
      <c r="G270" s="103">
        <v>2424.8000000000002</v>
      </c>
      <c r="H270" s="103">
        <v>10000</v>
      </c>
      <c r="I270" s="103">
        <v>8424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645</v>
      </c>
      <c r="P270" s="103">
        <v>2.66</v>
      </c>
      <c r="Q270" s="103">
        <v>2.66</v>
      </c>
      <c r="R270" s="103">
        <v>645</v>
      </c>
    </row>
    <row r="271" spans="1:18" x14ac:dyDescent="0.25">
      <c r="A271" s="103">
        <v>18</v>
      </c>
      <c r="B271" s="103" t="s">
        <v>74</v>
      </c>
      <c r="C271" s="103">
        <v>104.4</v>
      </c>
      <c r="D271" s="103">
        <v>0</v>
      </c>
      <c r="E271" s="103">
        <v>77.3</v>
      </c>
      <c r="F271" s="103">
        <v>0</v>
      </c>
      <c r="G271" s="103">
        <v>1277.0999999999999</v>
      </c>
      <c r="H271" s="103">
        <v>12233</v>
      </c>
      <c r="I271" s="103">
        <v>2160</v>
      </c>
      <c r="J271" s="103">
        <v>194.5</v>
      </c>
      <c r="K271" s="103">
        <v>2484</v>
      </c>
      <c r="L271" s="103">
        <v>0</v>
      </c>
      <c r="M271" s="103">
        <v>0</v>
      </c>
      <c r="N271" s="103">
        <v>0</v>
      </c>
      <c r="O271" s="103">
        <v>238</v>
      </c>
      <c r="P271" s="103">
        <v>26.07</v>
      </c>
      <c r="Q271" s="103">
        <v>26.07</v>
      </c>
      <c r="R271" s="103">
        <v>2721</v>
      </c>
    </row>
    <row r="272" spans="1:18" x14ac:dyDescent="0.25">
      <c r="A272" s="103">
        <v>19</v>
      </c>
      <c r="B272" s="103" t="s">
        <v>75</v>
      </c>
      <c r="C272" s="103">
        <v>173.5</v>
      </c>
      <c r="D272" s="103">
        <v>0</v>
      </c>
      <c r="E272" s="103">
        <v>83.6</v>
      </c>
      <c r="F272" s="103">
        <v>0</v>
      </c>
      <c r="G272" s="103">
        <v>2022.8</v>
      </c>
      <c r="H272" s="103">
        <v>11659</v>
      </c>
      <c r="I272" s="103">
        <v>2160</v>
      </c>
      <c r="J272" s="103">
        <v>194.5</v>
      </c>
      <c r="K272" s="103">
        <v>3934</v>
      </c>
      <c r="L272" s="103">
        <v>0</v>
      </c>
      <c r="M272" s="103">
        <v>0</v>
      </c>
      <c r="N272" s="103">
        <v>0</v>
      </c>
      <c r="O272" s="103">
        <v>395</v>
      </c>
      <c r="P272" s="103">
        <v>24.95</v>
      </c>
      <c r="Q272" s="103">
        <v>24.95</v>
      </c>
      <c r="R272" s="103">
        <v>4329</v>
      </c>
    </row>
    <row r="273" spans="1:18" x14ac:dyDescent="0.25">
      <c r="A273" s="103">
        <v>20</v>
      </c>
      <c r="B273" s="103" t="s">
        <v>76</v>
      </c>
      <c r="C273" s="103">
        <v>2621.7</v>
      </c>
      <c r="D273" s="103">
        <v>0</v>
      </c>
      <c r="E273" s="103">
        <v>81.400000000000006</v>
      </c>
      <c r="F273" s="103">
        <v>0</v>
      </c>
      <c r="G273" s="103">
        <v>27978.799999999999</v>
      </c>
      <c r="H273" s="103">
        <v>10672</v>
      </c>
      <c r="I273" s="103">
        <v>8760</v>
      </c>
      <c r="J273" s="103">
        <v>226.8</v>
      </c>
      <c r="K273" s="103">
        <v>63463</v>
      </c>
      <c r="L273" s="103">
        <v>0</v>
      </c>
      <c r="M273" s="103">
        <v>0</v>
      </c>
      <c r="N273" s="103">
        <v>36049</v>
      </c>
      <c r="O273" s="103">
        <v>1888</v>
      </c>
      <c r="P273" s="103">
        <v>24.93</v>
      </c>
      <c r="Q273" s="103">
        <v>38.68</v>
      </c>
      <c r="R273" s="103">
        <v>101400</v>
      </c>
    </row>
    <row r="274" spans="1:18" x14ac:dyDescent="0.25">
      <c r="A274" s="103">
        <v>21</v>
      </c>
      <c r="B274" s="103" t="s">
        <v>77</v>
      </c>
      <c r="C274" s="103">
        <v>612.1</v>
      </c>
      <c r="D274" s="103">
        <v>0</v>
      </c>
      <c r="E274" s="103">
        <v>98</v>
      </c>
      <c r="F274" s="103">
        <v>0</v>
      </c>
      <c r="G274" s="103">
        <v>6581.7</v>
      </c>
      <c r="H274" s="103">
        <v>10752</v>
      </c>
      <c r="I274" s="103">
        <v>8760</v>
      </c>
      <c r="J274" s="103">
        <v>131.4</v>
      </c>
      <c r="K274" s="103">
        <v>8645</v>
      </c>
      <c r="L274" s="103">
        <v>0</v>
      </c>
      <c r="M274" s="103">
        <v>0</v>
      </c>
      <c r="N274" s="103">
        <v>5005</v>
      </c>
      <c r="O274" s="103">
        <v>804</v>
      </c>
      <c r="P274" s="103">
        <v>15.44</v>
      </c>
      <c r="Q274" s="103">
        <v>23.61</v>
      </c>
      <c r="R274" s="103">
        <v>14454</v>
      </c>
    </row>
    <row r="275" spans="1:18" x14ac:dyDescent="0.25">
      <c r="A275" s="103">
        <v>22</v>
      </c>
      <c r="B275" s="103" t="s">
        <v>78</v>
      </c>
      <c r="C275" s="103">
        <v>611.79999999999995</v>
      </c>
      <c r="D275" s="103">
        <v>0</v>
      </c>
      <c r="E275" s="103">
        <v>97.9</v>
      </c>
      <c r="F275" s="103">
        <v>0</v>
      </c>
      <c r="G275" s="103">
        <v>6649.5</v>
      </c>
      <c r="H275" s="103">
        <v>10868</v>
      </c>
      <c r="I275" s="103">
        <v>8760</v>
      </c>
      <c r="J275" s="103">
        <v>131.4</v>
      </c>
      <c r="K275" s="103">
        <v>8734</v>
      </c>
      <c r="L275" s="103">
        <v>0</v>
      </c>
      <c r="M275" s="103">
        <v>0</v>
      </c>
      <c r="N275" s="103">
        <v>4878</v>
      </c>
      <c r="O275" s="103">
        <v>818</v>
      </c>
      <c r="P275" s="103">
        <v>15.61</v>
      </c>
      <c r="Q275" s="103">
        <v>23.59</v>
      </c>
      <c r="R275" s="103">
        <v>14430</v>
      </c>
    </row>
    <row r="276" spans="1:18" x14ac:dyDescent="0.25">
      <c r="A276" s="103">
        <v>23</v>
      </c>
      <c r="B276" s="103" t="s">
        <v>79</v>
      </c>
      <c r="C276" s="103">
        <v>653.79999999999995</v>
      </c>
      <c r="D276" s="103">
        <v>0</v>
      </c>
      <c r="E276" s="103">
        <v>92.3</v>
      </c>
      <c r="F276" s="103">
        <v>12</v>
      </c>
      <c r="G276" s="103">
        <v>6525.5</v>
      </c>
      <c r="H276" s="103">
        <v>9981</v>
      </c>
      <c r="I276" s="103">
        <v>8573</v>
      </c>
      <c r="J276" s="103">
        <v>205.5</v>
      </c>
      <c r="K276" s="103">
        <v>13408</v>
      </c>
      <c r="L276" s="103">
        <v>1</v>
      </c>
      <c r="M276" s="103">
        <v>3</v>
      </c>
      <c r="N276" s="103">
        <v>7494</v>
      </c>
      <c r="O276" s="103">
        <v>0</v>
      </c>
      <c r="P276" s="103">
        <v>20.51</v>
      </c>
      <c r="Q276" s="103">
        <v>31.97</v>
      </c>
      <c r="R276" s="103">
        <v>20905</v>
      </c>
    </row>
    <row r="277" spans="1:18" x14ac:dyDescent="0.25">
      <c r="A277" s="103">
        <v>24</v>
      </c>
      <c r="B277" s="103" t="s">
        <v>80</v>
      </c>
      <c r="C277" s="103">
        <v>673.2</v>
      </c>
      <c r="D277" s="103">
        <v>0</v>
      </c>
      <c r="E277" s="103">
        <v>94.6</v>
      </c>
      <c r="F277" s="103">
        <v>0</v>
      </c>
      <c r="G277" s="103">
        <v>6815.7</v>
      </c>
      <c r="H277" s="103">
        <v>10124</v>
      </c>
      <c r="I277" s="103">
        <v>8760</v>
      </c>
      <c r="J277" s="103">
        <v>205.5</v>
      </c>
      <c r="K277" s="103">
        <v>14004</v>
      </c>
      <c r="L277" s="103">
        <v>0</v>
      </c>
      <c r="M277" s="103">
        <v>0</v>
      </c>
      <c r="N277" s="103">
        <v>8129</v>
      </c>
      <c r="O277" s="103">
        <v>0</v>
      </c>
      <c r="P277" s="103">
        <v>20.8</v>
      </c>
      <c r="Q277" s="103">
        <v>32.880000000000003</v>
      </c>
      <c r="R277" s="103">
        <v>22133</v>
      </c>
    </row>
    <row r="278" spans="1:18" x14ac:dyDescent="0.25">
      <c r="A278" s="103">
        <v>25</v>
      </c>
      <c r="B278" s="103" t="s">
        <v>81</v>
      </c>
      <c r="C278" s="103">
        <v>0.1</v>
      </c>
      <c r="D278" s="103">
        <v>0</v>
      </c>
      <c r="E278" s="103">
        <v>0</v>
      </c>
      <c r="F278" s="103">
        <v>1</v>
      </c>
      <c r="G278" s="103">
        <v>1.3</v>
      </c>
      <c r="H278" s="103">
        <v>14336</v>
      </c>
      <c r="I278" s="103">
        <v>9</v>
      </c>
      <c r="J278" s="103">
        <v>403.3</v>
      </c>
      <c r="K278" s="103">
        <v>5</v>
      </c>
      <c r="L278" s="103">
        <v>0</v>
      </c>
      <c r="M278" s="103">
        <v>0</v>
      </c>
      <c r="N278" s="103">
        <v>0</v>
      </c>
      <c r="O278" s="103">
        <v>0</v>
      </c>
      <c r="P278" s="103">
        <v>61.73</v>
      </c>
      <c r="Q278" s="103">
        <v>63.39</v>
      </c>
      <c r="R278" s="103">
        <v>6</v>
      </c>
    </row>
    <row r="279" spans="1:18" x14ac:dyDescent="0.25">
      <c r="A279" s="103">
        <v>26</v>
      </c>
      <c r="B279" s="103" t="s">
        <v>82</v>
      </c>
      <c r="C279" s="103">
        <v>0</v>
      </c>
      <c r="D279" s="103">
        <v>0</v>
      </c>
      <c r="E279" s="103">
        <v>0</v>
      </c>
      <c r="F279" s="103">
        <v>0</v>
      </c>
      <c r="G279" s="103">
        <v>0</v>
      </c>
      <c r="H279" s="103">
        <v>0</v>
      </c>
      <c r="I279" s="103">
        <v>0</v>
      </c>
      <c r="J279" s="103">
        <v>0</v>
      </c>
      <c r="K279" s="103">
        <v>0</v>
      </c>
      <c r="L279" s="103">
        <v>0</v>
      </c>
      <c r="M279" s="103">
        <v>0</v>
      </c>
      <c r="N279" s="103">
        <v>0</v>
      </c>
      <c r="O279" s="103">
        <v>0</v>
      </c>
      <c r="P279" s="103">
        <v>0</v>
      </c>
      <c r="Q279" s="103">
        <v>0</v>
      </c>
      <c r="R279" s="103">
        <v>0</v>
      </c>
    </row>
    <row r="280" spans="1:18" x14ac:dyDescent="0.25">
      <c r="A280" s="103">
        <v>27</v>
      </c>
      <c r="B280" s="103" t="s">
        <v>83</v>
      </c>
      <c r="C280" s="103">
        <v>0.1</v>
      </c>
      <c r="D280" s="103">
        <v>0</v>
      </c>
      <c r="E280" s="103">
        <v>0</v>
      </c>
      <c r="F280" s="103">
        <v>1</v>
      </c>
      <c r="G280" s="103">
        <v>2.1</v>
      </c>
      <c r="H280" s="103">
        <v>17650</v>
      </c>
      <c r="I280" s="103">
        <v>6</v>
      </c>
      <c r="J280" s="103">
        <v>403.3</v>
      </c>
      <c r="K280" s="103">
        <v>9</v>
      </c>
      <c r="L280" s="103">
        <v>4</v>
      </c>
      <c r="M280" s="103">
        <v>16</v>
      </c>
      <c r="N280" s="103">
        <v>0</v>
      </c>
      <c r="O280" s="103">
        <v>0</v>
      </c>
      <c r="P280" s="103">
        <v>74.8</v>
      </c>
      <c r="Q280" s="103">
        <v>209.04</v>
      </c>
      <c r="R280" s="103">
        <v>25</v>
      </c>
    </row>
    <row r="281" spans="1:18" x14ac:dyDescent="0.25">
      <c r="A281" s="103">
        <v>28</v>
      </c>
      <c r="B281" s="103" t="s">
        <v>84</v>
      </c>
      <c r="C281" s="103">
        <v>0.2</v>
      </c>
      <c r="D281" s="103">
        <v>0</v>
      </c>
      <c r="E281" s="103">
        <v>0</v>
      </c>
      <c r="F281" s="103">
        <v>1</v>
      </c>
      <c r="G281" s="103">
        <v>2.9</v>
      </c>
      <c r="H281" s="103">
        <v>14716</v>
      </c>
      <c r="I281" s="103">
        <v>8</v>
      </c>
      <c r="J281" s="103">
        <v>403.3</v>
      </c>
      <c r="K281" s="103">
        <v>12</v>
      </c>
      <c r="L281" s="103">
        <v>5</v>
      </c>
      <c r="M281" s="103">
        <v>19</v>
      </c>
      <c r="N281" s="103">
        <v>0</v>
      </c>
      <c r="O281" s="103">
        <v>1</v>
      </c>
      <c r="P281" s="103">
        <v>62.96</v>
      </c>
      <c r="Q281" s="103">
        <v>158.35</v>
      </c>
      <c r="R281" s="103">
        <v>32</v>
      </c>
    </row>
    <row r="282" spans="1:18" x14ac:dyDescent="0.25">
      <c r="A282" s="103">
        <v>29</v>
      </c>
      <c r="B282" s="103" t="s">
        <v>85</v>
      </c>
      <c r="C282" s="103">
        <v>0.2</v>
      </c>
      <c r="D282" s="103">
        <v>0</v>
      </c>
      <c r="E282" s="103">
        <v>0.1</v>
      </c>
      <c r="F282" s="103">
        <v>3</v>
      </c>
      <c r="G282" s="103">
        <v>2.6</v>
      </c>
      <c r="H282" s="103">
        <v>14243</v>
      </c>
      <c r="I282" s="103">
        <v>18</v>
      </c>
      <c r="J282" s="103">
        <v>404.2</v>
      </c>
      <c r="K282" s="103">
        <v>10</v>
      </c>
      <c r="L282" s="103">
        <v>0</v>
      </c>
      <c r="M282" s="103">
        <v>0</v>
      </c>
      <c r="N282" s="103">
        <v>0</v>
      </c>
      <c r="O282" s="103">
        <v>1</v>
      </c>
      <c r="P282" s="103">
        <v>61.48</v>
      </c>
      <c r="Q282" s="103">
        <v>63.99</v>
      </c>
      <c r="R282" s="103">
        <v>12</v>
      </c>
    </row>
    <row r="283" spans="1:18" x14ac:dyDescent="0.25">
      <c r="A283" s="103">
        <v>30</v>
      </c>
      <c r="B283" s="103" t="s">
        <v>86</v>
      </c>
      <c r="C283" s="103">
        <v>0.2</v>
      </c>
      <c r="D283" s="103">
        <v>0</v>
      </c>
      <c r="E283" s="103">
        <v>0</v>
      </c>
      <c r="F283" s="103">
        <v>2</v>
      </c>
      <c r="G283" s="103">
        <v>2.4</v>
      </c>
      <c r="H283" s="103">
        <v>14290</v>
      </c>
      <c r="I283" s="103">
        <v>17</v>
      </c>
      <c r="J283" s="103">
        <v>403.3</v>
      </c>
      <c r="K283" s="103">
        <v>10</v>
      </c>
      <c r="L283" s="103">
        <v>0</v>
      </c>
      <c r="M283" s="103">
        <v>0</v>
      </c>
      <c r="N283" s="103">
        <v>0</v>
      </c>
      <c r="O283" s="103">
        <v>1</v>
      </c>
      <c r="P283" s="103">
        <v>61.55</v>
      </c>
      <c r="Q283" s="103">
        <v>63.3</v>
      </c>
      <c r="R283" s="103">
        <v>11</v>
      </c>
    </row>
    <row r="284" spans="1:18" x14ac:dyDescent="0.25">
      <c r="A284" s="103">
        <v>31</v>
      </c>
      <c r="B284" s="103" t="s">
        <v>87</v>
      </c>
      <c r="C284" s="103">
        <v>230.1</v>
      </c>
      <c r="D284" s="103">
        <v>0</v>
      </c>
      <c r="E284" s="103">
        <v>63.7</v>
      </c>
      <c r="F284" s="103">
        <v>1</v>
      </c>
      <c r="G284" s="103">
        <v>2400.3000000000002</v>
      </c>
      <c r="H284" s="103">
        <v>10430</v>
      </c>
      <c r="I284" s="103">
        <v>6371</v>
      </c>
      <c r="J284" s="103">
        <v>240.7</v>
      </c>
      <c r="K284" s="103">
        <v>5778</v>
      </c>
      <c r="L284" s="103">
        <v>0</v>
      </c>
      <c r="M284" s="103">
        <v>0</v>
      </c>
      <c r="N284" s="103">
        <v>6734</v>
      </c>
      <c r="O284" s="103">
        <v>182</v>
      </c>
      <c r="P284" s="103">
        <v>25.9</v>
      </c>
      <c r="Q284" s="103">
        <v>55.16</v>
      </c>
      <c r="R284" s="103">
        <v>12694</v>
      </c>
    </row>
    <row r="285" spans="1:18" x14ac:dyDescent="0.25">
      <c r="A285" s="103">
        <v>32</v>
      </c>
      <c r="B285" s="103" t="s">
        <v>88</v>
      </c>
      <c r="C285" s="103">
        <v>216.1</v>
      </c>
      <c r="D285" s="103">
        <v>0</v>
      </c>
      <c r="E285" s="103">
        <v>77.5</v>
      </c>
      <c r="F285" s="103">
        <v>0</v>
      </c>
      <c r="G285" s="103">
        <v>2204.5</v>
      </c>
      <c r="H285" s="103">
        <v>10202</v>
      </c>
      <c r="I285" s="103">
        <v>8760</v>
      </c>
      <c r="J285" s="103">
        <v>240.7</v>
      </c>
      <c r="K285" s="103">
        <v>5307</v>
      </c>
      <c r="L285" s="103">
        <v>0</v>
      </c>
      <c r="M285" s="103">
        <v>0</v>
      </c>
      <c r="N285" s="103">
        <v>3678</v>
      </c>
      <c r="O285" s="103">
        <v>0</v>
      </c>
      <c r="P285" s="103">
        <v>24.56</v>
      </c>
      <c r="Q285" s="103">
        <v>41.58</v>
      </c>
      <c r="R285" s="103">
        <v>8985</v>
      </c>
    </row>
    <row r="286" spans="1:18" x14ac:dyDescent="0.25">
      <c r="A286" s="103">
        <v>33</v>
      </c>
      <c r="B286" s="103" t="s">
        <v>89</v>
      </c>
      <c r="C286" s="103">
        <v>1088.3</v>
      </c>
      <c r="D286" s="103">
        <v>0</v>
      </c>
      <c r="E286" s="103">
        <v>53.7</v>
      </c>
      <c r="F286" s="103">
        <v>131</v>
      </c>
      <c r="G286" s="103">
        <v>8212.7000000000007</v>
      </c>
      <c r="H286" s="103">
        <v>7546</v>
      </c>
      <c r="I286" s="103">
        <v>6043</v>
      </c>
      <c r="J286" s="103">
        <v>405.7</v>
      </c>
      <c r="K286" s="103">
        <v>33317</v>
      </c>
      <c r="L286" s="103">
        <v>118</v>
      </c>
      <c r="M286" s="103">
        <v>481</v>
      </c>
      <c r="N286" s="103">
        <v>0</v>
      </c>
      <c r="O286" s="103">
        <v>1034</v>
      </c>
      <c r="P286" s="103">
        <v>31.56</v>
      </c>
      <c r="Q286" s="103">
        <v>32</v>
      </c>
      <c r="R286" s="103">
        <v>34832</v>
      </c>
    </row>
    <row r="287" spans="1:18" x14ac:dyDescent="0.25">
      <c r="A287" s="103">
        <v>34</v>
      </c>
      <c r="B287" s="103" t="s">
        <v>90</v>
      </c>
      <c r="C287" s="103">
        <v>3666.4</v>
      </c>
      <c r="D287" s="103">
        <v>0</v>
      </c>
      <c r="E287" s="103">
        <v>95.2</v>
      </c>
      <c r="F287" s="103">
        <v>0</v>
      </c>
      <c r="G287" s="103">
        <v>37240.1</v>
      </c>
      <c r="H287" s="103">
        <v>10157</v>
      </c>
      <c r="I287" s="103">
        <v>8760</v>
      </c>
      <c r="J287" s="103">
        <v>186.1</v>
      </c>
      <c r="K287" s="103">
        <v>69300</v>
      </c>
      <c r="L287" s="103">
        <v>0</v>
      </c>
      <c r="M287" s="103">
        <v>0</v>
      </c>
      <c r="N287" s="103">
        <v>24168</v>
      </c>
      <c r="O287" s="103">
        <v>0</v>
      </c>
      <c r="P287" s="103">
        <v>18.899999999999999</v>
      </c>
      <c r="Q287" s="103">
        <v>25.49</v>
      </c>
      <c r="R287" s="103">
        <v>93468</v>
      </c>
    </row>
    <row r="288" spans="1:18" x14ac:dyDescent="0.25">
      <c r="A288" s="103">
        <v>35</v>
      </c>
      <c r="B288" s="103" t="s">
        <v>91</v>
      </c>
      <c r="C288" s="103">
        <v>3305.3</v>
      </c>
      <c r="D288" s="103">
        <v>0</v>
      </c>
      <c r="E288" s="103">
        <v>96.6</v>
      </c>
      <c r="F288" s="103">
        <v>0</v>
      </c>
      <c r="G288" s="103">
        <v>34585.800000000003</v>
      </c>
      <c r="H288" s="103">
        <v>10464</v>
      </c>
      <c r="I288" s="103">
        <v>8760</v>
      </c>
      <c r="J288" s="103">
        <v>186.1</v>
      </c>
      <c r="K288" s="103">
        <v>64361</v>
      </c>
      <c r="L288" s="103">
        <v>0</v>
      </c>
      <c r="M288" s="103">
        <v>0</v>
      </c>
      <c r="N288" s="103">
        <v>37275</v>
      </c>
      <c r="O288" s="103">
        <v>463</v>
      </c>
      <c r="P288" s="103">
        <v>19.61</v>
      </c>
      <c r="Q288" s="103">
        <v>30.89</v>
      </c>
      <c r="R288" s="103">
        <v>102098</v>
      </c>
    </row>
    <row r="289" spans="1:18" x14ac:dyDescent="0.25">
      <c r="A289" s="103">
        <v>36</v>
      </c>
      <c r="B289" s="103" t="s">
        <v>92</v>
      </c>
      <c r="C289" s="103">
        <v>1996.1</v>
      </c>
      <c r="D289" s="103">
        <v>0</v>
      </c>
      <c r="E289" s="103">
        <v>90.4</v>
      </c>
      <c r="F289" s="103">
        <v>2</v>
      </c>
      <c r="G289" s="103">
        <v>20267.099999999999</v>
      </c>
      <c r="H289" s="103">
        <v>10154</v>
      </c>
      <c r="I289" s="103">
        <v>8063</v>
      </c>
      <c r="J289" s="103">
        <v>186.1</v>
      </c>
      <c r="K289" s="103">
        <v>37715</v>
      </c>
      <c r="L289" s="103">
        <v>3</v>
      </c>
      <c r="M289" s="103">
        <v>82</v>
      </c>
      <c r="N289" s="103">
        <v>19580</v>
      </c>
      <c r="O289" s="103">
        <v>0</v>
      </c>
      <c r="P289" s="103">
        <v>18.89</v>
      </c>
      <c r="Q289" s="103">
        <v>28.75</v>
      </c>
      <c r="R289" s="103">
        <v>57377</v>
      </c>
    </row>
    <row r="290" spans="1:18" x14ac:dyDescent="0.25">
      <c r="A290" s="103">
        <v>37</v>
      </c>
      <c r="B290" s="103" t="s">
        <v>93</v>
      </c>
      <c r="C290" s="103">
        <v>3768.4</v>
      </c>
      <c r="D290" s="103">
        <v>0</v>
      </c>
      <c r="E290" s="103">
        <v>99.6</v>
      </c>
      <c r="F290" s="103">
        <v>0</v>
      </c>
      <c r="G290" s="103">
        <v>36338.699999999997</v>
      </c>
      <c r="H290" s="103">
        <v>9643</v>
      </c>
      <c r="I290" s="103">
        <v>8760</v>
      </c>
      <c r="J290" s="103">
        <v>162.30000000000001</v>
      </c>
      <c r="K290" s="103">
        <v>58995</v>
      </c>
      <c r="L290" s="103">
        <v>0</v>
      </c>
      <c r="M290" s="103">
        <v>0</v>
      </c>
      <c r="N290" s="103">
        <v>25192</v>
      </c>
      <c r="O290" s="103">
        <v>0</v>
      </c>
      <c r="P290" s="103">
        <v>15.66</v>
      </c>
      <c r="Q290" s="103">
        <v>22.34</v>
      </c>
      <c r="R290" s="103">
        <v>84187</v>
      </c>
    </row>
    <row r="291" spans="1:18" x14ac:dyDescent="0.25">
      <c r="A291" s="103">
        <v>38</v>
      </c>
      <c r="B291" s="103" t="s">
        <v>94</v>
      </c>
      <c r="C291" s="103">
        <v>3176.5</v>
      </c>
      <c r="D291" s="103">
        <v>0</v>
      </c>
      <c r="E291" s="103">
        <v>89.6</v>
      </c>
      <c r="F291" s="103">
        <v>2</v>
      </c>
      <c r="G291" s="103">
        <v>32236.6</v>
      </c>
      <c r="H291" s="103">
        <v>10149</v>
      </c>
      <c r="I291" s="103">
        <v>7902</v>
      </c>
      <c r="J291" s="103">
        <v>162.30000000000001</v>
      </c>
      <c r="K291" s="103">
        <v>52335</v>
      </c>
      <c r="L291" s="103">
        <v>4</v>
      </c>
      <c r="M291" s="103">
        <v>99</v>
      </c>
      <c r="N291" s="103">
        <v>34338</v>
      </c>
      <c r="O291" s="103">
        <v>0</v>
      </c>
      <c r="P291" s="103">
        <v>16.48</v>
      </c>
      <c r="Q291" s="103">
        <v>27.32</v>
      </c>
      <c r="R291" s="103">
        <v>86772</v>
      </c>
    </row>
    <row r="292" spans="1:18" x14ac:dyDescent="0.25">
      <c r="A292" s="103">
        <v>39</v>
      </c>
      <c r="B292" s="103" t="s">
        <v>95</v>
      </c>
      <c r="C292" s="103">
        <v>2651.1</v>
      </c>
      <c r="D292" s="103">
        <v>0</v>
      </c>
      <c r="E292" s="103">
        <v>93.6</v>
      </c>
      <c r="F292" s="103">
        <v>1</v>
      </c>
      <c r="G292" s="103">
        <v>27273.9</v>
      </c>
      <c r="H292" s="103">
        <v>10288</v>
      </c>
      <c r="I292" s="103">
        <v>8682</v>
      </c>
      <c r="J292" s="103">
        <v>191.3</v>
      </c>
      <c r="K292" s="103">
        <v>52183</v>
      </c>
      <c r="L292" s="103">
        <v>2</v>
      </c>
      <c r="M292" s="103">
        <v>68</v>
      </c>
      <c r="N292" s="103">
        <v>18298</v>
      </c>
      <c r="O292" s="103">
        <v>663</v>
      </c>
      <c r="P292" s="103">
        <v>19.93</v>
      </c>
      <c r="Q292" s="103">
        <v>26.86</v>
      </c>
      <c r="R292" s="103">
        <v>71212</v>
      </c>
    </row>
    <row r="293" spans="1:18" x14ac:dyDescent="0.25">
      <c r="A293" s="103">
        <v>40</v>
      </c>
      <c r="B293" s="103" t="s">
        <v>96</v>
      </c>
      <c r="C293" s="103">
        <v>2673</v>
      </c>
      <c r="D293" s="103">
        <v>0</v>
      </c>
      <c r="E293" s="103">
        <v>90.4</v>
      </c>
      <c r="F293" s="103">
        <v>1</v>
      </c>
      <c r="G293" s="103">
        <v>27762.2</v>
      </c>
      <c r="H293" s="103">
        <v>10386</v>
      </c>
      <c r="I293" s="103">
        <v>8682</v>
      </c>
      <c r="J293" s="103">
        <v>191.3</v>
      </c>
      <c r="K293" s="103">
        <v>53117</v>
      </c>
      <c r="L293" s="103">
        <v>3</v>
      </c>
      <c r="M293" s="103">
        <v>89</v>
      </c>
      <c r="N293" s="103">
        <v>21071</v>
      </c>
      <c r="O293" s="103">
        <v>642</v>
      </c>
      <c r="P293" s="103">
        <v>20.11</v>
      </c>
      <c r="Q293" s="103">
        <v>28.03</v>
      </c>
      <c r="R293" s="103">
        <v>74920</v>
      </c>
    </row>
    <row r="294" spans="1:18" x14ac:dyDescent="0.25">
      <c r="A294" s="103">
        <v>41</v>
      </c>
      <c r="B294" s="103" t="s">
        <v>97</v>
      </c>
      <c r="C294" s="103">
        <v>1764.2</v>
      </c>
      <c r="D294" s="103">
        <v>0</v>
      </c>
      <c r="E294" s="103">
        <v>64.5</v>
      </c>
      <c r="F294" s="103">
        <v>2</v>
      </c>
      <c r="G294" s="103">
        <v>18549.2</v>
      </c>
      <c r="H294" s="103">
        <v>10514</v>
      </c>
      <c r="I294" s="103">
        <v>6387</v>
      </c>
      <c r="J294" s="103">
        <v>191.3</v>
      </c>
      <c r="K294" s="103">
        <v>35490</v>
      </c>
      <c r="L294" s="103">
        <v>18</v>
      </c>
      <c r="M294" s="103">
        <v>499</v>
      </c>
      <c r="N294" s="103">
        <v>29184</v>
      </c>
      <c r="O294" s="103">
        <v>1958</v>
      </c>
      <c r="P294" s="103">
        <v>21.23</v>
      </c>
      <c r="Q294" s="103">
        <v>38.049999999999997</v>
      </c>
      <c r="R294" s="103">
        <v>67131</v>
      </c>
    </row>
    <row r="295" spans="1:18" x14ac:dyDescent="0.25">
      <c r="A295" s="103">
        <v>42</v>
      </c>
      <c r="B295" s="103" t="s">
        <v>98</v>
      </c>
      <c r="C295" s="103">
        <v>2607.9</v>
      </c>
      <c r="D295" s="103">
        <v>0</v>
      </c>
      <c r="E295" s="103">
        <v>90.4</v>
      </c>
      <c r="F295" s="103">
        <v>1</v>
      </c>
      <c r="G295" s="103">
        <v>27001.7</v>
      </c>
      <c r="H295" s="103">
        <v>10354</v>
      </c>
      <c r="I295" s="103">
        <v>8681</v>
      </c>
      <c r="J295" s="103">
        <v>191.3</v>
      </c>
      <c r="K295" s="103">
        <v>51662</v>
      </c>
      <c r="L295" s="103">
        <v>4</v>
      </c>
      <c r="M295" s="103">
        <v>124</v>
      </c>
      <c r="N295" s="103">
        <v>16572</v>
      </c>
      <c r="O295" s="103">
        <v>835</v>
      </c>
      <c r="P295" s="103">
        <v>20.13</v>
      </c>
      <c r="Q295" s="103">
        <v>26.53</v>
      </c>
      <c r="R295" s="103">
        <v>69193</v>
      </c>
    </row>
    <row r="296" spans="1:18" x14ac:dyDescent="0.25">
      <c r="A296" s="103">
        <v>43</v>
      </c>
      <c r="B296" s="103" t="s">
        <v>99</v>
      </c>
      <c r="C296" s="103">
        <v>121.8</v>
      </c>
      <c r="D296" s="103">
        <v>0</v>
      </c>
      <c r="E296" s="103">
        <v>97.5</v>
      </c>
      <c r="F296" s="103">
        <v>1</v>
      </c>
      <c r="G296" s="103">
        <v>876.9</v>
      </c>
      <c r="H296" s="103">
        <v>7200</v>
      </c>
      <c r="I296" s="103">
        <v>8520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3">
        <v>11907</v>
      </c>
      <c r="P296" s="103">
        <v>97.76</v>
      </c>
      <c r="Q296" s="103">
        <v>97.76</v>
      </c>
      <c r="R296" s="103">
        <v>11907</v>
      </c>
    </row>
    <row r="297" spans="1:18" x14ac:dyDescent="0.25">
      <c r="A297" s="103">
        <v>44</v>
      </c>
      <c r="B297" s="103" t="s">
        <v>100</v>
      </c>
      <c r="C297" s="103">
        <v>757.3</v>
      </c>
      <c r="D297" s="103">
        <v>0</v>
      </c>
      <c r="E297" s="103">
        <v>89.7</v>
      </c>
      <c r="F297" s="103">
        <v>0</v>
      </c>
      <c r="G297" s="103">
        <v>8418.7999999999993</v>
      </c>
      <c r="H297" s="103">
        <v>11117</v>
      </c>
      <c r="I297" s="103">
        <v>8760</v>
      </c>
      <c r="J297" s="103">
        <v>106.8</v>
      </c>
      <c r="K297" s="103">
        <v>8995</v>
      </c>
      <c r="L297" s="103">
        <v>0</v>
      </c>
      <c r="M297" s="103">
        <v>0</v>
      </c>
      <c r="N297" s="103">
        <v>6435</v>
      </c>
      <c r="O297" s="103">
        <v>204</v>
      </c>
      <c r="P297" s="103">
        <v>12.15</v>
      </c>
      <c r="Q297" s="103">
        <v>20.65</v>
      </c>
      <c r="R297" s="103">
        <v>15635</v>
      </c>
    </row>
    <row r="298" spans="1:18" x14ac:dyDescent="0.25">
      <c r="A298" s="103">
        <v>45</v>
      </c>
      <c r="B298" s="103" t="s">
        <v>101</v>
      </c>
      <c r="C298" s="103">
        <v>780.8</v>
      </c>
      <c r="D298" s="103">
        <v>0</v>
      </c>
      <c r="E298" s="103">
        <v>90</v>
      </c>
      <c r="F298" s="103">
        <v>0</v>
      </c>
      <c r="G298" s="103">
        <v>8593.7999999999993</v>
      </c>
      <c r="H298" s="103">
        <v>11007</v>
      </c>
      <c r="I298" s="103">
        <v>8760</v>
      </c>
      <c r="J298" s="103">
        <v>106.8</v>
      </c>
      <c r="K298" s="103">
        <v>9182</v>
      </c>
      <c r="L298" s="103">
        <v>0</v>
      </c>
      <c r="M298" s="103">
        <v>0</v>
      </c>
      <c r="N298" s="103">
        <v>7562</v>
      </c>
      <c r="O298" s="103">
        <v>195</v>
      </c>
      <c r="P298" s="103">
        <v>12.01</v>
      </c>
      <c r="Q298" s="103">
        <v>21.7</v>
      </c>
      <c r="R298" s="103">
        <v>16939</v>
      </c>
    </row>
    <row r="299" spans="1:18" x14ac:dyDescent="0.25">
      <c r="A299" s="103">
        <v>46</v>
      </c>
      <c r="B299" s="103" t="s">
        <v>102</v>
      </c>
      <c r="C299" s="103">
        <v>1439</v>
      </c>
      <c r="D299" s="103">
        <v>0</v>
      </c>
      <c r="E299" s="103">
        <v>79.8</v>
      </c>
      <c r="F299" s="103">
        <v>2</v>
      </c>
      <c r="G299" s="103">
        <v>16492.3</v>
      </c>
      <c r="H299" s="103">
        <v>11461</v>
      </c>
      <c r="I299" s="103">
        <v>7901</v>
      </c>
      <c r="J299" s="103">
        <v>106.8</v>
      </c>
      <c r="K299" s="103">
        <v>17622</v>
      </c>
      <c r="L299" s="103">
        <v>8</v>
      </c>
      <c r="M299" s="103">
        <v>236</v>
      </c>
      <c r="N299" s="103">
        <v>23357</v>
      </c>
      <c r="O299" s="103">
        <v>532</v>
      </c>
      <c r="P299" s="103">
        <v>12.62</v>
      </c>
      <c r="Q299" s="103">
        <v>29.01</v>
      </c>
      <c r="R299" s="103">
        <v>41747</v>
      </c>
    </row>
    <row r="300" spans="1:18" x14ac:dyDescent="0.25">
      <c r="A300" s="103">
        <v>47</v>
      </c>
      <c r="B300" s="103" t="s">
        <v>103</v>
      </c>
      <c r="C300" s="103">
        <v>2488</v>
      </c>
      <c r="D300" s="103">
        <v>0</v>
      </c>
      <c r="E300" s="103">
        <v>94.2</v>
      </c>
      <c r="F300" s="103">
        <v>0</v>
      </c>
      <c r="G300" s="103">
        <v>26632.9</v>
      </c>
      <c r="H300" s="103">
        <v>10704</v>
      </c>
      <c r="I300" s="103">
        <v>8760</v>
      </c>
      <c r="J300" s="103">
        <v>106.8</v>
      </c>
      <c r="K300" s="103">
        <v>28456</v>
      </c>
      <c r="L300" s="103">
        <v>0</v>
      </c>
      <c r="M300" s="103">
        <v>0</v>
      </c>
      <c r="N300" s="103">
        <v>22750</v>
      </c>
      <c r="O300" s="103">
        <v>771</v>
      </c>
      <c r="P300" s="103">
        <v>11.75</v>
      </c>
      <c r="Q300" s="103">
        <v>20.89</v>
      </c>
      <c r="R300" s="103">
        <v>51978</v>
      </c>
    </row>
    <row r="301" spans="1:18" x14ac:dyDescent="0.25">
      <c r="A301" s="103">
        <v>48</v>
      </c>
      <c r="B301" s="103" t="s">
        <v>104</v>
      </c>
      <c r="C301" s="103">
        <v>971.8</v>
      </c>
      <c r="D301" s="103">
        <v>0</v>
      </c>
      <c r="E301" s="103">
        <v>75</v>
      </c>
      <c r="F301" s="103">
        <v>0</v>
      </c>
      <c r="G301" s="103">
        <v>10145.9</v>
      </c>
      <c r="H301" s="103">
        <v>10441</v>
      </c>
      <c r="I301" s="103">
        <v>8760</v>
      </c>
      <c r="J301" s="103">
        <v>213.4</v>
      </c>
      <c r="K301" s="103">
        <v>21652</v>
      </c>
      <c r="L301" s="103">
        <v>0</v>
      </c>
      <c r="M301" s="103">
        <v>0</v>
      </c>
      <c r="N301" s="103">
        <v>11247</v>
      </c>
      <c r="O301" s="103">
        <v>330</v>
      </c>
      <c r="P301" s="103">
        <v>22.62</v>
      </c>
      <c r="Q301" s="103">
        <v>34.19</v>
      </c>
      <c r="R301" s="103">
        <v>33229</v>
      </c>
    </row>
    <row r="302" spans="1:18" x14ac:dyDescent="0.25">
      <c r="A302" s="103">
        <v>49</v>
      </c>
      <c r="B302" s="103" t="s">
        <v>105</v>
      </c>
      <c r="C302" s="103">
        <v>1120.7</v>
      </c>
      <c r="D302" s="103">
        <v>0</v>
      </c>
      <c r="E302" s="103">
        <v>66.099999999999994</v>
      </c>
      <c r="F302" s="103">
        <v>2</v>
      </c>
      <c r="G302" s="103">
        <v>11795.5</v>
      </c>
      <c r="H302" s="103">
        <v>10525</v>
      </c>
      <c r="I302" s="103">
        <v>7865</v>
      </c>
      <c r="J302" s="103">
        <v>213.4</v>
      </c>
      <c r="K302" s="103">
        <v>25172</v>
      </c>
      <c r="L302" s="103">
        <v>3</v>
      </c>
      <c r="M302" s="103">
        <v>13</v>
      </c>
      <c r="N302" s="103">
        <v>23117</v>
      </c>
      <c r="O302" s="103">
        <v>392</v>
      </c>
      <c r="P302" s="103">
        <v>22.81</v>
      </c>
      <c r="Q302" s="103">
        <v>43.45</v>
      </c>
      <c r="R302" s="103">
        <v>48694</v>
      </c>
    </row>
    <row r="303" spans="1:18" x14ac:dyDescent="0.25">
      <c r="A303" s="103">
        <v>50</v>
      </c>
      <c r="B303" s="103" t="s">
        <v>106</v>
      </c>
      <c r="C303" s="103">
        <v>0</v>
      </c>
      <c r="D303" s="103">
        <v>0</v>
      </c>
      <c r="E303" s="103">
        <v>0</v>
      </c>
      <c r="F303" s="103">
        <v>0</v>
      </c>
      <c r="G303" s="103">
        <v>0</v>
      </c>
      <c r="H303" s="103">
        <v>0</v>
      </c>
      <c r="I303" s="103">
        <v>0</v>
      </c>
      <c r="J303" s="103">
        <v>0</v>
      </c>
      <c r="K303" s="103">
        <v>0</v>
      </c>
      <c r="L303" s="103">
        <v>0</v>
      </c>
      <c r="M303" s="103">
        <v>0</v>
      </c>
      <c r="N303" s="103">
        <v>0</v>
      </c>
      <c r="O303" s="103">
        <v>0</v>
      </c>
      <c r="P303" s="103">
        <v>0</v>
      </c>
      <c r="Q303" s="103">
        <v>0</v>
      </c>
      <c r="R303" s="103">
        <v>0</v>
      </c>
    </row>
    <row r="304" spans="1:18" x14ac:dyDescent="0.25">
      <c r="A304" s="103">
        <v>51</v>
      </c>
      <c r="B304" s="103" t="s">
        <v>107</v>
      </c>
      <c r="C304" s="103">
        <v>0</v>
      </c>
      <c r="D304" s="103">
        <v>0</v>
      </c>
      <c r="E304" s="103">
        <v>0</v>
      </c>
      <c r="F304" s="103">
        <v>0</v>
      </c>
      <c r="G304" s="103">
        <v>0</v>
      </c>
      <c r="H304" s="103">
        <v>0</v>
      </c>
      <c r="I304" s="103">
        <v>0</v>
      </c>
      <c r="J304" s="103">
        <v>0</v>
      </c>
      <c r="K304" s="103">
        <v>0</v>
      </c>
      <c r="L304" s="103">
        <v>0</v>
      </c>
      <c r="M304" s="103">
        <v>0</v>
      </c>
      <c r="N304" s="103">
        <v>0</v>
      </c>
      <c r="O304" s="103">
        <v>0</v>
      </c>
      <c r="P304" s="103">
        <v>0</v>
      </c>
      <c r="Q304" s="103">
        <v>0</v>
      </c>
      <c r="R304" s="103">
        <v>0</v>
      </c>
    </row>
    <row r="305" spans="1:18" x14ac:dyDescent="0.25">
      <c r="A305" s="103">
        <v>52</v>
      </c>
      <c r="B305" s="103" t="s">
        <v>108</v>
      </c>
      <c r="C305" s="103">
        <v>0</v>
      </c>
      <c r="D305" s="103">
        <v>0</v>
      </c>
      <c r="E305" s="103">
        <v>0</v>
      </c>
      <c r="F305" s="103">
        <v>0</v>
      </c>
      <c r="G305" s="103">
        <v>0</v>
      </c>
      <c r="H305" s="103">
        <v>0</v>
      </c>
      <c r="I305" s="103">
        <v>0</v>
      </c>
      <c r="J305" s="103">
        <v>0</v>
      </c>
      <c r="K305" s="103">
        <v>0</v>
      </c>
      <c r="L305" s="103">
        <v>0</v>
      </c>
      <c r="M305" s="103">
        <v>0</v>
      </c>
      <c r="N305" s="103">
        <v>0</v>
      </c>
      <c r="O305" s="103">
        <v>0</v>
      </c>
      <c r="P305" s="103">
        <v>0</v>
      </c>
      <c r="Q305" s="103">
        <v>0</v>
      </c>
      <c r="R305" s="103">
        <v>0</v>
      </c>
    </row>
    <row r="306" spans="1:18" x14ac:dyDescent="0.25">
      <c r="A306" s="103">
        <v>53</v>
      </c>
      <c r="B306" s="103" t="s">
        <v>109</v>
      </c>
      <c r="C306" s="103">
        <v>0</v>
      </c>
      <c r="D306" s="103">
        <v>0</v>
      </c>
      <c r="E306" s="103">
        <v>0</v>
      </c>
      <c r="F306" s="103">
        <v>0</v>
      </c>
      <c r="G306" s="103">
        <v>0</v>
      </c>
      <c r="H306" s="103">
        <v>0</v>
      </c>
      <c r="I306" s="103">
        <v>0</v>
      </c>
      <c r="J306" s="103">
        <v>0</v>
      </c>
      <c r="K306" s="103">
        <v>0</v>
      </c>
      <c r="L306" s="103">
        <v>0</v>
      </c>
      <c r="M306" s="103">
        <v>0</v>
      </c>
      <c r="N306" s="103">
        <v>0</v>
      </c>
      <c r="O306" s="103">
        <v>0</v>
      </c>
      <c r="P306" s="103">
        <v>0</v>
      </c>
      <c r="Q306" s="103">
        <v>0</v>
      </c>
      <c r="R306" s="103">
        <v>0</v>
      </c>
    </row>
    <row r="307" spans="1:18" x14ac:dyDescent="0.25">
      <c r="A307" s="103">
        <v>54</v>
      </c>
      <c r="B307" s="103" t="s">
        <v>110</v>
      </c>
      <c r="C307" s="103">
        <v>0</v>
      </c>
      <c r="D307" s="103">
        <v>0</v>
      </c>
      <c r="E307" s="103">
        <v>0</v>
      </c>
      <c r="F307" s="103">
        <v>0</v>
      </c>
      <c r="G307" s="103">
        <v>0</v>
      </c>
      <c r="H307" s="103">
        <v>0</v>
      </c>
      <c r="I307" s="103">
        <v>0</v>
      </c>
      <c r="J307" s="103">
        <v>0</v>
      </c>
      <c r="K307" s="103">
        <v>0</v>
      </c>
      <c r="L307" s="103">
        <v>0</v>
      </c>
      <c r="M307" s="103">
        <v>0</v>
      </c>
      <c r="N307" s="103">
        <v>0</v>
      </c>
      <c r="O307" s="103">
        <v>0</v>
      </c>
      <c r="P307" s="103">
        <v>0</v>
      </c>
      <c r="Q307" s="103">
        <v>0</v>
      </c>
      <c r="R307" s="103">
        <v>0</v>
      </c>
    </row>
    <row r="308" spans="1:18" x14ac:dyDescent="0.25">
      <c r="A308" s="103">
        <v>55</v>
      </c>
      <c r="B308" s="103" t="s">
        <v>111</v>
      </c>
      <c r="C308" s="103">
        <v>1708.3</v>
      </c>
      <c r="D308" s="103">
        <v>0</v>
      </c>
      <c r="E308" s="103">
        <v>75.2</v>
      </c>
      <c r="F308" s="103">
        <v>2</v>
      </c>
      <c r="G308" s="103">
        <v>20685.2</v>
      </c>
      <c r="H308" s="103">
        <v>12109</v>
      </c>
      <c r="I308" s="103">
        <v>7935</v>
      </c>
      <c r="J308" s="103">
        <v>110.5</v>
      </c>
      <c r="K308" s="103">
        <v>22866</v>
      </c>
      <c r="L308" s="103">
        <v>4</v>
      </c>
      <c r="M308" s="103">
        <v>106</v>
      </c>
      <c r="N308" s="103">
        <v>21495</v>
      </c>
      <c r="O308" s="103">
        <v>598</v>
      </c>
      <c r="P308" s="103">
        <v>13.74</v>
      </c>
      <c r="Q308" s="103">
        <v>26.38</v>
      </c>
      <c r="R308" s="103">
        <v>45065</v>
      </c>
    </row>
    <row r="309" spans="1:18" x14ac:dyDescent="0.25">
      <c r="A309" s="103">
        <v>56</v>
      </c>
      <c r="B309" s="103" t="s">
        <v>112</v>
      </c>
      <c r="C309" s="103">
        <v>1489.2</v>
      </c>
      <c r="D309" s="103">
        <v>0</v>
      </c>
      <c r="E309" s="103">
        <v>32.6</v>
      </c>
      <c r="F309" s="103">
        <v>233</v>
      </c>
      <c r="G309" s="103">
        <v>10650.8</v>
      </c>
      <c r="H309" s="103">
        <v>7152</v>
      </c>
      <c r="I309" s="103">
        <v>3722</v>
      </c>
      <c r="J309" s="103">
        <v>391.5</v>
      </c>
      <c r="K309" s="103">
        <v>41701</v>
      </c>
      <c r="L309" s="103">
        <v>819</v>
      </c>
      <c r="M309" s="103">
        <v>3230</v>
      </c>
      <c r="N309" s="103">
        <v>0</v>
      </c>
      <c r="O309" s="103">
        <v>5382</v>
      </c>
      <c r="P309" s="103">
        <v>31.62</v>
      </c>
      <c r="Q309" s="103">
        <v>33.79</v>
      </c>
      <c r="R309" s="103">
        <v>50313</v>
      </c>
    </row>
    <row r="310" spans="1:18" x14ac:dyDescent="0.25">
      <c r="A310" s="103">
        <v>57</v>
      </c>
      <c r="B310" s="103" t="s">
        <v>113</v>
      </c>
      <c r="C310" s="103">
        <v>25.3</v>
      </c>
      <c r="D310" s="103">
        <v>0</v>
      </c>
      <c r="E310" s="103">
        <v>100</v>
      </c>
      <c r="F310" s="103">
        <v>0</v>
      </c>
      <c r="G310" s="103"/>
      <c r="H310" s="103"/>
      <c r="I310" s="103">
        <v>8760</v>
      </c>
      <c r="J310" s="103">
        <v>0</v>
      </c>
      <c r="K310" s="103">
        <v>0</v>
      </c>
      <c r="L310" s="103"/>
      <c r="M310" s="103">
        <v>0</v>
      </c>
      <c r="N310" s="103">
        <v>0</v>
      </c>
      <c r="O310" s="103">
        <v>0</v>
      </c>
      <c r="P310" s="103">
        <v>0</v>
      </c>
      <c r="Q310" s="103">
        <v>0</v>
      </c>
      <c r="R310" s="103">
        <v>0</v>
      </c>
    </row>
    <row r="311" spans="1:18" x14ac:dyDescent="0.25">
      <c r="A311" s="103">
        <v>58</v>
      </c>
      <c r="B311" s="103" t="s">
        <v>114</v>
      </c>
      <c r="C311" s="103">
        <v>2268.1999999999998</v>
      </c>
      <c r="D311" s="103">
        <v>0</v>
      </c>
      <c r="E311" s="103">
        <v>50.6</v>
      </c>
      <c r="F311" s="103">
        <v>167</v>
      </c>
      <c r="G311" s="103">
        <v>16036.4</v>
      </c>
      <c r="H311" s="103">
        <v>7070</v>
      </c>
      <c r="I311" s="103">
        <v>6361</v>
      </c>
      <c r="J311" s="103">
        <v>392.3</v>
      </c>
      <c r="K311" s="103">
        <v>62915</v>
      </c>
      <c r="L311" s="103">
        <v>595</v>
      </c>
      <c r="M311" s="103">
        <v>2372</v>
      </c>
      <c r="N311" s="103">
        <v>0</v>
      </c>
      <c r="O311" s="103">
        <v>6557</v>
      </c>
      <c r="P311" s="103">
        <v>30.63</v>
      </c>
      <c r="Q311" s="103">
        <v>31.68</v>
      </c>
      <c r="R311" s="103">
        <v>71845</v>
      </c>
    </row>
    <row r="312" spans="1:18" x14ac:dyDescent="0.25">
      <c r="A312" s="103">
        <v>59</v>
      </c>
      <c r="B312" s="103" t="s">
        <v>115</v>
      </c>
      <c r="C312" s="103">
        <v>-922.8</v>
      </c>
      <c r="D312" s="103">
        <v>0</v>
      </c>
      <c r="E312" s="103">
        <v>82.4</v>
      </c>
      <c r="F312" s="103">
        <v>241</v>
      </c>
      <c r="G312" s="103"/>
      <c r="H312" s="103"/>
      <c r="I312" s="103">
        <v>7340</v>
      </c>
      <c r="J312" s="103">
        <v>39.799999999999997</v>
      </c>
      <c r="K312" s="103">
        <v>-36739</v>
      </c>
      <c r="L312" s="103"/>
      <c r="M312" s="103">
        <v>0</v>
      </c>
      <c r="N312" s="103">
        <v>0</v>
      </c>
      <c r="O312" s="103">
        <v>0</v>
      </c>
      <c r="P312" s="103">
        <v>39.81</v>
      </c>
      <c r="Q312" s="103">
        <v>39.81</v>
      </c>
      <c r="R312" s="103">
        <v>-36739</v>
      </c>
    </row>
    <row r="313" spans="1:18" x14ac:dyDescent="0.25">
      <c r="A313" s="103">
        <v>60</v>
      </c>
      <c r="B313" s="103" t="s">
        <v>116</v>
      </c>
      <c r="C313" s="103">
        <v>328.9</v>
      </c>
      <c r="D313" s="103">
        <v>0</v>
      </c>
      <c r="E313" s="103">
        <v>3.8</v>
      </c>
      <c r="F313" s="103">
        <v>268</v>
      </c>
      <c r="G313" s="103"/>
      <c r="H313" s="103"/>
      <c r="I313" s="103">
        <v>1535</v>
      </c>
      <c r="J313" s="103">
        <v>27.3</v>
      </c>
      <c r="K313" s="103">
        <v>8966</v>
      </c>
      <c r="L313" s="103"/>
      <c r="M313" s="103">
        <v>0</v>
      </c>
      <c r="N313" s="103">
        <v>0</v>
      </c>
      <c r="O313" s="103">
        <v>0</v>
      </c>
      <c r="P313" s="103">
        <v>27.26</v>
      </c>
      <c r="Q313" s="103">
        <v>27.26</v>
      </c>
      <c r="R313" s="103">
        <v>8966</v>
      </c>
    </row>
    <row r="314" spans="1:18" x14ac:dyDescent="0.25">
      <c r="A314" s="103">
        <v>61</v>
      </c>
      <c r="B314" s="103" t="s">
        <v>117</v>
      </c>
      <c r="C314" s="103">
        <v>-141.30000000000001</v>
      </c>
      <c r="D314" s="103">
        <v>0</v>
      </c>
      <c r="E314" s="103">
        <v>0</v>
      </c>
      <c r="F314" s="103">
        <v>292</v>
      </c>
      <c r="G314" s="103"/>
      <c r="H314" s="103"/>
      <c r="I314" s="103">
        <v>2144</v>
      </c>
      <c r="J314" s="103">
        <v>35.799999999999997</v>
      </c>
      <c r="K314" s="103">
        <v>-5057</v>
      </c>
      <c r="L314" s="103"/>
      <c r="M314" s="103">
        <v>0</v>
      </c>
      <c r="N314" s="103">
        <v>0</v>
      </c>
      <c r="O314" s="103">
        <v>0</v>
      </c>
      <c r="P314" s="103">
        <v>35.79</v>
      </c>
      <c r="Q314" s="103">
        <v>35.79</v>
      </c>
      <c r="R314" s="103">
        <v>-5057</v>
      </c>
    </row>
    <row r="315" spans="1:18" x14ac:dyDescent="0.25">
      <c r="A315" s="103">
        <v>62</v>
      </c>
      <c r="B315" s="103" t="s">
        <v>118</v>
      </c>
      <c r="C315" s="103">
        <v>2411.4</v>
      </c>
      <c r="D315" s="103">
        <v>0</v>
      </c>
      <c r="E315" s="103">
        <v>27.5</v>
      </c>
      <c r="F315" s="103">
        <v>273</v>
      </c>
      <c r="G315" s="103"/>
      <c r="H315" s="103"/>
      <c r="I315" s="103">
        <v>6951</v>
      </c>
      <c r="J315" s="103">
        <v>31</v>
      </c>
      <c r="K315" s="103">
        <v>74656</v>
      </c>
      <c r="L315" s="103"/>
      <c r="M315" s="103">
        <v>0</v>
      </c>
      <c r="N315" s="103">
        <v>0</v>
      </c>
      <c r="O315" s="103">
        <v>0</v>
      </c>
      <c r="P315" s="103">
        <v>30.96</v>
      </c>
      <c r="Q315" s="103">
        <v>30.96</v>
      </c>
      <c r="R315" s="103">
        <v>74656</v>
      </c>
    </row>
    <row r="316" spans="1:18" x14ac:dyDescent="0.25">
      <c r="A316" s="103">
        <v>63</v>
      </c>
      <c r="B316" s="103" t="s">
        <v>119</v>
      </c>
      <c r="C316" s="103">
        <v>-1906.2</v>
      </c>
      <c r="D316" s="103">
        <v>0</v>
      </c>
      <c r="E316" s="103">
        <v>87.3</v>
      </c>
      <c r="F316" s="103">
        <v>153</v>
      </c>
      <c r="G316" s="103"/>
      <c r="H316" s="103"/>
      <c r="I316" s="103">
        <v>8232</v>
      </c>
      <c r="J316" s="103">
        <v>34.6</v>
      </c>
      <c r="K316" s="103">
        <v>-66019</v>
      </c>
      <c r="L316" s="103"/>
      <c r="M316" s="103">
        <v>0</v>
      </c>
      <c r="N316" s="103">
        <v>0</v>
      </c>
      <c r="O316" s="103">
        <v>0</v>
      </c>
      <c r="P316" s="103">
        <v>34.630000000000003</v>
      </c>
      <c r="Q316" s="103">
        <v>34.630000000000003</v>
      </c>
      <c r="R316" s="103">
        <v>-66019</v>
      </c>
    </row>
    <row r="317" spans="1:18" x14ac:dyDescent="0.25">
      <c r="A317" s="103">
        <v>64</v>
      </c>
      <c r="B317" s="103" t="s">
        <v>120</v>
      </c>
      <c r="C317" s="103">
        <v>142.19999999999999</v>
      </c>
      <c r="D317" s="103">
        <v>0</v>
      </c>
      <c r="E317" s="103">
        <v>1.6</v>
      </c>
      <c r="F317" s="103">
        <v>319</v>
      </c>
      <c r="G317" s="103"/>
      <c r="H317" s="103"/>
      <c r="I317" s="103">
        <v>874</v>
      </c>
      <c r="J317" s="103">
        <v>43.5</v>
      </c>
      <c r="K317" s="103">
        <v>6178</v>
      </c>
      <c r="L317" s="103"/>
      <c r="M317" s="103">
        <v>0</v>
      </c>
      <c r="N317" s="103">
        <v>0</v>
      </c>
      <c r="O317" s="103">
        <v>0</v>
      </c>
      <c r="P317" s="103">
        <v>43.45</v>
      </c>
      <c r="Q317" s="103">
        <v>43.45</v>
      </c>
      <c r="R317" s="103">
        <v>6178</v>
      </c>
    </row>
    <row r="318" spans="1:18" x14ac:dyDescent="0.25">
      <c r="A318" s="103">
        <v>65</v>
      </c>
      <c r="B318" s="103" t="s">
        <v>121</v>
      </c>
      <c r="C318" s="103">
        <v>-3461</v>
      </c>
      <c r="D318" s="103">
        <v>0</v>
      </c>
      <c r="E318" s="103">
        <v>0.4</v>
      </c>
      <c r="F318" s="103">
        <v>0</v>
      </c>
      <c r="G318" s="103"/>
      <c r="H318" s="103"/>
      <c r="I318" s="103">
        <v>8760</v>
      </c>
      <c r="J318" s="103">
        <v>34.5</v>
      </c>
      <c r="K318" s="103">
        <v>-119363</v>
      </c>
      <c r="L318" s="103"/>
      <c r="M318" s="103">
        <v>0</v>
      </c>
      <c r="N318" s="103">
        <v>0</v>
      </c>
      <c r="O318" s="103">
        <v>0</v>
      </c>
      <c r="P318" s="103">
        <v>34.49</v>
      </c>
      <c r="Q318" s="103">
        <v>34.49</v>
      </c>
      <c r="R318" s="103">
        <v>-119363</v>
      </c>
    </row>
    <row r="319" spans="1:18" x14ac:dyDescent="0.25">
      <c r="A319" s="103">
        <v>66</v>
      </c>
      <c r="B319" s="103" t="s">
        <v>122</v>
      </c>
      <c r="C319" s="103">
        <v>0</v>
      </c>
      <c r="D319" s="103">
        <v>0</v>
      </c>
      <c r="E319" s="103">
        <v>0</v>
      </c>
      <c r="F319" s="103">
        <v>421</v>
      </c>
      <c r="G319" s="103"/>
      <c r="H319" s="103"/>
      <c r="I319" s="103">
        <v>1353</v>
      </c>
      <c r="J319" s="103">
        <v>0</v>
      </c>
      <c r="K319" s="103">
        <v>0</v>
      </c>
      <c r="L319" s="103"/>
      <c r="M319" s="103">
        <v>0</v>
      </c>
      <c r="N319" s="103">
        <v>0</v>
      </c>
      <c r="O319" s="103">
        <v>0</v>
      </c>
      <c r="P319" s="103">
        <v>0</v>
      </c>
      <c r="Q319" s="103">
        <v>0</v>
      </c>
      <c r="R319" s="103">
        <v>0</v>
      </c>
    </row>
    <row r="320" spans="1:18" x14ac:dyDescent="0.25">
      <c r="A320" s="103">
        <v>67</v>
      </c>
      <c r="B320" s="103" t="s">
        <v>125</v>
      </c>
      <c r="C320" s="103">
        <v>0</v>
      </c>
      <c r="D320" s="103">
        <v>0</v>
      </c>
      <c r="E320" s="103">
        <v>0</v>
      </c>
      <c r="F320" s="103">
        <v>0</v>
      </c>
      <c r="G320" s="103"/>
      <c r="H320" s="103"/>
      <c r="I320" s="103">
        <v>0</v>
      </c>
      <c r="J320" s="103">
        <v>0</v>
      </c>
      <c r="K320" s="103">
        <v>0</v>
      </c>
      <c r="L320" s="103"/>
      <c r="M320" s="103">
        <v>0</v>
      </c>
      <c r="N320" s="103">
        <v>0</v>
      </c>
      <c r="O320" s="103">
        <v>0</v>
      </c>
      <c r="P320" s="103">
        <v>0</v>
      </c>
      <c r="Q320" s="103">
        <v>0</v>
      </c>
      <c r="R320" s="103">
        <v>0</v>
      </c>
    </row>
    <row r="321" spans="1:18" x14ac:dyDescent="0.25">
      <c r="A321" s="103">
        <v>68</v>
      </c>
      <c r="B321" s="103" t="s">
        <v>126</v>
      </c>
      <c r="C321" s="103">
        <v>115.8</v>
      </c>
      <c r="D321" s="103">
        <v>0</v>
      </c>
      <c r="E321" s="103">
        <v>9.5</v>
      </c>
      <c r="F321" s="103">
        <v>0</v>
      </c>
      <c r="G321" s="103"/>
      <c r="H321" s="103"/>
      <c r="I321" s="103">
        <v>8760</v>
      </c>
      <c r="J321" s="103">
        <v>40.700000000000003</v>
      </c>
      <c r="K321" s="103">
        <v>4716</v>
      </c>
      <c r="L321" s="103"/>
      <c r="M321" s="103">
        <v>0</v>
      </c>
      <c r="N321" s="103">
        <v>0</v>
      </c>
      <c r="O321" s="103">
        <v>4716</v>
      </c>
      <c r="P321" s="103">
        <v>81.44</v>
      </c>
      <c r="Q321" s="103">
        <v>81.44</v>
      </c>
      <c r="R321" s="103">
        <v>9431</v>
      </c>
    </row>
    <row r="322" spans="1:18" x14ac:dyDescent="0.25">
      <c r="A322" s="103">
        <v>69</v>
      </c>
      <c r="B322" s="103" t="s">
        <v>127</v>
      </c>
      <c r="C322" s="103">
        <v>-127</v>
      </c>
      <c r="D322" s="103">
        <v>0</v>
      </c>
      <c r="E322" s="103">
        <v>100</v>
      </c>
      <c r="F322" s="103">
        <v>0</v>
      </c>
      <c r="G322" s="103"/>
      <c r="H322" s="103"/>
      <c r="I322" s="103">
        <v>8016</v>
      </c>
      <c r="J322" s="103">
        <v>0</v>
      </c>
      <c r="K322" s="103">
        <v>0</v>
      </c>
      <c r="L322" s="103"/>
      <c r="M322" s="103">
        <v>0</v>
      </c>
      <c r="N322" s="103">
        <v>0</v>
      </c>
      <c r="O322" s="103">
        <v>0</v>
      </c>
      <c r="P322" s="103">
        <v>0</v>
      </c>
      <c r="Q322" s="103">
        <v>0</v>
      </c>
      <c r="R322" s="103">
        <v>0</v>
      </c>
    </row>
    <row r="323" spans="1:18" x14ac:dyDescent="0.25">
      <c r="A323" s="103">
        <v>70</v>
      </c>
      <c r="B323" s="103" t="s">
        <v>128</v>
      </c>
      <c r="C323" s="103">
        <v>62.1</v>
      </c>
      <c r="D323" s="103">
        <v>0</v>
      </c>
      <c r="E323" s="103">
        <v>100</v>
      </c>
      <c r="F323" s="103">
        <v>0</v>
      </c>
      <c r="G323" s="103"/>
      <c r="H323" s="103"/>
      <c r="I323" s="103">
        <v>8760</v>
      </c>
      <c r="J323" s="103">
        <v>35.200000000000003</v>
      </c>
      <c r="K323" s="103">
        <v>2187</v>
      </c>
      <c r="L323" s="103"/>
      <c r="M323" s="103">
        <v>0</v>
      </c>
      <c r="N323" s="103">
        <v>0</v>
      </c>
      <c r="O323" s="103">
        <v>0</v>
      </c>
      <c r="P323" s="103">
        <v>35.229999999999997</v>
      </c>
      <c r="Q323" s="103">
        <v>35.229999999999997</v>
      </c>
      <c r="R323" s="103">
        <v>2187</v>
      </c>
    </row>
    <row r="324" spans="1:18" x14ac:dyDescent="0.25">
      <c r="A324" s="103">
        <v>71</v>
      </c>
      <c r="B324" s="103" t="s">
        <v>129</v>
      </c>
      <c r="C324" s="103">
        <v>12</v>
      </c>
      <c r="D324" s="103">
        <v>0</v>
      </c>
      <c r="E324" s="103">
        <v>100</v>
      </c>
      <c r="F324" s="103">
        <v>0</v>
      </c>
      <c r="G324" s="103"/>
      <c r="H324" s="103"/>
      <c r="I324" s="103">
        <v>8760</v>
      </c>
      <c r="J324" s="103">
        <v>0</v>
      </c>
      <c r="K324" s="103">
        <v>0</v>
      </c>
      <c r="L324" s="103"/>
      <c r="M324" s="103">
        <v>0</v>
      </c>
      <c r="N324" s="103">
        <v>0</v>
      </c>
      <c r="O324" s="103">
        <v>0</v>
      </c>
      <c r="P324" s="103">
        <v>0</v>
      </c>
      <c r="Q324" s="103">
        <v>0</v>
      </c>
      <c r="R324" s="103">
        <v>0</v>
      </c>
    </row>
    <row r="325" spans="1:18" x14ac:dyDescent="0.25">
      <c r="A325" s="103">
        <v>72</v>
      </c>
      <c r="B325" s="103" t="s">
        <v>130</v>
      </c>
      <c r="C325" s="103">
        <v>-45.4</v>
      </c>
      <c r="D325" s="103">
        <v>0</v>
      </c>
      <c r="E325" s="103">
        <v>100</v>
      </c>
      <c r="F325" s="103">
        <v>0</v>
      </c>
      <c r="G325" s="103"/>
      <c r="H325" s="103"/>
      <c r="I325" s="103">
        <v>8760</v>
      </c>
      <c r="J325" s="103">
        <v>69</v>
      </c>
      <c r="K325" s="103">
        <v>-3131</v>
      </c>
      <c r="L325" s="103"/>
      <c r="M325" s="103">
        <v>0</v>
      </c>
      <c r="N325" s="103">
        <v>0</v>
      </c>
      <c r="O325" s="103">
        <v>0</v>
      </c>
      <c r="P325" s="103">
        <v>69</v>
      </c>
      <c r="Q325" s="103">
        <v>69</v>
      </c>
      <c r="R325" s="103">
        <v>-3131</v>
      </c>
    </row>
    <row r="326" spans="1:18" x14ac:dyDescent="0.25">
      <c r="A326" s="103">
        <v>73</v>
      </c>
      <c r="B326" s="103" t="s">
        <v>131</v>
      </c>
      <c r="C326" s="103">
        <v>-19.3</v>
      </c>
      <c r="D326" s="103">
        <v>0</v>
      </c>
      <c r="E326" s="103">
        <v>100</v>
      </c>
      <c r="F326" s="103">
        <v>0</v>
      </c>
      <c r="G326" s="103"/>
      <c r="H326" s="103"/>
      <c r="I326" s="103">
        <v>8760</v>
      </c>
      <c r="J326" s="103">
        <v>0</v>
      </c>
      <c r="K326" s="103">
        <v>0</v>
      </c>
      <c r="L326" s="103"/>
      <c r="M326" s="103">
        <v>0</v>
      </c>
      <c r="N326" s="103">
        <v>0</v>
      </c>
      <c r="O326" s="103">
        <v>0</v>
      </c>
      <c r="P326" s="103">
        <v>0</v>
      </c>
      <c r="Q326" s="103">
        <v>0</v>
      </c>
      <c r="R326" s="103">
        <v>0</v>
      </c>
    </row>
    <row r="327" spans="1:18" x14ac:dyDescent="0.25">
      <c r="A327" s="103">
        <v>74</v>
      </c>
      <c r="B327" s="103" t="s">
        <v>132</v>
      </c>
      <c r="C327" s="103">
        <v>-50.4</v>
      </c>
      <c r="D327" s="103">
        <v>0</v>
      </c>
      <c r="E327" s="103">
        <v>100</v>
      </c>
      <c r="F327" s="103">
        <v>0</v>
      </c>
      <c r="G327" s="103"/>
      <c r="H327" s="103"/>
      <c r="I327" s="103">
        <v>8760</v>
      </c>
      <c r="J327" s="103">
        <v>0</v>
      </c>
      <c r="K327" s="103">
        <v>0</v>
      </c>
      <c r="L327" s="103"/>
      <c r="M327" s="103">
        <v>0</v>
      </c>
      <c r="N327" s="103">
        <v>0</v>
      </c>
      <c r="O327" s="103">
        <v>0</v>
      </c>
      <c r="P327" s="103">
        <v>0</v>
      </c>
      <c r="Q327" s="103">
        <v>0</v>
      </c>
      <c r="R327" s="103">
        <v>0</v>
      </c>
    </row>
    <row r="328" spans="1:18" x14ac:dyDescent="0.25">
      <c r="A328" s="103">
        <v>75</v>
      </c>
      <c r="B328" s="103" t="s">
        <v>133</v>
      </c>
      <c r="C328" s="103">
        <v>-255.2</v>
      </c>
      <c r="D328" s="103">
        <v>0</v>
      </c>
      <c r="E328" s="103">
        <v>100</v>
      </c>
      <c r="F328" s="103">
        <v>0</v>
      </c>
      <c r="G328" s="103"/>
      <c r="H328" s="103"/>
      <c r="I328" s="103">
        <v>8760</v>
      </c>
      <c r="J328" s="103">
        <v>0</v>
      </c>
      <c r="K328" s="103">
        <v>0</v>
      </c>
      <c r="L328" s="103"/>
      <c r="M328" s="103">
        <v>0</v>
      </c>
      <c r="N328" s="103">
        <v>0</v>
      </c>
      <c r="O328" s="103">
        <v>0</v>
      </c>
      <c r="P328" s="103">
        <v>0</v>
      </c>
      <c r="Q328" s="103">
        <v>0</v>
      </c>
      <c r="R328" s="103">
        <v>0</v>
      </c>
    </row>
    <row r="329" spans="1:18" x14ac:dyDescent="0.25">
      <c r="A329" s="103">
        <v>76</v>
      </c>
      <c r="B329" s="103" t="s">
        <v>134</v>
      </c>
      <c r="C329" s="103">
        <v>1376.7</v>
      </c>
      <c r="D329" s="103">
        <v>0</v>
      </c>
      <c r="E329" s="103">
        <v>100</v>
      </c>
      <c r="F329" s="103">
        <v>0</v>
      </c>
      <c r="G329" s="103"/>
      <c r="H329" s="103"/>
      <c r="I329" s="103">
        <v>8760</v>
      </c>
      <c r="J329" s="103">
        <v>0</v>
      </c>
      <c r="K329" s="103">
        <v>0</v>
      </c>
      <c r="L329" s="103"/>
      <c r="M329" s="103">
        <v>0</v>
      </c>
      <c r="N329" s="103">
        <v>0</v>
      </c>
      <c r="O329" s="103">
        <v>0</v>
      </c>
      <c r="P329" s="103">
        <v>0</v>
      </c>
      <c r="Q329" s="103">
        <v>0</v>
      </c>
      <c r="R329" s="103">
        <v>0</v>
      </c>
    </row>
    <row r="330" spans="1:18" x14ac:dyDescent="0.25">
      <c r="A330" s="103">
        <v>77</v>
      </c>
      <c r="B330" s="103" t="s">
        <v>135</v>
      </c>
      <c r="C330" s="103">
        <v>217.4</v>
      </c>
      <c r="D330" s="103">
        <v>0</v>
      </c>
      <c r="E330" s="103">
        <v>100</v>
      </c>
      <c r="F330" s="103">
        <v>0</v>
      </c>
      <c r="G330" s="103"/>
      <c r="H330" s="103"/>
      <c r="I330" s="103">
        <v>8736</v>
      </c>
      <c r="J330" s="103">
        <v>37</v>
      </c>
      <c r="K330" s="103">
        <v>8043</v>
      </c>
      <c r="L330" s="103"/>
      <c r="M330" s="103">
        <v>0</v>
      </c>
      <c r="N330" s="103">
        <v>0</v>
      </c>
      <c r="O330" s="103">
        <v>0</v>
      </c>
      <c r="P330" s="103">
        <v>37</v>
      </c>
      <c r="Q330" s="103">
        <v>37</v>
      </c>
      <c r="R330" s="103">
        <v>8043</v>
      </c>
    </row>
    <row r="331" spans="1:18" x14ac:dyDescent="0.25">
      <c r="A331" s="103">
        <v>78</v>
      </c>
      <c r="B331" s="103" t="s">
        <v>136</v>
      </c>
      <c r="C331" s="103">
        <v>458.3</v>
      </c>
      <c r="D331" s="103">
        <v>0</v>
      </c>
      <c r="E331" s="103">
        <v>100</v>
      </c>
      <c r="F331" s="103">
        <v>0</v>
      </c>
      <c r="G331" s="103"/>
      <c r="H331" s="103"/>
      <c r="I331" s="103">
        <v>8760</v>
      </c>
      <c r="J331" s="103">
        <v>0</v>
      </c>
      <c r="K331" s="103">
        <v>0</v>
      </c>
      <c r="L331" s="103"/>
      <c r="M331" s="103">
        <v>0</v>
      </c>
      <c r="N331" s="103">
        <v>0</v>
      </c>
      <c r="O331" s="103">
        <v>0</v>
      </c>
      <c r="P331" s="103">
        <v>0</v>
      </c>
      <c r="Q331" s="103">
        <v>0</v>
      </c>
      <c r="R331" s="103">
        <v>0</v>
      </c>
    </row>
    <row r="332" spans="1:18" x14ac:dyDescent="0.25">
      <c r="A332" s="103">
        <v>79</v>
      </c>
      <c r="B332" s="103" t="s">
        <v>137</v>
      </c>
      <c r="C332" s="103">
        <v>-279.7</v>
      </c>
      <c r="D332" s="103">
        <v>0</v>
      </c>
      <c r="E332" s="103">
        <v>100</v>
      </c>
      <c r="F332" s="103">
        <v>0</v>
      </c>
      <c r="G332" s="103"/>
      <c r="H332" s="103"/>
      <c r="I332" s="103">
        <v>8760</v>
      </c>
      <c r="J332" s="103">
        <v>0</v>
      </c>
      <c r="K332" s="103">
        <v>0</v>
      </c>
      <c r="L332" s="103"/>
      <c r="M332" s="103">
        <v>0</v>
      </c>
      <c r="N332" s="103">
        <v>0</v>
      </c>
      <c r="O332" s="103">
        <v>0</v>
      </c>
      <c r="P332" s="103">
        <v>0</v>
      </c>
      <c r="Q332" s="103">
        <v>0</v>
      </c>
      <c r="R332" s="103">
        <v>0</v>
      </c>
    </row>
    <row r="333" spans="1:18" x14ac:dyDescent="0.25">
      <c r="A333" s="103">
        <v>80</v>
      </c>
      <c r="B333" s="103" t="s">
        <v>138</v>
      </c>
      <c r="C333" s="103">
        <v>114.9</v>
      </c>
      <c r="D333" s="103">
        <v>0</v>
      </c>
      <c r="E333" s="103">
        <v>100</v>
      </c>
      <c r="F333" s="103">
        <v>0</v>
      </c>
      <c r="G333" s="103"/>
      <c r="H333" s="103"/>
      <c r="I333" s="103">
        <v>8016</v>
      </c>
      <c r="J333" s="103">
        <v>0</v>
      </c>
      <c r="K333" s="103">
        <v>0</v>
      </c>
      <c r="L333" s="103"/>
      <c r="M333" s="103">
        <v>0</v>
      </c>
      <c r="N333" s="103">
        <v>0</v>
      </c>
      <c r="O333" s="103">
        <v>0</v>
      </c>
      <c r="P333" s="103">
        <v>0</v>
      </c>
      <c r="Q333" s="103">
        <v>0</v>
      </c>
      <c r="R333" s="103">
        <v>0</v>
      </c>
    </row>
    <row r="334" spans="1:18" x14ac:dyDescent="0.25">
      <c r="A334" s="103">
        <v>81</v>
      </c>
      <c r="B334" s="103" t="s">
        <v>139</v>
      </c>
      <c r="C334" s="103">
        <v>113.1</v>
      </c>
      <c r="D334" s="103">
        <v>0</v>
      </c>
      <c r="E334" s="103">
        <v>100</v>
      </c>
      <c r="F334" s="103">
        <v>0</v>
      </c>
      <c r="G334" s="103"/>
      <c r="H334" s="103"/>
      <c r="I334" s="103">
        <v>8760</v>
      </c>
      <c r="J334" s="103">
        <v>0</v>
      </c>
      <c r="K334" s="103">
        <v>0</v>
      </c>
      <c r="L334" s="103"/>
      <c r="M334" s="103">
        <v>0</v>
      </c>
      <c r="N334" s="103">
        <v>0</v>
      </c>
      <c r="O334" s="103">
        <v>0</v>
      </c>
      <c r="P334" s="103">
        <v>0</v>
      </c>
      <c r="Q334" s="103">
        <v>0</v>
      </c>
      <c r="R334" s="103">
        <v>0</v>
      </c>
    </row>
    <row r="335" spans="1:18" x14ac:dyDescent="0.25">
      <c r="A335" s="103">
        <v>82</v>
      </c>
      <c r="B335" s="103" t="s">
        <v>140</v>
      </c>
      <c r="C335" s="103">
        <v>-291.7</v>
      </c>
      <c r="D335" s="103">
        <v>0</v>
      </c>
      <c r="E335" s="103">
        <v>100</v>
      </c>
      <c r="F335" s="103">
        <v>0</v>
      </c>
      <c r="G335" s="103"/>
      <c r="H335" s="103"/>
      <c r="I335" s="103">
        <v>8760</v>
      </c>
      <c r="J335" s="103">
        <v>0</v>
      </c>
      <c r="K335" s="103">
        <v>0</v>
      </c>
      <c r="L335" s="103"/>
      <c r="M335" s="103">
        <v>0</v>
      </c>
      <c r="N335" s="103">
        <v>0</v>
      </c>
      <c r="O335" s="103">
        <v>0</v>
      </c>
      <c r="P335" s="103">
        <v>0</v>
      </c>
      <c r="Q335" s="103">
        <v>0</v>
      </c>
      <c r="R335" s="103">
        <v>0</v>
      </c>
    </row>
    <row r="336" spans="1:18" x14ac:dyDescent="0.25">
      <c r="A336" s="103">
        <v>83</v>
      </c>
      <c r="B336" s="103" t="s">
        <v>141</v>
      </c>
      <c r="C336" s="103">
        <v>913.6</v>
      </c>
      <c r="D336" s="103">
        <v>0</v>
      </c>
      <c r="E336" s="103">
        <v>100</v>
      </c>
      <c r="F336" s="103">
        <v>0</v>
      </c>
      <c r="G336" s="103"/>
      <c r="H336" s="103"/>
      <c r="I336" s="103">
        <v>8760</v>
      </c>
      <c r="J336" s="103">
        <v>0</v>
      </c>
      <c r="K336" s="103">
        <v>0</v>
      </c>
      <c r="L336" s="103"/>
      <c r="M336" s="103">
        <v>0</v>
      </c>
      <c r="N336" s="103">
        <v>0</v>
      </c>
      <c r="O336" s="103">
        <v>0</v>
      </c>
      <c r="P336" s="103">
        <v>0</v>
      </c>
      <c r="Q336" s="103">
        <v>0</v>
      </c>
      <c r="R336" s="103">
        <v>0</v>
      </c>
    </row>
    <row r="337" spans="1:18" x14ac:dyDescent="0.25">
      <c r="A337" s="103">
        <v>84</v>
      </c>
      <c r="B337" s="103" t="s">
        <v>142</v>
      </c>
      <c r="C337" s="103">
        <v>946.2</v>
      </c>
      <c r="D337" s="103">
        <v>0</v>
      </c>
      <c r="E337" s="103">
        <v>46.3</v>
      </c>
      <c r="F337" s="103">
        <v>104</v>
      </c>
      <c r="G337" s="103">
        <v>7142.7</v>
      </c>
      <c r="H337" s="103">
        <v>7549</v>
      </c>
      <c r="I337" s="103">
        <v>5480</v>
      </c>
      <c r="J337" s="103">
        <v>407</v>
      </c>
      <c r="K337" s="103">
        <v>29068</v>
      </c>
      <c r="L337" s="103">
        <v>119</v>
      </c>
      <c r="M337" s="103">
        <v>490</v>
      </c>
      <c r="N337" s="103">
        <v>0</v>
      </c>
      <c r="O337" s="103">
        <v>899</v>
      </c>
      <c r="P337" s="103">
        <v>31.67</v>
      </c>
      <c r="Q337" s="103">
        <v>32.19</v>
      </c>
      <c r="R337" s="103">
        <v>30457</v>
      </c>
    </row>
    <row r="338" spans="1:18" x14ac:dyDescent="0.25">
      <c r="A338" s="103">
        <v>85</v>
      </c>
      <c r="B338" s="103" t="s">
        <v>146</v>
      </c>
      <c r="C338" s="103">
        <v>504.7</v>
      </c>
      <c r="D338" s="103">
        <v>0</v>
      </c>
      <c r="E338" s="103">
        <v>67.2</v>
      </c>
      <c r="F338" s="103">
        <v>68</v>
      </c>
      <c r="G338" s="103"/>
      <c r="H338" s="103"/>
      <c r="I338" s="103">
        <v>8554</v>
      </c>
      <c r="J338" s="103">
        <v>20.8</v>
      </c>
      <c r="K338" s="103">
        <v>10492</v>
      </c>
      <c r="L338" s="103"/>
      <c r="M338" s="103">
        <v>0</v>
      </c>
      <c r="N338" s="103">
        <v>0</v>
      </c>
      <c r="O338" s="103">
        <v>0</v>
      </c>
      <c r="P338" s="103">
        <v>20.79</v>
      </c>
      <c r="Q338" s="103">
        <v>20.79</v>
      </c>
      <c r="R338" s="103">
        <v>10492</v>
      </c>
    </row>
    <row r="339" spans="1:18" x14ac:dyDescent="0.25">
      <c r="A339" s="103">
        <v>86</v>
      </c>
      <c r="B339" s="103" t="s">
        <v>147</v>
      </c>
      <c r="C339" s="103">
        <v>0</v>
      </c>
      <c r="D339" s="103">
        <v>0</v>
      </c>
      <c r="E339" s="103">
        <v>0</v>
      </c>
      <c r="F339" s="103">
        <v>3</v>
      </c>
      <c r="G339" s="103"/>
      <c r="H339" s="103"/>
      <c r="I339" s="103">
        <v>840</v>
      </c>
      <c r="J339" s="103">
        <v>0</v>
      </c>
      <c r="K339" s="103">
        <v>0</v>
      </c>
      <c r="L339" s="103"/>
      <c r="M339" s="103">
        <v>0</v>
      </c>
      <c r="N339" s="103">
        <v>0</v>
      </c>
      <c r="O339" s="103">
        <v>0</v>
      </c>
      <c r="P339" s="103">
        <v>0</v>
      </c>
      <c r="Q339" s="103">
        <v>0</v>
      </c>
      <c r="R339" s="103">
        <v>0</v>
      </c>
    </row>
    <row r="340" spans="1:18" x14ac:dyDescent="0.25">
      <c r="A340" s="103">
        <v>87</v>
      </c>
      <c r="B340" s="103" t="s">
        <v>148</v>
      </c>
      <c r="C340" s="103">
        <v>0</v>
      </c>
      <c r="D340" s="103">
        <v>0</v>
      </c>
      <c r="E340" s="103">
        <v>0</v>
      </c>
      <c r="F340" s="103">
        <v>0</v>
      </c>
      <c r="G340" s="103"/>
      <c r="H340" s="103"/>
      <c r="I340" s="103">
        <v>8760</v>
      </c>
      <c r="J340" s="103">
        <v>0</v>
      </c>
      <c r="K340" s="103">
        <v>0</v>
      </c>
      <c r="L340" s="103"/>
      <c r="M340" s="103">
        <v>0</v>
      </c>
      <c r="N340" s="103">
        <v>0</v>
      </c>
      <c r="O340" s="103">
        <v>0</v>
      </c>
      <c r="P340" s="103">
        <v>0</v>
      </c>
      <c r="Q340" s="103">
        <v>0</v>
      </c>
      <c r="R340" s="103">
        <v>0</v>
      </c>
    </row>
    <row r="341" spans="1:18" x14ac:dyDescent="0.25">
      <c r="A341" s="103">
        <v>88</v>
      </c>
      <c r="B341" s="103" t="s">
        <v>149</v>
      </c>
      <c r="C341" s="103">
        <v>58.4</v>
      </c>
      <c r="D341" s="103">
        <v>0</v>
      </c>
      <c r="E341" s="103">
        <v>93.9</v>
      </c>
      <c r="F341" s="103">
        <v>2</v>
      </c>
      <c r="G341" s="103"/>
      <c r="H341" s="103"/>
      <c r="I341" s="103">
        <v>8256</v>
      </c>
      <c r="J341" s="103">
        <v>46.5</v>
      </c>
      <c r="K341" s="103">
        <v>2714</v>
      </c>
      <c r="L341" s="103"/>
      <c r="M341" s="103">
        <v>0</v>
      </c>
      <c r="N341" s="103">
        <v>1967</v>
      </c>
      <c r="O341" s="103">
        <v>0</v>
      </c>
      <c r="P341" s="103">
        <v>46.48</v>
      </c>
      <c r="Q341" s="103">
        <v>80.17</v>
      </c>
      <c r="R341" s="103">
        <v>4681</v>
      </c>
    </row>
    <row r="342" spans="1:18" x14ac:dyDescent="0.25">
      <c r="A342" s="103">
        <v>89</v>
      </c>
      <c r="B342" s="103" t="s">
        <v>150</v>
      </c>
      <c r="C342" s="103">
        <v>328.4</v>
      </c>
      <c r="D342" s="103">
        <v>0</v>
      </c>
      <c r="E342" s="103">
        <v>93.9</v>
      </c>
      <c r="F342" s="103">
        <v>2</v>
      </c>
      <c r="G342" s="103"/>
      <c r="H342" s="103"/>
      <c r="I342" s="103">
        <v>8256</v>
      </c>
      <c r="J342" s="103">
        <v>48.8</v>
      </c>
      <c r="K342" s="103">
        <v>16027</v>
      </c>
      <c r="L342" s="103"/>
      <c r="M342" s="103">
        <v>0</v>
      </c>
      <c r="N342" s="103">
        <v>9117</v>
      </c>
      <c r="O342" s="103">
        <v>0</v>
      </c>
      <c r="P342" s="103">
        <v>48.8</v>
      </c>
      <c r="Q342" s="103">
        <v>76.56</v>
      </c>
      <c r="R342" s="103">
        <v>25144</v>
      </c>
    </row>
    <row r="343" spans="1:18" x14ac:dyDescent="0.25">
      <c r="A343" s="103">
        <v>90</v>
      </c>
      <c r="B343" s="103" t="s">
        <v>151</v>
      </c>
      <c r="C343" s="103">
        <v>0</v>
      </c>
      <c r="D343" s="103">
        <v>0</v>
      </c>
      <c r="E343" s="103">
        <v>0</v>
      </c>
      <c r="F343" s="103">
        <v>0</v>
      </c>
      <c r="G343" s="103"/>
      <c r="H343" s="103"/>
      <c r="I343" s="103">
        <v>8760</v>
      </c>
      <c r="J343" s="103">
        <v>0</v>
      </c>
      <c r="K343" s="103">
        <v>0</v>
      </c>
      <c r="L343" s="103"/>
      <c r="M343" s="103">
        <v>0</v>
      </c>
      <c r="N343" s="103">
        <v>0</v>
      </c>
      <c r="O343" s="103">
        <v>0</v>
      </c>
      <c r="P343" s="103">
        <v>0</v>
      </c>
      <c r="Q343" s="103">
        <v>0</v>
      </c>
      <c r="R343" s="103">
        <v>0</v>
      </c>
    </row>
    <row r="344" spans="1:18" x14ac:dyDescent="0.25">
      <c r="A344" s="103">
        <v>91</v>
      </c>
      <c r="B344" s="103" t="s">
        <v>152</v>
      </c>
      <c r="C344" s="103">
        <v>-15.6</v>
      </c>
      <c r="D344" s="103">
        <v>0</v>
      </c>
      <c r="E344" s="103">
        <v>100</v>
      </c>
      <c r="F344" s="103">
        <v>0</v>
      </c>
      <c r="G344" s="103"/>
      <c r="H344" s="103"/>
      <c r="I344" s="103">
        <v>8760</v>
      </c>
      <c r="J344" s="103">
        <v>11</v>
      </c>
      <c r="K344" s="103">
        <v>-171</v>
      </c>
      <c r="L344" s="103"/>
      <c r="M344" s="103">
        <v>0</v>
      </c>
      <c r="N344" s="103">
        <v>0</v>
      </c>
      <c r="O344" s="103">
        <v>0</v>
      </c>
      <c r="P344" s="103">
        <v>10.98</v>
      </c>
      <c r="Q344" s="103">
        <v>10.98</v>
      </c>
      <c r="R344" s="103">
        <v>-171</v>
      </c>
    </row>
    <row r="345" spans="1:18" x14ac:dyDescent="0.25">
      <c r="A345" s="103">
        <v>92</v>
      </c>
      <c r="B345" s="103" t="s">
        <v>153</v>
      </c>
      <c r="C345" s="103">
        <v>283</v>
      </c>
      <c r="D345" s="103">
        <v>0</v>
      </c>
      <c r="E345" s="103">
        <v>100</v>
      </c>
      <c r="F345" s="103">
        <v>0</v>
      </c>
      <c r="G345" s="103"/>
      <c r="H345" s="103"/>
      <c r="I345" s="103">
        <v>8760</v>
      </c>
      <c r="J345" s="103">
        <v>0</v>
      </c>
      <c r="K345" s="103">
        <v>0</v>
      </c>
      <c r="L345" s="103"/>
      <c r="M345" s="103">
        <v>0</v>
      </c>
      <c r="N345" s="103">
        <v>0</v>
      </c>
      <c r="O345" s="103">
        <v>0</v>
      </c>
      <c r="P345" s="103">
        <v>0</v>
      </c>
      <c r="Q345" s="103">
        <v>0</v>
      </c>
      <c r="R345" s="103">
        <v>0</v>
      </c>
    </row>
    <row r="346" spans="1:18" x14ac:dyDescent="0.25">
      <c r="A346" s="103">
        <v>93</v>
      </c>
      <c r="B346" s="103" t="s">
        <v>154</v>
      </c>
      <c r="C346" s="103">
        <v>345.5</v>
      </c>
      <c r="D346" s="103">
        <v>0</v>
      </c>
      <c r="E346" s="103">
        <v>64.599999999999994</v>
      </c>
      <c r="F346" s="103">
        <v>0</v>
      </c>
      <c r="G346" s="103"/>
      <c r="H346" s="103"/>
      <c r="I346" s="103">
        <v>8760</v>
      </c>
      <c r="J346" s="103">
        <v>0</v>
      </c>
      <c r="K346" s="103">
        <v>0</v>
      </c>
      <c r="L346" s="103"/>
      <c r="M346" s="103">
        <v>0</v>
      </c>
      <c r="N346" s="103">
        <v>0</v>
      </c>
      <c r="O346" s="103">
        <v>0</v>
      </c>
      <c r="P346" s="103">
        <v>0</v>
      </c>
      <c r="Q346" s="103">
        <v>0</v>
      </c>
      <c r="R346" s="103">
        <v>0</v>
      </c>
    </row>
    <row r="347" spans="1:18" x14ac:dyDescent="0.25">
      <c r="A347" s="103">
        <v>94</v>
      </c>
      <c r="B347" s="103" t="s">
        <v>155</v>
      </c>
      <c r="C347" s="103">
        <v>288.2</v>
      </c>
      <c r="D347" s="103">
        <v>0</v>
      </c>
      <c r="E347" s="103">
        <v>100</v>
      </c>
      <c r="F347" s="103">
        <v>0</v>
      </c>
      <c r="G347" s="103"/>
      <c r="H347" s="103"/>
      <c r="I347" s="103">
        <v>8760</v>
      </c>
      <c r="J347" s="103">
        <v>0</v>
      </c>
      <c r="K347" s="103">
        <v>0</v>
      </c>
      <c r="L347" s="103"/>
      <c r="M347" s="103">
        <v>0</v>
      </c>
      <c r="N347" s="103">
        <v>0</v>
      </c>
      <c r="O347" s="103">
        <v>0</v>
      </c>
      <c r="P347" s="103">
        <v>0</v>
      </c>
      <c r="Q347" s="103">
        <v>0</v>
      </c>
      <c r="R347" s="103">
        <v>0</v>
      </c>
    </row>
    <row r="348" spans="1:18" x14ac:dyDescent="0.25">
      <c r="A348" s="103">
        <v>95</v>
      </c>
      <c r="B348" s="103" t="s">
        <v>156</v>
      </c>
      <c r="C348" s="103">
        <v>20.8</v>
      </c>
      <c r="D348" s="103">
        <v>0</v>
      </c>
      <c r="E348" s="103">
        <v>100</v>
      </c>
      <c r="F348" s="103">
        <v>0</v>
      </c>
      <c r="G348" s="103"/>
      <c r="H348" s="103"/>
      <c r="I348" s="103">
        <v>8760</v>
      </c>
      <c r="J348" s="103">
        <v>0</v>
      </c>
      <c r="K348" s="103">
        <v>0</v>
      </c>
      <c r="L348" s="103"/>
      <c r="M348" s="103">
        <v>0</v>
      </c>
      <c r="N348" s="103">
        <v>0</v>
      </c>
      <c r="O348" s="103">
        <v>0</v>
      </c>
      <c r="P348" s="103">
        <v>0</v>
      </c>
      <c r="Q348" s="103">
        <v>0</v>
      </c>
      <c r="R348" s="103">
        <v>0</v>
      </c>
    </row>
    <row r="349" spans="1:18" x14ac:dyDescent="0.25">
      <c r="A349" s="103">
        <v>96</v>
      </c>
      <c r="B349" s="103" t="s">
        <v>157</v>
      </c>
      <c r="C349" s="103">
        <v>1314</v>
      </c>
      <c r="D349" s="103">
        <v>0</v>
      </c>
      <c r="E349" s="103">
        <v>100</v>
      </c>
      <c r="F349" s="103">
        <v>0</v>
      </c>
      <c r="G349" s="103"/>
      <c r="H349" s="103"/>
      <c r="I349" s="103">
        <v>8760</v>
      </c>
      <c r="J349" s="103">
        <v>0</v>
      </c>
      <c r="K349" s="103">
        <v>0</v>
      </c>
      <c r="L349" s="103"/>
      <c r="M349" s="103">
        <v>0</v>
      </c>
      <c r="N349" s="103">
        <v>0</v>
      </c>
      <c r="O349" s="103">
        <v>0</v>
      </c>
      <c r="P349" s="103">
        <v>0</v>
      </c>
      <c r="Q349" s="103">
        <v>0</v>
      </c>
      <c r="R349" s="103">
        <v>0</v>
      </c>
    </row>
    <row r="350" spans="1:18" x14ac:dyDescent="0.25">
      <c r="A350" s="103">
        <v>97</v>
      </c>
      <c r="B350" s="103" t="s">
        <v>158</v>
      </c>
      <c r="C350" s="103">
        <v>-1112.7</v>
      </c>
      <c r="D350" s="103">
        <v>0</v>
      </c>
      <c r="E350" s="103">
        <v>100</v>
      </c>
      <c r="F350" s="103">
        <v>0</v>
      </c>
      <c r="G350" s="103"/>
      <c r="H350" s="103"/>
      <c r="I350" s="103">
        <v>8760</v>
      </c>
      <c r="J350" s="103">
        <v>0</v>
      </c>
      <c r="K350" s="103">
        <v>0</v>
      </c>
      <c r="L350" s="103"/>
      <c r="M350" s="103">
        <v>0</v>
      </c>
      <c r="N350" s="103">
        <v>0</v>
      </c>
      <c r="O350" s="103">
        <v>0</v>
      </c>
      <c r="P350" s="103">
        <v>0</v>
      </c>
      <c r="Q350" s="103">
        <v>0</v>
      </c>
      <c r="R350" s="103">
        <v>0</v>
      </c>
    </row>
    <row r="351" spans="1:18" x14ac:dyDescent="0.25">
      <c r="A351" s="103">
        <v>98</v>
      </c>
      <c r="B351" s="103" t="s">
        <v>159</v>
      </c>
      <c r="C351" s="103">
        <v>-0.2</v>
      </c>
      <c r="D351" s="103">
        <v>0</v>
      </c>
      <c r="E351" s="103">
        <v>100</v>
      </c>
      <c r="F351" s="103">
        <v>0</v>
      </c>
      <c r="G351" s="103"/>
      <c r="H351" s="103"/>
      <c r="I351" s="103">
        <v>8760</v>
      </c>
      <c r="J351" s="103">
        <v>75</v>
      </c>
      <c r="K351" s="103">
        <v>-16</v>
      </c>
      <c r="L351" s="103"/>
      <c r="M351" s="103">
        <v>0</v>
      </c>
      <c r="N351" s="103">
        <v>0</v>
      </c>
      <c r="O351" s="103">
        <v>0</v>
      </c>
      <c r="P351" s="103">
        <v>75</v>
      </c>
      <c r="Q351" s="103">
        <v>75</v>
      </c>
      <c r="R351" s="103">
        <v>-16</v>
      </c>
    </row>
    <row r="352" spans="1:18" x14ac:dyDescent="0.25">
      <c r="A352" s="103">
        <v>99</v>
      </c>
      <c r="B352" s="103" t="s">
        <v>160</v>
      </c>
      <c r="C352" s="103">
        <v>1.9</v>
      </c>
      <c r="D352" s="103">
        <v>0</v>
      </c>
      <c r="E352" s="103">
        <v>100</v>
      </c>
      <c r="F352" s="103">
        <v>0</v>
      </c>
      <c r="G352" s="103"/>
      <c r="H352" s="103"/>
      <c r="I352" s="103">
        <v>8760</v>
      </c>
      <c r="J352" s="103">
        <v>75</v>
      </c>
      <c r="K352" s="103">
        <v>145</v>
      </c>
      <c r="L352" s="103"/>
      <c r="M352" s="103">
        <v>0</v>
      </c>
      <c r="N352" s="103">
        <v>0</v>
      </c>
      <c r="O352" s="103">
        <v>0</v>
      </c>
      <c r="P352" s="103">
        <v>75</v>
      </c>
      <c r="Q352" s="103">
        <v>75</v>
      </c>
      <c r="R352" s="103">
        <v>145</v>
      </c>
    </row>
    <row r="353" spans="1:18" x14ac:dyDescent="0.25">
      <c r="A353" s="103">
        <v>100</v>
      </c>
      <c r="B353" s="103" t="s">
        <v>175</v>
      </c>
      <c r="C353" s="103">
        <v>47.9</v>
      </c>
      <c r="D353" s="103">
        <v>0</v>
      </c>
      <c r="E353" s="103">
        <v>100</v>
      </c>
      <c r="F353" s="103">
        <v>0</v>
      </c>
      <c r="G353" s="103"/>
      <c r="H353" s="103"/>
      <c r="I353" s="103">
        <v>8736</v>
      </c>
      <c r="J353" s="103">
        <v>66.400000000000006</v>
      </c>
      <c r="K353" s="103">
        <v>3177</v>
      </c>
      <c r="L353" s="103"/>
      <c r="M353" s="103">
        <v>0</v>
      </c>
      <c r="N353" s="103">
        <v>0</v>
      </c>
      <c r="O353" s="103">
        <v>0</v>
      </c>
      <c r="P353" s="103">
        <v>66.36</v>
      </c>
      <c r="Q353" s="103">
        <v>66.36</v>
      </c>
      <c r="R353" s="103">
        <v>3177</v>
      </c>
    </row>
    <row r="354" spans="1:18" x14ac:dyDescent="0.25">
      <c r="A354" s="103">
        <v>101</v>
      </c>
      <c r="B354" s="103" t="s">
        <v>176</v>
      </c>
      <c r="C354" s="103">
        <v>0</v>
      </c>
      <c r="D354" s="103">
        <v>0</v>
      </c>
      <c r="E354" s="103">
        <v>0</v>
      </c>
      <c r="F354" s="103">
        <v>0</v>
      </c>
      <c r="G354" s="103"/>
      <c r="H354" s="103"/>
      <c r="I354" s="103">
        <v>0</v>
      </c>
      <c r="J354" s="103">
        <v>0</v>
      </c>
      <c r="K354" s="103">
        <v>0</v>
      </c>
      <c r="L354" s="103"/>
      <c r="M354" s="103">
        <v>0</v>
      </c>
      <c r="N354" s="103">
        <v>0</v>
      </c>
      <c r="O354" s="103">
        <v>0</v>
      </c>
      <c r="P354" s="103">
        <v>0</v>
      </c>
      <c r="Q354" s="103">
        <v>0</v>
      </c>
      <c r="R354" s="103">
        <v>0</v>
      </c>
    </row>
    <row r="355" spans="1:18" x14ac:dyDescent="0.25">
      <c r="A355" s="103">
        <v>102</v>
      </c>
      <c r="B355" s="103" t="s">
        <v>177</v>
      </c>
      <c r="C355" s="103">
        <v>1041.3</v>
      </c>
      <c r="D355" s="103">
        <v>0</v>
      </c>
      <c r="E355" s="103">
        <v>25.4</v>
      </c>
      <c r="F355" s="103">
        <v>146</v>
      </c>
      <c r="G355" s="103">
        <v>7644.9</v>
      </c>
      <c r="H355" s="103">
        <v>7342</v>
      </c>
      <c r="I355" s="103">
        <v>3339</v>
      </c>
      <c r="J355" s="103">
        <v>415.6</v>
      </c>
      <c r="K355" s="103">
        <v>31771</v>
      </c>
      <c r="L355" s="103">
        <v>512</v>
      </c>
      <c r="M355" s="103">
        <v>2163</v>
      </c>
      <c r="N355" s="103">
        <v>0</v>
      </c>
      <c r="O355" s="103">
        <v>3626</v>
      </c>
      <c r="P355" s="103">
        <v>33.99</v>
      </c>
      <c r="Q355" s="103">
        <v>36.07</v>
      </c>
      <c r="R355" s="103">
        <v>37560</v>
      </c>
    </row>
    <row r="356" spans="1:18" x14ac:dyDescent="0.25">
      <c r="A356" s="103">
        <v>103</v>
      </c>
      <c r="B356" s="103" t="s">
        <v>178</v>
      </c>
      <c r="C356" s="103">
        <v>0</v>
      </c>
      <c r="D356" s="103">
        <v>0</v>
      </c>
      <c r="E356" s="103">
        <v>0</v>
      </c>
      <c r="F356" s="103">
        <v>153</v>
      </c>
      <c r="G356" s="103"/>
      <c r="H356" s="103"/>
      <c r="I356" s="103">
        <v>334</v>
      </c>
      <c r="J356" s="103">
        <v>0</v>
      </c>
      <c r="K356" s="103">
        <v>0</v>
      </c>
      <c r="L356" s="103"/>
      <c r="M356" s="103">
        <v>0</v>
      </c>
      <c r="N356" s="103">
        <v>0</v>
      </c>
      <c r="O356" s="103">
        <v>0</v>
      </c>
      <c r="P356" s="103">
        <v>0</v>
      </c>
      <c r="Q356" s="103">
        <v>0</v>
      </c>
      <c r="R356" s="103">
        <v>0</v>
      </c>
    </row>
    <row r="357" spans="1:18" x14ac:dyDescent="0.25">
      <c r="A357" s="103">
        <v>104</v>
      </c>
      <c r="B357" s="103" t="s">
        <v>179</v>
      </c>
      <c r="C357" s="103">
        <v>-733.1</v>
      </c>
      <c r="D357" s="103">
        <v>0</v>
      </c>
      <c r="E357" s="103">
        <v>64.8</v>
      </c>
      <c r="F357" s="103">
        <v>268</v>
      </c>
      <c r="G357" s="103"/>
      <c r="H357" s="103"/>
      <c r="I357" s="103">
        <v>7869</v>
      </c>
      <c r="J357" s="103">
        <v>36</v>
      </c>
      <c r="K357" s="103">
        <v>-26372</v>
      </c>
      <c r="L357" s="103"/>
      <c r="M357" s="103">
        <v>0</v>
      </c>
      <c r="N357" s="103">
        <v>0</v>
      </c>
      <c r="O357" s="103">
        <v>0</v>
      </c>
      <c r="P357" s="103">
        <v>35.97</v>
      </c>
      <c r="Q357" s="103">
        <v>35.97</v>
      </c>
      <c r="R357" s="103">
        <v>-26372</v>
      </c>
    </row>
    <row r="358" spans="1:18" x14ac:dyDescent="0.25">
      <c r="A358" s="103">
        <v>105</v>
      </c>
      <c r="B358" s="103" t="s">
        <v>180</v>
      </c>
      <c r="C358" s="103">
        <v>529.9</v>
      </c>
      <c r="D358" s="103">
        <v>0</v>
      </c>
      <c r="E358" s="103">
        <v>6</v>
      </c>
      <c r="F358" s="103">
        <v>812</v>
      </c>
      <c r="G358" s="103"/>
      <c r="H358" s="103"/>
      <c r="I358" s="103">
        <v>5491</v>
      </c>
      <c r="J358" s="103">
        <v>37.4</v>
      </c>
      <c r="K358" s="103">
        <v>19802</v>
      </c>
      <c r="L358" s="103"/>
      <c r="M358" s="103">
        <v>0</v>
      </c>
      <c r="N358" s="103">
        <v>0</v>
      </c>
      <c r="O358" s="103">
        <v>0</v>
      </c>
      <c r="P358" s="103">
        <v>37.369999999999997</v>
      </c>
      <c r="Q358" s="103">
        <v>37.369999999999997</v>
      </c>
      <c r="R358" s="103">
        <v>19802</v>
      </c>
    </row>
    <row r="359" spans="1:18" x14ac:dyDescent="0.25">
      <c r="A359" s="103">
        <v>106</v>
      </c>
      <c r="B359" s="103" t="s">
        <v>181</v>
      </c>
      <c r="C359" s="103">
        <v>-356.2</v>
      </c>
      <c r="D359" s="103">
        <v>0</v>
      </c>
      <c r="E359" s="103">
        <v>54.6</v>
      </c>
      <c r="F359" s="103">
        <v>535</v>
      </c>
      <c r="G359" s="103"/>
      <c r="H359" s="103"/>
      <c r="I359" s="103">
        <v>6552</v>
      </c>
      <c r="J359" s="103">
        <v>34.799999999999997</v>
      </c>
      <c r="K359" s="103">
        <v>-12403</v>
      </c>
      <c r="L359" s="103"/>
      <c r="M359" s="103">
        <v>0</v>
      </c>
      <c r="N359" s="103">
        <v>0</v>
      </c>
      <c r="O359" s="103">
        <v>0</v>
      </c>
      <c r="P359" s="103">
        <v>34.82</v>
      </c>
      <c r="Q359" s="103">
        <v>34.82</v>
      </c>
      <c r="R359" s="103">
        <v>-12403</v>
      </c>
    </row>
    <row r="360" spans="1:18" x14ac:dyDescent="0.25">
      <c r="A360" s="103">
        <v>107</v>
      </c>
      <c r="B360" s="103" t="s">
        <v>182</v>
      </c>
      <c r="C360" s="103">
        <v>267.3</v>
      </c>
      <c r="D360" s="103">
        <v>0</v>
      </c>
      <c r="E360" s="103">
        <v>57.9</v>
      </c>
      <c r="F360" s="103">
        <v>0</v>
      </c>
      <c r="G360" s="103"/>
      <c r="H360" s="103"/>
      <c r="I360" s="103">
        <v>8760</v>
      </c>
      <c r="J360" s="103">
        <v>0</v>
      </c>
      <c r="K360" s="103">
        <v>0</v>
      </c>
      <c r="L360" s="103"/>
      <c r="M360" s="103">
        <v>0</v>
      </c>
      <c r="N360" s="103">
        <v>0</v>
      </c>
      <c r="O360" s="103">
        <v>0</v>
      </c>
      <c r="P360" s="103">
        <v>0</v>
      </c>
      <c r="Q360" s="103">
        <v>0</v>
      </c>
      <c r="R360" s="103">
        <v>0</v>
      </c>
    </row>
    <row r="361" spans="1:18" x14ac:dyDescent="0.25">
      <c r="A361" s="103">
        <v>108</v>
      </c>
      <c r="B361" s="103" t="s">
        <v>184</v>
      </c>
      <c r="C361" s="103">
        <v>33.299999999999997</v>
      </c>
      <c r="D361" s="103">
        <v>0</v>
      </c>
      <c r="E361" s="103">
        <v>100</v>
      </c>
      <c r="F361" s="103">
        <v>0</v>
      </c>
      <c r="G361" s="103"/>
      <c r="H361" s="103"/>
      <c r="I361" s="103">
        <v>8760</v>
      </c>
      <c r="J361" s="103">
        <v>144.80000000000001</v>
      </c>
      <c r="K361" s="103">
        <v>4825</v>
      </c>
      <c r="L361" s="103"/>
      <c r="M361" s="103">
        <v>0</v>
      </c>
      <c r="N361" s="103">
        <v>0</v>
      </c>
      <c r="O361" s="103">
        <v>0</v>
      </c>
      <c r="P361" s="103">
        <v>144.84</v>
      </c>
      <c r="Q361" s="103">
        <v>144.84</v>
      </c>
      <c r="R361" s="103">
        <v>4825</v>
      </c>
    </row>
    <row r="362" spans="1:18" x14ac:dyDescent="0.25">
      <c r="A362" s="103">
        <v>109</v>
      </c>
      <c r="B362" s="103" t="s">
        <v>185</v>
      </c>
      <c r="C362" s="103">
        <v>3.7</v>
      </c>
      <c r="D362" s="103">
        <v>0</v>
      </c>
      <c r="E362" s="103">
        <v>100</v>
      </c>
      <c r="F362" s="103">
        <v>0</v>
      </c>
      <c r="G362" s="103"/>
      <c r="H362" s="103"/>
      <c r="I362" s="103">
        <v>8760</v>
      </c>
      <c r="J362" s="103">
        <v>68.2</v>
      </c>
      <c r="K362" s="103">
        <v>250</v>
      </c>
      <c r="L362" s="103"/>
      <c r="M362" s="103">
        <v>0</v>
      </c>
      <c r="N362" s="103">
        <v>0</v>
      </c>
      <c r="O362" s="103">
        <v>0</v>
      </c>
      <c r="P362" s="103">
        <v>68.239999999999995</v>
      </c>
      <c r="Q362" s="103">
        <v>68.239999999999995</v>
      </c>
      <c r="R362" s="103">
        <v>250</v>
      </c>
    </row>
    <row r="363" spans="1:18" x14ac:dyDescent="0.25">
      <c r="A363" s="103">
        <v>110</v>
      </c>
      <c r="B363" s="103" t="s">
        <v>186</v>
      </c>
      <c r="C363" s="103">
        <v>162.4</v>
      </c>
      <c r="D363" s="103">
        <v>0</v>
      </c>
      <c r="E363" s="103">
        <v>100</v>
      </c>
      <c r="F363" s="103">
        <v>0</v>
      </c>
      <c r="G363" s="103"/>
      <c r="H363" s="103"/>
      <c r="I363" s="103">
        <v>8760</v>
      </c>
      <c r="J363" s="103">
        <v>107.9</v>
      </c>
      <c r="K363" s="103">
        <v>17512</v>
      </c>
      <c r="L363" s="103"/>
      <c r="M363" s="103">
        <v>0</v>
      </c>
      <c r="N363" s="103">
        <v>0</v>
      </c>
      <c r="O363" s="103">
        <v>0</v>
      </c>
      <c r="P363" s="103">
        <v>107.86</v>
      </c>
      <c r="Q363" s="103">
        <v>107.86</v>
      </c>
      <c r="R363" s="103">
        <v>17512</v>
      </c>
    </row>
    <row r="364" spans="1:18" x14ac:dyDescent="0.25">
      <c r="A364" s="103">
        <v>111</v>
      </c>
      <c r="B364" s="103" t="s">
        <v>187</v>
      </c>
      <c r="C364" s="103">
        <v>125.6</v>
      </c>
      <c r="D364" s="103">
        <v>0</v>
      </c>
      <c r="E364" s="103">
        <v>100</v>
      </c>
      <c r="F364" s="103">
        <v>0</v>
      </c>
      <c r="G364" s="103"/>
      <c r="H364" s="103"/>
      <c r="I364" s="103">
        <v>8760</v>
      </c>
      <c r="J364" s="103">
        <v>71</v>
      </c>
      <c r="K364" s="103">
        <v>8917</v>
      </c>
      <c r="L364" s="103"/>
      <c r="M364" s="103">
        <v>0</v>
      </c>
      <c r="N364" s="103">
        <v>0</v>
      </c>
      <c r="O364" s="103">
        <v>0</v>
      </c>
      <c r="P364" s="103">
        <v>71</v>
      </c>
      <c r="Q364" s="103">
        <v>71</v>
      </c>
      <c r="R364" s="103">
        <v>8917</v>
      </c>
    </row>
    <row r="365" spans="1:18" x14ac:dyDescent="0.25">
      <c r="A365" s="103">
        <v>112</v>
      </c>
      <c r="B365" s="103" t="s">
        <v>189</v>
      </c>
      <c r="C365" s="103">
        <v>17.7</v>
      </c>
      <c r="D365" s="103">
        <v>0</v>
      </c>
      <c r="E365" s="103">
        <v>100</v>
      </c>
      <c r="F365" s="103">
        <v>0</v>
      </c>
      <c r="G365" s="103"/>
      <c r="H365" s="103"/>
      <c r="I365" s="103">
        <v>8760</v>
      </c>
      <c r="J365" s="103">
        <v>50.7</v>
      </c>
      <c r="K365" s="103">
        <v>900</v>
      </c>
      <c r="L365" s="103"/>
      <c r="M365" s="103">
        <v>0</v>
      </c>
      <c r="N365" s="103">
        <v>0</v>
      </c>
      <c r="O365" s="103">
        <v>0</v>
      </c>
      <c r="P365" s="103">
        <v>50.75</v>
      </c>
      <c r="Q365" s="103">
        <v>50.75</v>
      </c>
      <c r="R365" s="103">
        <v>900</v>
      </c>
    </row>
    <row r="366" spans="1:18" x14ac:dyDescent="0.25">
      <c r="A366" s="103">
        <v>113</v>
      </c>
      <c r="B366" s="103" t="s">
        <v>190</v>
      </c>
      <c r="C366" s="103">
        <v>6.7</v>
      </c>
      <c r="D366" s="103">
        <v>0</v>
      </c>
      <c r="E366" s="103">
        <v>100</v>
      </c>
      <c r="F366" s="103">
        <v>0</v>
      </c>
      <c r="G366" s="103"/>
      <c r="H366" s="103"/>
      <c r="I366" s="103">
        <v>8760</v>
      </c>
      <c r="J366" s="103">
        <v>88.9</v>
      </c>
      <c r="K366" s="103">
        <v>593</v>
      </c>
      <c r="L366" s="103"/>
      <c r="M366" s="103">
        <v>0</v>
      </c>
      <c r="N366" s="103">
        <v>0</v>
      </c>
      <c r="O366" s="103">
        <v>0</v>
      </c>
      <c r="P366" s="103">
        <v>88.89</v>
      </c>
      <c r="Q366" s="103">
        <v>88.89</v>
      </c>
      <c r="R366" s="103">
        <v>593</v>
      </c>
    </row>
    <row r="367" spans="1:18" x14ac:dyDescent="0.25">
      <c r="A367" s="103">
        <v>114</v>
      </c>
      <c r="B367" s="103" t="s">
        <v>191</v>
      </c>
      <c r="C367" s="103">
        <v>0</v>
      </c>
      <c r="D367" s="103">
        <v>0</v>
      </c>
      <c r="E367" s="103">
        <v>0</v>
      </c>
      <c r="F367" s="103">
        <v>0</v>
      </c>
      <c r="G367" s="103"/>
      <c r="H367" s="103"/>
      <c r="I367" s="103">
        <v>8760</v>
      </c>
      <c r="J367" s="103">
        <v>0</v>
      </c>
      <c r="K367" s="103">
        <v>0</v>
      </c>
      <c r="L367" s="103"/>
      <c r="M367" s="103">
        <v>0</v>
      </c>
      <c r="N367" s="103">
        <v>0</v>
      </c>
      <c r="O367" s="103">
        <v>0</v>
      </c>
      <c r="P367" s="103">
        <v>0</v>
      </c>
      <c r="Q367" s="103">
        <v>0</v>
      </c>
      <c r="R367" s="103">
        <v>0</v>
      </c>
    </row>
    <row r="368" spans="1:18" x14ac:dyDescent="0.25">
      <c r="A368" s="103">
        <v>115</v>
      </c>
      <c r="B368" s="103" t="s">
        <v>192</v>
      </c>
      <c r="C368" s="103">
        <v>0</v>
      </c>
      <c r="D368" s="103">
        <v>0</v>
      </c>
      <c r="E368" s="103">
        <v>0</v>
      </c>
      <c r="F368" s="103">
        <v>0</v>
      </c>
      <c r="G368" s="103"/>
      <c r="H368" s="103"/>
      <c r="I368" s="103">
        <v>8760</v>
      </c>
      <c r="J368" s="103">
        <v>0</v>
      </c>
      <c r="K368" s="103">
        <v>0</v>
      </c>
      <c r="L368" s="103"/>
      <c r="M368" s="103">
        <v>0</v>
      </c>
      <c r="N368" s="103">
        <v>0</v>
      </c>
      <c r="O368" s="103">
        <v>0</v>
      </c>
      <c r="P368" s="103">
        <v>0</v>
      </c>
      <c r="Q368" s="103">
        <v>0</v>
      </c>
      <c r="R368" s="103">
        <v>0</v>
      </c>
    </row>
    <row r="369" spans="1:18" x14ac:dyDescent="0.25">
      <c r="A369" s="103">
        <v>116</v>
      </c>
      <c r="B369" s="103" t="s">
        <v>193</v>
      </c>
      <c r="C369" s="103">
        <v>0</v>
      </c>
      <c r="D369" s="103">
        <v>0</v>
      </c>
      <c r="E369" s="103">
        <v>0</v>
      </c>
      <c r="F369" s="103">
        <v>0</v>
      </c>
      <c r="G369" s="103"/>
      <c r="H369" s="103"/>
      <c r="I369" s="103">
        <v>8760</v>
      </c>
      <c r="J369" s="103">
        <v>0</v>
      </c>
      <c r="K369" s="103">
        <v>0</v>
      </c>
      <c r="L369" s="103"/>
      <c r="M369" s="103">
        <v>0</v>
      </c>
      <c r="N369" s="103">
        <v>0</v>
      </c>
      <c r="O369" s="103">
        <v>0</v>
      </c>
      <c r="P369" s="103">
        <v>0</v>
      </c>
      <c r="Q369" s="103">
        <v>0</v>
      </c>
      <c r="R369" s="103">
        <v>0</v>
      </c>
    </row>
    <row r="370" spans="1:18" x14ac:dyDescent="0.25">
      <c r="A370" s="103">
        <v>117</v>
      </c>
      <c r="B370" s="103" t="s">
        <v>194</v>
      </c>
      <c r="C370" s="103">
        <v>11.4</v>
      </c>
      <c r="D370" s="103">
        <v>0</v>
      </c>
      <c r="E370" s="103">
        <v>100</v>
      </c>
      <c r="F370" s="103">
        <v>0</v>
      </c>
      <c r="G370" s="103"/>
      <c r="H370" s="103"/>
      <c r="I370" s="103">
        <v>8760</v>
      </c>
      <c r="J370" s="103">
        <v>71.5</v>
      </c>
      <c r="K370" s="103">
        <v>814</v>
      </c>
      <c r="L370" s="103"/>
      <c r="M370" s="103">
        <v>0</v>
      </c>
      <c r="N370" s="103">
        <v>0</v>
      </c>
      <c r="O370" s="103">
        <v>0</v>
      </c>
      <c r="P370" s="103">
        <v>71.47</v>
      </c>
      <c r="Q370" s="103">
        <v>71.47</v>
      </c>
      <c r="R370" s="103">
        <v>814</v>
      </c>
    </row>
    <row r="371" spans="1:18" x14ac:dyDescent="0.25">
      <c r="A371" s="103">
        <v>118</v>
      </c>
      <c r="B371" s="103" t="s">
        <v>195</v>
      </c>
      <c r="C371" s="103">
        <v>112.6</v>
      </c>
      <c r="D371" s="103">
        <v>0</v>
      </c>
      <c r="E371" s="103">
        <v>100</v>
      </c>
      <c r="F371" s="103">
        <v>0</v>
      </c>
      <c r="G371" s="103"/>
      <c r="H371" s="103"/>
      <c r="I371" s="103">
        <v>8760</v>
      </c>
      <c r="J371" s="103">
        <v>92.8</v>
      </c>
      <c r="K371" s="103">
        <v>10451</v>
      </c>
      <c r="L371" s="103"/>
      <c r="M371" s="103">
        <v>0</v>
      </c>
      <c r="N371" s="103">
        <v>0</v>
      </c>
      <c r="O371" s="103">
        <v>0</v>
      </c>
      <c r="P371" s="103">
        <v>92.8</v>
      </c>
      <c r="Q371" s="103">
        <v>92.8</v>
      </c>
      <c r="R371" s="103">
        <v>10451</v>
      </c>
    </row>
    <row r="372" spans="1:18" x14ac:dyDescent="0.25">
      <c r="A372" s="103">
        <v>119</v>
      </c>
      <c r="B372" s="103" t="s">
        <v>201</v>
      </c>
      <c r="C372" s="103">
        <v>27.1</v>
      </c>
      <c r="D372" s="103">
        <v>0</v>
      </c>
      <c r="E372" s="103">
        <v>1.5</v>
      </c>
      <c r="F372" s="103">
        <v>117</v>
      </c>
      <c r="G372" s="103"/>
      <c r="H372" s="103"/>
      <c r="I372" s="103">
        <v>304</v>
      </c>
      <c r="J372" s="103">
        <v>28</v>
      </c>
      <c r="K372" s="103">
        <v>759</v>
      </c>
      <c r="L372" s="103"/>
      <c r="M372" s="103">
        <v>0</v>
      </c>
      <c r="N372" s="103">
        <v>0</v>
      </c>
      <c r="O372" s="103">
        <v>0</v>
      </c>
      <c r="P372" s="103">
        <v>27.99</v>
      </c>
      <c r="Q372" s="103">
        <v>27.99</v>
      </c>
      <c r="R372" s="103">
        <v>759</v>
      </c>
    </row>
    <row r="373" spans="1:18" x14ac:dyDescent="0.25">
      <c r="A373" s="103">
        <v>120</v>
      </c>
      <c r="B373" s="103" t="s">
        <v>203</v>
      </c>
      <c r="C373" s="103">
        <v>-360.9</v>
      </c>
      <c r="D373" s="103">
        <v>0</v>
      </c>
      <c r="E373" s="103">
        <v>100</v>
      </c>
      <c r="F373" s="103">
        <v>0</v>
      </c>
      <c r="G373" s="103"/>
      <c r="H373" s="103"/>
      <c r="I373" s="103">
        <v>8760</v>
      </c>
      <c r="J373" s="103">
        <v>14.6</v>
      </c>
      <c r="K373" s="103">
        <v>-5258</v>
      </c>
      <c r="L373" s="103"/>
      <c r="M373" s="103">
        <v>0</v>
      </c>
      <c r="N373" s="103">
        <v>0</v>
      </c>
      <c r="O373" s="103">
        <v>-5258</v>
      </c>
      <c r="P373" s="103">
        <v>29.14</v>
      </c>
      <c r="Q373" s="103">
        <v>29.14</v>
      </c>
      <c r="R373" s="103">
        <v>-10517</v>
      </c>
    </row>
    <row r="374" spans="1:18" x14ac:dyDescent="0.25">
      <c r="A374" s="103">
        <v>121</v>
      </c>
      <c r="B374" s="103" t="s">
        <v>204</v>
      </c>
      <c r="C374" s="103">
        <v>12</v>
      </c>
      <c r="D374" s="103">
        <v>0</v>
      </c>
      <c r="E374" s="103">
        <v>100</v>
      </c>
      <c r="F374" s="103">
        <v>0</v>
      </c>
      <c r="G374" s="103"/>
      <c r="H374" s="103"/>
      <c r="I374" s="103">
        <v>8760</v>
      </c>
      <c r="J374" s="103">
        <v>54.1</v>
      </c>
      <c r="K374" s="103">
        <v>648</v>
      </c>
      <c r="L374" s="103"/>
      <c r="M374" s="103">
        <v>0</v>
      </c>
      <c r="N374" s="103">
        <v>0</v>
      </c>
      <c r="O374" s="103">
        <v>0</v>
      </c>
      <c r="P374" s="103">
        <v>54.05</v>
      </c>
      <c r="Q374" s="103">
        <v>54.05</v>
      </c>
      <c r="R374" s="103">
        <v>648</v>
      </c>
    </row>
    <row r="375" spans="1:18" x14ac:dyDescent="0.25">
      <c r="A375" s="103">
        <v>122</v>
      </c>
      <c r="B375" s="103" t="s">
        <v>205</v>
      </c>
      <c r="C375" s="103">
        <v>63.2</v>
      </c>
      <c r="D375" s="103">
        <v>0</v>
      </c>
      <c r="E375" s="103">
        <v>100</v>
      </c>
      <c r="F375" s="103">
        <v>0</v>
      </c>
      <c r="G375" s="103"/>
      <c r="H375" s="103"/>
      <c r="I375" s="103">
        <v>8760</v>
      </c>
      <c r="J375" s="103">
        <v>54.7</v>
      </c>
      <c r="K375" s="103">
        <v>3458</v>
      </c>
      <c r="L375" s="103"/>
      <c r="M375" s="103">
        <v>0</v>
      </c>
      <c r="N375" s="103">
        <v>0</v>
      </c>
      <c r="O375" s="103">
        <v>3458</v>
      </c>
      <c r="P375" s="103">
        <v>109.44</v>
      </c>
      <c r="Q375" s="103">
        <v>109.44</v>
      </c>
      <c r="R375" s="103">
        <v>6916</v>
      </c>
    </row>
    <row r="376" spans="1:18" x14ac:dyDescent="0.25">
      <c r="A376" s="103">
        <v>123</v>
      </c>
      <c r="B376" s="103" t="s">
        <v>206</v>
      </c>
      <c r="C376" s="103">
        <v>37.200000000000003</v>
      </c>
      <c r="D376" s="103">
        <v>0</v>
      </c>
      <c r="E376" s="103">
        <v>88.5</v>
      </c>
      <c r="F376" s="103">
        <v>0</v>
      </c>
      <c r="G376" s="103"/>
      <c r="H376" s="103"/>
      <c r="I376" s="103">
        <v>8760</v>
      </c>
      <c r="J376" s="103">
        <v>0</v>
      </c>
      <c r="K376" s="103">
        <v>0</v>
      </c>
      <c r="L376" s="103"/>
      <c r="M376" s="103">
        <v>0</v>
      </c>
      <c r="N376" s="103">
        <v>0</v>
      </c>
      <c r="O376" s="103">
        <v>1406</v>
      </c>
      <c r="P376" s="103">
        <v>37.76</v>
      </c>
      <c r="Q376" s="103">
        <v>37.76</v>
      </c>
      <c r="R376" s="103">
        <v>1406</v>
      </c>
    </row>
    <row r="377" spans="1:18" x14ac:dyDescent="0.25">
      <c r="A377" s="103">
        <v>124</v>
      </c>
      <c r="B377" s="103" t="s">
        <v>207</v>
      </c>
      <c r="C377" s="103">
        <v>0</v>
      </c>
      <c r="D377" s="103">
        <v>0</v>
      </c>
      <c r="E377" s="103">
        <v>0</v>
      </c>
      <c r="F377" s="103">
        <v>0</v>
      </c>
      <c r="G377" s="103"/>
      <c r="H377" s="103"/>
      <c r="I377" s="103">
        <v>0</v>
      </c>
      <c r="J377" s="103">
        <v>0</v>
      </c>
      <c r="K377" s="103">
        <v>0</v>
      </c>
      <c r="L377" s="103"/>
      <c r="M377" s="103">
        <v>0</v>
      </c>
      <c r="N377" s="103">
        <v>0</v>
      </c>
      <c r="O377" s="103">
        <v>0</v>
      </c>
      <c r="P377" s="103">
        <v>0</v>
      </c>
      <c r="Q377" s="103">
        <v>0</v>
      </c>
      <c r="R377" s="103">
        <v>0</v>
      </c>
    </row>
    <row r="378" spans="1:18" x14ac:dyDescent="0.25">
      <c r="A378" s="103">
        <v>125</v>
      </c>
      <c r="B378" s="103" t="s">
        <v>208</v>
      </c>
      <c r="C378" s="103">
        <v>180</v>
      </c>
      <c r="D378" s="103">
        <v>0</v>
      </c>
      <c r="E378" s="103">
        <v>10.4</v>
      </c>
      <c r="F378" s="103">
        <v>10</v>
      </c>
      <c r="G378" s="103">
        <v>2110.9</v>
      </c>
      <c r="H378" s="103">
        <v>11726</v>
      </c>
      <c r="I378" s="103">
        <v>1487</v>
      </c>
      <c r="J378" s="103">
        <v>378.9</v>
      </c>
      <c r="K378" s="103">
        <v>7998</v>
      </c>
      <c r="L378" s="103">
        <v>21</v>
      </c>
      <c r="M378" s="103">
        <v>80</v>
      </c>
      <c r="N378" s="103">
        <v>4758</v>
      </c>
      <c r="O378" s="103">
        <v>0</v>
      </c>
      <c r="P378" s="103">
        <v>44.43</v>
      </c>
      <c r="Q378" s="103">
        <v>71.3</v>
      </c>
      <c r="R378" s="103">
        <v>12836</v>
      </c>
    </row>
    <row r="379" spans="1:18" x14ac:dyDescent="0.25">
      <c r="A379" s="103">
        <v>126</v>
      </c>
      <c r="B379" s="103" t="s">
        <v>209</v>
      </c>
      <c r="C379" s="103">
        <v>-168.9</v>
      </c>
      <c r="D379" s="103">
        <v>0</v>
      </c>
      <c r="E379" s="103">
        <v>100</v>
      </c>
      <c r="F379" s="103">
        <v>0</v>
      </c>
      <c r="G379" s="103"/>
      <c r="H379" s="103"/>
      <c r="I379" s="103">
        <v>8760</v>
      </c>
      <c r="J379" s="103">
        <v>11</v>
      </c>
      <c r="K379" s="103">
        <v>-1854</v>
      </c>
      <c r="L379" s="103"/>
      <c r="M379" s="103">
        <v>0</v>
      </c>
      <c r="N379" s="103">
        <v>0</v>
      </c>
      <c r="O379" s="103">
        <v>0</v>
      </c>
      <c r="P379" s="103">
        <v>10.98</v>
      </c>
      <c r="Q379" s="103">
        <v>10.98</v>
      </c>
      <c r="R379" s="103">
        <v>-1854</v>
      </c>
    </row>
    <row r="380" spans="1:18" x14ac:dyDescent="0.25">
      <c r="A380" s="103">
        <v>127</v>
      </c>
      <c r="B380" s="103" t="s">
        <v>210</v>
      </c>
      <c r="C380" s="103">
        <v>-65.900000000000006</v>
      </c>
      <c r="D380" s="103">
        <v>0</v>
      </c>
      <c r="E380" s="103">
        <v>100</v>
      </c>
      <c r="F380" s="103">
        <v>0</v>
      </c>
      <c r="G380" s="103"/>
      <c r="H380" s="103"/>
      <c r="I380" s="103">
        <v>8760</v>
      </c>
      <c r="J380" s="103">
        <v>11</v>
      </c>
      <c r="K380" s="103">
        <v>-724</v>
      </c>
      <c r="L380" s="103"/>
      <c r="M380" s="103">
        <v>0</v>
      </c>
      <c r="N380" s="103">
        <v>0</v>
      </c>
      <c r="O380" s="103">
        <v>0</v>
      </c>
      <c r="P380" s="103">
        <v>10.98</v>
      </c>
      <c r="Q380" s="103">
        <v>10.98</v>
      </c>
      <c r="R380" s="103">
        <v>-724</v>
      </c>
    </row>
    <row r="381" spans="1:18" x14ac:dyDescent="0.25">
      <c r="A381" s="103">
        <v>128</v>
      </c>
      <c r="B381" s="103" t="s">
        <v>211</v>
      </c>
      <c r="C381" s="103">
        <v>-220.8</v>
      </c>
      <c r="D381" s="103">
        <v>0</v>
      </c>
      <c r="E381" s="103">
        <v>100</v>
      </c>
      <c r="F381" s="103">
        <v>0</v>
      </c>
      <c r="G381" s="103"/>
      <c r="H381" s="103"/>
      <c r="I381" s="103">
        <v>8760</v>
      </c>
      <c r="J381" s="103">
        <v>23.2</v>
      </c>
      <c r="K381" s="103">
        <v>-5131</v>
      </c>
      <c r="L381" s="103"/>
      <c r="M381" s="103">
        <v>0</v>
      </c>
      <c r="N381" s="103">
        <v>-4396</v>
      </c>
      <c r="O381" s="103">
        <v>-5131</v>
      </c>
      <c r="P381" s="103">
        <v>46.48</v>
      </c>
      <c r="Q381" s="103">
        <v>66.39</v>
      </c>
      <c r="R381" s="103">
        <v>-14659</v>
      </c>
    </row>
    <row r="382" spans="1:18" x14ac:dyDescent="0.25">
      <c r="A382" s="103">
        <v>129</v>
      </c>
      <c r="B382" s="103" t="s">
        <v>217</v>
      </c>
      <c r="C382" s="103">
        <v>15.1</v>
      </c>
      <c r="D382" s="103">
        <v>0</v>
      </c>
      <c r="E382" s="103">
        <v>100</v>
      </c>
      <c r="F382" s="103">
        <v>0</v>
      </c>
      <c r="G382" s="103"/>
      <c r="H382" s="103"/>
      <c r="I382" s="103">
        <v>8760</v>
      </c>
      <c r="J382" s="103">
        <v>73.5</v>
      </c>
      <c r="K382" s="103">
        <v>1107</v>
      </c>
      <c r="L382" s="103"/>
      <c r="M382" s="103">
        <v>0</v>
      </c>
      <c r="N382" s="103">
        <v>0</v>
      </c>
      <c r="O382" s="103">
        <v>0</v>
      </c>
      <c r="P382" s="103">
        <v>73.47</v>
      </c>
      <c r="Q382" s="103">
        <v>73.47</v>
      </c>
      <c r="R382" s="103">
        <v>1107</v>
      </c>
    </row>
    <row r="383" spans="1:18" x14ac:dyDescent="0.25">
      <c r="A383" s="103">
        <v>130</v>
      </c>
      <c r="B383" s="103" t="s">
        <v>218</v>
      </c>
      <c r="C383" s="103">
        <v>228.5</v>
      </c>
      <c r="D383" s="103">
        <v>0</v>
      </c>
      <c r="E383" s="103">
        <v>100</v>
      </c>
      <c r="F383" s="103">
        <v>0</v>
      </c>
      <c r="G383" s="103"/>
      <c r="H383" s="103"/>
      <c r="I383" s="103">
        <v>8760</v>
      </c>
      <c r="J383" s="103">
        <v>74.900000000000006</v>
      </c>
      <c r="K383" s="103">
        <v>17124</v>
      </c>
      <c r="L383" s="103"/>
      <c r="M383" s="103">
        <v>0</v>
      </c>
      <c r="N383" s="103">
        <v>0</v>
      </c>
      <c r="O383" s="103">
        <v>0</v>
      </c>
      <c r="P383" s="103">
        <v>74.94</v>
      </c>
      <c r="Q383" s="103">
        <v>74.94</v>
      </c>
      <c r="R383" s="103">
        <v>17124</v>
      </c>
    </row>
    <row r="384" spans="1:18" x14ac:dyDescent="0.25">
      <c r="A384" s="103">
        <v>131</v>
      </c>
      <c r="B384" s="103" t="s">
        <v>221</v>
      </c>
      <c r="C384" s="103">
        <v>4.7</v>
      </c>
      <c r="D384" s="103">
        <v>0</v>
      </c>
      <c r="E384" s="103">
        <v>100</v>
      </c>
      <c r="F384" s="103">
        <v>0</v>
      </c>
      <c r="G384" s="103"/>
      <c r="H384" s="103"/>
      <c r="I384" s="103">
        <v>8760</v>
      </c>
      <c r="J384" s="103">
        <v>72.7</v>
      </c>
      <c r="K384" s="103">
        <v>342</v>
      </c>
      <c r="L384" s="103"/>
      <c r="M384" s="103">
        <v>0</v>
      </c>
      <c r="N384" s="103">
        <v>0</v>
      </c>
      <c r="O384" s="103">
        <v>0</v>
      </c>
      <c r="P384" s="103">
        <v>72.709999999999994</v>
      </c>
      <c r="Q384" s="103">
        <v>72.709999999999994</v>
      </c>
      <c r="R384" s="103">
        <v>342</v>
      </c>
    </row>
    <row r="385" spans="1:18" x14ac:dyDescent="0.25">
      <c r="A385" s="103">
        <v>132</v>
      </c>
      <c r="B385" s="103" t="s">
        <v>222</v>
      </c>
      <c r="C385" s="103">
        <v>0</v>
      </c>
      <c r="D385" s="103">
        <v>0</v>
      </c>
      <c r="E385" s="103">
        <v>100</v>
      </c>
      <c r="F385" s="103">
        <v>0</v>
      </c>
      <c r="G385" s="103"/>
      <c r="H385" s="103"/>
      <c r="I385" s="103">
        <v>8760</v>
      </c>
      <c r="J385" s="103">
        <v>32.200000000000003</v>
      </c>
      <c r="K385" s="103">
        <v>1</v>
      </c>
      <c r="L385" s="103"/>
      <c r="M385" s="103">
        <v>0</v>
      </c>
      <c r="N385" s="103">
        <v>0</v>
      </c>
      <c r="O385" s="103">
        <v>0</v>
      </c>
      <c r="P385" s="103">
        <v>32.24</v>
      </c>
      <c r="Q385" s="103">
        <v>32.24</v>
      </c>
      <c r="R385" s="103">
        <v>1</v>
      </c>
    </row>
    <row r="386" spans="1:18" x14ac:dyDescent="0.25">
      <c r="A386" s="103">
        <v>133</v>
      </c>
      <c r="B386" s="103" t="s">
        <v>223</v>
      </c>
      <c r="C386" s="103">
        <v>10.8</v>
      </c>
      <c r="D386" s="103">
        <v>0</v>
      </c>
      <c r="E386" s="103">
        <v>100</v>
      </c>
      <c r="F386" s="103">
        <v>0</v>
      </c>
      <c r="G386" s="103"/>
      <c r="H386" s="103"/>
      <c r="I386" s="103">
        <v>8760</v>
      </c>
      <c r="J386" s="103">
        <v>75.400000000000006</v>
      </c>
      <c r="K386" s="103">
        <v>814</v>
      </c>
      <c r="L386" s="103"/>
      <c r="M386" s="103">
        <v>0</v>
      </c>
      <c r="N386" s="103">
        <v>0</v>
      </c>
      <c r="O386" s="103">
        <v>0</v>
      </c>
      <c r="P386" s="103">
        <v>75.400000000000006</v>
      </c>
      <c r="Q386" s="103">
        <v>75.400000000000006</v>
      </c>
      <c r="R386" s="103">
        <v>814</v>
      </c>
    </row>
    <row r="387" spans="1:18" x14ac:dyDescent="0.25">
      <c r="A387" s="103">
        <v>134</v>
      </c>
      <c r="B387" s="103" t="s">
        <v>224</v>
      </c>
      <c r="C387" s="103">
        <v>0</v>
      </c>
      <c r="D387" s="103">
        <v>0</v>
      </c>
      <c r="E387" s="103">
        <v>0</v>
      </c>
      <c r="F387" s="103">
        <v>0</v>
      </c>
      <c r="G387" s="103"/>
      <c r="H387" s="103"/>
      <c r="I387" s="103">
        <v>8760</v>
      </c>
      <c r="J387" s="103">
        <v>0</v>
      </c>
      <c r="K387" s="103">
        <v>0</v>
      </c>
      <c r="L387" s="103"/>
      <c r="M387" s="103">
        <v>0</v>
      </c>
      <c r="N387" s="103">
        <v>0</v>
      </c>
      <c r="O387" s="103">
        <v>0</v>
      </c>
      <c r="P387" s="103">
        <v>0</v>
      </c>
      <c r="Q387" s="103">
        <v>0</v>
      </c>
      <c r="R387" s="103">
        <v>0</v>
      </c>
    </row>
    <row r="388" spans="1:18" x14ac:dyDescent="0.25">
      <c r="A388" s="103">
        <v>135</v>
      </c>
      <c r="B388" s="103" t="s">
        <v>225</v>
      </c>
      <c r="C388" s="103">
        <v>6.7</v>
      </c>
      <c r="D388" s="103">
        <v>0</v>
      </c>
      <c r="E388" s="103">
        <v>100</v>
      </c>
      <c r="F388" s="103">
        <v>0</v>
      </c>
      <c r="G388" s="103"/>
      <c r="H388" s="103"/>
      <c r="I388" s="103">
        <v>8760</v>
      </c>
      <c r="J388" s="103">
        <v>38.4</v>
      </c>
      <c r="K388" s="103">
        <v>258</v>
      </c>
      <c r="L388" s="103"/>
      <c r="M388" s="103">
        <v>0</v>
      </c>
      <c r="N388" s="103">
        <v>0</v>
      </c>
      <c r="O388" s="103">
        <v>0</v>
      </c>
      <c r="P388" s="103">
        <v>38.4</v>
      </c>
      <c r="Q388" s="103">
        <v>38.4</v>
      </c>
      <c r="R388" s="103">
        <v>258</v>
      </c>
    </row>
    <row r="389" spans="1:18" x14ac:dyDescent="0.25">
      <c r="A389" s="103">
        <v>136</v>
      </c>
      <c r="B389" s="103" t="s">
        <v>226</v>
      </c>
      <c r="C389" s="103">
        <v>0.3</v>
      </c>
      <c r="D389" s="103">
        <v>0</v>
      </c>
      <c r="E389" s="103">
        <v>100</v>
      </c>
      <c r="F389" s="103">
        <v>0</v>
      </c>
      <c r="G389" s="103"/>
      <c r="H389" s="103"/>
      <c r="I389" s="103">
        <v>8760</v>
      </c>
      <c r="J389" s="103">
        <v>60.5</v>
      </c>
      <c r="K389" s="103">
        <v>18</v>
      </c>
      <c r="L389" s="103"/>
      <c r="M389" s="103">
        <v>0</v>
      </c>
      <c r="N389" s="103">
        <v>0</v>
      </c>
      <c r="O389" s="103">
        <v>0</v>
      </c>
      <c r="P389" s="103">
        <v>60.5</v>
      </c>
      <c r="Q389" s="103">
        <v>60.5</v>
      </c>
      <c r="R389" s="103">
        <v>18</v>
      </c>
    </row>
    <row r="390" spans="1:18" x14ac:dyDescent="0.25">
      <c r="A390" s="103">
        <v>137</v>
      </c>
      <c r="B390" s="103" t="s">
        <v>227</v>
      </c>
      <c r="C390" s="103">
        <v>0</v>
      </c>
      <c r="D390" s="103">
        <v>0</v>
      </c>
      <c r="E390" s="103">
        <v>0</v>
      </c>
      <c r="F390" s="103">
        <v>5</v>
      </c>
      <c r="G390" s="103"/>
      <c r="H390" s="103"/>
      <c r="I390" s="103">
        <v>1848</v>
      </c>
      <c r="J390" s="103">
        <v>0</v>
      </c>
      <c r="K390" s="103">
        <v>0</v>
      </c>
      <c r="L390" s="103"/>
      <c r="M390" s="103">
        <v>0</v>
      </c>
      <c r="N390" s="103">
        <v>0</v>
      </c>
      <c r="O390" s="103">
        <v>0</v>
      </c>
      <c r="P390" s="103">
        <v>0</v>
      </c>
      <c r="Q390" s="103">
        <v>0</v>
      </c>
      <c r="R390" s="103">
        <v>0</v>
      </c>
    </row>
    <row r="391" spans="1:18" x14ac:dyDescent="0.25">
      <c r="A391" s="103">
        <v>138</v>
      </c>
      <c r="B391" s="103" t="s">
        <v>228</v>
      </c>
      <c r="C391" s="103">
        <v>0</v>
      </c>
      <c r="D391" s="103">
        <v>0</v>
      </c>
      <c r="E391" s="103">
        <v>0</v>
      </c>
      <c r="F391" s="103">
        <v>4</v>
      </c>
      <c r="G391" s="103"/>
      <c r="H391" s="103"/>
      <c r="I391" s="103">
        <v>1008</v>
      </c>
      <c r="J391" s="103">
        <v>0</v>
      </c>
      <c r="K391" s="103">
        <v>0</v>
      </c>
      <c r="L391" s="103"/>
      <c r="M391" s="103">
        <v>0</v>
      </c>
      <c r="N391" s="103">
        <v>0</v>
      </c>
      <c r="O391" s="103">
        <v>0</v>
      </c>
      <c r="P391" s="103">
        <v>0</v>
      </c>
      <c r="Q391" s="103">
        <v>0</v>
      </c>
      <c r="R391" s="103">
        <v>0</v>
      </c>
    </row>
    <row r="392" spans="1:18" x14ac:dyDescent="0.25">
      <c r="A392" s="103">
        <v>139</v>
      </c>
      <c r="B392" s="103" t="s">
        <v>229</v>
      </c>
      <c r="C392" s="103">
        <v>-15</v>
      </c>
      <c r="D392" s="103">
        <v>0</v>
      </c>
      <c r="E392" s="103">
        <v>14.7</v>
      </c>
      <c r="F392" s="103">
        <v>182</v>
      </c>
      <c r="G392" s="103"/>
      <c r="H392" s="103"/>
      <c r="I392" s="103">
        <v>1286</v>
      </c>
      <c r="J392" s="103">
        <v>11</v>
      </c>
      <c r="K392" s="103">
        <v>-165</v>
      </c>
      <c r="L392" s="103"/>
      <c r="M392" s="103">
        <v>0</v>
      </c>
      <c r="N392" s="103">
        <v>0</v>
      </c>
      <c r="O392" s="103">
        <v>0</v>
      </c>
      <c r="P392" s="103">
        <v>10.98</v>
      </c>
      <c r="Q392" s="103">
        <v>10.98</v>
      </c>
      <c r="R392" s="103">
        <v>-165</v>
      </c>
    </row>
    <row r="393" spans="1:18" x14ac:dyDescent="0.25">
      <c r="A393" s="103">
        <v>140</v>
      </c>
      <c r="B393" s="103" t="s">
        <v>230</v>
      </c>
      <c r="C393" s="103">
        <v>0</v>
      </c>
      <c r="D393" s="103">
        <v>0</v>
      </c>
      <c r="E393" s="103">
        <v>0</v>
      </c>
      <c r="F393" s="103">
        <v>1</v>
      </c>
      <c r="G393" s="103"/>
      <c r="H393" s="103"/>
      <c r="I393" s="103">
        <v>1</v>
      </c>
      <c r="J393" s="103">
        <v>0</v>
      </c>
      <c r="K393" s="103">
        <v>0</v>
      </c>
      <c r="L393" s="103"/>
      <c r="M393" s="103">
        <v>0</v>
      </c>
      <c r="N393" s="103">
        <v>0</v>
      </c>
      <c r="O393" s="103">
        <v>0</v>
      </c>
      <c r="P393" s="103">
        <v>0</v>
      </c>
      <c r="Q393" s="103">
        <v>0</v>
      </c>
      <c r="R393" s="103">
        <v>0</v>
      </c>
    </row>
    <row r="394" spans="1:18" x14ac:dyDescent="0.25">
      <c r="A394" s="103">
        <v>141</v>
      </c>
      <c r="B394" s="103" t="s">
        <v>231</v>
      </c>
      <c r="C394" s="103">
        <v>91.3</v>
      </c>
      <c r="D394" s="103">
        <v>0</v>
      </c>
      <c r="E394" s="103">
        <v>100</v>
      </c>
      <c r="F394" s="103">
        <v>1</v>
      </c>
      <c r="G394" s="103"/>
      <c r="H394" s="103"/>
      <c r="I394" s="103">
        <v>5880</v>
      </c>
      <c r="J394" s="103">
        <v>60</v>
      </c>
      <c r="K394" s="103">
        <v>5484</v>
      </c>
      <c r="L394" s="103"/>
      <c r="M394" s="103">
        <v>0</v>
      </c>
      <c r="N394" s="103">
        <v>0</v>
      </c>
      <c r="O394" s="103">
        <v>0</v>
      </c>
      <c r="P394" s="103">
        <v>60.05</v>
      </c>
      <c r="Q394" s="103">
        <v>60.05</v>
      </c>
      <c r="R394" s="103">
        <v>5484</v>
      </c>
    </row>
    <row r="395" spans="1:18" x14ac:dyDescent="0.25">
      <c r="A395" s="103">
        <v>142</v>
      </c>
      <c r="B395" s="103" t="s">
        <v>341</v>
      </c>
      <c r="C395" s="103">
        <v>0.6</v>
      </c>
      <c r="D395" s="103">
        <v>0</v>
      </c>
      <c r="E395" s="103">
        <v>100</v>
      </c>
      <c r="F395" s="103">
        <v>1</v>
      </c>
      <c r="G395" s="103"/>
      <c r="H395" s="103"/>
      <c r="I395" s="103">
        <v>24</v>
      </c>
      <c r="J395" s="103">
        <v>63.8</v>
      </c>
      <c r="K395" s="103">
        <v>40</v>
      </c>
      <c r="L395" s="103"/>
      <c r="M395" s="103">
        <v>0</v>
      </c>
      <c r="N395" s="103">
        <v>0</v>
      </c>
      <c r="O395" s="103">
        <v>0</v>
      </c>
      <c r="P395" s="103">
        <v>63.76</v>
      </c>
      <c r="Q395" s="103">
        <v>63.76</v>
      </c>
      <c r="R395" s="103">
        <v>40</v>
      </c>
    </row>
    <row r="396" spans="1:18" x14ac:dyDescent="0.25">
      <c r="A396" s="103">
        <v>143</v>
      </c>
      <c r="B396" s="103" t="s">
        <v>342</v>
      </c>
      <c r="C396" s="103">
        <v>0.6</v>
      </c>
      <c r="D396" s="103">
        <v>0</v>
      </c>
      <c r="E396" s="103">
        <v>100</v>
      </c>
      <c r="F396" s="103">
        <v>1</v>
      </c>
      <c r="G396" s="103"/>
      <c r="H396" s="103"/>
      <c r="I396" s="103">
        <v>24</v>
      </c>
      <c r="J396" s="103">
        <v>63.8</v>
      </c>
      <c r="K396" s="103">
        <v>40</v>
      </c>
      <c r="L396" s="103"/>
      <c r="M396" s="103">
        <v>0</v>
      </c>
      <c r="N396" s="103">
        <v>0</v>
      </c>
      <c r="O396" s="103">
        <v>0</v>
      </c>
      <c r="P396" s="103">
        <v>63.76</v>
      </c>
      <c r="Q396" s="103">
        <v>63.76</v>
      </c>
      <c r="R396" s="103">
        <v>40</v>
      </c>
    </row>
    <row r="397" spans="1:18" x14ac:dyDescent="0.25">
      <c r="A397" s="103">
        <v>144</v>
      </c>
      <c r="B397" s="103" t="s">
        <v>343</v>
      </c>
      <c r="C397" s="103">
        <v>25.3</v>
      </c>
      <c r="D397" s="103">
        <v>0</v>
      </c>
      <c r="E397" s="103">
        <v>100</v>
      </c>
      <c r="F397" s="103">
        <v>1</v>
      </c>
      <c r="G397" s="103"/>
      <c r="H397" s="103"/>
      <c r="I397" s="103">
        <v>768</v>
      </c>
      <c r="J397" s="103">
        <v>60.7</v>
      </c>
      <c r="K397" s="103">
        <v>1533</v>
      </c>
      <c r="L397" s="103"/>
      <c r="M397" s="103">
        <v>0</v>
      </c>
      <c r="N397" s="103">
        <v>0</v>
      </c>
      <c r="O397" s="103">
        <v>0</v>
      </c>
      <c r="P397" s="103">
        <v>60.66</v>
      </c>
      <c r="Q397" s="103">
        <v>60.66</v>
      </c>
      <c r="R397" s="103">
        <v>1533</v>
      </c>
    </row>
    <row r="398" spans="1:18" x14ac:dyDescent="0.25">
      <c r="A398" s="103">
        <v>145</v>
      </c>
      <c r="B398" s="103" t="s">
        <v>232</v>
      </c>
      <c r="C398" s="103">
        <v>1.8</v>
      </c>
      <c r="D398" s="103">
        <v>0</v>
      </c>
      <c r="E398" s="103">
        <v>100</v>
      </c>
      <c r="F398" s="103">
        <v>1</v>
      </c>
      <c r="G398" s="103"/>
      <c r="H398" s="103"/>
      <c r="I398" s="103">
        <v>3696</v>
      </c>
      <c r="J398" s="103">
        <v>76.3</v>
      </c>
      <c r="K398" s="103">
        <v>140</v>
      </c>
      <c r="L398" s="103"/>
      <c r="M398" s="103">
        <v>0</v>
      </c>
      <c r="N398" s="103">
        <v>0</v>
      </c>
      <c r="O398" s="103">
        <v>0</v>
      </c>
      <c r="P398" s="103">
        <v>76.3</v>
      </c>
      <c r="Q398" s="103">
        <v>76.3</v>
      </c>
      <c r="R398" s="103">
        <v>140</v>
      </c>
    </row>
    <row r="399" spans="1:18" x14ac:dyDescent="0.25">
      <c r="A399" s="103">
        <v>146</v>
      </c>
      <c r="B399" s="103" t="s">
        <v>233</v>
      </c>
      <c r="C399" s="103">
        <v>1.8</v>
      </c>
      <c r="D399" s="103">
        <v>0</v>
      </c>
      <c r="E399" s="103">
        <v>100</v>
      </c>
      <c r="F399" s="103">
        <v>1</v>
      </c>
      <c r="G399" s="103"/>
      <c r="H399" s="103"/>
      <c r="I399" s="103">
        <v>3696</v>
      </c>
      <c r="J399" s="103">
        <v>76.3</v>
      </c>
      <c r="K399" s="103">
        <v>140</v>
      </c>
      <c r="L399" s="103"/>
      <c r="M399" s="103">
        <v>0</v>
      </c>
      <c r="N399" s="103">
        <v>0</v>
      </c>
      <c r="O399" s="103">
        <v>0</v>
      </c>
      <c r="P399" s="103">
        <v>76.3</v>
      </c>
      <c r="Q399" s="103">
        <v>76.3</v>
      </c>
      <c r="R399" s="103">
        <v>140</v>
      </c>
    </row>
    <row r="400" spans="1:18" x14ac:dyDescent="0.25">
      <c r="A400" s="103">
        <v>147</v>
      </c>
      <c r="B400" s="103" t="s">
        <v>234</v>
      </c>
      <c r="C400" s="103">
        <v>1.9</v>
      </c>
      <c r="D400" s="103">
        <v>0</v>
      </c>
      <c r="E400" s="103">
        <v>100</v>
      </c>
      <c r="F400" s="103">
        <v>1</v>
      </c>
      <c r="G400" s="103"/>
      <c r="H400" s="103"/>
      <c r="I400" s="103">
        <v>3696</v>
      </c>
      <c r="J400" s="103">
        <v>76.3</v>
      </c>
      <c r="K400" s="103">
        <v>144</v>
      </c>
      <c r="L400" s="103"/>
      <c r="M400" s="103">
        <v>0</v>
      </c>
      <c r="N400" s="103">
        <v>0</v>
      </c>
      <c r="O400" s="103">
        <v>0</v>
      </c>
      <c r="P400" s="103">
        <v>76.3</v>
      </c>
      <c r="Q400" s="103">
        <v>76.3</v>
      </c>
      <c r="R400" s="103">
        <v>144</v>
      </c>
    </row>
    <row r="401" spans="1:18" x14ac:dyDescent="0.25">
      <c r="A401" s="103">
        <v>148</v>
      </c>
      <c r="B401" s="103" t="s">
        <v>235</v>
      </c>
      <c r="C401" s="103">
        <v>1.4</v>
      </c>
      <c r="D401" s="103">
        <v>0</v>
      </c>
      <c r="E401" s="103">
        <v>100</v>
      </c>
      <c r="F401" s="103">
        <v>1</v>
      </c>
      <c r="G401" s="103"/>
      <c r="H401" s="103"/>
      <c r="I401" s="103">
        <v>3696</v>
      </c>
      <c r="J401" s="103">
        <v>76.3</v>
      </c>
      <c r="K401" s="103">
        <v>103</v>
      </c>
      <c r="L401" s="103"/>
      <c r="M401" s="103">
        <v>0</v>
      </c>
      <c r="N401" s="103">
        <v>0</v>
      </c>
      <c r="O401" s="103">
        <v>0</v>
      </c>
      <c r="P401" s="103">
        <v>76.3</v>
      </c>
      <c r="Q401" s="103">
        <v>76.3</v>
      </c>
      <c r="R401" s="103">
        <v>103</v>
      </c>
    </row>
    <row r="402" spans="1:18" x14ac:dyDescent="0.25">
      <c r="A402" s="103">
        <v>149</v>
      </c>
      <c r="B402" s="103" t="s">
        <v>236</v>
      </c>
      <c r="C402" s="103">
        <v>1.8</v>
      </c>
      <c r="D402" s="103">
        <v>0</v>
      </c>
      <c r="E402" s="103">
        <v>100</v>
      </c>
      <c r="F402" s="103">
        <v>1</v>
      </c>
      <c r="G402" s="103"/>
      <c r="H402" s="103"/>
      <c r="I402" s="103">
        <v>3696</v>
      </c>
      <c r="J402" s="103">
        <v>58.4</v>
      </c>
      <c r="K402" s="103">
        <v>107</v>
      </c>
      <c r="L402" s="103"/>
      <c r="M402" s="103">
        <v>0</v>
      </c>
      <c r="N402" s="103">
        <v>0</v>
      </c>
      <c r="O402" s="103">
        <v>0</v>
      </c>
      <c r="P402" s="103">
        <v>58.39</v>
      </c>
      <c r="Q402" s="103">
        <v>58.39</v>
      </c>
      <c r="R402" s="103">
        <v>107</v>
      </c>
    </row>
    <row r="403" spans="1:18" x14ac:dyDescent="0.25">
      <c r="A403" s="103">
        <v>150</v>
      </c>
      <c r="B403" s="103" t="s">
        <v>237</v>
      </c>
      <c r="C403" s="103">
        <v>0.9</v>
      </c>
      <c r="D403" s="103">
        <v>0</v>
      </c>
      <c r="E403" s="103">
        <v>100</v>
      </c>
      <c r="F403" s="103">
        <v>0</v>
      </c>
      <c r="G403" s="103"/>
      <c r="H403" s="103"/>
      <c r="I403" s="103">
        <v>8760</v>
      </c>
      <c r="J403" s="103">
        <v>0</v>
      </c>
      <c r="K403" s="103">
        <v>0</v>
      </c>
      <c r="L403" s="103"/>
      <c r="M403" s="103">
        <v>0</v>
      </c>
      <c r="N403" s="103">
        <v>0</v>
      </c>
      <c r="O403" s="103">
        <v>0</v>
      </c>
      <c r="P403" s="103">
        <v>0</v>
      </c>
      <c r="Q403" s="103">
        <v>0</v>
      </c>
      <c r="R403" s="103">
        <v>0</v>
      </c>
    </row>
    <row r="404" spans="1:18" x14ac:dyDescent="0.25">
      <c r="A404" s="103">
        <v>151</v>
      </c>
      <c r="B404" s="103" t="s">
        <v>238</v>
      </c>
      <c r="C404" s="103">
        <v>11</v>
      </c>
      <c r="D404" s="103">
        <v>0</v>
      </c>
      <c r="E404" s="103">
        <v>100</v>
      </c>
      <c r="F404" s="103">
        <v>1</v>
      </c>
      <c r="G404" s="103"/>
      <c r="H404" s="103"/>
      <c r="I404" s="103">
        <v>5184</v>
      </c>
      <c r="J404" s="103">
        <v>85</v>
      </c>
      <c r="K404" s="103">
        <v>936</v>
      </c>
      <c r="L404" s="103"/>
      <c r="M404" s="103">
        <v>0</v>
      </c>
      <c r="N404" s="103">
        <v>0</v>
      </c>
      <c r="O404" s="103">
        <v>0</v>
      </c>
      <c r="P404" s="103">
        <v>85</v>
      </c>
      <c r="Q404" s="103">
        <v>85</v>
      </c>
      <c r="R404" s="103">
        <v>936</v>
      </c>
    </row>
    <row r="405" spans="1:18" x14ac:dyDescent="0.25">
      <c r="A405" s="103">
        <v>152</v>
      </c>
      <c r="B405" s="103" t="s">
        <v>239</v>
      </c>
      <c r="C405" s="103">
        <v>7.6</v>
      </c>
      <c r="D405" s="103">
        <v>0</v>
      </c>
      <c r="E405" s="103">
        <v>100</v>
      </c>
      <c r="F405" s="103">
        <v>1</v>
      </c>
      <c r="G405" s="103"/>
      <c r="H405" s="103"/>
      <c r="I405" s="103">
        <v>8424</v>
      </c>
      <c r="J405" s="103">
        <v>58.4</v>
      </c>
      <c r="K405" s="103">
        <v>441</v>
      </c>
      <c r="L405" s="103"/>
      <c r="M405" s="103">
        <v>0</v>
      </c>
      <c r="N405" s="103">
        <v>0</v>
      </c>
      <c r="O405" s="103">
        <v>0</v>
      </c>
      <c r="P405" s="103">
        <v>58.39</v>
      </c>
      <c r="Q405" s="103">
        <v>58.39</v>
      </c>
      <c r="R405" s="103">
        <v>441</v>
      </c>
    </row>
    <row r="406" spans="1:18" x14ac:dyDescent="0.25">
      <c r="A406" s="103">
        <v>153</v>
      </c>
      <c r="B406" s="103" t="s">
        <v>240</v>
      </c>
      <c r="C406" s="103">
        <v>3.2</v>
      </c>
      <c r="D406" s="103">
        <v>0</v>
      </c>
      <c r="E406" s="103">
        <v>100</v>
      </c>
      <c r="F406" s="103">
        <v>1</v>
      </c>
      <c r="G406" s="103"/>
      <c r="H406" s="103"/>
      <c r="I406" s="103">
        <v>5184</v>
      </c>
      <c r="J406" s="103">
        <v>85</v>
      </c>
      <c r="K406" s="103">
        <v>272</v>
      </c>
      <c r="L406" s="103"/>
      <c r="M406" s="103">
        <v>0</v>
      </c>
      <c r="N406" s="103">
        <v>0</v>
      </c>
      <c r="O406" s="103">
        <v>0</v>
      </c>
      <c r="P406" s="103">
        <v>85</v>
      </c>
      <c r="Q406" s="103">
        <v>85</v>
      </c>
      <c r="R406" s="103">
        <v>272</v>
      </c>
    </row>
    <row r="407" spans="1:18" x14ac:dyDescent="0.25">
      <c r="A407" s="103">
        <v>154</v>
      </c>
      <c r="B407" s="103" t="s">
        <v>241</v>
      </c>
      <c r="C407" s="103">
        <v>1.8</v>
      </c>
      <c r="D407" s="103">
        <v>0</v>
      </c>
      <c r="E407" s="103">
        <v>100</v>
      </c>
      <c r="F407" s="103">
        <v>1</v>
      </c>
      <c r="G407" s="103"/>
      <c r="H407" s="103"/>
      <c r="I407" s="103">
        <v>3696</v>
      </c>
      <c r="J407" s="103">
        <v>58.4</v>
      </c>
      <c r="K407" s="103">
        <v>107</v>
      </c>
      <c r="L407" s="103"/>
      <c r="M407" s="103">
        <v>0</v>
      </c>
      <c r="N407" s="103">
        <v>0</v>
      </c>
      <c r="O407" s="103">
        <v>0</v>
      </c>
      <c r="P407" s="103">
        <v>58.39</v>
      </c>
      <c r="Q407" s="103">
        <v>58.39</v>
      </c>
      <c r="R407" s="103">
        <v>107</v>
      </c>
    </row>
    <row r="408" spans="1:18" x14ac:dyDescent="0.25">
      <c r="A408" s="103">
        <v>155</v>
      </c>
      <c r="B408" s="103" t="s">
        <v>242</v>
      </c>
      <c r="C408" s="103">
        <v>1.8</v>
      </c>
      <c r="D408" s="103">
        <v>0</v>
      </c>
      <c r="E408" s="103">
        <v>100</v>
      </c>
      <c r="F408" s="103">
        <v>1</v>
      </c>
      <c r="G408" s="103"/>
      <c r="H408" s="103"/>
      <c r="I408" s="103">
        <v>3696</v>
      </c>
      <c r="J408" s="103">
        <v>58.4</v>
      </c>
      <c r="K408" s="103">
        <v>107</v>
      </c>
      <c r="L408" s="103"/>
      <c r="M408" s="103">
        <v>0</v>
      </c>
      <c r="N408" s="103">
        <v>0</v>
      </c>
      <c r="O408" s="103">
        <v>0</v>
      </c>
      <c r="P408" s="103">
        <v>58.39</v>
      </c>
      <c r="Q408" s="103">
        <v>58.39</v>
      </c>
      <c r="R408" s="103">
        <v>107</v>
      </c>
    </row>
    <row r="409" spans="1:18" x14ac:dyDescent="0.25">
      <c r="A409" s="103">
        <v>156</v>
      </c>
      <c r="B409" s="103" t="s">
        <v>243</v>
      </c>
      <c r="C409" s="103">
        <v>3.9</v>
      </c>
      <c r="D409" s="103">
        <v>0</v>
      </c>
      <c r="E409" s="103">
        <v>100</v>
      </c>
      <c r="F409" s="103">
        <v>0</v>
      </c>
      <c r="G409" s="103"/>
      <c r="H409" s="103"/>
      <c r="I409" s="103">
        <v>8760</v>
      </c>
      <c r="J409" s="103">
        <v>0</v>
      </c>
      <c r="K409" s="103">
        <v>0</v>
      </c>
      <c r="L409" s="103"/>
      <c r="M409" s="103">
        <v>0</v>
      </c>
      <c r="N409" s="103">
        <v>0</v>
      </c>
      <c r="O409" s="103">
        <v>0</v>
      </c>
      <c r="P409" s="103">
        <v>0</v>
      </c>
      <c r="Q409" s="103">
        <v>0</v>
      </c>
      <c r="R409" s="103">
        <v>0</v>
      </c>
    </row>
    <row r="410" spans="1:18" x14ac:dyDescent="0.25">
      <c r="A410" s="103">
        <v>157</v>
      </c>
      <c r="B410" s="103" t="s">
        <v>244</v>
      </c>
      <c r="C410" s="103">
        <v>0</v>
      </c>
      <c r="D410" s="103">
        <v>0</v>
      </c>
      <c r="E410" s="103">
        <v>0</v>
      </c>
      <c r="F410" s="103">
        <v>0</v>
      </c>
      <c r="G410" s="103"/>
      <c r="H410" s="103"/>
      <c r="I410" s="103">
        <v>0</v>
      </c>
      <c r="J410" s="103">
        <v>0</v>
      </c>
      <c r="K410" s="103">
        <v>0</v>
      </c>
      <c r="L410" s="103"/>
      <c r="M410" s="103">
        <v>0</v>
      </c>
      <c r="N410" s="103">
        <v>0</v>
      </c>
      <c r="O410" s="103">
        <v>0</v>
      </c>
      <c r="P410" s="103">
        <v>0</v>
      </c>
      <c r="Q410" s="103">
        <v>0</v>
      </c>
      <c r="R410" s="103">
        <v>0</v>
      </c>
    </row>
    <row r="411" spans="1:18" x14ac:dyDescent="0.25">
      <c r="A411" s="103">
        <v>158</v>
      </c>
      <c r="B411" s="103" t="s">
        <v>245</v>
      </c>
      <c r="C411" s="103">
        <v>91.1</v>
      </c>
      <c r="D411" s="103">
        <v>0</v>
      </c>
      <c r="E411" s="103">
        <v>63.5</v>
      </c>
      <c r="F411" s="103">
        <v>257</v>
      </c>
      <c r="G411" s="103"/>
      <c r="H411" s="103"/>
      <c r="I411" s="103">
        <v>5291</v>
      </c>
      <c r="J411" s="103">
        <v>15.5</v>
      </c>
      <c r="K411" s="103">
        <v>1411</v>
      </c>
      <c r="L411" s="103"/>
      <c r="M411" s="103">
        <v>0</v>
      </c>
      <c r="N411" s="103">
        <v>0</v>
      </c>
      <c r="O411" s="103">
        <v>0</v>
      </c>
      <c r="P411" s="103">
        <v>15.49</v>
      </c>
      <c r="Q411" s="103">
        <v>15.49</v>
      </c>
      <c r="R411" s="103">
        <v>1411</v>
      </c>
    </row>
    <row r="412" spans="1:18" x14ac:dyDescent="0.25">
      <c r="A412" s="103">
        <v>159</v>
      </c>
      <c r="B412" s="103" t="s">
        <v>344</v>
      </c>
      <c r="C412" s="103">
        <v>13.2</v>
      </c>
      <c r="D412" s="103">
        <v>0</v>
      </c>
      <c r="E412" s="103">
        <v>100</v>
      </c>
      <c r="F412" s="103">
        <v>0</v>
      </c>
      <c r="G412" s="103"/>
      <c r="H412" s="103"/>
      <c r="I412" s="103">
        <v>8760</v>
      </c>
      <c r="J412" s="103">
        <v>78.900000000000006</v>
      </c>
      <c r="K412" s="103">
        <v>1043</v>
      </c>
      <c r="L412" s="103"/>
      <c r="M412" s="103">
        <v>0</v>
      </c>
      <c r="N412" s="103">
        <v>0</v>
      </c>
      <c r="O412" s="103">
        <v>0</v>
      </c>
      <c r="P412" s="103">
        <v>78.86</v>
      </c>
      <c r="Q412" s="103">
        <v>78.86</v>
      </c>
      <c r="R412" s="103">
        <v>1043</v>
      </c>
    </row>
    <row r="413" spans="1:18" x14ac:dyDescent="0.25">
      <c r="A413" s="103">
        <v>160</v>
      </c>
      <c r="B413" s="103" t="s">
        <v>246</v>
      </c>
      <c r="C413" s="103">
        <v>3.4</v>
      </c>
      <c r="D413" s="103">
        <v>0</v>
      </c>
      <c r="E413" s="103">
        <v>100</v>
      </c>
      <c r="F413" s="103">
        <v>1</v>
      </c>
      <c r="G413" s="103"/>
      <c r="H413" s="103"/>
      <c r="I413" s="103">
        <v>6624</v>
      </c>
      <c r="J413" s="103">
        <v>78.900000000000006</v>
      </c>
      <c r="K413" s="103">
        <v>267</v>
      </c>
      <c r="L413" s="103"/>
      <c r="M413" s="103">
        <v>0</v>
      </c>
      <c r="N413" s="103">
        <v>0</v>
      </c>
      <c r="O413" s="103">
        <v>0</v>
      </c>
      <c r="P413" s="103">
        <v>78.86</v>
      </c>
      <c r="Q413" s="103">
        <v>78.86</v>
      </c>
      <c r="R413" s="103">
        <v>267</v>
      </c>
    </row>
    <row r="414" spans="1:18" x14ac:dyDescent="0.25">
      <c r="A414" s="103">
        <v>161</v>
      </c>
      <c r="B414" s="103" t="s">
        <v>247</v>
      </c>
      <c r="C414" s="103">
        <v>0</v>
      </c>
      <c r="D414" s="103">
        <v>0</v>
      </c>
      <c r="E414" s="103">
        <v>0</v>
      </c>
      <c r="F414" s="103">
        <v>0</v>
      </c>
      <c r="G414" s="103"/>
      <c r="H414" s="103"/>
      <c r="I414" s="103">
        <v>0</v>
      </c>
      <c r="J414" s="103">
        <v>0</v>
      </c>
      <c r="K414" s="103">
        <v>0</v>
      </c>
      <c r="L414" s="103"/>
      <c r="M414" s="103">
        <v>0</v>
      </c>
      <c r="N414" s="103">
        <v>0</v>
      </c>
      <c r="O414" s="103">
        <v>0</v>
      </c>
      <c r="P414" s="103">
        <v>0</v>
      </c>
      <c r="Q414" s="103">
        <v>0</v>
      </c>
      <c r="R414" s="103">
        <v>0</v>
      </c>
    </row>
    <row r="415" spans="1:18" x14ac:dyDescent="0.25">
      <c r="A415" s="103">
        <v>162</v>
      </c>
      <c r="B415" s="103" t="s">
        <v>248</v>
      </c>
      <c r="C415" s="103">
        <v>0</v>
      </c>
      <c r="D415" s="103">
        <v>0</v>
      </c>
      <c r="E415" s="103">
        <v>0</v>
      </c>
      <c r="F415" s="103">
        <v>0</v>
      </c>
      <c r="G415" s="103"/>
      <c r="H415" s="103"/>
      <c r="I415" s="103">
        <v>0</v>
      </c>
      <c r="J415" s="103">
        <v>0</v>
      </c>
      <c r="K415" s="103">
        <v>0</v>
      </c>
      <c r="L415" s="103"/>
      <c r="M415" s="103">
        <v>0</v>
      </c>
      <c r="N415" s="103">
        <v>0</v>
      </c>
      <c r="O415" s="103">
        <v>0</v>
      </c>
      <c r="P415" s="103">
        <v>0</v>
      </c>
      <c r="Q415" s="103">
        <v>0</v>
      </c>
      <c r="R415" s="103">
        <v>0</v>
      </c>
    </row>
    <row r="416" spans="1:18" x14ac:dyDescent="0.25">
      <c r="A416" s="103">
        <v>163</v>
      </c>
      <c r="B416" s="103" t="s">
        <v>249</v>
      </c>
      <c r="C416" s="103">
        <v>0</v>
      </c>
      <c r="D416" s="103">
        <v>0</v>
      </c>
      <c r="E416" s="103">
        <v>0</v>
      </c>
      <c r="F416" s="103">
        <v>0</v>
      </c>
      <c r="G416" s="103"/>
      <c r="H416" s="103"/>
      <c r="I416" s="103">
        <v>0</v>
      </c>
      <c r="J416" s="103">
        <v>0</v>
      </c>
      <c r="K416" s="103">
        <v>0</v>
      </c>
      <c r="L416" s="103"/>
      <c r="M416" s="103">
        <v>0</v>
      </c>
      <c r="N416" s="103">
        <v>0</v>
      </c>
      <c r="O416" s="103">
        <v>0</v>
      </c>
      <c r="P416" s="103">
        <v>0</v>
      </c>
      <c r="Q416" s="103">
        <v>0</v>
      </c>
      <c r="R416" s="103">
        <v>0</v>
      </c>
    </row>
    <row r="417" spans="1:18" x14ac:dyDescent="0.25">
      <c r="A417" s="103">
        <v>164</v>
      </c>
      <c r="B417" s="103" t="s">
        <v>254</v>
      </c>
      <c r="C417" s="103">
        <v>0</v>
      </c>
      <c r="D417" s="103">
        <v>0</v>
      </c>
      <c r="E417" s="103">
        <v>0</v>
      </c>
      <c r="F417" s="103">
        <v>0</v>
      </c>
      <c r="G417" s="103"/>
      <c r="H417" s="103"/>
      <c r="I417" s="103">
        <v>0</v>
      </c>
      <c r="J417" s="103">
        <v>0</v>
      </c>
      <c r="K417" s="103">
        <v>0</v>
      </c>
      <c r="L417" s="103"/>
      <c r="M417" s="103">
        <v>0</v>
      </c>
      <c r="N417" s="103">
        <v>0</v>
      </c>
      <c r="O417" s="103">
        <v>0</v>
      </c>
      <c r="P417" s="103">
        <v>0</v>
      </c>
      <c r="Q417" s="103">
        <v>0</v>
      </c>
      <c r="R417" s="103">
        <v>0</v>
      </c>
    </row>
    <row r="418" spans="1:18" x14ac:dyDescent="0.25">
      <c r="A418" s="103">
        <v>165</v>
      </c>
      <c r="B418" s="103" t="s">
        <v>257</v>
      </c>
      <c r="C418" s="103">
        <v>3746.4</v>
      </c>
      <c r="D418" s="103">
        <v>0</v>
      </c>
      <c r="E418" s="103">
        <v>65.900000000000006</v>
      </c>
      <c r="F418" s="103">
        <v>2</v>
      </c>
      <c r="G418" s="103">
        <v>25679.8</v>
      </c>
      <c r="H418" s="103">
        <v>6855</v>
      </c>
      <c r="I418" s="103">
        <v>8724</v>
      </c>
      <c r="J418" s="103">
        <v>396.1</v>
      </c>
      <c r="K418" s="103">
        <v>101730</v>
      </c>
      <c r="L418" s="103">
        <v>8</v>
      </c>
      <c r="M418" s="103">
        <v>34</v>
      </c>
      <c r="N418" s="103">
        <v>24303</v>
      </c>
      <c r="O418" s="103">
        <v>12090</v>
      </c>
      <c r="P418" s="103">
        <v>30.38</v>
      </c>
      <c r="Q418" s="103">
        <v>36.880000000000003</v>
      </c>
      <c r="R418" s="103">
        <v>138157</v>
      </c>
    </row>
    <row r="419" spans="1:18" x14ac:dyDescent="0.25">
      <c r="A419" s="103">
        <v>166</v>
      </c>
      <c r="B419" s="103" t="s">
        <v>345</v>
      </c>
      <c r="C419" s="103">
        <v>1045.8</v>
      </c>
      <c r="D419" s="103">
        <v>0</v>
      </c>
      <c r="E419" s="103">
        <v>100</v>
      </c>
      <c r="F419" s="103">
        <v>0</v>
      </c>
      <c r="G419" s="103"/>
      <c r="H419" s="103"/>
      <c r="I419" s="103">
        <v>8760</v>
      </c>
      <c r="J419" s="103">
        <v>0</v>
      </c>
      <c r="K419" s="103">
        <v>0</v>
      </c>
      <c r="L419" s="103"/>
      <c r="M419" s="103">
        <v>0</v>
      </c>
      <c r="N419" s="103">
        <v>0</v>
      </c>
      <c r="O419" s="103">
        <v>0</v>
      </c>
      <c r="P419" s="103">
        <v>0</v>
      </c>
      <c r="Q419" s="103">
        <v>0</v>
      </c>
      <c r="R419" s="103">
        <v>0</v>
      </c>
    </row>
    <row r="420" spans="1:18" x14ac:dyDescent="0.25">
      <c r="A420" s="103">
        <v>167</v>
      </c>
      <c r="B420" s="103" t="s">
        <v>346</v>
      </c>
      <c r="C420" s="103">
        <v>434</v>
      </c>
      <c r="D420" s="103">
        <v>0</v>
      </c>
      <c r="E420" s="103">
        <v>100</v>
      </c>
      <c r="F420" s="103">
        <v>396</v>
      </c>
      <c r="G420" s="103"/>
      <c r="H420" s="103"/>
      <c r="I420" s="103">
        <v>8144</v>
      </c>
      <c r="J420" s="103">
        <v>0</v>
      </c>
      <c r="K420" s="103">
        <v>0</v>
      </c>
      <c r="L420" s="103"/>
      <c r="M420" s="103">
        <v>0</v>
      </c>
      <c r="N420" s="103">
        <v>0</v>
      </c>
      <c r="O420" s="103">
        <v>0</v>
      </c>
      <c r="P420" s="103">
        <v>0</v>
      </c>
      <c r="Q420" s="103">
        <v>0</v>
      </c>
      <c r="R420" s="103">
        <v>0</v>
      </c>
    </row>
    <row r="421" spans="1:18" x14ac:dyDescent="0.25">
      <c r="A421" s="103">
        <v>168</v>
      </c>
      <c r="B421" s="103" t="s">
        <v>347</v>
      </c>
      <c r="C421" s="103">
        <v>789.5</v>
      </c>
      <c r="D421" s="103">
        <v>0</v>
      </c>
      <c r="E421" s="103">
        <v>100</v>
      </c>
      <c r="F421" s="103">
        <v>0</v>
      </c>
      <c r="G421" s="103"/>
      <c r="H421" s="103"/>
      <c r="I421" s="103">
        <v>8760</v>
      </c>
      <c r="J421" s="103">
        <v>0</v>
      </c>
      <c r="K421" s="103">
        <v>0</v>
      </c>
      <c r="L421" s="103"/>
      <c r="M421" s="103">
        <v>0</v>
      </c>
      <c r="N421" s="103">
        <v>0</v>
      </c>
      <c r="O421" s="103">
        <v>0</v>
      </c>
      <c r="P421" s="103">
        <v>0</v>
      </c>
      <c r="Q421" s="103">
        <v>0</v>
      </c>
      <c r="R421" s="103">
        <v>0</v>
      </c>
    </row>
    <row r="422" spans="1:18" x14ac:dyDescent="0.25">
      <c r="A422" s="103">
        <v>169</v>
      </c>
      <c r="B422" s="103" t="s">
        <v>348</v>
      </c>
      <c r="C422" s="103">
        <v>1497.4</v>
      </c>
      <c r="D422" s="103">
        <v>0</v>
      </c>
      <c r="E422" s="103">
        <v>100</v>
      </c>
      <c r="F422" s="103">
        <v>487</v>
      </c>
      <c r="G422" s="103"/>
      <c r="H422" s="103"/>
      <c r="I422" s="103">
        <v>7954</v>
      </c>
      <c r="J422" s="103">
        <v>0</v>
      </c>
      <c r="K422" s="103">
        <v>0</v>
      </c>
      <c r="L422" s="103"/>
      <c r="M422" s="103">
        <v>0</v>
      </c>
      <c r="N422" s="103">
        <v>0</v>
      </c>
      <c r="O422" s="103">
        <v>0</v>
      </c>
      <c r="P422" s="103">
        <v>0</v>
      </c>
      <c r="Q422" s="103">
        <v>0</v>
      </c>
      <c r="R422" s="103">
        <v>0</v>
      </c>
    </row>
    <row r="423" spans="1:18" x14ac:dyDescent="0.25">
      <c r="A423" s="103">
        <v>170</v>
      </c>
      <c r="B423" s="103" t="s">
        <v>349</v>
      </c>
      <c r="C423" s="103">
        <v>3452.5</v>
      </c>
      <c r="D423" s="103">
        <v>0</v>
      </c>
      <c r="E423" s="103">
        <v>100</v>
      </c>
      <c r="F423" s="103">
        <v>50</v>
      </c>
      <c r="G423" s="103"/>
      <c r="H423" s="103"/>
      <c r="I423" s="103">
        <v>8669</v>
      </c>
      <c r="J423" s="103">
        <v>0</v>
      </c>
      <c r="K423" s="103">
        <v>0</v>
      </c>
      <c r="L423" s="103"/>
      <c r="M423" s="103">
        <v>0</v>
      </c>
      <c r="N423" s="103">
        <v>0</v>
      </c>
      <c r="O423" s="103">
        <v>0</v>
      </c>
      <c r="P423" s="103">
        <v>0</v>
      </c>
      <c r="Q423" s="103">
        <v>0</v>
      </c>
      <c r="R423" s="103">
        <v>0</v>
      </c>
    </row>
    <row r="424" spans="1:18" x14ac:dyDescent="0.25">
      <c r="A424" s="103" t="s">
        <v>258</v>
      </c>
      <c r="B424" s="103" t="s">
        <v>259</v>
      </c>
      <c r="C424" s="103">
        <v>63217.9</v>
      </c>
      <c r="D424" s="103">
        <v>0</v>
      </c>
      <c r="E424" s="103"/>
      <c r="F424" s="103">
        <v>6155</v>
      </c>
      <c r="G424" s="103">
        <v>507266.9</v>
      </c>
      <c r="H424" s="103">
        <v>9775</v>
      </c>
      <c r="I424" s="103"/>
      <c r="J424" s="103"/>
      <c r="K424" s="103">
        <v>999216</v>
      </c>
      <c r="L424" s="103">
        <v>2250</v>
      </c>
      <c r="M424" s="103">
        <v>10204</v>
      </c>
      <c r="N424" s="103">
        <v>449358</v>
      </c>
      <c r="O424" s="103">
        <v>53241</v>
      </c>
      <c r="P424" s="103">
        <v>16.649999999999999</v>
      </c>
      <c r="Q424" s="103">
        <v>23.92</v>
      </c>
      <c r="R424" s="103">
        <v>1512019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5"/>
  <sheetViews>
    <sheetView topLeftCell="A11" workbookViewId="0"/>
  </sheetViews>
  <sheetFormatPr defaultRowHeight="15" x14ac:dyDescent="0.25"/>
  <cols>
    <col min="1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396</v>
      </c>
    </row>
    <row r="3" spans="1:16" x14ac:dyDescent="0.25">
      <c r="A3" s="11" t="s">
        <v>402</v>
      </c>
    </row>
    <row r="6" spans="1:16" x14ac:dyDescent="0.25">
      <c r="A6" s="11" t="s">
        <v>0</v>
      </c>
    </row>
    <row r="7" spans="1:16" x14ac:dyDescent="0.25">
      <c r="A7" s="11" t="s">
        <v>1</v>
      </c>
    </row>
    <row r="9" spans="1:16" x14ac:dyDescent="0.25">
      <c r="C9" s="11" t="s">
        <v>6</v>
      </c>
      <c r="D9" s="11" t="s">
        <v>7</v>
      </c>
      <c r="G9" s="11" t="s">
        <v>307</v>
      </c>
      <c r="H9" s="11" t="s">
        <v>10</v>
      </c>
      <c r="I9" s="11" t="s">
        <v>11</v>
      </c>
      <c r="J9" s="11" t="s">
        <v>12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17</v>
      </c>
      <c r="P9" s="11" t="s">
        <v>17</v>
      </c>
    </row>
    <row r="10" spans="1:16" x14ac:dyDescent="0.25"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308</v>
      </c>
      <c r="H10" s="11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</row>
    <row r="11" spans="1:16" x14ac:dyDescent="0.25">
      <c r="A11" s="11" t="s">
        <v>309</v>
      </c>
      <c r="B11" s="11" t="s">
        <v>36</v>
      </c>
      <c r="C11" s="11" t="s">
        <v>36</v>
      </c>
      <c r="D11" s="11" t="s">
        <v>37</v>
      </c>
      <c r="E11" s="11" t="s">
        <v>38</v>
      </c>
      <c r="F11" s="11" t="s">
        <v>39</v>
      </c>
      <c r="G11" s="11" t="s">
        <v>310</v>
      </c>
      <c r="H11" s="11" t="s">
        <v>42</v>
      </c>
      <c r="I11" s="11" t="s">
        <v>43</v>
      </c>
      <c r="J11" s="11" t="s">
        <v>44</v>
      </c>
      <c r="K11" s="11" t="s">
        <v>45</v>
      </c>
      <c r="L11" s="11" t="s">
        <v>46</v>
      </c>
      <c r="M11" s="11" t="s">
        <v>47</v>
      </c>
      <c r="N11" s="11" t="s">
        <v>48</v>
      </c>
      <c r="O11" s="11" t="s">
        <v>49</v>
      </c>
      <c r="P11" s="11" t="s">
        <v>50</v>
      </c>
    </row>
    <row r="12" spans="1:16" x14ac:dyDescent="0.25">
      <c r="A12" s="11" t="s">
        <v>311</v>
      </c>
      <c r="B12" s="11" t="s">
        <v>53</v>
      </c>
      <c r="C12" s="11" t="s">
        <v>54</v>
      </c>
      <c r="D12" s="11" t="s">
        <v>4</v>
      </c>
      <c r="E12" s="11" t="s">
        <v>55</v>
      </c>
      <c r="F12" s="11" t="s">
        <v>5</v>
      </c>
      <c r="G12" s="11" t="s">
        <v>312</v>
      </c>
      <c r="H12" s="11" t="s">
        <v>54</v>
      </c>
      <c r="I12" s="11" t="s">
        <v>56</v>
      </c>
      <c r="J12" s="11" t="s">
        <v>55</v>
      </c>
      <c r="K12" s="11" t="s">
        <v>4</v>
      </c>
      <c r="L12" s="11" t="s">
        <v>54</v>
      </c>
      <c r="M12" s="11" t="s">
        <v>4</v>
      </c>
      <c r="N12" s="11" t="s">
        <v>54</v>
      </c>
      <c r="O12" s="11" t="s">
        <v>54</v>
      </c>
      <c r="P12" s="11" t="s">
        <v>53</v>
      </c>
    </row>
    <row r="13" spans="1:16" x14ac:dyDescent="0.25">
      <c r="A13" s="11" t="s">
        <v>313</v>
      </c>
      <c r="B13" s="11">
        <v>63531.199999999997</v>
      </c>
    </row>
    <row r="14" spans="1:16" x14ac:dyDescent="0.25">
      <c r="A14" s="11" t="s">
        <v>314</v>
      </c>
      <c r="B14" s="11">
        <v>145.6</v>
      </c>
      <c r="O14" s="11">
        <v>14.1</v>
      </c>
      <c r="P14" s="11">
        <v>2053</v>
      </c>
    </row>
    <row r="15" spans="1:16" x14ac:dyDescent="0.25">
      <c r="A15" s="11" t="s">
        <v>315</v>
      </c>
      <c r="B15" s="11">
        <v>0</v>
      </c>
    </row>
    <row r="16" spans="1:16" x14ac:dyDescent="0.25">
      <c r="A16" s="11" t="s">
        <v>316</v>
      </c>
      <c r="B16" s="11">
        <v>0</v>
      </c>
    </row>
    <row r="17" spans="1:16" x14ac:dyDescent="0.25">
      <c r="A17" s="11" t="s">
        <v>317</v>
      </c>
      <c r="B17" s="11" t="s">
        <v>260</v>
      </c>
    </row>
    <row r="18" spans="1:16" x14ac:dyDescent="0.25">
      <c r="A18" s="11" t="s">
        <v>318</v>
      </c>
      <c r="B18" s="11">
        <v>258.5</v>
      </c>
      <c r="C18" s="11">
        <v>0</v>
      </c>
      <c r="D18" s="11">
        <v>42.2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319</v>
      </c>
      <c r="B19" s="11">
        <v>4148.8</v>
      </c>
      <c r="C19" s="11">
        <v>0</v>
      </c>
      <c r="D19" s="11">
        <v>60.9</v>
      </c>
      <c r="E19" s="11">
        <v>0</v>
      </c>
      <c r="H19" s="11">
        <v>0</v>
      </c>
      <c r="I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x14ac:dyDescent="0.25">
      <c r="A20" s="11" t="s">
        <v>320</v>
      </c>
      <c r="B20" s="11">
        <v>1368.2</v>
      </c>
      <c r="C20" s="11">
        <v>0</v>
      </c>
      <c r="D20" s="11">
        <v>51.6</v>
      </c>
      <c r="E20" s="11">
        <v>69</v>
      </c>
      <c r="H20" s="11">
        <v>38.700000000000003</v>
      </c>
      <c r="I20" s="11">
        <v>52923</v>
      </c>
      <c r="K20" s="11">
        <v>0</v>
      </c>
      <c r="L20" s="11">
        <v>11084</v>
      </c>
      <c r="M20" s="11">
        <v>8174</v>
      </c>
      <c r="N20" s="11">
        <v>44.66</v>
      </c>
      <c r="O20" s="11">
        <v>52.76</v>
      </c>
      <c r="P20" s="11">
        <v>72181</v>
      </c>
    </row>
    <row r="21" spans="1:16" x14ac:dyDescent="0.25">
      <c r="A21" s="11" t="s">
        <v>321</v>
      </c>
      <c r="B21" s="11">
        <v>4625.1000000000004</v>
      </c>
      <c r="C21" s="11">
        <v>0</v>
      </c>
      <c r="D21" s="11">
        <v>99.6</v>
      </c>
      <c r="E21" s="11">
        <v>14</v>
      </c>
      <c r="F21" s="11">
        <v>2468.1</v>
      </c>
      <c r="G21" s="11">
        <v>10000</v>
      </c>
      <c r="H21" s="11">
        <v>0</v>
      </c>
      <c r="I21" s="11">
        <v>114994</v>
      </c>
      <c r="J21" s="11">
        <v>0</v>
      </c>
      <c r="K21" s="11">
        <v>0</v>
      </c>
      <c r="L21" s="11">
        <v>0</v>
      </c>
      <c r="M21" s="11">
        <v>657</v>
      </c>
      <c r="N21" s="11">
        <v>25.01</v>
      </c>
      <c r="O21" s="11">
        <v>25.01</v>
      </c>
      <c r="P21" s="11">
        <v>115651</v>
      </c>
    </row>
    <row r="22" spans="1:16" x14ac:dyDescent="0.25">
      <c r="A22" s="11" t="s">
        <v>322</v>
      </c>
      <c r="B22" s="11">
        <v>37906.699999999997</v>
      </c>
      <c r="C22" s="11">
        <v>0</v>
      </c>
      <c r="D22" s="11">
        <v>73.5</v>
      </c>
      <c r="E22" s="11">
        <v>680</v>
      </c>
      <c r="F22" s="11">
        <v>370706.8</v>
      </c>
      <c r="G22" s="11">
        <v>9779</v>
      </c>
      <c r="H22" s="11">
        <v>199.1</v>
      </c>
      <c r="I22" s="11">
        <v>738095</v>
      </c>
      <c r="J22" s="11">
        <v>2336</v>
      </c>
      <c r="K22" s="11">
        <v>9845</v>
      </c>
      <c r="L22" s="11">
        <v>342903</v>
      </c>
      <c r="M22" s="11">
        <v>29762</v>
      </c>
      <c r="N22" s="11">
        <v>20.260000000000002</v>
      </c>
      <c r="O22" s="11">
        <v>29.56</v>
      </c>
      <c r="P22" s="11">
        <v>1120605</v>
      </c>
    </row>
    <row r="23" spans="1:16" x14ac:dyDescent="0.25">
      <c r="A23" s="11" t="s">
        <v>323</v>
      </c>
      <c r="B23" s="11">
        <v>14781.6</v>
      </c>
      <c r="C23" s="11">
        <v>0</v>
      </c>
      <c r="D23" s="11">
        <v>70.5</v>
      </c>
      <c r="E23" s="11">
        <v>368</v>
      </c>
      <c r="F23" s="11">
        <v>143241.5</v>
      </c>
      <c r="G23" s="11">
        <v>9690</v>
      </c>
      <c r="H23" s="11">
        <v>221.2</v>
      </c>
      <c r="I23" s="11">
        <v>316877</v>
      </c>
      <c r="J23" s="11">
        <v>713</v>
      </c>
      <c r="K23" s="11">
        <v>3632</v>
      </c>
      <c r="L23" s="11">
        <v>95008</v>
      </c>
      <c r="M23" s="11">
        <v>23621</v>
      </c>
      <c r="N23" s="11">
        <v>23.04</v>
      </c>
      <c r="O23" s="11">
        <v>29.71</v>
      </c>
      <c r="P23" s="11">
        <v>439138</v>
      </c>
    </row>
    <row r="24" spans="1:16" x14ac:dyDescent="0.25">
      <c r="A24" s="11" t="s">
        <v>324</v>
      </c>
      <c r="B24" s="11">
        <v>207.2</v>
      </c>
      <c r="C24" s="11">
        <v>0</v>
      </c>
      <c r="D24" s="11">
        <v>11.9</v>
      </c>
      <c r="E24" s="11">
        <v>10</v>
      </c>
      <c r="F24" s="11">
        <v>2362.4</v>
      </c>
      <c r="G24" s="11">
        <v>11401</v>
      </c>
      <c r="H24" s="11">
        <v>378.9</v>
      </c>
      <c r="I24" s="11">
        <v>8951</v>
      </c>
      <c r="J24" s="11">
        <v>21</v>
      </c>
      <c r="K24" s="11">
        <v>80</v>
      </c>
      <c r="L24" s="11">
        <v>4758</v>
      </c>
      <c r="M24" s="11">
        <v>0</v>
      </c>
      <c r="N24" s="11">
        <v>43.2</v>
      </c>
      <c r="O24" s="11">
        <v>66.55</v>
      </c>
      <c r="P24" s="11">
        <v>13789</v>
      </c>
    </row>
    <row r="25" spans="1:16" x14ac:dyDescent="0.25">
      <c r="A25" s="11" t="s">
        <v>325</v>
      </c>
      <c r="B25" s="11">
        <v>-3793.2</v>
      </c>
      <c r="C25" s="11">
        <v>0</v>
      </c>
      <c r="D25" s="11">
        <v>0.2</v>
      </c>
      <c r="E25" s="11">
        <v>4502</v>
      </c>
      <c r="H25" s="11">
        <v>40.6</v>
      </c>
      <c r="I25" s="11">
        <v>-154080</v>
      </c>
      <c r="K25" s="11">
        <v>0</v>
      </c>
      <c r="L25" s="11">
        <v>0</v>
      </c>
      <c r="M25" s="11">
        <v>0</v>
      </c>
      <c r="N25" s="11">
        <v>40.619999999999997</v>
      </c>
      <c r="O25" s="11">
        <v>40.619999999999997</v>
      </c>
      <c r="P25" s="11">
        <v>-154080</v>
      </c>
    </row>
    <row r="26" spans="1:16" x14ac:dyDescent="0.25">
      <c r="A26" s="11" t="s">
        <v>326</v>
      </c>
      <c r="B26" s="11">
        <v>0</v>
      </c>
      <c r="C26" s="11">
        <v>0</v>
      </c>
      <c r="D26" s="11">
        <v>0</v>
      </c>
      <c r="E26" s="11">
        <v>0</v>
      </c>
      <c r="H26" s="11">
        <v>0</v>
      </c>
      <c r="I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x14ac:dyDescent="0.25">
      <c r="A27" s="11" t="s">
        <v>327</v>
      </c>
      <c r="B27" s="11">
        <v>1429.6</v>
      </c>
      <c r="C27" s="11">
        <v>0</v>
      </c>
      <c r="D27" s="11">
        <v>93.9</v>
      </c>
      <c r="E27" s="11">
        <v>0</v>
      </c>
      <c r="H27" s="11">
        <v>12</v>
      </c>
      <c r="I27" s="11">
        <v>17088</v>
      </c>
      <c r="K27" s="11">
        <v>0</v>
      </c>
      <c r="L27" s="11">
        <v>0</v>
      </c>
      <c r="M27" s="11">
        <v>-3853</v>
      </c>
      <c r="N27" s="11">
        <v>9.26</v>
      </c>
      <c r="O27" s="11">
        <v>9.26</v>
      </c>
      <c r="P27" s="11">
        <v>13235</v>
      </c>
    </row>
    <row r="28" spans="1:16" x14ac:dyDescent="0.25">
      <c r="A28" s="11" t="s">
        <v>328</v>
      </c>
      <c r="B28" s="11">
        <v>709.2</v>
      </c>
      <c r="C28" s="11">
        <v>0</v>
      </c>
      <c r="D28" s="11">
        <v>100</v>
      </c>
      <c r="E28" s="11">
        <v>0</v>
      </c>
      <c r="H28" s="11">
        <v>79</v>
      </c>
      <c r="I28" s="11">
        <v>56006</v>
      </c>
      <c r="K28" s="11">
        <v>0</v>
      </c>
      <c r="L28" s="11">
        <v>0</v>
      </c>
      <c r="M28" s="11">
        <v>0</v>
      </c>
      <c r="N28" s="11">
        <v>78.97</v>
      </c>
      <c r="O28" s="11">
        <v>78.97</v>
      </c>
      <c r="P28" s="11">
        <v>56006</v>
      </c>
    </row>
    <row r="29" spans="1:16" x14ac:dyDescent="0.25">
      <c r="A29" s="11" t="s">
        <v>329</v>
      </c>
      <c r="B29" s="11">
        <v>1229.8</v>
      </c>
      <c r="C29" s="11">
        <v>0</v>
      </c>
      <c r="D29" s="11">
        <v>119.6</v>
      </c>
      <c r="E29" s="11">
        <v>0</v>
      </c>
      <c r="H29" s="11">
        <v>0</v>
      </c>
      <c r="I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x14ac:dyDescent="0.25">
      <c r="A30" s="11" t="s">
        <v>330</v>
      </c>
      <c r="B30" s="11">
        <v>-443.3</v>
      </c>
      <c r="C30" s="11">
        <v>0</v>
      </c>
      <c r="D30" s="11">
        <v>100</v>
      </c>
      <c r="E30" s="11">
        <v>0</v>
      </c>
      <c r="H30" s="11">
        <v>4.2</v>
      </c>
      <c r="I30" s="11">
        <v>-1854</v>
      </c>
      <c r="K30" s="11">
        <v>0</v>
      </c>
      <c r="L30" s="11">
        <v>0</v>
      </c>
      <c r="M30" s="11">
        <v>0</v>
      </c>
      <c r="N30" s="11">
        <v>4.18</v>
      </c>
      <c r="O30" s="11">
        <v>4.18</v>
      </c>
      <c r="P30" s="11">
        <v>-1854</v>
      </c>
    </row>
    <row r="31" spans="1:16" x14ac:dyDescent="0.25">
      <c r="A31" s="11" t="s">
        <v>331</v>
      </c>
      <c r="B31" s="11">
        <v>-302.5</v>
      </c>
      <c r="C31" s="11">
        <v>0</v>
      </c>
      <c r="D31" s="11">
        <v>100</v>
      </c>
      <c r="E31" s="11">
        <v>0</v>
      </c>
      <c r="H31" s="11">
        <v>20</v>
      </c>
      <c r="I31" s="11">
        <v>-6042</v>
      </c>
      <c r="K31" s="11">
        <v>0</v>
      </c>
      <c r="L31" s="11">
        <v>-4396</v>
      </c>
      <c r="M31" s="11">
        <v>-5131</v>
      </c>
      <c r="N31" s="11">
        <v>36.93</v>
      </c>
      <c r="O31" s="11">
        <v>51.46</v>
      </c>
      <c r="P31" s="11">
        <v>-15570</v>
      </c>
    </row>
    <row r="32" spans="1:16" x14ac:dyDescent="0.25">
      <c r="A32" s="11" t="s">
        <v>332</v>
      </c>
      <c r="B32" s="11">
        <v>1467.1</v>
      </c>
      <c r="C32" s="11">
        <v>0</v>
      </c>
      <c r="D32" s="11">
        <v>100</v>
      </c>
      <c r="E32" s="11">
        <v>0</v>
      </c>
      <c r="H32" s="11">
        <v>5.5</v>
      </c>
      <c r="I32" s="11">
        <v>8043</v>
      </c>
      <c r="K32" s="11">
        <v>0</v>
      </c>
      <c r="L32" s="11">
        <v>0</v>
      </c>
      <c r="M32" s="11">
        <v>0</v>
      </c>
      <c r="N32" s="11">
        <v>5.48</v>
      </c>
      <c r="O32" s="11">
        <v>5.48</v>
      </c>
      <c r="P32" s="11">
        <v>8043</v>
      </c>
    </row>
    <row r="33" spans="1:19" x14ac:dyDescent="0.25">
      <c r="A33" s="11" t="s">
        <v>333</v>
      </c>
      <c r="B33" s="11">
        <v>0</v>
      </c>
      <c r="C33" s="11">
        <v>0</v>
      </c>
      <c r="D33" s="11">
        <v>0</v>
      </c>
      <c r="E33" s="11">
        <v>9</v>
      </c>
      <c r="H33" s="11">
        <v>0</v>
      </c>
      <c r="I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9" x14ac:dyDescent="0.25">
      <c r="A34" s="11" t="s">
        <v>334</v>
      </c>
      <c r="B34" s="11">
        <v>63673.599999999999</v>
      </c>
      <c r="C34" s="11">
        <v>0</v>
      </c>
      <c r="E34" s="11">
        <v>6139</v>
      </c>
      <c r="F34" s="11">
        <v>518778.9</v>
      </c>
      <c r="G34" s="11">
        <v>9762</v>
      </c>
      <c r="I34" s="11">
        <v>1152299</v>
      </c>
      <c r="J34" s="11">
        <v>3070</v>
      </c>
      <c r="K34" s="11">
        <v>13557</v>
      </c>
      <c r="L34" s="11">
        <v>449358</v>
      </c>
      <c r="M34" s="11">
        <v>53229</v>
      </c>
      <c r="N34" s="11">
        <v>18.93</v>
      </c>
      <c r="O34" s="11">
        <v>26.2</v>
      </c>
      <c r="P34" s="11">
        <v>1668444</v>
      </c>
    </row>
    <row r="35" spans="1:19" x14ac:dyDescent="0.25">
      <c r="A35" s="11" t="s">
        <v>335</v>
      </c>
      <c r="P35" s="11">
        <v>1365</v>
      </c>
    </row>
    <row r="36" spans="1:19" x14ac:dyDescent="0.25">
      <c r="A36" s="11" t="s">
        <v>336</v>
      </c>
      <c r="P36" s="11">
        <v>0</v>
      </c>
    </row>
    <row r="37" spans="1:19" x14ac:dyDescent="0.25">
      <c r="A37" s="11" t="s">
        <v>337</v>
      </c>
      <c r="P37" s="11">
        <v>0</v>
      </c>
    </row>
    <row r="38" spans="1:19" x14ac:dyDescent="0.25">
      <c r="A38" s="11" t="s">
        <v>338</v>
      </c>
      <c r="P38" s="11">
        <v>487</v>
      </c>
    </row>
    <row r="39" spans="1:19" x14ac:dyDescent="0.25">
      <c r="A39" s="11" t="s">
        <v>339</v>
      </c>
      <c r="B39" s="11">
        <v>3.3</v>
      </c>
      <c r="O39" s="11">
        <v>1000</v>
      </c>
      <c r="P39" s="11">
        <v>3254</v>
      </c>
    </row>
    <row r="40" spans="1:19" x14ac:dyDescent="0.25">
      <c r="A40" s="11" t="s">
        <v>340</v>
      </c>
      <c r="O40" s="11">
        <v>26.25</v>
      </c>
      <c r="P40" s="11">
        <v>1671497</v>
      </c>
    </row>
    <row r="44" spans="1:19" x14ac:dyDescent="0.25">
      <c r="A44" s="11" t="s">
        <v>261</v>
      </c>
      <c r="B44" s="11" t="s">
        <v>262</v>
      </c>
      <c r="C44" s="11" t="s">
        <v>289</v>
      </c>
      <c r="D44" s="11" t="s">
        <v>290</v>
      </c>
      <c r="E44" s="11" t="s">
        <v>291</v>
      </c>
      <c r="F44" s="11" t="s">
        <v>292</v>
      </c>
      <c r="G44" s="11" t="s">
        <v>293</v>
      </c>
    </row>
    <row r="45" spans="1:19" x14ac:dyDescent="0.25">
      <c r="A45" s="11" t="s">
        <v>4</v>
      </c>
      <c r="B45" s="11" t="s">
        <v>263</v>
      </c>
      <c r="C45" s="11" t="s">
        <v>54</v>
      </c>
      <c r="D45" s="11" t="s">
        <v>54</v>
      </c>
      <c r="E45" s="11" t="s">
        <v>54</v>
      </c>
      <c r="F45" s="11" t="s">
        <v>54</v>
      </c>
      <c r="G45" s="11" t="s">
        <v>55</v>
      </c>
    </row>
    <row r="47" spans="1:19" x14ac:dyDescent="0.25">
      <c r="C47" s="11" t="e">
        <f>--Anc</f>
        <v>#NAME?</v>
      </c>
      <c r="D47" s="11" t="s">
        <v>294</v>
      </c>
      <c r="E47" s="11" t="s">
        <v>295</v>
      </c>
      <c r="F47" s="11" t="s">
        <v>296</v>
      </c>
      <c r="G47" s="11" t="s">
        <v>297</v>
      </c>
      <c r="H47" s="11" t="s">
        <v>298</v>
      </c>
      <c r="I47" s="11" t="s">
        <v>299</v>
      </c>
      <c r="J47" s="11" t="s">
        <v>300</v>
      </c>
      <c r="K47" s="11" t="s">
        <v>301</v>
      </c>
    </row>
    <row r="48" spans="1:19" x14ac:dyDescent="0.25">
      <c r="C48" s="11" t="e">
        <f>-REG.</f>
        <v>#NAME?</v>
      </c>
      <c r="D48" s="11" t="s">
        <v>302</v>
      </c>
      <c r="F48" s="11" t="e">
        <f>-REG.</f>
        <v>#NAME?</v>
      </c>
      <c r="G48" s="11" t="s">
        <v>303</v>
      </c>
      <c r="I48" s="11" t="e">
        <f>-SPIN</f>
        <v>#NAME?</v>
      </c>
      <c r="L48" s="11" t="e">
        <f>-NONS</f>
        <v>#NAME?</v>
      </c>
      <c r="M48" s="11" t="s">
        <v>304</v>
      </c>
      <c r="O48" s="11" t="e">
        <f>-NONS</f>
        <v>#NAME?</v>
      </c>
      <c r="P48" s="11" t="s">
        <v>305</v>
      </c>
      <c r="R48" s="11" t="e">
        <f>-Tota</f>
        <v>#NAME?</v>
      </c>
      <c r="S48" s="11" t="s">
        <v>265</v>
      </c>
    </row>
    <row r="49" spans="1:20" x14ac:dyDescent="0.25">
      <c r="A49" s="11" t="s">
        <v>34</v>
      </c>
      <c r="B49" s="11" t="s">
        <v>35</v>
      </c>
      <c r="C49" s="11" t="s">
        <v>36</v>
      </c>
      <c r="D49" s="13">
        <v>0</v>
      </c>
      <c r="E49" s="11" t="s">
        <v>306</v>
      </c>
      <c r="F49" s="11" t="s">
        <v>36</v>
      </c>
      <c r="G49" s="13">
        <v>0</v>
      </c>
      <c r="H49" s="11" t="s">
        <v>306</v>
      </c>
      <c r="I49" s="11" t="s">
        <v>36</v>
      </c>
      <c r="J49" s="13">
        <v>0</v>
      </c>
      <c r="K49" s="11" t="s">
        <v>306</v>
      </c>
      <c r="L49" s="11" t="s">
        <v>36</v>
      </c>
      <c r="M49" s="13">
        <v>0</v>
      </c>
      <c r="N49" s="11" t="s">
        <v>306</v>
      </c>
      <c r="O49" s="11" t="s">
        <v>36</v>
      </c>
      <c r="P49" s="13">
        <v>0</v>
      </c>
      <c r="Q49" s="11" t="s">
        <v>306</v>
      </c>
      <c r="R49" s="11" t="s">
        <v>36</v>
      </c>
      <c r="S49" s="13">
        <v>0</v>
      </c>
      <c r="T49" s="11" t="s">
        <v>306</v>
      </c>
    </row>
    <row r="50" spans="1:20" x14ac:dyDescent="0.25">
      <c r="A50" s="11" t="s">
        <v>51</v>
      </c>
      <c r="B50" s="11" t="s">
        <v>52</v>
      </c>
      <c r="C50" s="11" t="s">
        <v>4</v>
      </c>
      <c r="D50" s="11" t="s">
        <v>4</v>
      </c>
      <c r="E50" s="11" t="s">
        <v>4</v>
      </c>
      <c r="F50" s="11" t="s">
        <v>4</v>
      </c>
      <c r="G50" s="11" t="s">
        <v>4</v>
      </c>
      <c r="H50" s="11" t="s">
        <v>4</v>
      </c>
      <c r="I50" s="11" t="s">
        <v>4</v>
      </c>
      <c r="J50" s="11" t="s">
        <v>4</v>
      </c>
      <c r="K50" s="11" t="s">
        <v>4</v>
      </c>
      <c r="L50" s="11" t="s">
        <v>4</v>
      </c>
      <c r="M50" s="11" t="s">
        <v>4</v>
      </c>
      <c r="N50" s="11" t="s">
        <v>4</v>
      </c>
      <c r="O50" s="11" t="s">
        <v>4</v>
      </c>
      <c r="P50" s="11" t="s">
        <v>4</v>
      </c>
      <c r="Q50" s="11" t="s">
        <v>4</v>
      </c>
      <c r="R50" s="11" t="s">
        <v>4</v>
      </c>
      <c r="S50" s="11" t="s">
        <v>4</v>
      </c>
      <c r="T50" s="11" t="s">
        <v>4</v>
      </c>
    </row>
    <row r="51" spans="1:20" x14ac:dyDescent="0.25">
      <c r="A51" s="11">
        <v>1</v>
      </c>
      <c r="B51" s="11" t="s">
        <v>57</v>
      </c>
      <c r="C51" s="11">
        <v>105.4</v>
      </c>
      <c r="D51" s="11">
        <v>141</v>
      </c>
      <c r="E51" s="11">
        <v>1.3</v>
      </c>
      <c r="F51" s="11">
        <v>0</v>
      </c>
      <c r="G51" s="11">
        <v>0</v>
      </c>
      <c r="H51" s="11">
        <v>0</v>
      </c>
      <c r="I51" s="11">
        <v>20.5</v>
      </c>
      <c r="J51" s="11">
        <v>68.599999999999994</v>
      </c>
      <c r="K51" s="11">
        <v>3.3</v>
      </c>
      <c r="L51" s="11">
        <v>125.5</v>
      </c>
      <c r="M51" s="11">
        <v>2710.9</v>
      </c>
      <c r="N51" s="11">
        <v>21.6</v>
      </c>
      <c r="O51" s="11">
        <v>0</v>
      </c>
      <c r="P51" s="11">
        <v>0</v>
      </c>
      <c r="Q51" s="11">
        <v>0</v>
      </c>
      <c r="R51" s="11">
        <v>251.4</v>
      </c>
      <c r="S51" s="11">
        <v>2920.6</v>
      </c>
      <c r="T51" s="11">
        <v>11.6</v>
      </c>
    </row>
    <row r="52" spans="1:20" x14ac:dyDescent="0.25">
      <c r="A52" s="11">
        <v>2</v>
      </c>
      <c r="B52" s="11" t="s">
        <v>58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3</v>
      </c>
      <c r="B53" s="11" t="s">
        <v>59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4</v>
      </c>
      <c r="B54" s="11" t="s">
        <v>60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5</v>
      </c>
      <c r="B55" s="11" t="s">
        <v>61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6</v>
      </c>
      <c r="B56" s="11" t="s">
        <v>62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7</v>
      </c>
      <c r="B57" s="11" t="s">
        <v>63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11">
        <v>8</v>
      </c>
      <c r="B58" s="11" t="s">
        <v>64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0.9</v>
      </c>
      <c r="M58" s="11">
        <v>15.2</v>
      </c>
      <c r="N58" s="11">
        <v>16.899999999999999</v>
      </c>
      <c r="O58" s="11">
        <v>0</v>
      </c>
      <c r="P58" s="11">
        <v>0</v>
      </c>
      <c r="Q58" s="11">
        <v>0</v>
      </c>
      <c r="R58" s="11">
        <v>0.9</v>
      </c>
      <c r="S58" s="11">
        <v>15.2</v>
      </c>
      <c r="T58" s="11">
        <v>16.899999999999999</v>
      </c>
    </row>
    <row r="59" spans="1:20" x14ac:dyDescent="0.25">
      <c r="A59" s="11">
        <v>9</v>
      </c>
      <c r="B59" s="11" t="s">
        <v>65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11">
        <v>10</v>
      </c>
      <c r="B60" s="11" t="s">
        <v>66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11</v>
      </c>
      <c r="B61" s="11" t="s">
        <v>67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12</v>
      </c>
      <c r="B62" s="11" t="s">
        <v>68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x14ac:dyDescent="0.25">
      <c r="A63" s="11">
        <v>13</v>
      </c>
      <c r="B63" s="11" t="s">
        <v>69</v>
      </c>
      <c r="C63" s="11">
        <v>326.2</v>
      </c>
      <c r="D63" s="11" t="s">
        <v>266</v>
      </c>
      <c r="E63" s="11">
        <v>32.1</v>
      </c>
      <c r="F63" s="11">
        <v>0</v>
      </c>
      <c r="G63" s="11">
        <v>0</v>
      </c>
      <c r="H63" s="11">
        <v>0</v>
      </c>
      <c r="I63" s="11">
        <v>563.6</v>
      </c>
      <c r="J63" s="11" t="s">
        <v>266</v>
      </c>
      <c r="K63" s="11">
        <v>55.7</v>
      </c>
      <c r="L63" s="11">
        <v>148.80000000000001</v>
      </c>
      <c r="M63" s="11">
        <v>7436.4</v>
      </c>
      <c r="N63" s="11">
        <v>50</v>
      </c>
      <c r="O63" s="11">
        <v>0</v>
      </c>
      <c r="P63" s="11">
        <v>0</v>
      </c>
      <c r="Q63" s="11">
        <v>0</v>
      </c>
      <c r="R63" s="11">
        <v>1038.5</v>
      </c>
      <c r="S63" s="11" t="s">
        <v>266</v>
      </c>
      <c r="T63" s="11">
        <v>47.4</v>
      </c>
    </row>
    <row r="64" spans="1:20" x14ac:dyDescent="0.25">
      <c r="A64" s="11">
        <v>14</v>
      </c>
      <c r="B64" s="11" t="s">
        <v>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15</v>
      </c>
      <c r="B65" s="11" t="s">
        <v>71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x14ac:dyDescent="0.25">
      <c r="A66" s="11">
        <v>16</v>
      </c>
      <c r="B66" s="11" t="s">
        <v>72</v>
      </c>
      <c r="C66" s="11">
        <v>75.099999999999994</v>
      </c>
      <c r="D66" s="11">
        <v>3226.3</v>
      </c>
      <c r="E66" s="11">
        <v>42.9</v>
      </c>
      <c r="F66" s="11">
        <v>0</v>
      </c>
      <c r="G66" s="11">
        <v>0</v>
      </c>
      <c r="H66" s="11">
        <v>0</v>
      </c>
      <c r="I66" s="11">
        <v>123</v>
      </c>
      <c r="J66" s="11">
        <v>4543</v>
      </c>
      <c r="K66" s="11">
        <v>36.9</v>
      </c>
      <c r="L66" s="11">
        <v>172.2</v>
      </c>
      <c r="M66" s="11" t="s">
        <v>266</v>
      </c>
      <c r="N66" s="11">
        <v>77.900000000000006</v>
      </c>
      <c r="O66" s="11">
        <v>0</v>
      </c>
      <c r="P66" s="11">
        <v>0</v>
      </c>
      <c r="Q66" s="11">
        <v>0</v>
      </c>
      <c r="R66" s="11">
        <v>370.4</v>
      </c>
      <c r="S66" s="11" t="s">
        <v>266</v>
      </c>
      <c r="T66" s="11">
        <v>57.2</v>
      </c>
    </row>
    <row r="67" spans="1:20" x14ac:dyDescent="0.25">
      <c r="A67" s="11">
        <v>17</v>
      </c>
      <c r="B67" s="11" t="s">
        <v>73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6.8</v>
      </c>
      <c r="J67" s="11">
        <v>97</v>
      </c>
      <c r="K67" s="11">
        <v>14.2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6.8</v>
      </c>
      <c r="S67" s="11">
        <v>97</v>
      </c>
      <c r="T67" s="11">
        <v>14.2</v>
      </c>
    </row>
    <row r="68" spans="1:20" x14ac:dyDescent="0.25">
      <c r="A68" s="11">
        <v>18</v>
      </c>
      <c r="B68" s="11" t="s">
        <v>74</v>
      </c>
      <c r="C68" s="11">
        <v>9.6</v>
      </c>
      <c r="D68" s="11">
        <v>27.1</v>
      </c>
      <c r="E68" s="11">
        <v>2.8</v>
      </c>
      <c r="F68" s="11">
        <v>0</v>
      </c>
      <c r="G68" s="11">
        <v>0</v>
      </c>
      <c r="H68" s="11">
        <v>0</v>
      </c>
      <c r="I68" s="11">
        <v>2</v>
      </c>
      <c r="J68" s="11">
        <v>5.7</v>
      </c>
      <c r="K68" s="11">
        <v>2.8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11.6</v>
      </c>
      <c r="S68" s="11">
        <v>32.9</v>
      </c>
      <c r="T68" s="11">
        <v>2.8</v>
      </c>
    </row>
    <row r="69" spans="1:20" x14ac:dyDescent="0.25">
      <c r="A69" s="11">
        <v>19</v>
      </c>
      <c r="B69" s="11" t="s">
        <v>75</v>
      </c>
      <c r="C69" s="11">
        <v>9.4</v>
      </c>
      <c r="D69" s="11">
        <v>26.8</v>
      </c>
      <c r="E69" s="11">
        <v>2.9</v>
      </c>
      <c r="F69" s="11">
        <v>0</v>
      </c>
      <c r="G69" s="11">
        <v>0</v>
      </c>
      <c r="H69" s="11">
        <v>0</v>
      </c>
      <c r="I69" s="11">
        <v>1.6</v>
      </c>
      <c r="J69" s="11">
        <v>4.4000000000000004</v>
      </c>
      <c r="K69" s="11">
        <v>2.8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10.9</v>
      </c>
      <c r="S69" s="11">
        <v>31.2</v>
      </c>
      <c r="T69" s="11">
        <v>2.9</v>
      </c>
    </row>
    <row r="70" spans="1:20" x14ac:dyDescent="0.25">
      <c r="A70" s="11">
        <v>20</v>
      </c>
      <c r="B70" s="11" t="s">
        <v>76</v>
      </c>
      <c r="C70" s="11">
        <v>111.1</v>
      </c>
      <c r="D70" s="11">
        <v>167.5</v>
      </c>
      <c r="E70" s="11">
        <v>1.5</v>
      </c>
      <c r="F70" s="11">
        <v>0</v>
      </c>
      <c r="G70" s="11">
        <v>0</v>
      </c>
      <c r="H70" s="11">
        <v>0</v>
      </c>
      <c r="I70" s="11">
        <v>29.2</v>
      </c>
      <c r="J70" s="11">
        <v>62.7</v>
      </c>
      <c r="K70" s="11">
        <v>2.1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140.30000000000001</v>
      </c>
      <c r="S70" s="11">
        <v>230.1</v>
      </c>
      <c r="T70" s="11">
        <v>1.6</v>
      </c>
    </row>
    <row r="71" spans="1:20" x14ac:dyDescent="0.25">
      <c r="A71" s="11">
        <v>21</v>
      </c>
      <c r="B71" s="11" t="s">
        <v>77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0.8</v>
      </c>
      <c r="M71" s="11">
        <v>0.2</v>
      </c>
      <c r="N71" s="11">
        <v>0.3</v>
      </c>
      <c r="O71" s="11">
        <v>0</v>
      </c>
      <c r="P71" s="11">
        <v>0</v>
      </c>
      <c r="Q71" s="11">
        <v>0</v>
      </c>
      <c r="R71" s="11">
        <v>0.8</v>
      </c>
      <c r="S71" s="11">
        <v>0.2</v>
      </c>
      <c r="T71" s="11">
        <v>0.3</v>
      </c>
    </row>
    <row r="72" spans="1:20" x14ac:dyDescent="0.25">
      <c r="A72" s="11">
        <v>22</v>
      </c>
      <c r="B72" s="11" t="s">
        <v>78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0.5</v>
      </c>
      <c r="M72" s="11">
        <v>0.1</v>
      </c>
      <c r="N72" s="11">
        <v>0.2</v>
      </c>
      <c r="O72" s="11">
        <v>0</v>
      </c>
      <c r="P72" s="11">
        <v>0</v>
      </c>
      <c r="Q72" s="11">
        <v>0</v>
      </c>
      <c r="R72" s="11">
        <v>0.5</v>
      </c>
      <c r="S72" s="11">
        <v>0.1</v>
      </c>
      <c r="T72" s="11">
        <v>0.2</v>
      </c>
    </row>
    <row r="73" spans="1:20" x14ac:dyDescent="0.25">
      <c r="A73" s="11">
        <v>23</v>
      </c>
      <c r="B73" s="11" t="s">
        <v>79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24</v>
      </c>
      <c r="B74" s="11" t="s">
        <v>80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x14ac:dyDescent="0.25">
      <c r="A75" s="11">
        <v>25</v>
      </c>
      <c r="B75" s="11" t="s">
        <v>81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</row>
    <row r="76" spans="1:20" x14ac:dyDescent="0.25">
      <c r="A76" s="11">
        <v>26</v>
      </c>
      <c r="B76" s="11" t="s">
        <v>82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</row>
    <row r="77" spans="1:20" x14ac:dyDescent="0.25">
      <c r="A77" s="11">
        <v>27</v>
      </c>
      <c r="B77" s="11" t="s">
        <v>83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</row>
    <row r="78" spans="1:20" x14ac:dyDescent="0.25">
      <c r="A78" s="11">
        <v>28</v>
      </c>
      <c r="B78" s="11" t="s">
        <v>84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</row>
    <row r="79" spans="1:20" x14ac:dyDescent="0.25">
      <c r="A79" s="11">
        <v>29</v>
      </c>
      <c r="B79" s="11" t="s">
        <v>85</v>
      </c>
      <c r="C79" s="11">
        <v>0</v>
      </c>
      <c r="D79" s="11">
        <v>0.1</v>
      </c>
      <c r="E79" s="11">
        <v>1.4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0.1</v>
      </c>
      <c r="T79" s="11">
        <v>1.4</v>
      </c>
    </row>
    <row r="80" spans="1:20" x14ac:dyDescent="0.25">
      <c r="A80" s="11">
        <v>30</v>
      </c>
      <c r="B80" s="11" t="s">
        <v>86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</row>
    <row r="81" spans="1:20" x14ac:dyDescent="0.25">
      <c r="A81" s="11">
        <v>31</v>
      </c>
      <c r="B81" s="11" t="s">
        <v>87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</row>
    <row r="82" spans="1:20" x14ac:dyDescent="0.25">
      <c r="A82" s="11">
        <v>32</v>
      </c>
      <c r="B82" s="11" t="s">
        <v>88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</row>
    <row r="83" spans="1:20" x14ac:dyDescent="0.25">
      <c r="A83" s="11">
        <v>33</v>
      </c>
      <c r="B83" s="11" t="s">
        <v>89</v>
      </c>
      <c r="C83" s="11">
        <v>29.4</v>
      </c>
      <c r="D83" s="11">
        <v>2</v>
      </c>
      <c r="E83" s="11">
        <v>0.1</v>
      </c>
      <c r="F83" s="11">
        <v>0</v>
      </c>
      <c r="G83" s="11">
        <v>0</v>
      </c>
      <c r="H83" s="11">
        <v>0</v>
      </c>
      <c r="I83" s="11">
        <v>59.7</v>
      </c>
      <c r="J83" s="11">
        <v>13.3</v>
      </c>
      <c r="K83" s="11">
        <v>0.2</v>
      </c>
      <c r="L83" s="11">
        <v>49.3</v>
      </c>
      <c r="M83" s="11">
        <v>5.9</v>
      </c>
      <c r="N83" s="11">
        <v>0.1</v>
      </c>
      <c r="O83" s="11">
        <v>0</v>
      </c>
      <c r="P83" s="11">
        <v>0</v>
      </c>
      <c r="Q83" s="11">
        <v>0</v>
      </c>
      <c r="R83" s="11">
        <v>138.4</v>
      </c>
      <c r="S83" s="11">
        <v>21.1</v>
      </c>
      <c r="T83" s="11">
        <v>0.2</v>
      </c>
    </row>
    <row r="84" spans="1:20" x14ac:dyDescent="0.25">
      <c r="A84" s="11">
        <v>34</v>
      </c>
      <c r="B84" s="11" t="s">
        <v>90</v>
      </c>
      <c r="C84" s="11">
        <v>32.4</v>
      </c>
      <c r="D84" s="11">
        <v>39.4</v>
      </c>
      <c r="E84" s="11">
        <v>1.2</v>
      </c>
      <c r="F84" s="11">
        <v>0</v>
      </c>
      <c r="G84" s="11">
        <v>0</v>
      </c>
      <c r="H84" s="11">
        <v>0</v>
      </c>
      <c r="I84" s="11">
        <v>4.7</v>
      </c>
      <c r="J84" s="11">
        <v>26.5</v>
      </c>
      <c r="K84" s="11">
        <v>5.6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37.1</v>
      </c>
      <c r="S84" s="11">
        <v>66</v>
      </c>
      <c r="T84" s="11">
        <v>1.8</v>
      </c>
    </row>
    <row r="85" spans="1:20" x14ac:dyDescent="0.25">
      <c r="A85" s="11">
        <v>35</v>
      </c>
      <c r="B85" s="11" t="s">
        <v>91</v>
      </c>
      <c r="C85" s="11">
        <v>24.4</v>
      </c>
      <c r="D85" s="11">
        <v>23</v>
      </c>
      <c r="E85" s="11">
        <v>0.9</v>
      </c>
      <c r="F85" s="11">
        <v>0</v>
      </c>
      <c r="G85" s="11">
        <v>0</v>
      </c>
      <c r="H85" s="11">
        <v>0</v>
      </c>
      <c r="I85" s="11">
        <v>3.6</v>
      </c>
      <c r="J85" s="11">
        <v>21.3</v>
      </c>
      <c r="K85" s="11">
        <v>5.9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28</v>
      </c>
      <c r="S85" s="11">
        <v>44.3</v>
      </c>
      <c r="T85" s="11">
        <v>1.6</v>
      </c>
    </row>
    <row r="86" spans="1:20" x14ac:dyDescent="0.25">
      <c r="A86" s="11">
        <v>36</v>
      </c>
      <c r="B86" s="11" t="s">
        <v>92</v>
      </c>
      <c r="C86" s="11">
        <v>15.2</v>
      </c>
      <c r="D86" s="11">
        <v>11.7</v>
      </c>
      <c r="E86" s="11">
        <v>0.8</v>
      </c>
      <c r="F86" s="11">
        <v>0</v>
      </c>
      <c r="G86" s="11">
        <v>0</v>
      </c>
      <c r="H86" s="11">
        <v>0</v>
      </c>
      <c r="I86" s="11">
        <v>1.7</v>
      </c>
      <c r="J86" s="11">
        <v>15.7</v>
      </c>
      <c r="K86" s="11">
        <v>9.1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17</v>
      </c>
      <c r="S86" s="11">
        <v>27.4</v>
      </c>
      <c r="T86" s="11">
        <v>1.6</v>
      </c>
    </row>
    <row r="87" spans="1:20" x14ac:dyDescent="0.25">
      <c r="A87" s="11">
        <v>37</v>
      </c>
      <c r="B87" s="11" t="s">
        <v>93</v>
      </c>
      <c r="C87" s="11">
        <v>8.1999999999999993</v>
      </c>
      <c r="D87" s="11">
        <v>8.8000000000000007</v>
      </c>
      <c r="E87" s="11">
        <v>1.1000000000000001</v>
      </c>
      <c r="F87" s="11">
        <v>0</v>
      </c>
      <c r="G87" s="11">
        <v>0</v>
      </c>
      <c r="H87" s="11">
        <v>0</v>
      </c>
      <c r="I87" s="11">
        <v>1.2</v>
      </c>
      <c r="J87" s="11">
        <v>12.8</v>
      </c>
      <c r="K87" s="11">
        <v>11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9.3000000000000007</v>
      </c>
      <c r="S87" s="11">
        <v>21.5</v>
      </c>
      <c r="T87" s="11">
        <v>2.2999999999999998</v>
      </c>
    </row>
    <row r="88" spans="1:20" x14ac:dyDescent="0.25">
      <c r="A88" s="11">
        <v>38</v>
      </c>
      <c r="B88" s="11" t="s">
        <v>94</v>
      </c>
      <c r="C88" s="11">
        <v>14.3</v>
      </c>
      <c r="D88" s="11">
        <v>10</v>
      </c>
      <c r="E88" s="11">
        <v>0.7</v>
      </c>
      <c r="F88" s="11">
        <v>0</v>
      </c>
      <c r="G88" s="11">
        <v>0</v>
      </c>
      <c r="H88" s="11">
        <v>0</v>
      </c>
      <c r="I88" s="11">
        <v>1.5</v>
      </c>
      <c r="J88" s="11">
        <v>15.3</v>
      </c>
      <c r="K88" s="11">
        <v>9.9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15.8</v>
      </c>
      <c r="S88" s="11">
        <v>25.3</v>
      </c>
      <c r="T88" s="11">
        <v>1.6</v>
      </c>
    </row>
    <row r="89" spans="1:20" x14ac:dyDescent="0.25">
      <c r="A89" s="11">
        <v>39</v>
      </c>
      <c r="B89" s="11" t="s">
        <v>95</v>
      </c>
      <c r="C89" s="11">
        <v>6.6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7.6</v>
      </c>
      <c r="J89" s="11">
        <v>1.1000000000000001</v>
      </c>
      <c r="K89" s="11">
        <v>0.1</v>
      </c>
      <c r="L89" s="11">
        <v>5.9</v>
      </c>
      <c r="M89" s="11">
        <v>0.5</v>
      </c>
      <c r="N89" s="11">
        <v>0.1</v>
      </c>
      <c r="O89" s="11">
        <v>0</v>
      </c>
      <c r="P89" s="11">
        <v>0</v>
      </c>
      <c r="Q89" s="11">
        <v>0</v>
      </c>
      <c r="R89" s="11">
        <v>20.100000000000001</v>
      </c>
      <c r="S89" s="11">
        <v>1.6</v>
      </c>
      <c r="T89" s="11">
        <v>0.1</v>
      </c>
    </row>
    <row r="90" spans="1:20" x14ac:dyDescent="0.25">
      <c r="A90" s="11">
        <v>40</v>
      </c>
      <c r="B90" s="11" t="s">
        <v>96</v>
      </c>
      <c r="C90" s="11">
        <v>4.5</v>
      </c>
      <c r="D90" s="11">
        <v>0.1</v>
      </c>
      <c r="E90" s="11">
        <v>0</v>
      </c>
      <c r="F90" s="11">
        <v>0</v>
      </c>
      <c r="G90" s="11">
        <v>0</v>
      </c>
      <c r="H90" s="11">
        <v>0</v>
      </c>
      <c r="I90" s="11">
        <v>15.3</v>
      </c>
      <c r="J90" s="11">
        <v>1.3</v>
      </c>
      <c r="K90" s="11">
        <v>0.1</v>
      </c>
      <c r="L90" s="11">
        <v>20</v>
      </c>
      <c r="M90" s="11">
        <v>1.1000000000000001</v>
      </c>
      <c r="N90" s="11">
        <v>0.1</v>
      </c>
      <c r="O90" s="11">
        <v>0</v>
      </c>
      <c r="P90" s="11">
        <v>0</v>
      </c>
      <c r="Q90" s="11">
        <v>0</v>
      </c>
      <c r="R90" s="11">
        <v>39.799999999999997</v>
      </c>
      <c r="S90" s="11">
        <v>2.6</v>
      </c>
      <c r="T90" s="11">
        <v>0.1</v>
      </c>
    </row>
    <row r="91" spans="1:20" x14ac:dyDescent="0.25">
      <c r="A91" s="11">
        <v>41</v>
      </c>
      <c r="B91" s="11" t="s">
        <v>97</v>
      </c>
      <c r="C91" s="11">
        <v>1.2</v>
      </c>
      <c r="D91" s="11">
        <v>0.9</v>
      </c>
      <c r="E91" s="11">
        <v>0.8</v>
      </c>
      <c r="F91" s="11">
        <v>0</v>
      </c>
      <c r="G91" s="11">
        <v>0</v>
      </c>
      <c r="H91" s="11">
        <v>0</v>
      </c>
      <c r="I91" s="11">
        <v>15.7</v>
      </c>
      <c r="J91" s="11">
        <v>0.9</v>
      </c>
      <c r="K91" s="11">
        <v>0.1</v>
      </c>
      <c r="L91" s="11">
        <v>18.5</v>
      </c>
      <c r="M91" s="11">
        <v>0.4</v>
      </c>
      <c r="N91" s="11">
        <v>0</v>
      </c>
      <c r="O91" s="11">
        <v>0</v>
      </c>
      <c r="P91" s="11">
        <v>0</v>
      </c>
      <c r="Q91" s="11">
        <v>0</v>
      </c>
      <c r="R91" s="11">
        <v>35.4</v>
      </c>
      <c r="S91" s="11">
        <v>2.2000000000000002</v>
      </c>
      <c r="T91" s="11">
        <v>0.1</v>
      </c>
    </row>
    <row r="92" spans="1:20" x14ac:dyDescent="0.25">
      <c r="A92" s="11">
        <v>42</v>
      </c>
      <c r="B92" s="11" t="s">
        <v>98</v>
      </c>
      <c r="C92" s="11">
        <v>11.1</v>
      </c>
      <c r="D92" s="11">
        <v>0.3</v>
      </c>
      <c r="E92" s="11">
        <v>0</v>
      </c>
      <c r="F92" s="11">
        <v>0</v>
      </c>
      <c r="G92" s="11">
        <v>0</v>
      </c>
      <c r="H92" s="11">
        <v>0</v>
      </c>
      <c r="I92" s="11">
        <v>22.5</v>
      </c>
      <c r="J92" s="11">
        <v>2.9</v>
      </c>
      <c r="K92" s="11">
        <v>0.1</v>
      </c>
      <c r="L92" s="11">
        <v>25.1</v>
      </c>
      <c r="M92" s="11">
        <v>1.5</v>
      </c>
      <c r="N92" s="11">
        <v>0.1</v>
      </c>
      <c r="O92" s="11">
        <v>0</v>
      </c>
      <c r="P92" s="11">
        <v>0</v>
      </c>
      <c r="Q92" s="11">
        <v>0</v>
      </c>
      <c r="R92" s="11">
        <v>58.7</v>
      </c>
      <c r="S92" s="11">
        <v>4.8</v>
      </c>
      <c r="T92" s="11">
        <v>0.1</v>
      </c>
    </row>
    <row r="93" spans="1:20" x14ac:dyDescent="0.25">
      <c r="A93" s="11">
        <v>43</v>
      </c>
      <c r="B93" s="11" t="s">
        <v>99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</row>
    <row r="94" spans="1:20" x14ac:dyDescent="0.25">
      <c r="A94" s="11">
        <v>44</v>
      </c>
      <c r="B94" s="11" t="s">
        <v>100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2.8</v>
      </c>
      <c r="M94" s="11">
        <v>7.6</v>
      </c>
      <c r="N94" s="11">
        <v>2.7</v>
      </c>
      <c r="O94" s="11">
        <v>0</v>
      </c>
      <c r="P94" s="11">
        <v>0</v>
      </c>
      <c r="Q94" s="11">
        <v>0</v>
      </c>
      <c r="R94" s="11">
        <v>2.8</v>
      </c>
      <c r="S94" s="11">
        <v>7.6</v>
      </c>
      <c r="T94" s="11">
        <v>2.7</v>
      </c>
    </row>
    <row r="95" spans="1:20" x14ac:dyDescent="0.25">
      <c r="A95" s="11">
        <v>45</v>
      </c>
      <c r="B95" s="11" t="s">
        <v>101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3</v>
      </c>
      <c r="M95" s="11">
        <v>8.6</v>
      </c>
      <c r="N95" s="11">
        <v>2.8</v>
      </c>
      <c r="O95" s="11">
        <v>0</v>
      </c>
      <c r="P95" s="11">
        <v>0</v>
      </c>
      <c r="Q95" s="11">
        <v>0</v>
      </c>
      <c r="R95" s="11">
        <v>3</v>
      </c>
      <c r="S95" s="11">
        <v>8.6</v>
      </c>
      <c r="T95" s="11">
        <v>2.8</v>
      </c>
    </row>
    <row r="96" spans="1:20" x14ac:dyDescent="0.25">
      <c r="A96" s="11">
        <v>46</v>
      </c>
      <c r="B96" s="11" t="s">
        <v>102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0.7</v>
      </c>
      <c r="M96" s="11">
        <v>1.7</v>
      </c>
      <c r="N96" s="11">
        <v>2.4</v>
      </c>
      <c r="O96" s="11">
        <v>0</v>
      </c>
      <c r="P96" s="11">
        <v>0</v>
      </c>
      <c r="Q96" s="11">
        <v>0</v>
      </c>
      <c r="R96" s="11">
        <v>0.7</v>
      </c>
      <c r="S96" s="11">
        <v>1.7</v>
      </c>
      <c r="T96" s="11">
        <v>2.4</v>
      </c>
    </row>
    <row r="97" spans="1:20" x14ac:dyDescent="0.25">
      <c r="A97" s="11">
        <v>47</v>
      </c>
      <c r="B97" s="11" t="s">
        <v>103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4.4000000000000004</v>
      </c>
      <c r="M97" s="11">
        <v>14.4</v>
      </c>
      <c r="N97" s="11">
        <v>3.3</v>
      </c>
      <c r="O97" s="11">
        <v>0</v>
      </c>
      <c r="P97" s="11">
        <v>0</v>
      </c>
      <c r="Q97" s="11">
        <v>0</v>
      </c>
      <c r="R97" s="11">
        <v>4.4000000000000004</v>
      </c>
      <c r="S97" s="11">
        <v>14.4</v>
      </c>
      <c r="T97" s="11">
        <v>3.3</v>
      </c>
    </row>
    <row r="98" spans="1:20" x14ac:dyDescent="0.25">
      <c r="A98" s="11">
        <v>48</v>
      </c>
      <c r="B98" s="11" t="s">
        <v>104</v>
      </c>
      <c r="C98" s="11">
        <v>73.3</v>
      </c>
      <c r="D98" s="11">
        <v>81.3</v>
      </c>
      <c r="E98" s="11">
        <v>1.1000000000000001</v>
      </c>
      <c r="F98" s="11">
        <v>0</v>
      </c>
      <c r="G98" s="11">
        <v>0</v>
      </c>
      <c r="H98" s="11">
        <v>0</v>
      </c>
      <c r="I98" s="11">
        <v>14.2</v>
      </c>
      <c r="J98" s="11">
        <v>49.4</v>
      </c>
      <c r="K98" s="11">
        <v>3.5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87.4</v>
      </c>
      <c r="S98" s="11">
        <v>130.6</v>
      </c>
      <c r="T98" s="11">
        <v>1.5</v>
      </c>
    </row>
    <row r="99" spans="1:20" x14ac:dyDescent="0.25">
      <c r="A99" s="11">
        <v>49</v>
      </c>
      <c r="B99" s="11" t="s">
        <v>105</v>
      </c>
      <c r="C99" s="11">
        <v>88.5</v>
      </c>
      <c r="D99" s="11">
        <v>142.69999999999999</v>
      </c>
      <c r="E99" s="11">
        <v>1.6</v>
      </c>
      <c r="F99" s="11">
        <v>0</v>
      </c>
      <c r="G99" s="11">
        <v>0</v>
      </c>
      <c r="H99" s="11">
        <v>0</v>
      </c>
      <c r="I99" s="11">
        <v>17.7</v>
      </c>
      <c r="J99" s="11">
        <v>51.4</v>
      </c>
      <c r="K99" s="11">
        <v>2.9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106.1</v>
      </c>
      <c r="S99" s="11">
        <v>194.1</v>
      </c>
      <c r="T99" s="11">
        <v>1.8</v>
      </c>
    </row>
    <row r="100" spans="1:20" x14ac:dyDescent="0.25">
      <c r="A100" s="11">
        <v>50</v>
      </c>
      <c r="B100" s="11" t="s">
        <v>106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51</v>
      </c>
      <c r="B101" s="11" t="s">
        <v>107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52</v>
      </c>
      <c r="B102" s="11" t="s">
        <v>108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53</v>
      </c>
      <c r="B103" s="11" t="s">
        <v>109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54</v>
      </c>
      <c r="B104" s="11" t="s">
        <v>110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20" x14ac:dyDescent="0.25">
      <c r="A105" s="11">
        <v>55</v>
      </c>
      <c r="B105" s="11" t="s">
        <v>111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0.2</v>
      </c>
      <c r="M105" s="11">
        <v>0.4</v>
      </c>
      <c r="N105" s="11">
        <v>1.7</v>
      </c>
      <c r="O105" s="11">
        <v>0</v>
      </c>
      <c r="P105" s="11">
        <v>0</v>
      </c>
      <c r="Q105" s="11">
        <v>0</v>
      </c>
      <c r="R105" s="11">
        <v>0.2</v>
      </c>
      <c r="S105" s="11">
        <v>0.4</v>
      </c>
      <c r="T105" s="11">
        <v>1.7</v>
      </c>
    </row>
    <row r="106" spans="1:20" x14ac:dyDescent="0.25">
      <c r="A106" s="11">
        <v>56</v>
      </c>
      <c r="B106" s="11" t="s">
        <v>112</v>
      </c>
      <c r="C106" s="11">
        <v>256.7</v>
      </c>
      <c r="D106" s="11">
        <v>67.8</v>
      </c>
      <c r="E106" s="11">
        <v>0.3</v>
      </c>
      <c r="F106" s="11">
        <v>0</v>
      </c>
      <c r="G106" s="11">
        <v>0</v>
      </c>
      <c r="H106" s="11">
        <v>0</v>
      </c>
      <c r="I106" s="11">
        <v>106.4</v>
      </c>
      <c r="J106" s="11">
        <v>173.7</v>
      </c>
      <c r="K106" s="11">
        <v>1.6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363.1</v>
      </c>
      <c r="S106" s="11">
        <v>241.5</v>
      </c>
      <c r="T106" s="11">
        <v>0.7</v>
      </c>
    </row>
    <row r="107" spans="1:20" x14ac:dyDescent="0.25">
      <c r="A107" s="11">
        <v>57</v>
      </c>
      <c r="B107" s="11" t="s">
        <v>113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</row>
    <row r="108" spans="1:20" x14ac:dyDescent="0.25">
      <c r="A108" s="11">
        <v>58</v>
      </c>
      <c r="B108" s="11" t="s">
        <v>114</v>
      </c>
      <c r="C108" s="11">
        <v>300.39999999999998</v>
      </c>
      <c r="D108" s="11">
        <v>190.6</v>
      </c>
      <c r="E108" s="11">
        <v>0.6</v>
      </c>
      <c r="F108" s="11">
        <v>0</v>
      </c>
      <c r="G108" s="11">
        <v>0</v>
      </c>
      <c r="H108" s="11">
        <v>0</v>
      </c>
      <c r="I108" s="11">
        <v>54.3</v>
      </c>
      <c r="J108" s="11">
        <v>175.8</v>
      </c>
      <c r="K108" s="11">
        <v>3.2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354.7</v>
      </c>
      <c r="S108" s="11">
        <v>366.4</v>
      </c>
      <c r="T108" s="11">
        <v>1</v>
      </c>
    </row>
    <row r="109" spans="1:20" x14ac:dyDescent="0.25">
      <c r="A109" s="11">
        <v>59</v>
      </c>
      <c r="B109" s="11" t="s">
        <v>115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</row>
    <row r="110" spans="1:20" x14ac:dyDescent="0.25">
      <c r="A110" s="11">
        <v>60</v>
      </c>
      <c r="B110" s="11" t="s">
        <v>116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0.3</v>
      </c>
      <c r="J110" s="11">
        <v>0</v>
      </c>
      <c r="K110" s="11">
        <v>0</v>
      </c>
      <c r="L110" s="11">
        <v>0</v>
      </c>
      <c r="M110" s="11">
        <v>0</v>
      </c>
      <c r="N110" s="11">
        <v>16.7</v>
      </c>
      <c r="O110" s="11">
        <v>0</v>
      </c>
      <c r="P110" s="11">
        <v>0</v>
      </c>
      <c r="Q110" s="11">
        <v>0</v>
      </c>
      <c r="R110" s="11">
        <v>0.3</v>
      </c>
      <c r="S110" s="11">
        <v>0</v>
      </c>
      <c r="T110" s="11">
        <v>0</v>
      </c>
    </row>
    <row r="111" spans="1:20" x14ac:dyDescent="0.25">
      <c r="A111" s="11">
        <v>61</v>
      </c>
      <c r="B111" s="11" t="s">
        <v>117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</row>
    <row r="112" spans="1:20" x14ac:dyDescent="0.25">
      <c r="A112" s="11">
        <v>62</v>
      </c>
      <c r="B112" s="11" t="s">
        <v>118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146.19999999999999</v>
      </c>
      <c r="J112" s="11">
        <v>0.4</v>
      </c>
      <c r="K112" s="11">
        <v>0</v>
      </c>
      <c r="L112" s="11">
        <v>69.900000000000006</v>
      </c>
      <c r="M112" s="11">
        <v>1</v>
      </c>
      <c r="N112" s="11">
        <v>0</v>
      </c>
      <c r="O112" s="11">
        <v>0</v>
      </c>
      <c r="P112" s="11">
        <v>0</v>
      </c>
      <c r="Q112" s="11">
        <v>0</v>
      </c>
      <c r="R112" s="11">
        <v>216.1</v>
      </c>
      <c r="S112" s="11">
        <v>1.4</v>
      </c>
      <c r="T112" s="11">
        <v>0</v>
      </c>
    </row>
    <row r="113" spans="1:20" x14ac:dyDescent="0.25">
      <c r="A113" s="11">
        <v>63</v>
      </c>
      <c r="B113" s="11" t="s">
        <v>119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</row>
    <row r="114" spans="1:20" x14ac:dyDescent="0.25">
      <c r="A114" s="11">
        <v>64</v>
      </c>
      <c r="B114" s="11" t="s">
        <v>120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31.9</v>
      </c>
      <c r="J114" s="11">
        <v>178</v>
      </c>
      <c r="K114" s="11">
        <v>5.6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31.9</v>
      </c>
      <c r="S114" s="11">
        <v>178</v>
      </c>
      <c r="T114" s="11">
        <v>5.6</v>
      </c>
    </row>
    <row r="115" spans="1:20" x14ac:dyDescent="0.25">
      <c r="A115" s="11">
        <v>65</v>
      </c>
      <c r="B115" s="11" t="s">
        <v>121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x14ac:dyDescent="0.25">
      <c r="A116" s="11">
        <v>66</v>
      </c>
      <c r="B116" s="11" t="s">
        <v>122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201.2</v>
      </c>
      <c r="J116" s="11">
        <v>1647</v>
      </c>
      <c r="K116" s="11">
        <v>8.1999999999999993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201.2</v>
      </c>
      <c r="S116" s="11">
        <v>1647</v>
      </c>
      <c r="T116" s="11">
        <v>8.1999999999999993</v>
      </c>
    </row>
    <row r="117" spans="1:20" x14ac:dyDescent="0.25">
      <c r="A117" s="11">
        <v>67</v>
      </c>
      <c r="B117" s="11" t="s">
        <v>123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x14ac:dyDescent="0.25">
      <c r="A118" s="11">
        <v>68</v>
      </c>
      <c r="B118" s="11" t="s">
        <v>124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69</v>
      </c>
      <c r="B119" s="11" t="s">
        <v>125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123.9</v>
      </c>
      <c r="M119" s="11">
        <v>331.1</v>
      </c>
      <c r="N119" s="11">
        <v>2.7</v>
      </c>
      <c r="O119" s="11">
        <v>0</v>
      </c>
      <c r="P119" s="11">
        <v>0</v>
      </c>
      <c r="Q119" s="11">
        <v>0</v>
      </c>
      <c r="R119" s="11">
        <v>123.9</v>
      </c>
      <c r="S119" s="11">
        <v>331.1</v>
      </c>
      <c r="T119" s="11">
        <v>2.7</v>
      </c>
    </row>
    <row r="120" spans="1:20" x14ac:dyDescent="0.25">
      <c r="A120" s="11">
        <v>70</v>
      </c>
      <c r="B120" s="11" t="s">
        <v>126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46</v>
      </c>
      <c r="J120" s="11">
        <v>83.2</v>
      </c>
      <c r="K120" s="11">
        <v>1.8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46</v>
      </c>
      <c r="S120" s="11">
        <v>83.2</v>
      </c>
      <c r="T120" s="11">
        <v>1.8</v>
      </c>
    </row>
    <row r="121" spans="1:20" x14ac:dyDescent="0.25">
      <c r="A121" s="11">
        <v>71</v>
      </c>
      <c r="B121" s="11" t="s">
        <v>127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72</v>
      </c>
      <c r="B122" s="11" t="s">
        <v>128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73</v>
      </c>
      <c r="B123" s="11" t="s">
        <v>129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74</v>
      </c>
      <c r="B124" s="11" t="s">
        <v>130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75</v>
      </c>
      <c r="B125" s="11" t="s">
        <v>131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76</v>
      </c>
      <c r="B126" s="11" t="s">
        <v>132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77</v>
      </c>
      <c r="B127" s="11" t="s">
        <v>133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78</v>
      </c>
      <c r="B128" s="11" t="s">
        <v>134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79</v>
      </c>
      <c r="B129" s="11" t="s">
        <v>135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80</v>
      </c>
      <c r="B130" s="11" t="s">
        <v>136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81</v>
      </c>
      <c r="B131" s="11" t="s">
        <v>137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82</v>
      </c>
      <c r="B132" s="11" t="s">
        <v>138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83</v>
      </c>
      <c r="B133" s="11" t="s">
        <v>139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</row>
    <row r="134" spans="1:20" x14ac:dyDescent="0.25">
      <c r="A134" s="11">
        <v>84</v>
      </c>
      <c r="B134" s="11" t="s">
        <v>140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</row>
    <row r="135" spans="1:20" x14ac:dyDescent="0.25">
      <c r="A135" s="11">
        <v>85</v>
      </c>
      <c r="B135" s="11" t="s">
        <v>141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</row>
    <row r="136" spans="1:20" x14ac:dyDescent="0.25">
      <c r="A136" s="11">
        <v>86</v>
      </c>
      <c r="B136" s="11" t="s">
        <v>142</v>
      </c>
      <c r="C136" s="11">
        <v>20.6</v>
      </c>
      <c r="D136" s="11">
        <v>2.9</v>
      </c>
      <c r="E136" s="11">
        <v>0.1</v>
      </c>
      <c r="F136" s="11">
        <v>0</v>
      </c>
      <c r="G136" s="11">
        <v>0</v>
      </c>
      <c r="H136" s="11">
        <v>0</v>
      </c>
      <c r="I136" s="11">
        <v>38.700000000000003</v>
      </c>
      <c r="J136" s="11">
        <v>6.4</v>
      </c>
      <c r="K136" s="11">
        <v>0.2</v>
      </c>
      <c r="L136" s="11">
        <v>42.2</v>
      </c>
      <c r="M136" s="11">
        <v>8.6999999999999993</v>
      </c>
      <c r="N136" s="11">
        <v>0.2</v>
      </c>
      <c r="O136" s="11">
        <v>0</v>
      </c>
      <c r="P136" s="11">
        <v>0</v>
      </c>
      <c r="Q136" s="11">
        <v>0</v>
      </c>
      <c r="R136" s="11">
        <v>101.5</v>
      </c>
      <c r="S136" s="11">
        <v>18</v>
      </c>
      <c r="T136" s="11">
        <v>0.2</v>
      </c>
    </row>
    <row r="137" spans="1:20" x14ac:dyDescent="0.25">
      <c r="A137" s="11">
        <v>87</v>
      </c>
      <c r="B137" s="11" t="s">
        <v>143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88</v>
      </c>
      <c r="B138" s="11" t="s">
        <v>144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89</v>
      </c>
      <c r="B139" s="11" t="s">
        <v>145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90</v>
      </c>
      <c r="B140" s="11" t="s">
        <v>146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146.69999999999999</v>
      </c>
      <c r="J140" s="11">
        <v>1491</v>
      </c>
      <c r="K140" s="11">
        <v>10.199999999999999</v>
      </c>
      <c r="L140" s="11">
        <v>0.1</v>
      </c>
      <c r="M140" s="11">
        <v>0.5</v>
      </c>
      <c r="N140" s="11">
        <v>9.1999999999999993</v>
      </c>
      <c r="O140" s="11">
        <v>0</v>
      </c>
      <c r="P140" s="11">
        <v>0</v>
      </c>
      <c r="Q140" s="11">
        <v>0</v>
      </c>
      <c r="R140" s="11">
        <v>146.80000000000001</v>
      </c>
      <c r="S140" s="11">
        <v>1491.5</v>
      </c>
      <c r="T140" s="11">
        <v>10.199999999999999</v>
      </c>
    </row>
    <row r="141" spans="1:20" x14ac:dyDescent="0.25">
      <c r="A141" s="11">
        <v>91</v>
      </c>
      <c r="B141" s="11" t="s">
        <v>147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7.5</v>
      </c>
      <c r="J141" s="11">
        <v>39.4</v>
      </c>
      <c r="K141" s="11">
        <v>5.2</v>
      </c>
      <c r="L141" s="11">
        <v>14.7</v>
      </c>
      <c r="M141" s="11">
        <v>139.19999999999999</v>
      </c>
      <c r="N141" s="11">
        <v>9.5</v>
      </c>
      <c r="O141" s="11">
        <v>0</v>
      </c>
      <c r="P141" s="11">
        <v>0</v>
      </c>
      <c r="Q141" s="11">
        <v>0</v>
      </c>
      <c r="R141" s="11">
        <v>22.2</v>
      </c>
      <c r="S141" s="11">
        <v>178.6</v>
      </c>
      <c r="T141" s="11">
        <v>8</v>
      </c>
    </row>
    <row r="142" spans="1:20" x14ac:dyDescent="0.25">
      <c r="A142" s="11">
        <v>92</v>
      </c>
      <c r="B142" s="11" t="s">
        <v>148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</row>
    <row r="143" spans="1:20" x14ac:dyDescent="0.25">
      <c r="A143" s="11">
        <v>93</v>
      </c>
      <c r="B143" s="11" t="s">
        <v>149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94</v>
      </c>
      <c r="B144" s="11" t="s">
        <v>150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95</v>
      </c>
      <c r="B145" s="11" t="s">
        <v>151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96</v>
      </c>
      <c r="B146" s="11" t="s">
        <v>152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97</v>
      </c>
      <c r="B147" s="11" t="s">
        <v>153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98</v>
      </c>
      <c r="B148" s="11" t="s">
        <v>154</v>
      </c>
      <c r="C148" s="11">
        <v>7.8</v>
      </c>
      <c r="D148" s="11">
        <v>138.5</v>
      </c>
      <c r="E148" s="11">
        <v>17.7</v>
      </c>
      <c r="F148" s="11">
        <v>0</v>
      </c>
      <c r="G148" s="11">
        <v>0</v>
      </c>
      <c r="H148" s="11">
        <v>0</v>
      </c>
      <c r="I148" s="11">
        <v>22.9</v>
      </c>
      <c r="J148" s="11">
        <v>501.3</v>
      </c>
      <c r="K148" s="11">
        <v>21.9</v>
      </c>
      <c r="L148" s="11">
        <v>62.9</v>
      </c>
      <c r="M148" s="11">
        <v>1611.9</v>
      </c>
      <c r="N148" s="11">
        <v>25.6</v>
      </c>
      <c r="O148" s="11">
        <v>0</v>
      </c>
      <c r="P148" s="11">
        <v>0</v>
      </c>
      <c r="Q148" s="11">
        <v>0</v>
      </c>
      <c r="R148" s="11">
        <v>93.7</v>
      </c>
      <c r="S148" s="11">
        <v>2251.6</v>
      </c>
      <c r="T148" s="11">
        <v>24</v>
      </c>
    </row>
    <row r="149" spans="1:20" x14ac:dyDescent="0.25">
      <c r="A149" s="11">
        <v>99</v>
      </c>
      <c r="B149" s="11" t="s">
        <v>155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100</v>
      </c>
      <c r="B150" s="11" t="s">
        <v>156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101</v>
      </c>
      <c r="B151" s="11" t="s">
        <v>157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</row>
    <row r="152" spans="1:20" x14ac:dyDescent="0.25">
      <c r="A152" s="11">
        <v>102</v>
      </c>
      <c r="B152" s="11" t="s">
        <v>158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</row>
    <row r="153" spans="1:20" x14ac:dyDescent="0.25">
      <c r="A153" s="11">
        <v>103</v>
      </c>
      <c r="B153" s="11" t="s">
        <v>159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x14ac:dyDescent="0.25">
      <c r="A154" s="11">
        <v>104</v>
      </c>
      <c r="B154" s="11" t="s">
        <v>160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x14ac:dyDescent="0.25">
      <c r="A155" s="11">
        <v>105</v>
      </c>
      <c r="B155" s="11" t="s">
        <v>161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x14ac:dyDescent="0.25">
      <c r="A156" s="11">
        <v>106</v>
      </c>
      <c r="B156" s="11" t="s">
        <v>162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</row>
    <row r="157" spans="1:20" x14ac:dyDescent="0.25">
      <c r="A157" s="11">
        <v>107</v>
      </c>
      <c r="B157" s="11" t="s">
        <v>163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108</v>
      </c>
      <c r="B158" s="11" t="s">
        <v>164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109</v>
      </c>
      <c r="B159" s="11" t="s">
        <v>165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110</v>
      </c>
      <c r="B160" s="11" t="s">
        <v>166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111</v>
      </c>
      <c r="B161" s="11" t="s">
        <v>167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112</v>
      </c>
      <c r="B162" s="11" t="s">
        <v>168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113</v>
      </c>
      <c r="B163" s="11" t="s">
        <v>169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114</v>
      </c>
      <c r="B164" s="11" t="s">
        <v>170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115</v>
      </c>
      <c r="B165" s="11" t="s">
        <v>171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116</v>
      </c>
      <c r="B166" s="11" t="s">
        <v>172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117</v>
      </c>
      <c r="B167" s="11" t="s">
        <v>173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118</v>
      </c>
      <c r="B168" s="11" t="s">
        <v>174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</row>
    <row r="169" spans="1:20" x14ac:dyDescent="0.25">
      <c r="A169" s="11">
        <v>119</v>
      </c>
      <c r="B169" s="11" t="s">
        <v>175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120</v>
      </c>
      <c r="B170" s="11" t="s">
        <v>176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121</v>
      </c>
      <c r="B171" s="11" t="s">
        <v>177</v>
      </c>
      <c r="C171" s="11">
        <v>38</v>
      </c>
      <c r="D171" s="11">
        <v>4.7</v>
      </c>
      <c r="E171" s="11">
        <v>0.1</v>
      </c>
      <c r="F171" s="11">
        <v>0</v>
      </c>
      <c r="G171" s="11">
        <v>0</v>
      </c>
      <c r="H171" s="11">
        <v>0</v>
      </c>
      <c r="I171" s="11">
        <v>45.2</v>
      </c>
      <c r="J171" s="11">
        <v>28.1</v>
      </c>
      <c r="K171" s="11">
        <v>0.6</v>
      </c>
      <c r="L171" s="11">
        <v>19.5</v>
      </c>
      <c r="M171" s="11">
        <v>21.7</v>
      </c>
      <c r="N171" s="11">
        <v>1.1000000000000001</v>
      </c>
      <c r="O171" s="11">
        <v>0</v>
      </c>
      <c r="P171" s="11">
        <v>0</v>
      </c>
      <c r="Q171" s="11">
        <v>0</v>
      </c>
      <c r="R171" s="11">
        <v>102.7</v>
      </c>
      <c r="S171" s="11">
        <v>54.5</v>
      </c>
      <c r="T171" s="11">
        <v>0.5</v>
      </c>
    </row>
    <row r="172" spans="1:20" x14ac:dyDescent="0.25">
      <c r="A172" s="11">
        <v>122</v>
      </c>
      <c r="B172" s="11" t="s">
        <v>178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36.799999999999997</v>
      </c>
      <c r="J172" s="11">
        <v>439.8</v>
      </c>
      <c r="K172" s="11">
        <v>12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36.799999999999997</v>
      </c>
      <c r="S172" s="11">
        <v>439.8</v>
      </c>
      <c r="T172" s="11">
        <v>12</v>
      </c>
    </row>
    <row r="173" spans="1:20" x14ac:dyDescent="0.25">
      <c r="A173" s="11">
        <v>123</v>
      </c>
      <c r="B173" s="11" t="s">
        <v>179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</row>
    <row r="174" spans="1:20" x14ac:dyDescent="0.25">
      <c r="A174" s="11">
        <v>124</v>
      </c>
      <c r="B174" s="11" t="s">
        <v>180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1285.8</v>
      </c>
      <c r="J174" s="11">
        <v>932.4</v>
      </c>
      <c r="K174" s="11">
        <v>0.7</v>
      </c>
      <c r="L174" s="11">
        <v>0.7</v>
      </c>
      <c r="M174" s="11">
        <v>0.5</v>
      </c>
      <c r="N174" s="11">
        <v>0.7</v>
      </c>
      <c r="O174" s="11">
        <v>0</v>
      </c>
      <c r="P174" s="11">
        <v>0</v>
      </c>
      <c r="Q174" s="11">
        <v>0</v>
      </c>
      <c r="R174" s="11">
        <v>1286.5</v>
      </c>
      <c r="S174" s="11">
        <v>932.9</v>
      </c>
      <c r="T174" s="11">
        <v>0.7</v>
      </c>
    </row>
    <row r="175" spans="1:20" x14ac:dyDescent="0.25">
      <c r="A175" s="11">
        <v>125</v>
      </c>
      <c r="B175" s="11" t="s">
        <v>181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</row>
    <row r="176" spans="1:20" x14ac:dyDescent="0.25">
      <c r="A176" s="11">
        <v>126</v>
      </c>
      <c r="B176" s="11" t="s">
        <v>182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20.3</v>
      </c>
      <c r="J176" s="11">
        <v>314.10000000000002</v>
      </c>
      <c r="K176" s="11">
        <v>15.5</v>
      </c>
      <c r="L176" s="11">
        <v>29.1</v>
      </c>
      <c r="M176" s="11">
        <v>562.6</v>
      </c>
      <c r="N176" s="11">
        <v>19.3</v>
      </c>
      <c r="O176" s="11">
        <v>0</v>
      </c>
      <c r="P176" s="11">
        <v>0</v>
      </c>
      <c r="Q176" s="11">
        <v>0</v>
      </c>
      <c r="R176" s="11">
        <v>49.4</v>
      </c>
      <c r="S176" s="11">
        <v>876.7</v>
      </c>
      <c r="T176" s="11">
        <v>17.8</v>
      </c>
    </row>
    <row r="177" spans="1:20" x14ac:dyDescent="0.25">
      <c r="A177" s="11">
        <v>127</v>
      </c>
      <c r="B177" s="11" t="s">
        <v>183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128</v>
      </c>
      <c r="B178" s="11" t="s">
        <v>184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129</v>
      </c>
      <c r="B179" s="11" t="s">
        <v>185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130</v>
      </c>
      <c r="B180" s="11" t="s">
        <v>186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131</v>
      </c>
      <c r="B181" s="11" t="s">
        <v>187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132</v>
      </c>
      <c r="B182" s="11" t="s">
        <v>188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133</v>
      </c>
      <c r="B183" s="11" t="s">
        <v>189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134</v>
      </c>
      <c r="B184" s="11" t="s">
        <v>190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135</v>
      </c>
      <c r="B185" s="11" t="s">
        <v>191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136</v>
      </c>
      <c r="B186" s="11" t="s">
        <v>192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</row>
    <row r="187" spans="1:20" x14ac:dyDescent="0.25">
      <c r="A187" s="11">
        <v>137</v>
      </c>
      <c r="B187" s="11" t="s">
        <v>193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</row>
    <row r="188" spans="1:20" x14ac:dyDescent="0.25">
      <c r="A188" s="11">
        <v>138</v>
      </c>
      <c r="B188" s="11" t="s">
        <v>194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139</v>
      </c>
      <c r="B189" s="11" t="s">
        <v>195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140</v>
      </c>
      <c r="B190" s="11" t="s">
        <v>196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141</v>
      </c>
      <c r="B191" s="11" t="s">
        <v>197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142</v>
      </c>
      <c r="B192" s="11" t="s">
        <v>198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143</v>
      </c>
      <c r="B193" s="11" t="s">
        <v>199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144</v>
      </c>
      <c r="B194" s="11" t="s">
        <v>200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145</v>
      </c>
      <c r="B195" s="11" t="s">
        <v>201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0.6</v>
      </c>
      <c r="J195" s="11">
        <v>0</v>
      </c>
      <c r="K195" s="11">
        <v>0</v>
      </c>
      <c r="L195" s="11">
        <v>0.7</v>
      </c>
      <c r="M195" s="11">
        <v>0.5</v>
      </c>
      <c r="N195" s="11">
        <v>0.7</v>
      </c>
      <c r="O195" s="11">
        <v>0</v>
      </c>
      <c r="P195" s="11">
        <v>0</v>
      </c>
      <c r="Q195" s="11">
        <v>0</v>
      </c>
      <c r="R195" s="11">
        <v>1.2</v>
      </c>
      <c r="S195" s="11">
        <v>0.5</v>
      </c>
      <c r="T195" s="11">
        <v>0.4</v>
      </c>
    </row>
    <row r="196" spans="1:20" x14ac:dyDescent="0.25">
      <c r="A196" s="11">
        <v>146</v>
      </c>
      <c r="B196" s="11" t="s">
        <v>202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147</v>
      </c>
      <c r="B197" s="11" t="s">
        <v>203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148</v>
      </c>
      <c r="B198" s="11" t="s">
        <v>204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149</v>
      </c>
      <c r="B199" s="11" t="s">
        <v>205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150</v>
      </c>
      <c r="B200" s="11" t="s">
        <v>206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151</v>
      </c>
      <c r="B201" s="11" t="s">
        <v>207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152</v>
      </c>
      <c r="B202" s="11" t="s">
        <v>208</v>
      </c>
      <c r="C202" s="11">
        <v>16</v>
      </c>
      <c r="D202" s="11">
        <v>22.4</v>
      </c>
      <c r="E202" s="11">
        <v>1.4</v>
      </c>
      <c r="F202" s="11">
        <v>0</v>
      </c>
      <c r="G202" s="11">
        <v>0</v>
      </c>
      <c r="H202" s="11">
        <v>0</v>
      </c>
      <c r="I202" s="11">
        <v>10.7</v>
      </c>
      <c r="J202" s="11">
        <v>137.5</v>
      </c>
      <c r="K202" s="11">
        <v>12.8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26.7</v>
      </c>
      <c r="S202" s="11">
        <v>159.9</v>
      </c>
      <c r="T202" s="11">
        <v>6</v>
      </c>
    </row>
    <row r="203" spans="1:20" x14ac:dyDescent="0.25">
      <c r="A203" s="11">
        <v>153</v>
      </c>
      <c r="B203" s="11" t="s">
        <v>209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154</v>
      </c>
      <c r="B204" s="11" t="s">
        <v>210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155</v>
      </c>
      <c r="B205" s="11" t="s">
        <v>211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156</v>
      </c>
      <c r="B206" s="11" t="s">
        <v>212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157</v>
      </c>
      <c r="B207" s="11" t="s">
        <v>213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158</v>
      </c>
      <c r="B208" s="11" t="s">
        <v>214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159</v>
      </c>
      <c r="B209" s="11" t="s">
        <v>215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160</v>
      </c>
      <c r="B210" s="11" t="s">
        <v>216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</row>
    <row r="211" spans="1:20" x14ac:dyDescent="0.25">
      <c r="A211" s="11">
        <v>161</v>
      </c>
      <c r="B211" s="11" t="s">
        <v>217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</row>
    <row r="212" spans="1:20" x14ac:dyDescent="0.25">
      <c r="A212" s="11">
        <v>162</v>
      </c>
      <c r="B212" s="11" t="s">
        <v>218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163</v>
      </c>
      <c r="B213" s="11" t="s">
        <v>219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164</v>
      </c>
      <c r="B214" s="11" t="s">
        <v>220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</row>
    <row r="215" spans="1:20" x14ac:dyDescent="0.25">
      <c r="A215" s="11">
        <v>165</v>
      </c>
      <c r="B215" s="11" t="s">
        <v>221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166</v>
      </c>
      <c r="B216" s="11" t="s">
        <v>222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167</v>
      </c>
      <c r="B217" s="11" t="s">
        <v>223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168</v>
      </c>
      <c r="B218" s="11" t="s">
        <v>224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169</v>
      </c>
      <c r="B219" s="11" t="s">
        <v>225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A220" s="11">
        <v>170</v>
      </c>
      <c r="B220" s="11" t="s">
        <v>226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</row>
    <row r="221" spans="1:20" x14ac:dyDescent="0.25">
      <c r="A221" s="11">
        <v>171</v>
      </c>
      <c r="B221" s="11" t="s">
        <v>227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6.4</v>
      </c>
      <c r="J221" s="11">
        <v>35.700000000000003</v>
      </c>
      <c r="K221" s="11">
        <v>5.6</v>
      </c>
      <c r="L221" s="11">
        <v>11</v>
      </c>
      <c r="M221" s="11">
        <v>106.3</v>
      </c>
      <c r="N221" s="11">
        <v>9.6999999999999993</v>
      </c>
      <c r="O221" s="11">
        <v>0</v>
      </c>
      <c r="P221" s="11">
        <v>0</v>
      </c>
      <c r="Q221" s="11">
        <v>0</v>
      </c>
      <c r="R221" s="11">
        <v>17.399999999999999</v>
      </c>
      <c r="S221" s="11">
        <v>141.9</v>
      </c>
      <c r="T221" s="11">
        <v>8.1999999999999993</v>
      </c>
    </row>
    <row r="222" spans="1:20" x14ac:dyDescent="0.25">
      <c r="A222" s="11">
        <v>172</v>
      </c>
      <c r="B222" s="11" t="s">
        <v>228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1.4</v>
      </c>
      <c r="J222" s="11">
        <v>8.3000000000000007</v>
      </c>
      <c r="K222" s="11">
        <v>6</v>
      </c>
      <c r="L222" s="11">
        <v>4.8</v>
      </c>
      <c r="M222" s="11">
        <v>52.5</v>
      </c>
      <c r="N222" s="11">
        <v>10.8</v>
      </c>
      <c r="O222" s="11">
        <v>0</v>
      </c>
      <c r="P222" s="11">
        <v>0</v>
      </c>
      <c r="Q222" s="11">
        <v>0</v>
      </c>
      <c r="R222" s="11">
        <v>6.2</v>
      </c>
      <c r="S222" s="11">
        <v>60.7</v>
      </c>
      <c r="T222" s="11">
        <v>9.8000000000000007</v>
      </c>
    </row>
    <row r="223" spans="1:20" x14ac:dyDescent="0.25">
      <c r="A223" s="11">
        <v>173</v>
      </c>
      <c r="B223" s="11" t="s">
        <v>229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</row>
    <row r="224" spans="1:20" x14ac:dyDescent="0.25">
      <c r="A224" s="11">
        <v>174</v>
      </c>
      <c r="B224" s="11" t="s">
        <v>230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</row>
    <row r="225" spans="1:20" x14ac:dyDescent="0.25">
      <c r="A225" s="11">
        <v>175</v>
      </c>
      <c r="B225" s="11" t="s">
        <v>231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</row>
    <row r="226" spans="1:20" x14ac:dyDescent="0.25">
      <c r="A226" s="11">
        <v>176</v>
      </c>
      <c r="B226" s="11" t="s">
        <v>232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</row>
    <row r="227" spans="1:20" x14ac:dyDescent="0.25">
      <c r="A227" s="11">
        <v>177</v>
      </c>
      <c r="B227" s="11" t="s">
        <v>233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</row>
    <row r="228" spans="1:20" x14ac:dyDescent="0.25">
      <c r="A228" s="11">
        <v>178</v>
      </c>
      <c r="B228" s="11" t="s">
        <v>234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</row>
    <row r="229" spans="1:20" x14ac:dyDescent="0.25">
      <c r="A229" s="11">
        <v>179</v>
      </c>
      <c r="B229" s="11" t="s">
        <v>235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</row>
    <row r="230" spans="1:20" x14ac:dyDescent="0.25">
      <c r="A230" s="11">
        <v>180</v>
      </c>
      <c r="B230" s="11" t="s">
        <v>236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</row>
    <row r="231" spans="1:20" x14ac:dyDescent="0.25">
      <c r="A231" s="11">
        <v>181</v>
      </c>
      <c r="B231" s="11" t="s">
        <v>237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</row>
    <row r="232" spans="1:20" x14ac:dyDescent="0.25">
      <c r="A232" s="11">
        <v>182</v>
      </c>
      <c r="B232" s="11" t="s">
        <v>238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</row>
    <row r="233" spans="1:20" x14ac:dyDescent="0.25">
      <c r="A233" s="11">
        <v>183</v>
      </c>
      <c r="B233" s="11" t="s">
        <v>239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</row>
    <row r="234" spans="1:20" x14ac:dyDescent="0.25">
      <c r="A234" s="11">
        <v>184</v>
      </c>
      <c r="B234" s="11" t="s">
        <v>240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</row>
    <row r="235" spans="1:20" x14ac:dyDescent="0.25">
      <c r="A235" s="11">
        <v>185</v>
      </c>
      <c r="B235" s="11" t="s">
        <v>241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</row>
    <row r="236" spans="1:20" x14ac:dyDescent="0.25">
      <c r="A236" s="11">
        <v>186</v>
      </c>
      <c r="B236" s="11" t="s">
        <v>242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</row>
    <row r="237" spans="1:20" x14ac:dyDescent="0.25">
      <c r="A237" s="11">
        <v>187</v>
      </c>
      <c r="B237" s="11" t="s">
        <v>243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</row>
    <row r="238" spans="1:20" x14ac:dyDescent="0.25">
      <c r="A238" s="11">
        <v>188</v>
      </c>
      <c r="B238" s="11" t="s">
        <v>244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</row>
    <row r="239" spans="1:20" x14ac:dyDescent="0.25">
      <c r="A239" s="11">
        <v>189</v>
      </c>
      <c r="B239" s="11" t="s">
        <v>245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</row>
    <row r="240" spans="1:20" x14ac:dyDescent="0.25">
      <c r="A240" s="11">
        <v>190</v>
      </c>
      <c r="B240" s="11" t="s">
        <v>246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</row>
    <row r="241" spans="1:20" x14ac:dyDescent="0.25">
      <c r="A241" s="11">
        <v>191</v>
      </c>
      <c r="B241" s="11" t="s">
        <v>247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680.1</v>
      </c>
      <c r="M241" s="11">
        <v>8739.2999999999993</v>
      </c>
      <c r="N241" s="11">
        <v>12.8</v>
      </c>
      <c r="O241" s="11">
        <v>0</v>
      </c>
      <c r="P241" s="11">
        <v>0</v>
      </c>
      <c r="Q241" s="11">
        <v>0</v>
      </c>
      <c r="R241" s="11">
        <v>680.1</v>
      </c>
      <c r="S241" s="11">
        <v>8739.2999999999993</v>
      </c>
      <c r="T241" s="11">
        <v>12.8</v>
      </c>
    </row>
    <row r="242" spans="1:20" x14ac:dyDescent="0.25">
      <c r="A242" s="11">
        <v>192</v>
      </c>
      <c r="B242" s="11" t="s">
        <v>248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534.20000000000005</v>
      </c>
      <c r="M242" s="11">
        <v>6867</v>
      </c>
      <c r="N242" s="11">
        <v>12.9</v>
      </c>
      <c r="O242" s="11">
        <v>0</v>
      </c>
      <c r="P242" s="11">
        <v>0</v>
      </c>
      <c r="Q242" s="11">
        <v>0</v>
      </c>
      <c r="R242" s="11">
        <v>534.20000000000005</v>
      </c>
      <c r="S242" s="11">
        <v>6867</v>
      </c>
      <c r="T242" s="11">
        <v>12.9</v>
      </c>
    </row>
    <row r="243" spans="1:20" x14ac:dyDescent="0.25">
      <c r="A243" s="11">
        <v>193</v>
      </c>
      <c r="B243" s="11" t="s">
        <v>249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</row>
    <row r="244" spans="1:20" x14ac:dyDescent="0.25">
      <c r="A244" s="11">
        <v>194</v>
      </c>
      <c r="B244" s="11" t="s">
        <v>250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</row>
    <row r="245" spans="1:20" x14ac:dyDescent="0.25">
      <c r="A245" s="11">
        <v>195</v>
      </c>
      <c r="B245" s="11" t="s">
        <v>251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</row>
    <row r="246" spans="1:20" x14ac:dyDescent="0.25">
      <c r="A246" s="11">
        <v>196</v>
      </c>
      <c r="B246" s="11" t="s">
        <v>252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</row>
    <row r="247" spans="1:20" x14ac:dyDescent="0.25">
      <c r="A247" s="11">
        <v>197</v>
      </c>
      <c r="B247" s="11" t="s">
        <v>253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</row>
    <row r="248" spans="1:20" x14ac:dyDescent="0.25">
      <c r="A248" s="11">
        <v>198</v>
      </c>
      <c r="B248" s="11" t="s">
        <v>254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</row>
    <row r="249" spans="1:20" x14ac:dyDescent="0.25">
      <c r="A249" s="11">
        <v>199</v>
      </c>
      <c r="B249" s="11" t="s">
        <v>255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</row>
    <row r="250" spans="1:20" x14ac:dyDescent="0.25">
      <c r="A250" s="11">
        <v>200</v>
      </c>
      <c r="B250" s="11" t="s">
        <v>256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</row>
    <row r="251" spans="1:20" x14ac:dyDescent="0.25">
      <c r="A251" s="11">
        <v>201</v>
      </c>
      <c r="B251" s="11" t="s">
        <v>257</v>
      </c>
      <c r="C251" s="11">
        <v>716.4</v>
      </c>
      <c r="D251" s="11">
        <v>623.4</v>
      </c>
      <c r="E251" s="11">
        <v>0.9</v>
      </c>
      <c r="F251" s="11">
        <v>0</v>
      </c>
      <c r="G251" s="11">
        <v>0</v>
      </c>
      <c r="H251" s="11">
        <v>0</v>
      </c>
      <c r="I251" s="11">
        <v>95.8</v>
      </c>
      <c r="J251" s="11">
        <v>193.8</v>
      </c>
      <c r="K251" s="11">
        <v>2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812.3</v>
      </c>
      <c r="S251" s="11">
        <v>817.2</v>
      </c>
      <c r="T251" s="11">
        <v>1</v>
      </c>
    </row>
    <row r="252" spans="1:20" x14ac:dyDescent="0.25">
      <c r="B252" s="11" t="s">
        <v>267</v>
      </c>
      <c r="C252" s="11">
        <v>2301.9</v>
      </c>
      <c r="D252" s="11" t="s">
        <v>266</v>
      </c>
      <c r="E252" s="11">
        <v>6.7</v>
      </c>
      <c r="F252" s="11">
        <v>0</v>
      </c>
      <c r="G252" s="11">
        <v>0</v>
      </c>
      <c r="H252" s="11">
        <v>0</v>
      </c>
      <c r="I252" s="11">
        <v>3217.2</v>
      </c>
      <c r="J252" s="11" t="s">
        <v>266</v>
      </c>
      <c r="K252" s="11">
        <v>13.3</v>
      </c>
      <c r="L252" s="11">
        <v>2172.3000000000002</v>
      </c>
      <c r="M252" s="11" t="s">
        <v>266</v>
      </c>
      <c r="N252" s="11">
        <v>19.399999999999999</v>
      </c>
      <c r="O252" s="11">
        <v>0</v>
      </c>
      <c r="P252" s="11">
        <v>0</v>
      </c>
      <c r="Q252" s="11">
        <v>0</v>
      </c>
      <c r="R252" s="11">
        <v>7691.5</v>
      </c>
      <c r="S252" s="11" t="s">
        <v>266</v>
      </c>
      <c r="T252" s="11">
        <v>13</v>
      </c>
    </row>
    <row r="256" spans="1:20" x14ac:dyDescent="0.25">
      <c r="A256" s="11" t="s">
        <v>261</v>
      </c>
      <c r="B256" s="11" t="s">
        <v>269</v>
      </c>
      <c r="C256" s="11" t="s">
        <v>270</v>
      </c>
      <c r="D256" s="11" t="s">
        <v>271</v>
      </c>
    </row>
    <row r="257" spans="1:9" x14ac:dyDescent="0.25">
      <c r="A257" s="11" t="s">
        <v>4</v>
      </c>
      <c r="B257" s="11" t="s">
        <v>54</v>
      </c>
      <c r="C257" s="11" t="s">
        <v>263</v>
      </c>
      <c r="D257" s="11" t="s">
        <v>4</v>
      </c>
    </row>
    <row r="259" spans="1:9" x14ac:dyDescent="0.25">
      <c r="D259" s="11" t="s">
        <v>52</v>
      </c>
      <c r="E259" s="11" t="e">
        <f>----- A</f>
        <v>#NAME?</v>
      </c>
      <c r="F259" s="11" t="s">
        <v>272</v>
      </c>
      <c r="G259" s="11" t="s">
        <v>273</v>
      </c>
      <c r="H259" s="11" t="s">
        <v>274</v>
      </c>
      <c r="I259" s="11" t="s">
        <v>274</v>
      </c>
    </row>
    <row r="260" spans="1:9" x14ac:dyDescent="0.25">
      <c r="F260" s="11" t="s">
        <v>275</v>
      </c>
      <c r="G260" s="11" t="s">
        <v>276</v>
      </c>
      <c r="H260" s="11" t="s">
        <v>277</v>
      </c>
      <c r="I260" s="11" t="s">
        <v>278</v>
      </c>
    </row>
    <row r="261" spans="1:9" x14ac:dyDescent="0.25">
      <c r="A261" s="11" t="s">
        <v>34</v>
      </c>
      <c r="B261" s="11" t="s">
        <v>279</v>
      </c>
      <c r="C261" s="11" t="s">
        <v>280</v>
      </c>
      <c r="D261" s="11" t="s">
        <v>281</v>
      </c>
      <c r="E261" s="11" t="s">
        <v>282</v>
      </c>
      <c r="F261" s="11" t="s">
        <v>36</v>
      </c>
      <c r="G261" s="11" t="s">
        <v>36</v>
      </c>
      <c r="H261" s="11" t="s">
        <v>36</v>
      </c>
      <c r="I261" s="13">
        <v>0</v>
      </c>
    </row>
    <row r="262" spans="1:9" x14ac:dyDescent="0.25">
      <c r="A262" s="11" t="s">
        <v>51</v>
      </c>
      <c r="B262" s="11" t="s">
        <v>55</v>
      </c>
      <c r="C262" s="11" t="s">
        <v>52</v>
      </c>
      <c r="D262" s="11" t="s">
        <v>52</v>
      </c>
      <c r="E262" s="11" t="s">
        <v>54</v>
      </c>
      <c r="F262" s="11" t="s">
        <v>5</v>
      </c>
      <c r="G262" s="11" t="s">
        <v>5</v>
      </c>
      <c r="H262" s="11" t="s">
        <v>5</v>
      </c>
      <c r="I262" s="11" t="s">
        <v>5</v>
      </c>
    </row>
    <row r="263" spans="1:9" x14ac:dyDescent="0.25">
      <c r="A263" s="11">
        <v>1</v>
      </c>
      <c r="B263" s="11" t="s">
        <v>283</v>
      </c>
      <c r="C263" s="11" t="s">
        <v>284</v>
      </c>
      <c r="D263" s="11" t="s">
        <v>285</v>
      </c>
      <c r="E263" s="11">
        <v>235</v>
      </c>
      <c r="F263" s="11">
        <v>1781.6</v>
      </c>
      <c r="G263" s="11">
        <v>1781.2</v>
      </c>
      <c r="H263" s="11">
        <v>0.3</v>
      </c>
      <c r="I263" s="11">
        <v>0</v>
      </c>
    </row>
    <row r="264" spans="1:9" x14ac:dyDescent="0.25">
      <c r="A264" s="11">
        <v>2</v>
      </c>
      <c r="B264" s="11" t="s">
        <v>283</v>
      </c>
      <c r="C264" s="11" t="s">
        <v>284</v>
      </c>
      <c r="D264" s="11" t="s">
        <v>286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x14ac:dyDescent="0.25">
      <c r="A265" s="11">
        <v>3</v>
      </c>
      <c r="B265" s="11" t="s">
        <v>283</v>
      </c>
      <c r="C265" s="11" t="s">
        <v>284</v>
      </c>
      <c r="D265" s="11" t="s">
        <v>268</v>
      </c>
      <c r="E265" s="11">
        <v>165</v>
      </c>
      <c r="F265" s="11">
        <v>2136.4</v>
      </c>
      <c r="G265" s="11">
        <v>2135.6999999999998</v>
      </c>
      <c r="H265" s="11">
        <v>0.6</v>
      </c>
      <c r="I265" s="11">
        <v>59.6</v>
      </c>
    </row>
    <row r="266" spans="1:9" x14ac:dyDescent="0.25">
      <c r="A266" s="11">
        <v>4</v>
      </c>
      <c r="B266" s="11" t="s">
        <v>283</v>
      </c>
      <c r="C266" s="11" t="s">
        <v>284</v>
      </c>
      <c r="D266" s="11" t="s">
        <v>264</v>
      </c>
      <c r="E266" s="11">
        <v>0</v>
      </c>
      <c r="F266" s="11">
        <v>1506.1</v>
      </c>
      <c r="G266" s="11">
        <v>1506.1</v>
      </c>
      <c r="H266" s="11">
        <v>0</v>
      </c>
      <c r="I266" s="11">
        <v>0</v>
      </c>
    </row>
    <row r="267" spans="1:9" x14ac:dyDescent="0.25">
      <c r="A267" s="11">
        <v>5</v>
      </c>
      <c r="B267" s="11" t="s">
        <v>283</v>
      </c>
      <c r="C267" s="11" t="s">
        <v>284</v>
      </c>
      <c r="D267" s="11" t="s">
        <v>287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</row>
    <row r="269" spans="1:9" x14ac:dyDescent="0.25">
      <c r="A269" s="11">
        <v>6</v>
      </c>
      <c r="B269" s="11" t="s">
        <v>283</v>
      </c>
      <c r="C269" s="11" t="s">
        <v>288</v>
      </c>
      <c r="D269" s="11" t="s">
        <v>285</v>
      </c>
      <c r="E269" s="11">
        <v>7</v>
      </c>
      <c r="F269" s="11">
        <v>520.70000000000005</v>
      </c>
      <c r="G269" s="11">
        <v>520.70000000000005</v>
      </c>
      <c r="H269" s="11">
        <v>0</v>
      </c>
      <c r="I269" s="11">
        <v>0</v>
      </c>
    </row>
    <row r="270" spans="1:9" x14ac:dyDescent="0.25">
      <c r="A270" s="11">
        <v>7</v>
      </c>
      <c r="B270" s="11" t="s">
        <v>283</v>
      </c>
      <c r="C270" s="11" t="s">
        <v>288</v>
      </c>
      <c r="D270" s="11" t="s">
        <v>286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x14ac:dyDescent="0.25">
      <c r="A271" s="11">
        <v>8</v>
      </c>
      <c r="B271" s="11" t="s">
        <v>283</v>
      </c>
      <c r="C271" s="11" t="s">
        <v>288</v>
      </c>
      <c r="D271" s="11" t="s">
        <v>268</v>
      </c>
      <c r="E271" s="11">
        <v>49</v>
      </c>
      <c r="F271" s="11">
        <v>1081.5</v>
      </c>
      <c r="G271" s="11">
        <v>1081.5</v>
      </c>
      <c r="H271" s="11">
        <v>0</v>
      </c>
      <c r="I271" s="11">
        <v>0</v>
      </c>
    </row>
    <row r="272" spans="1:9" x14ac:dyDescent="0.25">
      <c r="A272" s="11">
        <v>9</v>
      </c>
      <c r="B272" s="11" t="s">
        <v>283</v>
      </c>
      <c r="C272" s="11" t="s">
        <v>288</v>
      </c>
      <c r="D272" s="11" t="s">
        <v>264</v>
      </c>
      <c r="E272" s="11">
        <v>72</v>
      </c>
      <c r="F272" s="11">
        <v>666.2</v>
      </c>
      <c r="G272" s="11">
        <v>666.2</v>
      </c>
      <c r="H272" s="11">
        <v>0</v>
      </c>
      <c r="I272" s="11">
        <v>0</v>
      </c>
    </row>
    <row r="273" spans="1:18" x14ac:dyDescent="0.25">
      <c r="A273" s="11">
        <v>10</v>
      </c>
      <c r="B273" s="11" t="s">
        <v>283</v>
      </c>
      <c r="C273" s="11" t="s">
        <v>288</v>
      </c>
      <c r="D273" s="11" t="s">
        <v>287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</row>
    <row r="277" spans="1:18" x14ac:dyDescent="0.25">
      <c r="A277" s="11" t="s">
        <v>2</v>
      </c>
      <c r="B277" s="11" t="s">
        <v>3</v>
      </c>
    </row>
    <row r="278" spans="1:18" x14ac:dyDescent="0.25">
      <c r="A278" s="11" t="s">
        <v>4</v>
      </c>
      <c r="B278" s="11" t="s">
        <v>5</v>
      </c>
    </row>
    <row r="280" spans="1:18" x14ac:dyDescent="0.25">
      <c r="D280" s="11" t="s">
        <v>6</v>
      </c>
      <c r="E280" s="11" t="s">
        <v>7</v>
      </c>
      <c r="H280" s="11" t="s">
        <v>8</v>
      </c>
      <c r="I280" s="11" t="s">
        <v>9</v>
      </c>
      <c r="J280" s="11" t="s">
        <v>10</v>
      </c>
      <c r="K280" s="11" t="s">
        <v>11</v>
      </c>
      <c r="L280" s="11" t="s">
        <v>12</v>
      </c>
      <c r="M280" s="11" t="s">
        <v>13</v>
      </c>
      <c r="N280" s="11" t="s">
        <v>14</v>
      </c>
      <c r="O280" s="11" t="s">
        <v>15</v>
      </c>
      <c r="P280" s="11" t="s">
        <v>16</v>
      </c>
      <c r="Q280" s="11" t="s">
        <v>17</v>
      </c>
      <c r="R280" s="11" t="s">
        <v>17</v>
      </c>
    </row>
    <row r="281" spans="1:18" x14ac:dyDescent="0.25">
      <c r="C281" s="11" t="s">
        <v>18</v>
      </c>
      <c r="D281" s="11" t="s">
        <v>19</v>
      </c>
      <c r="E281" s="11" t="s">
        <v>20</v>
      </c>
      <c r="F281" s="11" t="s">
        <v>21</v>
      </c>
      <c r="G281" s="11" t="s">
        <v>22</v>
      </c>
      <c r="H281" s="11" t="s">
        <v>23</v>
      </c>
      <c r="I281" s="11" t="s">
        <v>24</v>
      </c>
      <c r="J281" s="11" t="s">
        <v>25</v>
      </c>
      <c r="K281" s="11" t="s">
        <v>26</v>
      </c>
      <c r="L281" s="11" t="s">
        <v>27</v>
      </c>
      <c r="M281" s="11" t="s">
        <v>28</v>
      </c>
      <c r="N281" s="11" t="s">
        <v>29</v>
      </c>
      <c r="O281" s="11" t="s">
        <v>30</v>
      </c>
      <c r="P281" s="11" t="s">
        <v>31</v>
      </c>
      <c r="Q281" s="11" t="s">
        <v>32</v>
      </c>
      <c r="R281" s="11" t="s">
        <v>33</v>
      </c>
    </row>
    <row r="282" spans="1:18" x14ac:dyDescent="0.25">
      <c r="A282" s="11" t="s">
        <v>34</v>
      </c>
      <c r="B282" s="11" t="s">
        <v>35</v>
      </c>
      <c r="C282" s="11" t="s">
        <v>36</v>
      </c>
      <c r="D282" s="11" t="s">
        <v>36</v>
      </c>
      <c r="E282" s="11" t="s">
        <v>37</v>
      </c>
      <c r="F282" s="11" t="s">
        <v>38</v>
      </c>
      <c r="G282" s="11" t="s">
        <v>39</v>
      </c>
      <c r="H282" s="11" t="s">
        <v>40</v>
      </c>
      <c r="I282" s="11" t="s">
        <v>41</v>
      </c>
      <c r="J282" s="11" t="s">
        <v>42</v>
      </c>
      <c r="K282" s="11" t="s">
        <v>43</v>
      </c>
      <c r="L282" s="11" t="s">
        <v>44</v>
      </c>
      <c r="M282" s="11" t="s">
        <v>45</v>
      </c>
      <c r="N282" s="11" t="s">
        <v>46</v>
      </c>
      <c r="O282" s="11" t="s">
        <v>47</v>
      </c>
      <c r="P282" s="11" t="s">
        <v>48</v>
      </c>
      <c r="Q282" s="11" t="s">
        <v>49</v>
      </c>
      <c r="R282" s="11" t="s">
        <v>50</v>
      </c>
    </row>
    <row r="283" spans="1:18" x14ac:dyDescent="0.25">
      <c r="A283" s="11" t="s">
        <v>51</v>
      </c>
      <c r="B283" s="11" t="s">
        <v>52</v>
      </c>
      <c r="C283" s="11" t="s">
        <v>53</v>
      </c>
      <c r="D283" s="11" t="s">
        <v>54</v>
      </c>
      <c r="E283" s="11" t="s">
        <v>4</v>
      </c>
      <c r="F283" s="11" t="s">
        <v>55</v>
      </c>
      <c r="G283" s="11" t="s">
        <v>5</v>
      </c>
      <c r="H283" s="11" t="s">
        <v>54</v>
      </c>
      <c r="I283" s="11" t="s">
        <v>55</v>
      </c>
      <c r="J283" s="11" t="s">
        <v>54</v>
      </c>
      <c r="K283" s="11" t="s">
        <v>56</v>
      </c>
      <c r="L283" s="11" t="s">
        <v>55</v>
      </c>
      <c r="M283" s="11" t="s">
        <v>4</v>
      </c>
      <c r="N283" s="11" t="s">
        <v>54</v>
      </c>
      <c r="O283" s="11" t="s">
        <v>4</v>
      </c>
      <c r="P283" s="11" t="s">
        <v>54</v>
      </c>
      <c r="Q283" s="11" t="s">
        <v>54</v>
      </c>
      <c r="R283" s="11" t="s">
        <v>53</v>
      </c>
    </row>
    <row r="284" spans="1:18" x14ac:dyDescent="0.25">
      <c r="A284" s="11">
        <v>1</v>
      </c>
      <c r="B284" s="11" t="s">
        <v>57</v>
      </c>
      <c r="C284" s="11">
        <v>148.4</v>
      </c>
      <c r="D284" s="11">
        <v>0</v>
      </c>
      <c r="E284" s="11">
        <v>29.5</v>
      </c>
      <c r="F284" s="11">
        <v>0</v>
      </c>
      <c r="I284" s="11">
        <v>8760</v>
      </c>
      <c r="J284" s="11">
        <v>0</v>
      </c>
      <c r="K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</row>
    <row r="285" spans="1:18" x14ac:dyDescent="0.25">
      <c r="A285" s="11">
        <v>2</v>
      </c>
      <c r="B285" s="11" t="s">
        <v>58</v>
      </c>
      <c r="C285" s="11">
        <v>33.4</v>
      </c>
      <c r="D285" s="11">
        <v>0</v>
      </c>
      <c r="E285" s="11">
        <v>97.5</v>
      </c>
      <c r="F285" s="11">
        <v>0</v>
      </c>
      <c r="I285" s="11">
        <v>8760</v>
      </c>
      <c r="J285" s="11">
        <v>0</v>
      </c>
      <c r="K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</row>
    <row r="286" spans="1:18" x14ac:dyDescent="0.25">
      <c r="A286" s="11">
        <v>3</v>
      </c>
      <c r="B286" s="11" t="s">
        <v>59</v>
      </c>
      <c r="C286" s="11">
        <v>45</v>
      </c>
      <c r="D286" s="11">
        <v>0</v>
      </c>
      <c r="E286" s="11">
        <v>99</v>
      </c>
      <c r="F286" s="11">
        <v>0</v>
      </c>
      <c r="I286" s="11">
        <v>8760</v>
      </c>
      <c r="J286" s="11">
        <v>0</v>
      </c>
      <c r="K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1:18" x14ac:dyDescent="0.25">
      <c r="A287" s="11">
        <v>4</v>
      </c>
      <c r="B287" s="11" t="s">
        <v>60</v>
      </c>
      <c r="C287" s="11">
        <v>36.5</v>
      </c>
      <c r="D287" s="11">
        <v>0</v>
      </c>
      <c r="E287" s="11">
        <v>100</v>
      </c>
      <c r="F287" s="11">
        <v>0</v>
      </c>
      <c r="I287" s="11">
        <v>8760</v>
      </c>
      <c r="J287" s="11">
        <v>0</v>
      </c>
      <c r="K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</row>
    <row r="288" spans="1:18" x14ac:dyDescent="0.25">
      <c r="A288" s="11">
        <v>5</v>
      </c>
      <c r="B288" s="11" t="s">
        <v>61</v>
      </c>
      <c r="C288" s="11">
        <v>49.7</v>
      </c>
      <c r="D288" s="11">
        <v>0</v>
      </c>
      <c r="E288" s="11">
        <v>100</v>
      </c>
      <c r="F288" s="11">
        <v>0</v>
      </c>
      <c r="I288" s="11">
        <v>8760</v>
      </c>
      <c r="J288" s="11">
        <v>0</v>
      </c>
      <c r="K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</row>
    <row r="289" spans="1:18" x14ac:dyDescent="0.25">
      <c r="A289" s="11">
        <v>6</v>
      </c>
      <c r="B289" s="11" t="s">
        <v>62</v>
      </c>
      <c r="C289" s="11">
        <v>132.6</v>
      </c>
      <c r="D289" s="11">
        <v>0</v>
      </c>
      <c r="E289" s="11">
        <v>100</v>
      </c>
      <c r="F289" s="11">
        <v>0</v>
      </c>
      <c r="I289" s="11">
        <v>8760</v>
      </c>
      <c r="J289" s="11">
        <v>0</v>
      </c>
      <c r="K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</row>
    <row r="290" spans="1:18" x14ac:dyDescent="0.25">
      <c r="A290" s="11">
        <v>7</v>
      </c>
      <c r="B290" s="11" t="s">
        <v>63</v>
      </c>
      <c r="C290" s="11">
        <v>322.7</v>
      </c>
      <c r="D290" s="11">
        <v>0</v>
      </c>
      <c r="E290" s="11">
        <v>100</v>
      </c>
      <c r="F290" s="11">
        <v>0</v>
      </c>
      <c r="I290" s="11">
        <v>8760</v>
      </c>
      <c r="J290" s="11">
        <v>0</v>
      </c>
      <c r="K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</row>
    <row r="291" spans="1:18" x14ac:dyDescent="0.25">
      <c r="A291" s="11">
        <v>8</v>
      </c>
      <c r="B291" s="11" t="s">
        <v>64</v>
      </c>
      <c r="C291" s="11">
        <v>134.80000000000001</v>
      </c>
      <c r="D291" s="11">
        <v>0</v>
      </c>
      <c r="E291" s="11">
        <v>96</v>
      </c>
      <c r="F291" s="11">
        <v>0</v>
      </c>
      <c r="I291" s="11">
        <v>8760</v>
      </c>
      <c r="J291" s="11">
        <v>0</v>
      </c>
      <c r="K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1:18" x14ac:dyDescent="0.25">
      <c r="A292" s="11">
        <v>9</v>
      </c>
      <c r="B292" s="11" t="s">
        <v>65</v>
      </c>
      <c r="C292" s="11">
        <v>149.4</v>
      </c>
      <c r="D292" s="11">
        <v>0</v>
      </c>
      <c r="E292" s="11">
        <v>100</v>
      </c>
      <c r="F292" s="11">
        <v>0</v>
      </c>
      <c r="I292" s="11">
        <v>8760</v>
      </c>
      <c r="J292" s="11">
        <v>0</v>
      </c>
      <c r="K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</row>
    <row r="293" spans="1:18" x14ac:dyDescent="0.25">
      <c r="A293" s="11">
        <v>10</v>
      </c>
      <c r="B293" s="11" t="s">
        <v>66</v>
      </c>
      <c r="C293" s="11">
        <v>417.1</v>
      </c>
      <c r="D293" s="11">
        <v>0</v>
      </c>
      <c r="E293" s="11">
        <v>100</v>
      </c>
      <c r="F293" s="11">
        <v>0</v>
      </c>
      <c r="I293" s="11">
        <v>8760</v>
      </c>
      <c r="J293" s="11">
        <v>0</v>
      </c>
      <c r="K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</row>
    <row r="294" spans="1:18" x14ac:dyDescent="0.25">
      <c r="A294" s="11">
        <v>11</v>
      </c>
      <c r="B294" s="11" t="s">
        <v>67</v>
      </c>
      <c r="C294" s="11">
        <v>110.1</v>
      </c>
      <c r="D294" s="11">
        <v>0</v>
      </c>
      <c r="E294" s="11">
        <v>100</v>
      </c>
      <c r="F294" s="11">
        <v>0</v>
      </c>
      <c r="I294" s="11">
        <v>8760</v>
      </c>
      <c r="J294" s="11">
        <v>0</v>
      </c>
      <c r="K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</row>
    <row r="295" spans="1:18" x14ac:dyDescent="0.25">
      <c r="A295" s="11">
        <v>12</v>
      </c>
      <c r="B295" s="11" t="s">
        <v>68</v>
      </c>
      <c r="C295" s="11">
        <v>43.2</v>
      </c>
      <c r="D295" s="11">
        <v>0</v>
      </c>
      <c r="E295" s="11">
        <v>100</v>
      </c>
      <c r="F295" s="11">
        <v>0</v>
      </c>
      <c r="I295" s="11">
        <v>8760</v>
      </c>
      <c r="J295" s="11">
        <v>0</v>
      </c>
      <c r="K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</row>
    <row r="296" spans="1:18" x14ac:dyDescent="0.25">
      <c r="A296" s="11">
        <v>13</v>
      </c>
      <c r="B296" s="11" t="s">
        <v>69</v>
      </c>
      <c r="C296" s="11">
        <v>744</v>
      </c>
      <c r="D296" s="11">
        <v>0</v>
      </c>
      <c r="E296" s="11">
        <v>34.200000000000003</v>
      </c>
      <c r="F296" s="11">
        <v>0</v>
      </c>
      <c r="I296" s="11">
        <v>8760</v>
      </c>
      <c r="J296" s="11">
        <v>0</v>
      </c>
      <c r="K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</row>
    <row r="297" spans="1:18" x14ac:dyDescent="0.25">
      <c r="A297" s="11">
        <v>14</v>
      </c>
      <c r="B297" s="11" t="s">
        <v>70</v>
      </c>
      <c r="C297" s="11">
        <v>228.8</v>
      </c>
      <c r="D297" s="11">
        <v>0</v>
      </c>
      <c r="E297" s="11">
        <v>94.5</v>
      </c>
      <c r="F297" s="11">
        <v>0</v>
      </c>
      <c r="I297" s="11">
        <v>8760</v>
      </c>
      <c r="J297" s="11">
        <v>0</v>
      </c>
      <c r="K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1:18" x14ac:dyDescent="0.25">
      <c r="A298" s="11">
        <v>15</v>
      </c>
      <c r="B298" s="11" t="s">
        <v>71</v>
      </c>
      <c r="C298" s="11">
        <v>0</v>
      </c>
      <c r="D298" s="11">
        <v>0</v>
      </c>
      <c r="E298" s="11">
        <v>0</v>
      </c>
      <c r="F298" s="11">
        <v>0</v>
      </c>
      <c r="I298" s="11">
        <v>0</v>
      </c>
      <c r="J298" s="11">
        <v>0</v>
      </c>
      <c r="K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</row>
    <row r="299" spans="1:18" x14ac:dyDescent="0.25">
      <c r="A299" s="11">
        <v>16</v>
      </c>
      <c r="B299" s="11" t="s">
        <v>72</v>
      </c>
      <c r="C299" s="11">
        <v>631.1</v>
      </c>
      <c r="D299" s="11">
        <v>0</v>
      </c>
      <c r="E299" s="11">
        <v>43.4</v>
      </c>
      <c r="F299" s="11">
        <v>0</v>
      </c>
      <c r="I299" s="11">
        <v>8760</v>
      </c>
      <c r="J299" s="11">
        <v>0</v>
      </c>
      <c r="K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</row>
    <row r="300" spans="1:18" x14ac:dyDescent="0.25">
      <c r="A300" s="11">
        <v>17</v>
      </c>
      <c r="B300" s="11" t="s">
        <v>73</v>
      </c>
      <c r="C300" s="11">
        <v>246.8</v>
      </c>
      <c r="D300" s="11">
        <v>0</v>
      </c>
      <c r="E300" s="11">
        <v>92.7</v>
      </c>
      <c r="F300" s="11">
        <v>1</v>
      </c>
      <c r="G300" s="11">
        <v>2468.1</v>
      </c>
      <c r="H300" s="11">
        <v>10000</v>
      </c>
      <c r="I300" s="11">
        <v>8424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657</v>
      </c>
      <c r="P300" s="11">
        <v>2.66</v>
      </c>
      <c r="Q300" s="11">
        <v>2.66</v>
      </c>
      <c r="R300" s="11">
        <v>657</v>
      </c>
    </row>
    <row r="301" spans="1:18" x14ac:dyDescent="0.25">
      <c r="A301" s="11">
        <v>18</v>
      </c>
      <c r="B301" s="11" t="s">
        <v>74</v>
      </c>
      <c r="C301" s="11">
        <v>106.9</v>
      </c>
      <c r="D301" s="11">
        <v>0</v>
      </c>
      <c r="E301" s="11">
        <v>79.2</v>
      </c>
      <c r="F301" s="11">
        <v>0</v>
      </c>
      <c r="G301" s="11">
        <v>1307.5</v>
      </c>
      <c r="H301" s="11">
        <v>12234</v>
      </c>
      <c r="I301" s="11">
        <v>2160</v>
      </c>
      <c r="J301" s="11">
        <v>194.5</v>
      </c>
      <c r="K301" s="11">
        <v>2543</v>
      </c>
      <c r="L301" s="11">
        <v>0</v>
      </c>
      <c r="M301" s="11">
        <v>0</v>
      </c>
      <c r="N301" s="11">
        <v>0</v>
      </c>
      <c r="O301" s="11">
        <v>243</v>
      </c>
      <c r="P301" s="11">
        <v>26.07</v>
      </c>
      <c r="Q301" s="11">
        <v>26.07</v>
      </c>
      <c r="R301" s="11">
        <v>2786</v>
      </c>
    </row>
    <row r="302" spans="1:18" x14ac:dyDescent="0.25">
      <c r="A302" s="11">
        <v>19</v>
      </c>
      <c r="B302" s="11" t="s">
        <v>75</v>
      </c>
      <c r="C302" s="11">
        <v>178</v>
      </c>
      <c r="D302" s="11">
        <v>0</v>
      </c>
      <c r="E302" s="11">
        <v>85.8</v>
      </c>
      <c r="F302" s="11">
        <v>0</v>
      </c>
      <c r="G302" s="11">
        <v>2075.6</v>
      </c>
      <c r="H302" s="11">
        <v>11657</v>
      </c>
      <c r="I302" s="11">
        <v>2160</v>
      </c>
      <c r="J302" s="11">
        <v>194.5</v>
      </c>
      <c r="K302" s="11">
        <v>4037</v>
      </c>
      <c r="L302" s="11">
        <v>0</v>
      </c>
      <c r="M302" s="11">
        <v>0</v>
      </c>
      <c r="N302" s="11">
        <v>0</v>
      </c>
      <c r="O302" s="11">
        <v>406</v>
      </c>
      <c r="P302" s="11">
        <v>24.95</v>
      </c>
      <c r="Q302" s="11">
        <v>24.95</v>
      </c>
      <c r="R302" s="11">
        <v>4442</v>
      </c>
    </row>
    <row r="303" spans="1:18" x14ac:dyDescent="0.25">
      <c r="A303" s="11">
        <v>20</v>
      </c>
      <c r="B303" s="11" t="s">
        <v>76</v>
      </c>
      <c r="C303" s="11">
        <v>2785.5</v>
      </c>
      <c r="D303" s="11">
        <v>0</v>
      </c>
      <c r="E303" s="11">
        <v>86.5</v>
      </c>
      <c r="F303" s="11">
        <v>0</v>
      </c>
      <c r="G303" s="11">
        <v>29603.200000000001</v>
      </c>
      <c r="H303" s="11">
        <v>10628</v>
      </c>
      <c r="I303" s="11">
        <v>8760</v>
      </c>
      <c r="J303" s="11">
        <v>226.8</v>
      </c>
      <c r="K303" s="11">
        <v>67148</v>
      </c>
      <c r="L303" s="11">
        <v>0</v>
      </c>
      <c r="M303" s="11">
        <v>0</v>
      </c>
      <c r="N303" s="11">
        <v>36049</v>
      </c>
      <c r="O303" s="11">
        <v>2006</v>
      </c>
      <c r="P303" s="11">
        <v>24.83</v>
      </c>
      <c r="Q303" s="11">
        <v>37.770000000000003</v>
      </c>
      <c r="R303" s="11">
        <v>105202</v>
      </c>
    </row>
    <row r="304" spans="1:18" x14ac:dyDescent="0.25">
      <c r="A304" s="11">
        <v>21</v>
      </c>
      <c r="B304" s="11" t="s">
        <v>77</v>
      </c>
      <c r="C304" s="11">
        <v>622.79999999999995</v>
      </c>
      <c r="D304" s="11">
        <v>0</v>
      </c>
      <c r="E304" s="11">
        <v>99.7</v>
      </c>
      <c r="F304" s="11">
        <v>0</v>
      </c>
      <c r="G304" s="11">
        <v>6684.3</v>
      </c>
      <c r="H304" s="11">
        <v>10733</v>
      </c>
      <c r="I304" s="11">
        <v>8760</v>
      </c>
      <c r="J304" s="11">
        <v>131.4</v>
      </c>
      <c r="K304" s="11">
        <v>8780</v>
      </c>
      <c r="L304" s="11">
        <v>0</v>
      </c>
      <c r="M304" s="11">
        <v>0</v>
      </c>
      <c r="N304" s="11">
        <v>5005</v>
      </c>
      <c r="O304" s="11">
        <v>818</v>
      </c>
      <c r="P304" s="11">
        <v>15.41</v>
      </c>
      <c r="Q304" s="11">
        <v>23.45</v>
      </c>
      <c r="R304" s="11">
        <v>14603</v>
      </c>
    </row>
    <row r="305" spans="1:18" x14ac:dyDescent="0.25">
      <c r="A305" s="11">
        <v>22</v>
      </c>
      <c r="B305" s="11" t="s">
        <v>78</v>
      </c>
      <c r="C305" s="11">
        <v>623.1</v>
      </c>
      <c r="D305" s="11">
        <v>0</v>
      </c>
      <c r="E305" s="11">
        <v>99.7</v>
      </c>
      <c r="F305" s="11">
        <v>0</v>
      </c>
      <c r="G305" s="11">
        <v>6756.5</v>
      </c>
      <c r="H305" s="11">
        <v>10844</v>
      </c>
      <c r="I305" s="11">
        <v>8760</v>
      </c>
      <c r="J305" s="11">
        <v>131.4</v>
      </c>
      <c r="K305" s="11">
        <v>8875</v>
      </c>
      <c r="L305" s="11">
        <v>0</v>
      </c>
      <c r="M305" s="11">
        <v>0</v>
      </c>
      <c r="N305" s="11">
        <v>4878</v>
      </c>
      <c r="O305" s="11">
        <v>833</v>
      </c>
      <c r="P305" s="11">
        <v>15.58</v>
      </c>
      <c r="Q305" s="11">
        <v>23.41</v>
      </c>
      <c r="R305" s="11">
        <v>14586</v>
      </c>
    </row>
    <row r="306" spans="1:18" x14ac:dyDescent="0.25">
      <c r="A306" s="11">
        <v>23</v>
      </c>
      <c r="B306" s="11" t="s">
        <v>79</v>
      </c>
      <c r="C306" s="11">
        <v>673.1</v>
      </c>
      <c r="D306" s="11">
        <v>0</v>
      </c>
      <c r="E306" s="11">
        <v>95</v>
      </c>
      <c r="F306" s="11">
        <v>12</v>
      </c>
      <c r="G306" s="11">
        <v>6712.6</v>
      </c>
      <c r="H306" s="11">
        <v>9973</v>
      </c>
      <c r="I306" s="11">
        <v>8615</v>
      </c>
      <c r="J306" s="11">
        <v>205.5</v>
      </c>
      <c r="K306" s="11">
        <v>13792</v>
      </c>
      <c r="L306" s="11">
        <v>1</v>
      </c>
      <c r="M306" s="11">
        <v>3</v>
      </c>
      <c r="N306" s="11">
        <v>7494</v>
      </c>
      <c r="O306" s="11">
        <v>0</v>
      </c>
      <c r="P306" s="11">
        <v>20.49</v>
      </c>
      <c r="Q306" s="11">
        <v>31.63</v>
      </c>
      <c r="R306" s="11">
        <v>21289</v>
      </c>
    </row>
    <row r="307" spans="1:18" x14ac:dyDescent="0.25">
      <c r="A307" s="11">
        <v>24</v>
      </c>
      <c r="B307" s="11" t="s">
        <v>80</v>
      </c>
      <c r="C307" s="11">
        <v>691.8</v>
      </c>
      <c r="D307" s="11">
        <v>0</v>
      </c>
      <c r="E307" s="11">
        <v>97.2</v>
      </c>
      <c r="F307" s="11">
        <v>0</v>
      </c>
      <c r="G307" s="11">
        <v>6996.9</v>
      </c>
      <c r="H307" s="11">
        <v>10115</v>
      </c>
      <c r="I307" s="11">
        <v>8760</v>
      </c>
      <c r="J307" s="11">
        <v>205.5</v>
      </c>
      <c r="K307" s="11">
        <v>14376</v>
      </c>
      <c r="L307" s="11">
        <v>0</v>
      </c>
      <c r="M307" s="11">
        <v>0</v>
      </c>
      <c r="N307" s="11">
        <v>8129</v>
      </c>
      <c r="O307" s="11">
        <v>0</v>
      </c>
      <c r="P307" s="11">
        <v>20.78</v>
      </c>
      <c r="Q307" s="11">
        <v>32.53</v>
      </c>
      <c r="R307" s="11">
        <v>22505</v>
      </c>
    </row>
    <row r="308" spans="1:18" x14ac:dyDescent="0.25">
      <c r="A308" s="11">
        <v>25</v>
      </c>
      <c r="B308" s="11" t="s">
        <v>81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</row>
    <row r="309" spans="1:18" x14ac:dyDescent="0.25">
      <c r="A309" s="11">
        <v>26</v>
      </c>
      <c r="B309" s="11" t="s">
        <v>82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</row>
    <row r="310" spans="1:18" x14ac:dyDescent="0.25">
      <c r="A310" s="11">
        <v>27</v>
      </c>
      <c r="B310" s="11" t="s">
        <v>83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</row>
    <row r="311" spans="1:18" x14ac:dyDescent="0.25">
      <c r="A311" s="11">
        <v>28</v>
      </c>
      <c r="B311" s="11" t="s">
        <v>84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</row>
    <row r="312" spans="1:18" x14ac:dyDescent="0.25">
      <c r="A312" s="11">
        <v>29</v>
      </c>
      <c r="B312" s="11" t="s">
        <v>85</v>
      </c>
      <c r="C312" s="11">
        <v>0</v>
      </c>
      <c r="D312" s="11">
        <v>0</v>
      </c>
      <c r="E312" s="11">
        <v>0</v>
      </c>
      <c r="F312" s="11">
        <v>1</v>
      </c>
      <c r="G312" s="11">
        <v>0.6</v>
      </c>
      <c r="H312" s="11">
        <v>14243</v>
      </c>
      <c r="I312" s="11">
        <v>4</v>
      </c>
      <c r="J312" s="11">
        <v>399.7</v>
      </c>
      <c r="K312" s="11">
        <v>2</v>
      </c>
      <c r="L312" s="11">
        <v>0</v>
      </c>
      <c r="M312" s="11">
        <v>0</v>
      </c>
      <c r="N312" s="11">
        <v>0</v>
      </c>
      <c r="O312" s="11">
        <v>0</v>
      </c>
      <c r="P312" s="11">
        <v>60.84</v>
      </c>
      <c r="Q312" s="11">
        <v>64.540000000000006</v>
      </c>
      <c r="R312" s="11">
        <v>3</v>
      </c>
    </row>
    <row r="313" spans="1:18" x14ac:dyDescent="0.25">
      <c r="A313" s="11">
        <v>30</v>
      </c>
      <c r="B313" s="11" t="s">
        <v>86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</row>
    <row r="314" spans="1:18" x14ac:dyDescent="0.25">
      <c r="A314" s="11">
        <v>31</v>
      </c>
      <c r="B314" s="11" t="s">
        <v>87</v>
      </c>
      <c r="C314" s="11">
        <v>242.1</v>
      </c>
      <c r="D314" s="11">
        <v>0</v>
      </c>
      <c r="E314" s="11">
        <v>67</v>
      </c>
      <c r="F314" s="11">
        <v>2</v>
      </c>
      <c r="G314" s="11">
        <v>2514.3000000000002</v>
      </c>
      <c r="H314" s="11">
        <v>10384</v>
      </c>
      <c r="I314" s="11">
        <v>6481</v>
      </c>
      <c r="J314" s="11">
        <v>240.7</v>
      </c>
      <c r="K314" s="11">
        <v>6052</v>
      </c>
      <c r="L314" s="11">
        <v>0</v>
      </c>
      <c r="M314" s="11">
        <v>1</v>
      </c>
      <c r="N314" s="11">
        <v>6734</v>
      </c>
      <c r="O314" s="11">
        <v>191</v>
      </c>
      <c r="P314" s="11">
        <v>25.79</v>
      </c>
      <c r="Q314" s="11">
        <v>53.6</v>
      </c>
      <c r="R314" s="11">
        <v>12978</v>
      </c>
    </row>
    <row r="315" spans="1:18" x14ac:dyDescent="0.25">
      <c r="A315" s="11">
        <v>32</v>
      </c>
      <c r="B315" s="11" t="s">
        <v>88</v>
      </c>
      <c r="C315" s="11">
        <v>229.1</v>
      </c>
      <c r="D315" s="11">
        <v>0</v>
      </c>
      <c r="E315" s="11">
        <v>82.2</v>
      </c>
      <c r="F315" s="11">
        <v>1</v>
      </c>
      <c r="G315" s="11">
        <v>2325</v>
      </c>
      <c r="H315" s="11">
        <v>10150</v>
      </c>
      <c r="I315" s="11">
        <v>8701</v>
      </c>
      <c r="J315" s="11">
        <v>240.7</v>
      </c>
      <c r="K315" s="11">
        <v>5597</v>
      </c>
      <c r="L315" s="11">
        <v>0</v>
      </c>
      <c r="M315" s="11">
        <v>0</v>
      </c>
      <c r="N315" s="11">
        <v>3678</v>
      </c>
      <c r="O315" s="11">
        <v>0</v>
      </c>
      <c r="P315" s="11">
        <v>24.43</v>
      </c>
      <c r="Q315" s="11">
        <v>40.49</v>
      </c>
      <c r="R315" s="11">
        <v>9275</v>
      </c>
    </row>
    <row r="316" spans="1:18" x14ac:dyDescent="0.25">
      <c r="A316" s="11">
        <v>33</v>
      </c>
      <c r="B316" s="11" t="s">
        <v>89</v>
      </c>
      <c r="C316" s="11">
        <v>1142.9000000000001</v>
      </c>
      <c r="D316" s="11">
        <v>0</v>
      </c>
      <c r="E316" s="11">
        <v>56.4</v>
      </c>
      <c r="F316" s="11">
        <v>125</v>
      </c>
      <c r="G316" s="11">
        <v>8489.5</v>
      </c>
      <c r="H316" s="11">
        <v>7428</v>
      </c>
      <c r="I316" s="11">
        <v>5954</v>
      </c>
      <c r="J316" s="11">
        <v>406.2</v>
      </c>
      <c r="K316" s="11">
        <v>34482</v>
      </c>
      <c r="L316" s="11">
        <v>114</v>
      </c>
      <c r="M316" s="11">
        <v>468</v>
      </c>
      <c r="N316" s="11">
        <v>0</v>
      </c>
      <c r="O316" s="11">
        <v>1086</v>
      </c>
      <c r="P316" s="11">
        <v>31.12</v>
      </c>
      <c r="Q316" s="11">
        <v>31.53</v>
      </c>
      <c r="R316" s="11">
        <v>36036</v>
      </c>
    </row>
    <row r="317" spans="1:18" x14ac:dyDescent="0.25">
      <c r="A317" s="11">
        <v>34</v>
      </c>
      <c r="B317" s="11" t="s">
        <v>90</v>
      </c>
      <c r="C317" s="11">
        <v>3774.1</v>
      </c>
      <c r="D317" s="11">
        <v>0</v>
      </c>
      <c r="E317" s="11">
        <v>98</v>
      </c>
      <c r="F317" s="11">
        <v>0</v>
      </c>
      <c r="G317" s="11">
        <v>38299</v>
      </c>
      <c r="H317" s="11">
        <v>10148</v>
      </c>
      <c r="I317" s="11">
        <v>8760</v>
      </c>
      <c r="J317" s="11">
        <v>186.1</v>
      </c>
      <c r="K317" s="11">
        <v>71270</v>
      </c>
      <c r="L317" s="11">
        <v>0</v>
      </c>
      <c r="M317" s="11">
        <v>0</v>
      </c>
      <c r="N317" s="11">
        <v>24168</v>
      </c>
      <c r="O317" s="11">
        <v>0</v>
      </c>
      <c r="P317" s="11">
        <v>18.88</v>
      </c>
      <c r="Q317" s="11">
        <v>25.29</v>
      </c>
      <c r="R317" s="11">
        <v>95438</v>
      </c>
    </row>
    <row r="318" spans="1:18" x14ac:dyDescent="0.25">
      <c r="A318" s="11">
        <v>35</v>
      </c>
      <c r="B318" s="11" t="s">
        <v>91</v>
      </c>
      <c r="C318" s="11">
        <v>3378.4</v>
      </c>
      <c r="D318" s="11">
        <v>0</v>
      </c>
      <c r="E318" s="11">
        <v>98.7</v>
      </c>
      <c r="F318" s="11">
        <v>0</v>
      </c>
      <c r="G318" s="11">
        <v>35287.599999999999</v>
      </c>
      <c r="H318" s="11">
        <v>10445</v>
      </c>
      <c r="I318" s="11">
        <v>8760</v>
      </c>
      <c r="J318" s="11">
        <v>186.1</v>
      </c>
      <c r="K318" s="11">
        <v>65666</v>
      </c>
      <c r="L318" s="11">
        <v>0</v>
      </c>
      <c r="M318" s="11">
        <v>0</v>
      </c>
      <c r="N318" s="11">
        <v>37275</v>
      </c>
      <c r="O318" s="11">
        <v>473</v>
      </c>
      <c r="P318" s="11">
        <v>19.579999999999998</v>
      </c>
      <c r="Q318" s="11">
        <v>30.61</v>
      </c>
      <c r="R318" s="11">
        <v>103415</v>
      </c>
    </row>
    <row r="319" spans="1:18" x14ac:dyDescent="0.25">
      <c r="A319" s="11">
        <v>36</v>
      </c>
      <c r="B319" s="11" t="s">
        <v>92</v>
      </c>
      <c r="C319" s="11">
        <v>2007.9</v>
      </c>
      <c r="D319" s="11">
        <v>0</v>
      </c>
      <c r="E319" s="11">
        <v>90.9</v>
      </c>
      <c r="F319" s="11">
        <v>2</v>
      </c>
      <c r="G319" s="11">
        <v>20372.900000000001</v>
      </c>
      <c r="H319" s="11">
        <v>10146</v>
      </c>
      <c r="I319" s="11">
        <v>8035</v>
      </c>
      <c r="J319" s="11">
        <v>186.1</v>
      </c>
      <c r="K319" s="11">
        <v>37912</v>
      </c>
      <c r="L319" s="11">
        <v>3</v>
      </c>
      <c r="M319" s="11">
        <v>86</v>
      </c>
      <c r="N319" s="11">
        <v>19580</v>
      </c>
      <c r="O319" s="11">
        <v>0</v>
      </c>
      <c r="P319" s="11">
        <v>18.88</v>
      </c>
      <c r="Q319" s="11">
        <v>28.68</v>
      </c>
      <c r="R319" s="11">
        <v>57578</v>
      </c>
    </row>
    <row r="320" spans="1:18" x14ac:dyDescent="0.25">
      <c r="A320" s="11">
        <v>37</v>
      </c>
      <c r="B320" s="11" t="s">
        <v>93</v>
      </c>
      <c r="C320" s="11">
        <v>3774.3</v>
      </c>
      <c r="D320" s="11">
        <v>0</v>
      </c>
      <c r="E320" s="11">
        <v>99.8</v>
      </c>
      <c r="F320" s="11">
        <v>0</v>
      </c>
      <c r="G320" s="11">
        <v>36395.9</v>
      </c>
      <c r="H320" s="11">
        <v>9643</v>
      </c>
      <c r="I320" s="11">
        <v>8760</v>
      </c>
      <c r="J320" s="11">
        <v>162.30000000000001</v>
      </c>
      <c r="K320" s="11">
        <v>59088</v>
      </c>
      <c r="L320" s="11">
        <v>0</v>
      </c>
      <c r="M320" s="11">
        <v>0</v>
      </c>
      <c r="N320" s="11">
        <v>25192</v>
      </c>
      <c r="O320" s="11">
        <v>0</v>
      </c>
      <c r="P320" s="11">
        <v>15.66</v>
      </c>
      <c r="Q320" s="11">
        <v>22.33</v>
      </c>
      <c r="R320" s="11">
        <v>84280</v>
      </c>
    </row>
    <row r="321" spans="1:18" x14ac:dyDescent="0.25">
      <c r="A321" s="11">
        <v>38</v>
      </c>
      <c r="B321" s="11" t="s">
        <v>94</v>
      </c>
      <c r="C321" s="11">
        <v>3181.1</v>
      </c>
      <c r="D321" s="11">
        <v>0</v>
      </c>
      <c r="E321" s="11">
        <v>89.8</v>
      </c>
      <c r="F321" s="11">
        <v>2</v>
      </c>
      <c r="G321" s="11">
        <v>32283.1</v>
      </c>
      <c r="H321" s="11">
        <v>10148</v>
      </c>
      <c r="I321" s="11">
        <v>7903</v>
      </c>
      <c r="J321" s="11">
        <v>162.30000000000001</v>
      </c>
      <c r="K321" s="11">
        <v>52411</v>
      </c>
      <c r="L321" s="11">
        <v>4</v>
      </c>
      <c r="M321" s="11">
        <v>99</v>
      </c>
      <c r="N321" s="11">
        <v>34338</v>
      </c>
      <c r="O321" s="11">
        <v>0</v>
      </c>
      <c r="P321" s="11">
        <v>16.48</v>
      </c>
      <c r="Q321" s="11">
        <v>27.3</v>
      </c>
      <c r="R321" s="11">
        <v>86848</v>
      </c>
    </row>
    <row r="322" spans="1:18" x14ac:dyDescent="0.25">
      <c r="A322" s="11">
        <v>39</v>
      </c>
      <c r="B322" s="11" t="s">
        <v>95</v>
      </c>
      <c r="C322" s="11">
        <v>2756</v>
      </c>
      <c r="D322" s="11">
        <v>0</v>
      </c>
      <c r="E322" s="11">
        <v>97.3</v>
      </c>
      <c r="F322" s="11">
        <v>1</v>
      </c>
      <c r="G322" s="11">
        <v>28267.599999999999</v>
      </c>
      <c r="H322" s="11">
        <v>10257</v>
      </c>
      <c r="I322" s="11">
        <v>8683</v>
      </c>
      <c r="J322" s="11">
        <v>191.3</v>
      </c>
      <c r="K322" s="11">
        <v>54084</v>
      </c>
      <c r="L322" s="11">
        <v>2</v>
      </c>
      <c r="M322" s="11">
        <v>67</v>
      </c>
      <c r="N322" s="11">
        <v>18298</v>
      </c>
      <c r="O322" s="11">
        <v>689</v>
      </c>
      <c r="P322" s="11">
        <v>19.87</v>
      </c>
      <c r="Q322" s="11">
        <v>26.54</v>
      </c>
      <c r="R322" s="11">
        <v>73139</v>
      </c>
    </row>
    <row r="323" spans="1:18" x14ac:dyDescent="0.25">
      <c r="A323" s="11">
        <v>40</v>
      </c>
      <c r="B323" s="11" t="s">
        <v>96</v>
      </c>
      <c r="C323" s="11">
        <v>2838.9</v>
      </c>
      <c r="D323" s="11">
        <v>0</v>
      </c>
      <c r="E323" s="11">
        <v>96</v>
      </c>
      <c r="F323" s="11">
        <v>1</v>
      </c>
      <c r="G323" s="11">
        <v>29337.5</v>
      </c>
      <c r="H323" s="11">
        <v>10334</v>
      </c>
      <c r="I323" s="11">
        <v>8683</v>
      </c>
      <c r="J323" s="11">
        <v>191.3</v>
      </c>
      <c r="K323" s="11">
        <v>56132</v>
      </c>
      <c r="L323" s="11">
        <v>3</v>
      </c>
      <c r="M323" s="11">
        <v>88</v>
      </c>
      <c r="N323" s="11">
        <v>21071</v>
      </c>
      <c r="O323" s="11">
        <v>681</v>
      </c>
      <c r="P323" s="11">
        <v>20.010000000000002</v>
      </c>
      <c r="Q323" s="11">
        <v>27.47</v>
      </c>
      <c r="R323" s="11">
        <v>77973</v>
      </c>
    </row>
    <row r="324" spans="1:18" x14ac:dyDescent="0.25">
      <c r="A324" s="11">
        <v>41</v>
      </c>
      <c r="B324" s="11" t="s">
        <v>97</v>
      </c>
      <c r="C324" s="11">
        <v>1801.6</v>
      </c>
      <c r="D324" s="11">
        <v>0</v>
      </c>
      <c r="E324" s="11">
        <v>65.900000000000006</v>
      </c>
      <c r="F324" s="11">
        <v>2</v>
      </c>
      <c r="G324" s="11">
        <v>18806.2</v>
      </c>
      <c r="H324" s="11">
        <v>10439</v>
      </c>
      <c r="I324" s="11">
        <v>6076</v>
      </c>
      <c r="J324" s="11">
        <v>191.3</v>
      </c>
      <c r="K324" s="11">
        <v>35982</v>
      </c>
      <c r="L324" s="11">
        <v>18</v>
      </c>
      <c r="M324" s="11">
        <v>499</v>
      </c>
      <c r="N324" s="11">
        <v>29184</v>
      </c>
      <c r="O324" s="11">
        <v>2000</v>
      </c>
      <c r="P324" s="11">
        <v>21.08</v>
      </c>
      <c r="Q324" s="11">
        <v>37.56</v>
      </c>
      <c r="R324" s="11">
        <v>67664</v>
      </c>
    </row>
    <row r="325" spans="1:18" x14ac:dyDescent="0.25">
      <c r="A325" s="11">
        <v>42</v>
      </c>
      <c r="B325" s="11" t="s">
        <v>98</v>
      </c>
      <c r="C325" s="11">
        <v>2743.6</v>
      </c>
      <c r="D325" s="11">
        <v>0</v>
      </c>
      <c r="E325" s="11">
        <v>95.1</v>
      </c>
      <c r="F325" s="11">
        <v>1</v>
      </c>
      <c r="G325" s="11">
        <v>28297.3</v>
      </c>
      <c r="H325" s="11">
        <v>10314</v>
      </c>
      <c r="I325" s="11">
        <v>8683</v>
      </c>
      <c r="J325" s="11">
        <v>191.3</v>
      </c>
      <c r="K325" s="11">
        <v>54141</v>
      </c>
      <c r="L325" s="11">
        <v>4</v>
      </c>
      <c r="M325" s="11">
        <v>121</v>
      </c>
      <c r="N325" s="11">
        <v>16572</v>
      </c>
      <c r="O325" s="11">
        <v>878</v>
      </c>
      <c r="P325" s="11">
        <v>20.05</v>
      </c>
      <c r="Q325" s="11">
        <v>26.14</v>
      </c>
      <c r="R325" s="11">
        <v>71713</v>
      </c>
    </row>
    <row r="326" spans="1:18" x14ac:dyDescent="0.25">
      <c r="A326" s="11">
        <v>43</v>
      </c>
      <c r="B326" s="11" t="s">
        <v>99</v>
      </c>
      <c r="C326" s="11">
        <v>121.4</v>
      </c>
      <c r="D326" s="11">
        <v>0</v>
      </c>
      <c r="E326" s="11">
        <v>97.1</v>
      </c>
      <c r="F326" s="11">
        <v>1</v>
      </c>
      <c r="G326" s="11">
        <v>873.7</v>
      </c>
      <c r="H326" s="11">
        <v>7200</v>
      </c>
      <c r="I326" s="11">
        <v>8520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11863</v>
      </c>
      <c r="P326" s="11">
        <v>97.76</v>
      </c>
      <c r="Q326" s="11">
        <v>97.76</v>
      </c>
      <c r="R326" s="11">
        <v>11863</v>
      </c>
    </row>
    <row r="327" spans="1:18" x14ac:dyDescent="0.25">
      <c r="A327" s="11">
        <v>44</v>
      </c>
      <c r="B327" s="11" t="s">
        <v>100</v>
      </c>
      <c r="C327" s="11">
        <v>765.8</v>
      </c>
      <c r="D327" s="11">
        <v>0</v>
      </c>
      <c r="E327" s="11">
        <v>90.7</v>
      </c>
      <c r="F327" s="11">
        <v>0</v>
      </c>
      <c r="G327" s="11">
        <v>8508.4</v>
      </c>
      <c r="H327" s="11">
        <v>11111</v>
      </c>
      <c r="I327" s="11">
        <v>8760</v>
      </c>
      <c r="J327" s="11">
        <v>106.8</v>
      </c>
      <c r="K327" s="11">
        <v>9091</v>
      </c>
      <c r="L327" s="11">
        <v>0</v>
      </c>
      <c r="M327" s="11">
        <v>0</v>
      </c>
      <c r="N327" s="11">
        <v>6435</v>
      </c>
      <c r="O327" s="11">
        <v>207</v>
      </c>
      <c r="P327" s="11">
        <v>12.14</v>
      </c>
      <c r="Q327" s="11">
        <v>20.54</v>
      </c>
      <c r="R327" s="11">
        <v>15733</v>
      </c>
    </row>
    <row r="328" spans="1:18" x14ac:dyDescent="0.25">
      <c r="A328" s="11">
        <v>45</v>
      </c>
      <c r="B328" s="11" t="s">
        <v>101</v>
      </c>
      <c r="C328" s="11">
        <v>790.7</v>
      </c>
      <c r="D328" s="11">
        <v>0</v>
      </c>
      <c r="E328" s="11">
        <v>91.2</v>
      </c>
      <c r="F328" s="11">
        <v>0</v>
      </c>
      <c r="G328" s="11">
        <v>8697.4</v>
      </c>
      <c r="H328" s="11">
        <v>11000</v>
      </c>
      <c r="I328" s="11">
        <v>8760</v>
      </c>
      <c r="J328" s="11">
        <v>106.8</v>
      </c>
      <c r="K328" s="11">
        <v>9293</v>
      </c>
      <c r="L328" s="11">
        <v>0</v>
      </c>
      <c r="M328" s="11">
        <v>0</v>
      </c>
      <c r="N328" s="11">
        <v>7562</v>
      </c>
      <c r="O328" s="11">
        <v>198</v>
      </c>
      <c r="P328" s="11">
        <v>12</v>
      </c>
      <c r="Q328" s="11">
        <v>21.57</v>
      </c>
      <c r="R328" s="11">
        <v>17053</v>
      </c>
    </row>
    <row r="329" spans="1:18" x14ac:dyDescent="0.25">
      <c r="A329" s="11">
        <v>46</v>
      </c>
      <c r="B329" s="11" t="s">
        <v>102</v>
      </c>
      <c r="C329" s="11">
        <v>1454.1</v>
      </c>
      <c r="D329" s="11">
        <v>0</v>
      </c>
      <c r="E329" s="11">
        <v>80.599999999999994</v>
      </c>
      <c r="F329" s="11">
        <v>2</v>
      </c>
      <c r="G329" s="11">
        <v>16654</v>
      </c>
      <c r="H329" s="11">
        <v>11453</v>
      </c>
      <c r="I329" s="11">
        <v>7904</v>
      </c>
      <c r="J329" s="11">
        <v>106.8</v>
      </c>
      <c r="K329" s="11">
        <v>17794</v>
      </c>
      <c r="L329" s="11">
        <v>8</v>
      </c>
      <c r="M329" s="11">
        <v>236</v>
      </c>
      <c r="N329" s="11">
        <v>23357</v>
      </c>
      <c r="O329" s="11">
        <v>538</v>
      </c>
      <c r="P329" s="11">
        <v>12.61</v>
      </c>
      <c r="Q329" s="11">
        <v>28.83</v>
      </c>
      <c r="R329" s="11">
        <v>41926</v>
      </c>
    </row>
    <row r="330" spans="1:18" x14ac:dyDescent="0.25">
      <c r="A330" s="11">
        <v>47</v>
      </c>
      <c r="B330" s="11" t="s">
        <v>103</v>
      </c>
      <c r="C330" s="11">
        <v>2526.1999999999998</v>
      </c>
      <c r="D330" s="11">
        <v>0</v>
      </c>
      <c r="E330" s="11">
        <v>95.7</v>
      </c>
      <c r="F330" s="11">
        <v>0</v>
      </c>
      <c r="G330" s="11">
        <v>27009.8</v>
      </c>
      <c r="H330" s="11">
        <v>10692</v>
      </c>
      <c r="I330" s="11">
        <v>8760</v>
      </c>
      <c r="J330" s="11">
        <v>106.8</v>
      </c>
      <c r="K330" s="11">
        <v>28859</v>
      </c>
      <c r="L330" s="11">
        <v>0</v>
      </c>
      <c r="M330" s="11">
        <v>0</v>
      </c>
      <c r="N330" s="11">
        <v>22750</v>
      </c>
      <c r="O330" s="11">
        <v>783</v>
      </c>
      <c r="P330" s="11">
        <v>11.73</v>
      </c>
      <c r="Q330" s="11">
        <v>20.74</v>
      </c>
      <c r="R330" s="11">
        <v>52392</v>
      </c>
    </row>
    <row r="331" spans="1:18" x14ac:dyDescent="0.25">
      <c r="A331" s="11">
        <v>48</v>
      </c>
      <c r="B331" s="11" t="s">
        <v>104</v>
      </c>
      <c r="C331" s="11">
        <v>1111.0999999999999</v>
      </c>
      <c r="D331" s="11">
        <v>0</v>
      </c>
      <c r="E331" s="11">
        <v>85.8</v>
      </c>
      <c r="F331" s="11">
        <v>0</v>
      </c>
      <c r="G331" s="11">
        <v>11481.5</v>
      </c>
      <c r="H331" s="11">
        <v>10334</v>
      </c>
      <c r="I331" s="11">
        <v>8760</v>
      </c>
      <c r="J331" s="11">
        <v>213.4</v>
      </c>
      <c r="K331" s="11">
        <v>24502</v>
      </c>
      <c r="L331" s="11">
        <v>0</v>
      </c>
      <c r="M331" s="11">
        <v>0</v>
      </c>
      <c r="N331" s="11">
        <v>11247</v>
      </c>
      <c r="O331" s="11">
        <v>378</v>
      </c>
      <c r="P331" s="11">
        <v>22.39</v>
      </c>
      <c r="Q331" s="11">
        <v>32.51</v>
      </c>
      <c r="R331" s="11">
        <v>36127</v>
      </c>
    </row>
    <row r="332" spans="1:18" x14ac:dyDescent="0.25">
      <c r="A332" s="11">
        <v>49</v>
      </c>
      <c r="B332" s="11" t="s">
        <v>105</v>
      </c>
      <c r="C332" s="11">
        <v>1284.0999999999999</v>
      </c>
      <c r="D332" s="11">
        <v>0</v>
      </c>
      <c r="E332" s="11">
        <v>75.7</v>
      </c>
      <c r="F332" s="11">
        <v>2</v>
      </c>
      <c r="G332" s="11">
        <v>13393.3</v>
      </c>
      <c r="H332" s="11">
        <v>10430</v>
      </c>
      <c r="I332" s="11">
        <v>7865</v>
      </c>
      <c r="J332" s="11">
        <v>213.4</v>
      </c>
      <c r="K332" s="11">
        <v>28582</v>
      </c>
      <c r="L332" s="11">
        <v>3</v>
      </c>
      <c r="M332" s="11">
        <v>13</v>
      </c>
      <c r="N332" s="11">
        <v>23117</v>
      </c>
      <c r="O332" s="11">
        <v>449</v>
      </c>
      <c r="P332" s="11">
        <v>22.61</v>
      </c>
      <c r="Q332" s="11">
        <v>40.619999999999997</v>
      </c>
      <c r="R332" s="11">
        <v>52161</v>
      </c>
    </row>
    <row r="333" spans="1:18" x14ac:dyDescent="0.25">
      <c r="A333" s="11">
        <v>50</v>
      </c>
      <c r="B333" s="11" t="s">
        <v>106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51</v>
      </c>
      <c r="B334" s="11" t="s">
        <v>107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5">
      <c r="A335" s="11">
        <v>52</v>
      </c>
      <c r="B335" s="11" t="s">
        <v>108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1:18" x14ac:dyDescent="0.25">
      <c r="A336" s="11">
        <v>53</v>
      </c>
      <c r="B336" s="11" t="s">
        <v>109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25">
      <c r="A337" s="11">
        <v>54</v>
      </c>
      <c r="B337" s="11" t="s">
        <v>110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25">
      <c r="A338" s="11">
        <v>55</v>
      </c>
      <c r="B338" s="11" t="s">
        <v>111</v>
      </c>
      <c r="C338" s="11">
        <v>1714.9</v>
      </c>
      <c r="D338" s="11">
        <v>0</v>
      </c>
      <c r="E338" s="11">
        <v>75.5</v>
      </c>
      <c r="F338" s="11">
        <v>2</v>
      </c>
      <c r="G338" s="11">
        <v>20754.5</v>
      </c>
      <c r="H338" s="11">
        <v>12103</v>
      </c>
      <c r="I338" s="11">
        <v>7922</v>
      </c>
      <c r="J338" s="11">
        <v>110.5</v>
      </c>
      <c r="K338" s="11">
        <v>22943</v>
      </c>
      <c r="L338" s="11">
        <v>4</v>
      </c>
      <c r="M338" s="11">
        <v>106</v>
      </c>
      <c r="N338" s="11">
        <v>21495</v>
      </c>
      <c r="O338" s="11">
        <v>600</v>
      </c>
      <c r="P338" s="11">
        <v>13.73</v>
      </c>
      <c r="Q338" s="11">
        <v>26.32</v>
      </c>
      <c r="R338" s="11">
        <v>45143</v>
      </c>
    </row>
    <row r="339" spans="1:18" x14ac:dyDescent="0.25">
      <c r="A339" s="11">
        <v>56</v>
      </c>
      <c r="B339" s="11" t="s">
        <v>112</v>
      </c>
      <c r="C339" s="11">
        <v>1704.2</v>
      </c>
      <c r="D339" s="11">
        <v>0</v>
      </c>
      <c r="E339" s="11">
        <v>37.299999999999997</v>
      </c>
      <c r="F339" s="11">
        <v>277</v>
      </c>
      <c r="G339" s="11">
        <v>12052.6</v>
      </c>
      <c r="H339" s="11">
        <v>7072</v>
      </c>
      <c r="I339" s="11">
        <v>4109</v>
      </c>
      <c r="J339" s="11">
        <v>393.9</v>
      </c>
      <c r="K339" s="11">
        <v>47470</v>
      </c>
      <c r="L339" s="11">
        <v>953</v>
      </c>
      <c r="M339" s="11">
        <v>3772</v>
      </c>
      <c r="N339" s="11">
        <v>0</v>
      </c>
      <c r="O339" s="11">
        <v>6159</v>
      </c>
      <c r="P339" s="11">
        <v>31.47</v>
      </c>
      <c r="Q339" s="11">
        <v>33.68</v>
      </c>
      <c r="R339" s="11">
        <v>57401</v>
      </c>
    </row>
    <row r="340" spans="1:18" x14ac:dyDescent="0.25">
      <c r="A340" s="11">
        <v>57</v>
      </c>
      <c r="B340" s="11" t="s">
        <v>113</v>
      </c>
      <c r="C340" s="11">
        <v>25.3</v>
      </c>
      <c r="D340" s="11">
        <v>0</v>
      </c>
      <c r="E340" s="11">
        <v>100</v>
      </c>
      <c r="F340" s="11">
        <v>0</v>
      </c>
      <c r="I340" s="11">
        <v>8760</v>
      </c>
      <c r="J340" s="11">
        <v>0</v>
      </c>
      <c r="K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1:18" x14ac:dyDescent="0.25">
      <c r="A341" s="11">
        <v>58</v>
      </c>
      <c r="B341" s="11" t="s">
        <v>114</v>
      </c>
      <c r="C341" s="11">
        <v>2158.4</v>
      </c>
      <c r="D341" s="11">
        <v>0</v>
      </c>
      <c r="E341" s="11">
        <v>48.2</v>
      </c>
      <c r="F341" s="11">
        <v>281</v>
      </c>
      <c r="G341" s="11">
        <v>15082</v>
      </c>
      <c r="H341" s="11">
        <v>6988</v>
      </c>
      <c r="I341" s="11">
        <v>5485</v>
      </c>
      <c r="J341" s="11">
        <v>393.9</v>
      </c>
      <c r="K341" s="11">
        <v>59412</v>
      </c>
      <c r="L341" s="11">
        <v>992</v>
      </c>
      <c r="M341" s="11">
        <v>3944</v>
      </c>
      <c r="N341" s="11">
        <v>0</v>
      </c>
      <c r="O341" s="11">
        <v>6240</v>
      </c>
      <c r="P341" s="11">
        <v>30.42</v>
      </c>
      <c r="Q341" s="11">
        <v>32.24</v>
      </c>
      <c r="R341" s="11">
        <v>69596</v>
      </c>
    </row>
    <row r="342" spans="1:18" x14ac:dyDescent="0.25">
      <c r="A342" s="11">
        <v>59</v>
      </c>
      <c r="B342" s="11" t="s">
        <v>115</v>
      </c>
      <c r="C342" s="11">
        <v>-900.9</v>
      </c>
      <c r="D342" s="11">
        <v>0</v>
      </c>
      <c r="E342" s="11">
        <v>80.400000000000006</v>
      </c>
      <c r="F342" s="11">
        <v>267</v>
      </c>
      <c r="I342" s="11">
        <v>7092</v>
      </c>
      <c r="J342" s="11">
        <v>40.299999999999997</v>
      </c>
      <c r="K342" s="11">
        <v>-36323</v>
      </c>
      <c r="M342" s="11">
        <v>0</v>
      </c>
      <c r="N342" s="11">
        <v>0</v>
      </c>
      <c r="O342" s="11">
        <v>0</v>
      </c>
      <c r="P342" s="11">
        <v>40.32</v>
      </c>
      <c r="Q342" s="11">
        <v>40.32</v>
      </c>
      <c r="R342" s="11">
        <v>-36323</v>
      </c>
    </row>
    <row r="343" spans="1:18" x14ac:dyDescent="0.25">
      <c r="A343" s="11">
        <v>60</v>
      </c>
      <c r="B343" s="11" t="s">
        <v>116</v>
      </c>
      <c r="C343" s="11">
        <v>369.3</v>
      </c>
      <c r="D343" s="11">
        <v>0</v>
      </c>
      <c r="E343" s="11">
        <v>4.2</v>
      </c>
      <c r="F343" s="11">
        <v>289</v>
      </c>
      <c r="I343" s="11">
        <v>1765</v>
      </c>
      <c r="J343" s="11">
        <v>23.9</v>
      </c>
      <c r="K343" s="11">
        <v>8839</v>
      </c>
      <c r="M343" s="11">
        <v>0</v>
      </c>
      <c r="N343" s="11">
        <v>0</v>
      </c>
      <c r="O343" s="11">
        <v>0</v>
      </c>
      <c r="P343" s="11">
        <v>23.94</v>
      </c>
      <c r="Q343" s="11">
        <v>23.94</v>
      </c>
      <c r="R343" s="11">
        <v>8839</v>
      </c>
    </row>
    <row r="344" spans="1:18" x14ac:dyDescent="0.25">
      <c r="A344" s="11">
        <v>61</v>
      </c>
      <c r="B344" s="11" t="s">
        <v>117</v>
      </c>
      <c r="C344" s="11">
        <v>-158</v>
      </c>
      <c r="D344" s="11">
        <v>0</v>
      </c>
      <c r="E344" s="11">
        <v>0</v>
      </c>
      <c r="F344" s="11">
        <v>322</v>
      </c>
      <c r="I344" s="11">
        <v>2019</v>
      </c>
      <c r="J344" s="11">
        <v>36.5</v>
      </c>
      <c r="K344" s="11">
        <v>-5768</v>
      </c>
      <c r="M344" s="11">
        <v>0</v>
      </c>
      <c r="N344" s="11">
        <v>0</v>
      </c>
      <c r="O344" s="11">
        <v>0</v>
      </c>
      <c r="P344" s="11">
        <v>36.51</v>
      </c>
      <c r="Q344" s="11">
        <v>36.51</v>
      </c>
      <c r="R344" s="11">
        <v>-5768</v>
      </c>
    </row>
    <row r="345" spans="1:18" x14ac:dyDescent="0.25">
      <c r="A345" s="11">
        <v>62</v>
      </c>
      <c r="B345" s="11" t="s">
        <v>118</v>
      </c>
      <c r="C345" s="11">
        <v>2392.4</v>
      </c>
      <c r="D345" s="11">
        <v>0</v>
      </c>
      <c r="E345" s="11">
        <v>27.3</v>
      </c>
      <c r="F345" s="11">
        <v>295</v>
      </c>
      <c r="I345" s="11">
        <v>7045</v>
      </c>
      <c r="J345" s="11">
        <v>30.5</v>
      </c>
      <c r="K345" s="11">
        <v>72992</v>
      </c>
      <c r="M345" s="11">
        <v>0</v>
      </c>
      <c r="N345" s="11">
        <v>0</v>
      </c>
      <c r="O345" s="11">
        <v>0</v>
      </c>
      <c r="P345" s="11">
        <v>30.51</v>
      </c>
      <c r="Q345" s="11">
        <v>30.51</v>
      </c>
      <c r="R345" s="11">
        <v>72992</v>
      </c>
    </row>
    <row r="346" spans="1:18" x14ac:dyDescent="0.25">
      <c r="A346" s="11">
        <v>63</v>
      </c>
      <c r="B346" s="11" t="s">
        <v>119</v>
      </c>
      <c r="C346" s="11">
        <v>-1880</v>
      </c>
      <c r="D346" s="11">
        <v>0</v>
      </c>
      <c r="E346" s="11">
        <v>86.1</v>
      </c>
      <c r="F346" s="11">
        <v>205</v>
      </c>
      <c r="I346" s="11">
        <v>8227</v>
      </c>
      <c r="J346" s="11">
        <v>35</v>
      </c>
      <c r="K346" s="11">
        <v>-65798</v>
      </c>
      <c r="M346" s="11">
        <v>0</v>
      </c>
      <c r="N346" s="11">
        <v>0</v>
      </c>
      <c r="O346" s="11">
        <v>0</v>
      </c>
      <c r="P346" s="11">
        <v>35</v>
      </c>
      <c r="Q346" s="11">
        <v>35</v>
      </c>
      <c r="R346" s="11">
        <v>-65798</v>
      </c>
    </row>
    <row r="347" spans="1:18" x14ac:dyDescent="0.25">
      <c r="A347" s="11">
        <v>64</v>
      </c>
      <c r="B347" s="11" t="s">
        <v>120</v>
      </c>
      <c r="C347" s="11">
        <v>127</v>
      </c>
      <c r="D347" s="11">
        <v>0</v>
      </c>
      <c r="E347" s="11">
        <v>1.5</v>
      </c>
      <c r="F347" s="11">
        <v>451</v>
      </c>
      <c r="I347" s="11">
        <v>1081</v>
      </c>
      <c r="J347" s="11">
        <v>37.4</v>
      </c>
      <c r="K347" s="11">
        <v>4758</v>
      </c>
      <c r="M347" s="11">
        <v>0</v>
      </c>
      <c r="N347" s="11">
        <v>0</v>
      </c>
      <c r="O347" s="11">
        <v>0</v>
      </c>
      <c r="P347" s="11">
        <v>37.450000000000003</v>
      </c>
      <c r="Q347" s="11">
        <v>37.450000000000003</v>
      </c>
      <c r="R347" s="11">
        <v>4758</v>
      </c>
    </row>
    <row r="348" spans="1:18" x14ac:dyDescent="0.25">
      <c r="A348" s="11">
        <v>65</v>
      </c>
      <c r="B348" s="11" t="s">
        <v>121</v>
      </c>
      <c r="C348" s="11">
        <v>-3320.5</v>
      </c>
      <c r="D348" s="11">
        <v>0</v>
      </c>
      <c r="E348" s="11">
        <v>0.4</v>
      </c>
      <c r="F348" s="11">
        <v>0</v>
      </c>
      <c r="I348" s="11">
        <v>8760</v>
      </c>
      <c r="J348" s="11">
        <v>34.9</v>
      </c>
      <c r="K348" s="11">
        <v>-115753</v>
      </c>
      <c r="M348" s="11">
        <v>0</v>
      </c>
      <c r="N348" s="11">
        <v>0</v>
      </c>
      <c r="O348" s="11">
        <v>0</v>
      </c>
      <c r="P348" s="11">
        <v>34.86</v>
      </c>
      <c r="Q348" s="11">
        <v>34.86</v>
      </c>
      <c r="R348" s="11">
        <v>-115753</v>
      </c>
    </row>
    <row r="349" spans="1:18" x14ac:dyDescent="0.25">
      <c r="A349" s="11">
        <v>66</v>
      </c>
      <c r="B349" s="11" t="s">
        <v>122</v>
      </c>
      <c r="C349" s="11">
        <v>0</v>
      </c>
      <c r="D349" s="11">
        <v>0</v>
      </c>
      <c r="E349" s="11">
        <v>0</v>
      </c>
      <c r="F349" s="11">
        <v>522</v>
      </c>
      <c r="I349" s="11">
        <v>1556</v>
      </c>
      <c r="J349" s="11">
        <v>0</v>
      </c>
      <c r="K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</row>
    <row r="350" spans="1:18" x14ac:dyDescent="0.25">
      <c r="A350" s="11">
        <v>67</v>
      </c>
      <c r="B350" s="11" t="s">
        <v>123</v>
      </c>
      <c r="C350" s="11">
        <v>139.4</v>
      </c>
      <c r="D350" s="11">
        <v>0</v>
      </c>
      <c r="E350" s="11">
        <v>100</v>
      </c>
      <c r="F350" s="11">
        <v>0</v>
      </c>
      <c r="I350" s="11">
        <v>8760</v>
      </c>
      <c r="J350" s="11">
        <v>35.5</v>
      </c>
      <c r="K350" s="11">
        <v>4945</v>
      </c>
      <c r="M350" s="11">
        <v>0</v>
      </c>
      <c r="N350" s="11">
        <v>0</v>
      </c>
      <c r="O350" s="11">
        <v>0</v>
      </c>
      <c r="P350" s="11">
        <v>35.479999999999997</v>
      </c>
      <c r="Q350" s="11">
        <v>35.479999999999997</v>
      </c>
      <c r="R350" s="11">
        <v>4945</v>
      </c>
    </row>
    <row r="351" spans="1:18" x14ac:dyDescent="0.25">
      <c r="A351" s="11">
        <v>68</v>
      </c>
      <c r="B351" s="11" t="s">
        <v>124</v>
      </c>
      <c r="C351" s="11">
        <v>52.9</v>
      </c>
      <c r="D351" s="11">
        <v>0</v>
      </c>
      <c r="E351" s="11">
        <v>100</v>
      </c>
      <c r="F351" s="11">
        <v>0</v>
      </c>
      <c r="I351" s="11">
        <v>8760</v>
      </c>
      <c r="J351" s="11">
        <v>0</v>
      </c>
      <c r="K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1:18" x14ac:dyDescent="0.25">
      <c r="A352" s="11">
        <v>69</v>
      </c>
      <c r="B352" s="11" t="s">
        <v>125</v>
      </c>
      <c r="C352" s="11">
        <v>0</v>
      </c>
      <c r="D352" s="11">
        <v>0</v>
      </c>
      <c r="E352" s="11">
        <v>0</v>
      </c>
      <c r="F352" s="11">
        <v>0</v>
      </c>
      <c r="I352" s="11">
        <v>0</v>
      </c>
      <c r="J352" s="11">
        <v>0</v>
      </c>
      <c r="K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1:18" x14ac:dyDescent="0.25">
      <c r="A353" s="11">
        <v>70</v>
      </c>
      <c r="B353" s="11" t="s">
        <v>126</v>
      </c>
      <c r="C353" s="11">
        <v>115.8</v>
      </c>
      <c r="D353" s="11">
        <v>0</v>
      </c>
      <c r="E353" s="11">
        <v>9.5</v>
      </c>
      <c r="F353" s="11">
        <v>0</v>
      </c>
      <c r="I353" s="11">
        <v>8760</v>
      </c>
      <c r="J353" s="11">
        <v>40.700000000000003</v>
      </c>
      <c r="K353" s="11">
        <v>4716</v>
      </c>
      <c r="M353" s="11">
        <v>0</v>
      </c>
      <c r="N353" s="11">
        <v>0</v>
      </c>
      <c r="O353" s="11">
        <v>4716</v>
      </c>
      <c r="P353" s="11">
        <v>81.44</v>
      </c>
      <c r="Q353" s="11">
        <v>81.44</v>
      </c>
      <c r="R353" s="11">
        <v>9431</v>
      </c>
    </row>
    <row r="354" spans="1:18" x14ac:dyDescent="0.25">
      <c r="A354" s="11">
        <v>71</v>
      </c>
      <c r="B354" s="11" t="s">
        <v>127</v>
      </c>
      <c r="C354" s="11">
        <v>-127</v>
      </c>
      <c r="D354" s="11">
        <v>0</v>
      </c>
      <c r="E354" s="11">
        <v>100</v>
      </c>
      <c r="F354" s="11">
        <v>0</v>
      </c>
      <c r="I354" s="11">
        <v>8016</v>
      </c>
      <c r="J354" s="11">
        <v>0</v>
      </c>
      <c r="K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5">
      <c r="A355" s="11">
        <v>72</v>
      </c>
      <c r="B355" s="11" t="s">
        <v>128</v>
      </c>
      <c r="C355" s="11">
        <v>62.1</v>
      </c>
      <c r="D355" s="11">
        <v>0</v>
      </c>
      <c r="E355" s="11">
        <v>100</v>
      </c>
      <c r="F355" s="11">
        <v>0</v>
      </c>
      <c r="I355" s="11">
        <v>8760</v>
      </c>
      <c r="J355" s="11">
        <v>35.200000000000003</v>
      </c>
      <c r="K355" s="11">
        <v>2187</v>
      </c>
      <c r="M355" s="11">
        <v>0</v>
      </c>
      <c r="N355" s="11">
        <v>0</v>
      </c>
      <c r="O355" s="11">
        <v>0</v>
      </c>
      <c r="P355" s="11">
        <v>35.229999999999997</v>
      </c>
      <c r="Q355" s="11">
        <v>35.229999999999997</v>
      </c>
      <c r="R355" s="11">
        <v>2187</v>
      </c>
    </row>
    <row r="356" spans="1:18" x14ac:dyDescent="0.25">
      <c r="A356" s="11">
        <v>73</v>
      </c>
      <c r="B356" s="11" t="s">
        <v>129</v>
      </c>
      <c r="C356" s="11">
        <v>12</v>
      </c>
      <c r="D356" s="11">
        <v>0</v>
      </c>
      <c r="E356" s="11">
        <v>100</v>
      </c>
      <c r="F356" s="11">
        <v>0</v>
      </c>
      <c r="I356" s="11">
        <v>8760</v>
      </c>
      <c r="J356" s="11">
        <v>0</v>
      </c>
      <c r="K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1:18" x14ac:dyDescent="0.25">
      <c r="A357" s="11">
        <v>74</v>
      </c>
      <c r="B357" s="11" t="s">
        <v>130</v>
      </c>
      <c r="C357" s="11">
        <v>-45.4</v>
      </c>
      <c r="D357" s="11">
        <v>0</v>
      </c>
      <c r="E357" s="11">
        <v>100</v>
      </c>
      <c r="F357" s="11">
        <v>0</v>
      </c>
      <c r="I357" s="11">
        <v>8760</v>
      </c>
      <c r="J357" s="11">
        <v>69</v>
      </c>
      <c r="K357" s="11">
        <v>-3131</v>
      </c>
      <c r="M357" s="11">
        <v>0</v>
      </c>
      <c r="N357" s="11">
        <v>0</v>
      </c>
      <c r="O357" s="11">
        <v>0</v>
      </c>
      <c r="P357" s="11">
        <v>69</v>
      </c>
      <c r="Q357" s="11">
        <v>69</v>
      </c>
      <c r="R357" s="11">
        <v>-3131</v>
      </c>
    </row>
    <row r="358" spans="1:18" x14ac:dyDescent="0.25">
      <c r="A358" s="11">
        <v>75</v>
      </c>
      <c r="B358" s="11" t="s">
        <v>131</v>
      </c>
      <c r="C358" s="11">
        <v>-19.3</v>
      </c>
      <c r="D358" s="11">
        <v>0</v>
      </c>
      <c r="E358" s="11">
        <v>100</v>
      </c>
      <c r="F358" s="11">
        <v>0</v>
      </c>
      <c r="I358" s="11">
        <v>8760</v>
      </c>
      <c r="J358" s="11">
        <v>0</v>
      </c>
      <c r="K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</row>
    <row r="359" spans="1:18" x14ac:dyDescent="0.25">
      <c r="A359" s="11">
        <v>76</v>
      </c>
      <c r="B359" s="11" t="s">
        <v>132</v>
      </c>
      <c r="C359" s="11">
        <v>-50.4</v>
      </c>
      <c r="D359" s="11">
        <v>0</v>
      </c>
      <c r="E359" s="11">
        <v>100</v>
      </c>
      <c r="F359" s="11">
        <v>0</v>
      </c>
      <c r="I359" s="11">
        <v>8760</v>
      </c>
      <c r="J359" s="11">
        <v>0</v>
      </c>
      <c r="K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1:18" x14ac:dyDescent="0.25">
      <c r="A360" s="11">
        <v>77</v>
      </c>
      <c r="B360" s="11" t="s">
        <v>133</v>
      </c>
      <c r="C360" s="11">
        <v>-255.2</v>
      </c>
      <c r="D360" s="11">
        <v>0</v>
      </c>
      <c r="E360" s="11">
        <v>100</v>
      </c>
      <c r="F360" s="11">
        <v>0</v>
      </c>
      <c r="I360" s="11">
        <v>8760</v>
      </c>
      <c r="J360" s="11">
        <v>0</v>
      </c>
      <c r="K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1:18" x14ac:dyDescent="0.25">
      <c r="A361" s="11">
        <v>78</v>
      </c>
      <c r="B361" s="11" t="s">
        <v>134</v>
      </c>
      <c r="C361" s="11">
        <v>1376.7</v>
      </c>
      <c r="D361" s="11">
        <v>0</v>
      </c>
      <c r="E361" s="11">
        <v>100</v>
      </c>
      <c r="F361" s="11">
        <v>0</v>
      </c>
      <c r="I361" s="11">
        <v>8760</v>
      </c>
      <c r="J361" s="11">
        <v>0</v>
      </c>
      <c r="K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</row>
    <row r="362" spans="1:18" x14ac:dyDescent="0.25">
      <c r="A362" s="11">
        <v>79</v>
      </c>
      <c r="B362" s="11" t="s">
        <v>135</v>
      </c>
      <c r="C362" s="11">
        <v>217.4</v>
      </c>
      <c r="D362" s="11">
        <v>0</v>
      </c>
      <c r="E362" s="11">
        <v>100</v>
      </c>
      <c r="F362" s="11">
        <v>0</v>
      </c>
      <c r="I362" s="11">
        <v>8736</v>
      </c>
      <c r="J362" s="11">
        <v>37</v>
      </c>
      <c r="K362" s="11">
        <v>8043</v>
      </c>
      <c r="M362" s="11">
        <v>0</v>
      </c>
      <c r="N362" s="11">
        <v>0</v>
      </c>
      <c r="O362" s="11">
        <v>0</v>
      </c>
      <c r="P362" s="11">
        <v>37</v>
      </c>
      <c r="Q362" s="11">
        <v>37</v>
      </c>
      <c r="R362" s="11">
        <v>8043</v>
      </c>
    </row>
    <row r="363" spans="1:18" x14ac:dyDescent="0.25">
      <c r="A363" s="11">
        <v>80</v>
      </c>
      <c r="B363" s="11" t="s">
        <v>136</v>
      </c>
      <c r="C363" s="11">
        <v>458.3</v>
      </c>
      <c r="D363" s="11">
        <v>0</v>
      </c>
      <c r="E363" s="11">
        <v>100</v>
      </c>
      <c r="F363" s="11">
        <v>0</v>
      </c>
      <c r="I363" s="11">
        <v>8760</v>
      </c>
      <c r="J363" s="11">
        <v>0</v>
      </c>
      <c r="K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</row>
    <row r="364" spans="1:18" x14ac:dyDescent="0.25">
      <c r="A364" s="11">
        <v>81</v>
      </c>
      <c r="B364" s="11" t="s">
        <v>137</v>
      </c>
      <c r="C364" s="11">
        <v>-279.7</v>
      </c>
      <c r="D364" s="11">
        <v>0</v>
      </c>
      <c r="E364" s="11">
        <v>100</v>
      </c>
      <c r="F364" s="11">
        <v>0</v>
      </c>
      <c r="I364" s="11">
        <v>8760</v>
      </c>
      <c r="J364" s="11">
        <v>0</v>
      </c>
      <c r="K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</row>
    <row r="365" spans="1:18" x14ac:dyDescent="0.25">
      <c r="A365" s="11">
        <v>82</v>
      </c>
      <c r="B365" s="11" t="s">
        <v>138</v>
      </c>
      <c r="C365" s="11">
        <v>114.9</v>
      </c>
      <c r="D365" s="11">
        <v>0</v>
      </c>
      <c r="E365" s="11">
        <v>100</v>
      </c>
      <c r="F365" s="11">
        <v>0</v>
      </c>
      <c r="I365" s="11">
        <v>8016</v>
      </c>
      <c r="J365" s="11">
        <v>0</v>
      </c>
      <c r="K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25">
      <c r="A366" s="11">
        <v>83</v>
      </c>
      <c r="B366" s="11" t="s">
        <v>139</v>
      </c>
      <c r="C366" s="11">
        <v>113.1</v>
      </c>
      <c r="D366" s="11">
        <v>0</v>
      </c>
      <c r="E366" s="11">
        <v>100</v>
      </c>
      <c r="F366" s="11">
        <v>0</v>
      </c>
      <c r="I366" s="11">
        <v>8760</v>
      </c>
      <c r="J366" s="11">
        <v>0</v>
      </c>
      <c r="K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25">
      <c r="A367" s="11">
        <v>84</v>
      </c>
      <c r="B367" s="11" t="s">
        <v>140</v>
      </c>
      <c r="C367" s="11">
        <v>-291.7</v>
      </c>
      <c r="D367" s="11">
        <v>0</v>
      </c>
      <c r="E367" s="11">
        <v>100</v>
      </c>
      <c r="F367" s="11">
        <v>0</v>
      </c>
      <c r="I367" s="11">
        <v>8760</v>
      </c>
      <c r="J367" s="11">
        <v>0</v>
      </c>
      <c r="K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25">
      <c r="A368" s="11">
        <v>85</v>
      </c>
      <c r="B368" s="11" t="s">
        <v>141</v>
      </c>
      <c r="C368" s="11">
        <v>913.6</v>
      </c>
      <c r="D368" s="11">
        <v>0</v>
      </c>
      <c r="E368" s="11">
        <v>100</v>
      </c>
      <c r="F368" s="11">
        <v>0</v>
      </c>
      <c r="I368" s="11">
        <v>8760</v>
      </c>
      <c r="J368" s="11">
        <v>0</v>
      </c>
      <c r="K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</row>
    <row r="369" spans="1:18" x14ac:dyDescent="0.25">
      <c r="A369" s="11">
        <v>86</v>
      </c>
      <c r="B369" s="11" t="s">
        <v>142</v>
      </c>
      <c r="C369" s="11">
        <v>1046.5999999999999</v>
      </c>
      <c r="D369" s="11">
        <v>0</v>
      </c>
      <c r="E369" s="11">
        <v>51.2</v>
      </c>
      <c r="F369" s="11">
        <v>106</v>
      </c>
      <c r="G369" s="11">
        <v>7807.9</v>
      </c>
      <c r="H369" s="11">
        <v>7460</v>
      </c>
      <c r="I369" s="11">
        <v>5690</v>
      </c>
      <c r="J369" s="11">
        <v>406.3</v>
      </c>
      <c r="K369" s="11">
        <v>31725</v>
      </c>
      <c r="L369" s="11">
        <v>117</v>
      </c>
      <c r="M369" s="11">
        <v>483</v>
      </c>
      <c r="N369" s="11">
        <v>0</v>
      </c>
      <c r="O369" s="11">
        <v>994</v>
      </c>
      <c r="P369" s="11">
        <v>31.26</v>
      </c>
      <c r="Q369" s="11">
        <v>31.72</v>
      </c>
      <c r="R369" s="11">
        <v>33202</v>
      </c>
    </row>
    <row r="370" spans="1:18" x14ac:dyDescent="0.25">
      <c r="A370" s="11">
        <v>87</v>
      </c>
      <c r="B370" s="11" t="s">
        <v>143</v>
      </c>
      <c r="C370" s="11">
        <v>177</v>
      </c>
      <c r="D370" s="11">
        <v>0</v>
      </c>
      <c r="E370" s="11">
        <v>100</v>
      </c>
      <c r="F370" s="11">
        <v>0</v>
      </c>
      <c r="I370" s="11">
        <v>8760</v>
      </c>
      <c r="J370" s="11">
        <v>58</v>
      </c>
      <c r="K370" s="11">
        <v>10262</v>
      </c>
      <c r="M370" s="11">
        <v>0</v>
      </c>
      <c r="N370" s="11">
        <v>0</v>
      </c>
      <c r="O370" s="11">
        <v>0</v>
      </c>
      <c r="P370" s="11">
        <v>57.98</v>
      </c>
      <c r="Q370" s="11">
        <v>57.98</v>
      </c>
      <c r="R370" s="11">
        <v>10262</v>
      </c>
    </row>
    <row r="371" spans="1:18" x14ac:dyDescent="0.25">
      <c r="A371" s="11">
        <v>88</v>
      </c>
      <c r="B371" s="11" t="s">
        <v>144</v>
      </c>
      <c r="C371" s="11">
        <v>111.6</v>
      </c>
      <c r="D371" s="11">
        <v>0</v>
      </c>
      <c r="E371" s="11">
        <v>100</v>
      </c>
      <c r="F371" s="11">
        <v>0</v>
      </c>
      <c r="I371" s="11">
        <v>8760</v>
      </c>
      <c r="J371" s="11">
        <v>46.5</v>
      </c>
      <c r="K371" s="11">
        <v>5188</v>
      </c>
      <c r="M371" s="11">
        <v>0</v>
      </c>
      <c r="N371" s="11">
        <v>0</v>
      </c>
      <c r="O371" s="11">
        <v>0</v>
      </c>
      <c r="P371" s="11">
        <v>46.5</v>
      </c>
      <c r="Q371" s="11">
        <v>46.5</v>
      </c>
      <c r="R371" s="11">
        <v>5188</v>
      </c>
    </row>
    <row r="372" spans="1:18" x14ac:dyDescent="0.25">
      <c r="A372" s="11">
        <v>89</v>
      </c>
      <c r="B372" s="11" t="s">
        <v>145</v>
      </c>
      <c r="C372" s="11">
        <v>128.6</v>
      </c>
      <c r="D372" s="11">
        <v>0</v>
      </c>
      <c r="E372" s="11">
        <v>100</v>
      </c>
      <c r="F372" s="11">
        <v>0</v>
      </c>
      <c r="I372" s="11">
        <v>8760</v>
      </c>
      <c r="J372" s="11">
        <v>0</v>
      </c>
      <c r="K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</row>
    <row r="373" spans="1:18" x14ac:dyDescent="0.25">
      <c r="A373" s="11">
        <v>90</v>
      </c>
      <c r="B373" s="11" t="s">
        <v>146</v>
      </c>
      <c r="C373" s="11">
        <v>590.4</v>
      </c>
      <c r="D373" s="11">
        <v>0</v>
      </c>
      <c r="E373" s="11">
        <v>78.599999999999994</v>
      </c>
      <c r="F373" s="11">
        <v>65</v>
      </c>
      <c r="I373" s="11">
        <v>8571</v>
      </c>
      <c r="J373" s="11">
        <v>20.8</v>
      </c>
      <c r="K373" s="11">
        <v>12274</v>
      </c>
      <c r="M373" s="11">
        <v>0</v>
      </c>
      <c r="N373" s="11">
        <v>0</v>
      </c>
      <c r="O373" s="11">
        <v>0</v>
      </c>
      <c r="P373" s="11">
        <v>20.79</v>
      </c>
      <c r="Q373" s="11">
        <v>20.79</v>
      </c>
      <c r="R373" s="11">
        <v>12274</v>
      </c>
    </row>
    <row r="374" spans="1:18" x14ac:dyDescent="0.25">
      <c r="A374" s="11">
        <v>91</v>
      </c>
      <c r="B374" s="11" t="s">
        <v>147</v>
      </c>
      <c r="C374" s="11">
        <v>0</v>
      </c>
      <c r="D374" s="11">
        <v>0</v>
      </c>
      <c r="E374" s="11">
        <v>0</v>
      </c>
      <c r="F374" s="11">
        <v>5</v>
      </c>
      <c r="I374" s="11">
        <v>1176</v>
      </c>
      <c r="J374" s="11">
        <v>0</v>
      </c>
      <c r="K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</row>
    <row r="375" spans="1:18" x14ac:dyDescent="0.25">
      <c r="A375" s="11">
        <v>92</v>
      </c>
      <c r="B375" s="11" t="s">
        <v>148</v>
      </c>
      <c r="C375" s="11">
        <v>0</v>
      </c>
      <c r="D375" s="11">
        <v>0</v>
      </c>
      <c r="E375" s="11">
        <v>0</v>
      </c>
      <c r="F375" s="11">
        <v>0</v>
      </c>
      <c r="I375" s="11">
        <v>8760</v>
      </c>
      <c r="J375" s="11">
        <v>0</v>
      </c>
      <c r="K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</row>
    <row r="376" spans="1:18" x14ac:dyDescent="0.25">
      <c r="A376" s="11">
        <v>93</v>
      </c>
      <c r="B376" s="11" t="s">
        <v>149</v>
      </c>
      <c r="C376" s="11">
        <v>58.4</v>
      </c>
      <c r="D376" s="11">
        <v>0</v>
      </c>
      <c r="E376" s="11">
        <v>93.9</v>
      </c>
      <c r="F376" s="11">
        <v>2</v>
      </c>
      <c r="I376" s="11">
        <v>8256</v>
      </c>
      <c r="J376" s="11">
        <v>46.5</v>
      </c>
      <c r="K376" s="11">
        <v>2714</v>
      </c>
      <c r="M376" s="11">
        <v>0</v>
      </c>
      <c r="N376" s="11">
        <v>1967</v>
      </c>
      <c r="O376" s="11">
        <v>0</v>
      </c>
      <c r="P376" s="11">
        <v>46.48</v>
      </c>
      <c r="Q376" s="11">
        <v>80.17</v>
      </c>
      <c r="R376" s="11">
        <v>4681</v>
      </c>
    </row>
    <row r="377" spans="1:18" x14ac:dyDescent="0.25">
      <c r="A377" s="11">
        <v>94</v>
      </c>
      <c r="B377" s="11" t="s">
        <v>150</v>
      </c>
      <c r="C377" s="11">
        <v>328.4</v>
      </c>
      <c r="D377" s="11">
        <v>0</v>
      </c>
      <c r="E377" s="11">
        <v>93.9</v>
      </c>
      <c r="F377" s="11">
        <v>2</v>
      </c>
      <c r="I377" s="11">
        <v>8256</v>
      </c>
      <c r="J377" s="11">
        <v>48.8</v>
      </c>
      <c r="K377" s="11">
        <v>16027</v>
      </c>
      <c r="M377" s="11">
        <v>0</v>
      </c>
      <c r="N377" s="11">
        <v>9117</v>
      </c>
      <c r="O377" s="11">
        <v>0</v>
      </c>
      <c r="P377" s="11">
        <v>48.8</v>
      </c>
      <c r="Q377" s="11">
        <v>76.56</v>
      </c>
      <c r="R377" s="11">
        <v>25144</v>
      </c>
    </row>
    <row r="378" spans="1:18" x14ac:dyDescent="0.25">
      <c r="A378" s="11">
        <v>95</v>
      </c>
      <c r="B378" s="11" t="s">
        <v>151</v>
      </c>
      <c r="C378" s="11">
        <v>0</v>
      </c>
      <c r="D378" s="11">
        <v>0</v>
      </c>
      <c r="E378" s="11">
        <v>0</v>
      </c>
      <c r="F378" s="11">
        <v>0</v>
      </c>
      <c r="I378" s="11">
        <v>8760</v>
      </c>
      <c r="J378" s="11">
        <v>0</v>
      </c>
      <c r="K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</row>
    <row r="379" spans="1:18" x14ac:dyDescent="0.25">
      <c r="A379" s="11">
        <v>96</v>
      </c>
      <c r="B379" s="11" t="s">
        <v>152</v>
      </c>
      <c r="C379" s="11">
        <v>-15.6</v>
      </c>
      <c r="D379" s="11">
        <v>0</v>
      </c>
      <c r="E379" s="11">
        <v>100</v>
      </c>
      <c r="F379" s="11">
        <v>0</v>
      </c>
      <c r="I379" s="11">
        <v>8760</v>
      </c>
      <c r="J379" s="11">
        <v>11</v>
      </c>
      <c r="K379" s="11">
        <v>-171</v>
      </c>
      <c r="M379" s="11">
        <v>0</v>
      </c>
      <c r="N379" s="11">
        <v>0</v>
      </c>
      <c r="O379" s="11">
        <v>0</v>
      </c>
      <c r="P379" s="11">
        <v>10.98</v>
      </c>
      <c r="Q379" s="11">
        <v>10.98</v>
      </c>
      <c r="R379" s="11">
        <v>-171</v>
      </c>
    </row>
    <row r="380" spans="1:18" x14ac:dyDescent="0.25">
      <c r="A380" s="11">
        <v>97</v>
      </c>
      <c r="B380" s="11" t="s">
        <v>153</v>
      </c>
      <c r="C380" s="11">
        <v>283</v>
      </c>
      <c r="D380" s="11">
        <v>0</v>
      </c>
      <c r="E380" s="11">
        <v>100</v>
      </c>
      <c r="F380" s="11">
        <v>0</v>
      </c>
      <c r="I380" s="11">
        <v>8760</v>
      </c>
      <c r="J380" s="11">
        <v>0</v>
      </c>
      <c r="K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</row>
    <row r="381" spans="1:18" x14ac:dyDescent="0.25">
      <c r="A381" s="11">
        <v>98</v>
      </c>
      <c r="B381" s="11" t="s">
        <v>154</v>
      </c>
      <c r="C381" s="11">
        <v>345.5</v>
      </c>
      <c r="D381" s="11">
        <v>0</v>
      </c>
      <c r="E381" s="11">
        <v>64.599999999999994</v>
      </c>
      <c r="F381" s="11">
        <v>0</v>
      </c>
      <c r="I381" s="11">
        <v>8760</v>
      </c>
      <c r="J381" s="11">
        <v>0</v>
      </c>
      <c r="K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</row>
    <row r="382" spans="1:18" x14ac:dyDescent="0.25">
      <c r="A382" s="11">
        <v>99</v>
      </c>
      <c r="B382" s="11" t="s">
        <v>155</v>
      </c>
      <c r="C382" s="11">
        <v>288.2</v>
      </c>
      <c r="D382" s="11">
        <v>0</v>
      </c>
      <c r="E382" s="11">
        <v>100</v>
      </c>
      <c r="F382" s="11">
        <v>0</v>
      </c>
      <c r="I382" s="11">
        <v>8760</v>
      </c>
      <c r="J382" s="11">
        <v>0</v>
      </c>
      <c r="K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</row>
    <row r="383" spans="1:18" x14ac:dyDescent="0.25">
      <c r="A383" s="11">
        <v>100</v>
      </c>
      <c r="B383" s="11" t="s">
        <v>156</v>
      </c>
      <c r="C383" s="11">
        <v>20.8</v>
      </c>
      <c r="D383" s="11">
        <v>0</v>
      </c>
      <c r="E383" s="11">
        <v>100</v>
      </c>
      <c r="F383" s="11">
        <v>0</v>
      </c>
      <c r="I383" s="11">
        <v>8760</v>
      </c>
      <c r="J383" s="11">
        <v>0</v>
      </c>
      <c r="K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</row>
    <row r="384" spans="1:18" x14ac:dyDescent="0.25">
      <c r="A384" s="11">
        <v>101</v>
      </c>
      <c r="B384" s="11" t="s">
        <v>157</v>
      </c>
      <c r="C384" s="11">
        <v>1314</v>
      </c>
      <c r="D384" s="11">
        <v>0</v>
      </c>
      <c r="E384" s="11">
        <v>100</v>
      </c>
      <c r="F384" s="11">
        <v>0</v>
      </c>
      <c r="I384" s="11">
        <v>8760</v>
      </c>
      <c r="J384" s="11">
        <v>0</v>
      </c>
      <c r="K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</row>
    <row r="385" spans="1:18" x14ac:dyDescent="0.25">
      <c r="A385" s="11">
        <v>102</v>
      </c>
      <c r="B385" s="11" t="s">
        <v>158</v>
      </c>
      <c r="C385" s="11">
        <v>-1112.7</v>
      </c>
      <c r="D385" s="11">
        <v>0</v>
      </c>
      <c r="E385" s="11">
        <v>100</v>
      </c>
      <c r="F385" s="11">
        <v>0</v>
      </c>
      <c r="I385" s="11">
        <v>8760</v>
      </c>
      <c r="J385" s="11">
        <v>0</v>
      </c>
      <c r="K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</row>
    <row r="386" spans="1:18" x14ac:dyDescent="0.25">
      <c r="A386" s="11">
        <v>103</v>
      </c>
      <c r="B386" s="11" t="s">
        <v>159</v>
      </c>
      <c r="C386" s="11">
        <v>-0.2</v>
      </c>
      <c r="D386" s="11">
        <v>0</v>
      </c>
      <c r="E386" s="11">
        <v>100</v>
      </c>
      <c r="F386" s="11">
        <v>0</v>
      </c>
      <c r="I386" s="11">
        <v>8760</v>
      </c>
      <c r="J386" s="11">
        <v>75</v>
      </c>
      <c r="K386" s="11">
        <v>-16</v>
      </c>
      <c r="M386" s="11">
        <v>0</v>
      </c>
      <c r="N386" s="11">
        <v>0</v>
      </c>
      <c r="O386" s="11">
        <v>0</v>
      </c>
      <c r="P386" s="11">
        <v>75</v>
      </c>
      <c r="Q386" s="11">
        <v>75</v>
      </c>
      <c r="R386" s="11">
        <v>-16</v>
      </c>
    </row>
    <row r="387" spans="1:18" x14ac:dyDescent="0.25">
      <c r="A387" s="11">
        <v>104</v>
      </c>
      <c r="B387" s="11" t="s">
        <v>160</v>
      </c>
      <c r="C387" s="11">
        <v>1.9</v>
      </c>
      <c r="D387" s="11">
        <v>0</v>
      </c>
      <c r="E387" s="11">
        <v>100</v>
      </c>
      <c r="F387" s="11">
        <v>0</v>
      </c>
      <c r="I387" s="11">
        <v>8760</v>
      </c>
      <c r="J387" s="11">
        <v>75</v>
      </c>
      <c r="K387" s="11">
        <v>145</v>
      </c>
      <c r="M387" s="11">
        <v>0</v>
      </c>
      <c r="N387" s="11">
        <v>0</v>
      </c>
      <c r="O387" s="11">
        <v>0</v>
      </c>
      <c r="P387" s="11">
        <v>75</v>
      </c>
      <c r="Q387" s="11">
        <v>75</v>
      </c>
      <c r="R387" s="11">
        <v>145</v>
      </c>
    </row>
    <row r="388" spans="1:18" x14ac:dyDescent="0.25">
      <c r="A388" s="11">
        <v>105</v>
      </c>
      <c r="B388" s="11" t="s">
        <v>161</v>
      </c>
      <c r="C388" s="11">
        <v>301.7</v>
      </c>
      <c r="D388" s="11">
        <v>0</v>
      </c>
      <c r="E388" s="11">
        <v>100</v>
      </c>
      <c r="F388" s="11">
        <v>0</v>
      </c>
      <c r="I388" s="11">
        <v>8760</v>
      </c>
      <c r="J388" s="11">
        <v>0</v>
      </c>
      <c r="K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</row>
    <row r="389" spans="1:18" x14ac:dyDescent="0.25">
      <c r="A389" s="11">
        <v>106</v>
      </c>
      <c r="B389" s="11" t="s">
        <v>162</v>
      </c>
      <c r="C389" s="11">
        <v>393.5</v>
      </c>
      <c r="D389" s="11">
        <v>0</v>
      </c>
      <c r="E389" s="11">
        <v>100</v>
      </c>
      <c r="F389" s="11">
        <v>0</v>
      </c>
      <c r="I389" s="11">
        <v>8760</v>
      </c>
      <c r="J389" s="11">
        <v>0</v>
      </c>
      <c r="K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</row>
    <row r="390" spans="1:18" x14ac:dyDescent="0.25">
      <c r="A390" s="11">
        <v>107</v>
      </c>
      <c r="B390" s="11" t="s">
        <v>163</v>
      </c>
      <c r="C390" s="11">
        <v>267.10000000000002</v>
      </c>
      <c r="D390" s="11">
        <v>0</v>
      </c>
      <c r="E390" s="11">
        <v>100</v>
      </c>
      <c r="F390" s="11">
        <v>0</v>
      </c>
      <c r="I390" s="11">
        <v>8760</v>
      </c>
      <c r="J390" s="11">
        <v>0</v>
      </c>
      <c r="K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25">
      <c r="A391" s="11">
        <v>108</v>
      </c>
      <c r="B391" s="11" t="s">
        <v>164</v>
      </c>
      <c r="C391" s="11">
        <v>151.9</v>
      </c>
      <c r="D391" s="11">
        <v>0</v>
      </c>
      <c r="E391" s="11">
        <v>100</v>
      </c>
      <c r="F391" s="11">
        <v>0</v>
      </c>
      <c r="I391" s="11">
        <v>8760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109</v>
      </c>
      <c r="B392" s="11" t="s">
        <v>165</v>
      </c>
      <c r="C392" s="11">
        <v>189.8</v>
      </c>
      <c r="D392" s="11">
        <v>0</v>
      </c>
      <c r="E392" s="11">
        <v>100</v>
      </c>
      <c r="F392" s="11">
        <v>0</v>
      </c>
      <c r="I392" s="11">
        <v>8760</v>
      </c>
      <c r="J392" s="11">
        <v>0</v>
      </c>
      <c r="K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</row>
    <row r="393" spans="1:18" x14ac:dyDescent="0.25">
      <c r="A393" s="11">
        <v>110</v>
      </c>
      <c r="B393" s="11" t="s">
        <v>166</v>
      </c>
      <c r="C393" s="11">
        <v>51.7</v>
      </c>
      <c r="D393" s="11">
        <v>0</v>
      </c>
      <c r="E393" s="11">
        <v>100</v>
      </c>
      <c r="F393" s="11">
        <v>0</v>
      </c>
      <c r="I393" s="11">
        <v>8760</v>
      </c>
      <c r="J393" s="11">
        <v>0</v>
      </c>
      <c r="K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</row>
    <row r="394" spans="1:18" x14ac:dyDescent="0.25">
      <c r="A394" s="11">
        <v>111</v>
      </c>
      <c r="B394" s="11" t="s">
        <v>167</v>
      </c>
      <c r="C394" s="11">
        <v>161.30000000000001</v>
      </c>
      <c r="D394" s="11">
        <v>0</v>
      </c>
      <c r="E394" s="11">
        <v>100</v>
      </c>
      <c r="F394" s="11">
        <v>0</v>
      </c>
      <c r="I394" s="11">
        <v>8760</v>
      </c>
      <c r="J394" s="11">
        <v>106.4</v>
      </c>
      <c r="K394" s="11">
        <v>17159</v>
      </c>
      <c r="M394" s="11">
        <v>0</v>
      </c>
      <c r="N394" s="11">
        <v>0</v>
      </c>
      <c r="O394" s="11">
        <v>0</v>
      </c>
      <c r="P394" s="11">
        <v>106.4</v>
      </c>
      <c r="Q394" s="11">
        <v>106.4</v>
      </c>
      <c r="R394" s="11">
        <v>17159</v>
      </c>
    </row>
    <row r="395" spans="1:18" x14ac:dyDescent="0.25">
      <c r="A395" s="11">
        <v>112</v>
      </c>
      <c r="B395" s="11" t="s">
        <v>168</v>
      </c>
      <c r="C395" s="11">
        <v>187.4</v>
      </c>
      <c r="D395" s="11">
        <v>0</v>
      </c>
      <c r="E395" s="11">
        <v>100</v>
      </c>
      <c r="F395" s="11">
        <v>0</v>
      </c>
      <c r="I395" s="11">
        <v>8760</v>
      </c>
      <c r="J395" s="11">
        <v>0</v>
      </c>
      <c r="K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</row>
    <row r="396" spans="1:18" x14ac:dyDescent="0.25">
      <c r="A396" s="11">
        <v>113</v>
      </c>
      <c r="B396" s="11" t="s">
        <v>169</v>
      </c>
      <c r="C396" s="11">
        <v>324</v>
      </c>
      <c r="D396" s="11">
        <v>0</v>
      </c>
      <c r="E396" s="11">
        <v>100</v>
      </c>
      <c r="F396" s="11">
        <v>0</v>
      </c>
      <c r="I396" s="11">
        <v>8760</v>
      </c>
      <c r="J396" s="11">
        <v>0</v>
      </c>
      <c r="K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</row>
    <row r="397" spans="1:18" x14ac:dyDescent="0.25">
      <c r="A397" s="11">
        <v>114</v>
      </c>
      <c r="B397" s="11" t="s">
        <v>170</v>
      </c>
      <c r="C397" s="11">
        <v>349.9</v>
      </c>
      <c r="D397" s="11">
        <v>0</v>
      </c>
      <c r="E397" s="11">
        <v>100</v>
      </c>
      <c r="F397" s="11">
        <v>0</v>
      </c>
      <c r="I397" s="11">
        <v>8760</v>
      </c>
      <c r="J397" s="11">
        <v>0</v>
      </c>
      <c r="K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</row>
    <row r="398" spans="1:18" x14ac:dyDescent="0.25">
      <c r="A398" s="11">
        <v>115</v>
      </c>
      <c r="B398" s="11" t="s">
        <v>171</v>
      </c>
      <c r="C398" s="11">
        <v>292.8</v>
      </c>
      <c r="D398" s="11">
        <v>0</v>
      </c>
      <c r="E398" s="11">
        <v>100</v>
      </c>
      <c r="F398" s="11">
        <v>0</v>
      </c>
      <c r="I398" s="11">
        <v>8760</v>
      </c>
      <c r="J398" s="11">
        <v>0</v>
      </c>
      <c r="K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</row>
    <row r="399" spans="1:18" x14ac:dyDescent="0.25">
      <c r="A399" s="11">
        <v>116</v>
      </c>
      <c r="B399" s="11" t="s">
        <v>172</v>
      </c>
      <c r="C399" s="11">
        <v>68.900000000000006</v>
      </c>
      <c r="D399" s="11">
        <v>0</v>
      </c>
      <c r="E399" s="11">
        <v>100</v>
      </c>
      <c r="F399" s="11">
        <v>0</v>
      </c>
      <c r="I399" s="11">
        <v>8760</v>
      </c>
      <c r="J399" s="11">
        <v>0</v>
      </c>
      <c r="K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</row>
    <row r="400" spans="1:18" x14ac:dyDescent="0.25">
      <c r="A400" s="11">
        <v>117</v>
      </c>
      <c r="B400" s="11" t="s">
        <v>173</v>
      </c>
      <c r="C400" s="11">
        <v>124.5</v>
      </c>
      <c r="D400" s="11">
        <v>0</v>
      </c>
      <c r="E400" s="11">
        <v>100</v>
      </c>
      <c r="F400" s="11">
        <v>0</v>
      </c>
      <c r="I400" s="11">
        <v>8760</v>
      </c>
      <c r="J400" s="11">
        <v>0</v>
      </c>
      <c r="K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</row>
    <row r="401" spans="1:18" x14ac:dyDescent="0.25">
      <c r="A401" s="11">
        <v>118</v>
      </c>
      <c r="B401" s="11" t="s">
        <v>174</v>
      </c>
      <c r="C401" s="11">
        <v>86.1</v>
      </c>
      <c r="D401" s="11">
        <v>0</v>
      </c>
      <c r="E401" s="11">
        <v>100</v>
      </c>
      <c r="F401" s="11">
        <v>0</v>
      </c>
      <c r="I401" s="11">
        <v>8760</v>
      </c>
      <c r="J401" s="11">
        <v>0</v>
      </c>
      <c r="K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</row>
    <row r="402" spans="1:18" x14ac:dyDescent="0.25">
      <c r="A402" s="11">
        <v>119</v>
      </c>
      <c r="B402" s="11" t="s">
        <v>175</v>
      </c>
      <c r="C402" s="11">
        <v>47.9</v>
      </c>
      <c r="D402" s="11">
        <v>0</v>
      </c>
      <c r="E402" s="11">
        <v>100</v>
      </c>
      <c r="F402" s="11">
        <v>0</v>
      </c>
      <c r="I402" s="11">
        <v>8736</v>
      </c>
      <c r="J402" s="11">
        <v>66.400000000000006</v>
      </c>
      <c r="K402" s="11">
        <v>3177</v>
      </c>
      <c r="M402" s="11">
        <v>0</v>
      </c>
      <c r="N402" s="11">
        <v>0</v>
      </c>
      <c r="O402" s="11">
        <v>0</v>
      </c>
      <c r="P402" s="11">
        <v>66.36</v>
      </c>
      <c r="Q402" s="11">
        <v>66.36</v>
      </c>
      <c r="R402" s="11">
        <v>3177</v>
      </c>
    </row>
    <row r="403" spans="1:18" x14ac:dyDescent="0.25">
      <c r="A403" s="11">
        <v>120</v>
      </c>
      <c r="B403" s="11" t="s">
        <v>176</v>
      </c>
      <c r="C403" s="11">
        <v>0</v>
      </c>
      <c r="D403" s="11">
        <v>0</v>
      </c>
      <c r="E403" s="11">
        <v>0</v>
      </c>
      <c r="F403" s="11">
        <v>0</v>
      </c>
      <c r="I403" s="11">
        <v>0</v>
      </c>
      <c r="J403" s="11">
        <v>0</v>
      </c>
      <c r="K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</row>
    <row r="404" spans="1:18" x14ac:dyDescent="0.25">
      <c r="A404" s="11">
        <v>121</v>
      </c>
      <c r="B404" s="11" t="s">
        <v>177</v>
      </c>
      <c r="C404" s="11">
        <v>1085</v>
      </c>
      <c r="D404" s="11">
        <v>0</v>
      </c>
      <c r="E404" s="11">
        <v>26.4</v>
      </c>
      <c r="F404" s="11">
        <v>131</v>
      </c>
      <c r="G404" s="11">
        <v>7921</v>
      </c>
      <c r="H404" s="11">
        <v>7300</v>
      </c>
      <c r="I404" s="11">
        <v>3233</v>
      </c>
      <c r="J404" s="11">
        <v>412.5</v>
      </c>
      <c r="K404" s="11">
        <v>32676</v>
      </c>
      <c r="L404" s="11">
        <v>454</v>
      </c>
      <c r="M404" s="11">
        <v>1906</v>
      </c>
      <c r="N404" s="11">
        <v>0</v>
      </c>
      <c r="O404" s="11">
        <v>3778</v>
      </c>
      <c r="P404" s="11">
        <v>33.6</v>
      </c>
      <c r="Q404" s="11">
        <v>35.36</v>
      </c>
      <c r="R404" s="11">
        <v>38361</v>
      </c>
    </row>
    <row r="405" spans="1:18" x14ac:dyDescent="0.25">
      <c r="A405" s="11">
        <v>122</v>
      </c>
      <c r="B405" s="11" t="s">
        <v>178</v>
      </c>
      <c r="C405" s="11">
        <v>0</v>
      </c>
      <c r="D405" s="11">
        <v>0</v>
      </c>
      <c r="E405" s="11">
        <v>0</v>
      </c>
      <c r="F405" s="11">
        <v>189</v>
      </c>
      <c r="I405" s="11">
        <v>438</v>
      </c>
      <c r="J405" s="11">
        <v>0</v>
      </c>
      <c r="K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</row>
    <row r="406" spans="1:18" x14ac:dyDescent="0.25">
      <c r="A406" s="11">
        <v>123</v>
      </c>
      <c r="B406" s="11" t="s">
        <v>179</v>
      </c>
      <c r="C406" s="11">
        <v>-711.7</v>
      </c>
      <c r="D406" s="11">
        <v>0</v>
      </c>
      <c r="E406" s="11">
        <v>62.9</v>
      </c>
      <c r="F406" s="11">
        <v>349</v>
      </c>
      <c r="I406" s="11">
        <v>7761</v>
      </c>
      <c r="J406" s="11">
        <v>36.5</v>
      </c>
      <c r="K406" s="11">
        <v>-25962</v>
      </c>
      <c r="M406" s="11">
        <v>0</v>
      </c>
      <c r="N406" s="11">
        <v>0</v>
      </c>
      <c r="O406" s="11">
        <v>0</v>
      </c>
      <c r="P406" s="11">
        <v>36.479999999999997</v>
      </c>
      <c r="Q406" s="11">
        <v>36.479999999999997</v>
      </c>
      <c r="R406" s="11">
        <v>-25962</v>
      </c>
    </row>
    <row r="407" spans="1:18" x14ac:dyDescent="0.25">
      <c r="A407" s="11">
        <v>124</v>
      </c>
      <c r="B407" s="11" t="s">
        <v>180</v>
      </c>
      <c r="C407" s="11">
        <v>598.20000000000005</v>
      </c>
      <c r="D407" s="11">
        <v>0</v>
      </c>
      <c r="E407" s="11">
        <v>6.8</v>
      </c>
      <c r="F407" s="11">
        <v>829</v>
      </c>
      <c r="I407" s="11">
        <v>5771</v>
      </c>
      <c r="J407" s="11">
        <v>34.4</v>
      </c>
      <c r="K407" s="11">
        <v>20559</v>
      </c>
      <c r="M407" s="11">
        <v>0</v>
      </c>
      <c r="N407" s="11">
        <v>0</v>
      </c>
      <c r="O407" s="11">
        <v>0</v>
      </c>
      <c r="P407" s="11">
        <v>34.369999999999997</v>
      </c>
      <c r="Q407" s="11">
        <v>34.369999999999997</v>
      </c>
      <c r="R407" s="11">
        <v>20559</v>
      </c>
    </row>
    <row r="408" spans="1:18" x14ac:dyDescent="0.25">
      <c r="A408" s="11">
        <v>125</v>
      </c>
      <c r="B408" s="11" t="s">
        <v>181</v>
      </c>
      <c r="C408" s="11">
        <v>-355.8</v>
      </c>
      <c r="D408" s="11">
        <v>0</v>
      </c>
      <c r="E408" s="11">
        <v>54.6</v>
      </c>
      <c r="F408" s="11">
        <v>651</v>
      </c>
      <c r="I408" s="11">
        <v>6171</v>
      </c>
      <c r="J408" s="11">
        <v>35.299999999999997</v>
      </c>
      <c r="K408" s="11">
        <v>-12573</v>
      </c>
      <c r="M408" s="11">
        <v>0</v>
      </c>
      <c r="N408" s="11">
        <v>0</v>
      </c>
      <c r="O408" s="11">
        <v>0</v>
      </c>
      <c r="P408" s="11">
        <v>35.33</v>
      </c>
      <c r="Q408" s="11">
        <v>35.33</v>
      </c>
      <c r="R408" s="11">
        <v>-12573</v>
      </c>
    </row>
    <row r="409" spans="1:18" x14ac:dyDescent="0.25">
      <c r="A409" s="11">
        <v>126</v>
      </c>
      <c r="B409" s="11" t="s">
        <v>182</v>
      </c>
      <c r="C409" s="11">
        <v>267.3</v>
      </c>
      <c r="D409" s="11">
        <v>0</v>
      </c>
      <c r="E409" s="11">
        <v>57.9</v>
      </c>
      <c r="F409" s="11">
        <v>0</v>
      </c>
      <c r="I409" s="11">
        <v>8760</v>
      </c>
      <c r="J409" s="11">
        <v>0</v>
      </c>
      <c r="K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</row>
    <row r="410" spans="1:18" x14ac:dyDescent="0.25">
      <c r="A410" s="11">
        <v>127</v>
      </c>
      <c r="B410" s="11" t="s">
        <v>183</v>
      </c>
      <c r="C410" s="11">
        <v>610.29999999999995</v>
      </c>
      <c r="D410" s="11">
        <v>0</v>
      </c>
      <c r="E410" s="11">
        <v>100</v>
      </c>
      <c r="F410" s="11">
        <v>0</v>
      </c>
      <c r="I410" s="11">
        <v>8760</v>
      </c>
      <c r="J410" s="11">
        <v>64.7</v>
      </c>
      <c r="K410" s="11">
        <v>39481</v>
      </c>
      <c r="M410" s="11">
        <v>0</v>
      </c>
      <c r="N410" s="11">
        <v>0</v>
      </c>
      <c r="O410" s="11">
        <v>0</v>
      </c>
      <c r="P410" s="11">
        <v>64.69</v>
      </c>
      <c r="Q410" s="11">
        <v>64.69</v>
      </c>
      <c r="R410" s="11">
        <v>39481</v>
      </c>
    </row>
    <row r="411" spans="1:18" x14ac:dyDescent="0.25">
      <c r="A411" s="11">
        <v>128</v>
      </c>
      <c r="B411" s="11" t="s">
        <v>184</v>
      </c>
      <c r="C411" s="11">
        <v>33.299999999999997</v>
      </c>
      <c r="D411" s="11">
        <v>0</v>
      </c>
      <c r="E411" s="11">
        <v>100</v>
      </c>
      <c r="F411" s="11">
        <v>0</v>
      </c>
      <c r="I411" s="11">
        <v>8760</v>
      </c>
      <c r="J411" s="11">
        <v>144.80000000000001</v>
      </c>
      <c r="K411" s="11">
        <v>4825</v>
      </c>
      <c r="M411" s="11">
        <v>0</v>
      </c>
      <c r="N411" s="11">
        <v>0</v>
      </c>
      <c r="O411" s="11">
        <v>0</v>
      </c>
      <c r="P411" s="11">
        <v>144.84</v>
      </c>
      <c r="Q411" s="11">
        <v>144.84</v>
      </c>
      <c r="R411" s="11">
        <v>4825</v>
      </c>
    </row>
    <row r="412" spans="1:18" x14ac:dyDescent="0.25">
      <c r="A412" s="11">
        <v>129</v>
      </c>
      <c r="B412" s="11" t="s">
        <v>185</v>
      </c>
      <c r="C412" s="11">
        <v>3.7</v>
      </c>
      <c r="D412" s="11">
        <v>0</v>
      </c>
      <c r="E412" s="11">
        <v>100</v>
      </c>
      <c r="F412" s="11">
        <v>0</v>
      </c>
      <c r="I412" s="11">
        <v>8760</v>
      </c>
      <c r="J412" s="11">
        <v>68.2</v>
      </c>
      <c r="K412" s="11">
        <v>250</v>
      </c>
      <c r="M412" s="11">
        <v>0</v>
      </c>
      <c r="N412" s="11">
        <v>0</v>
      </c>
      <c r="O412" s="11">
        <v>0</v>
      </c>
      <c r="P412" s="11">
        <v>68.239999999999995</v>
      </c>
      <c r="Q412" s="11">
        <v>68.239999999999995</v>
      </c>
      <c r="R412" s="11">
        <v>250</v>
      </c>
    </row>
    <row r="413" spans="1:18" x14ac:dyDescent="0.25">
      <c r="A413" s="11">
        <v>130</v>
      </c>
      <c r="B413" s="11" t="s">
        <v>186</v>
      </c>
      <c r="C413" s="11">
        <v>162.4</v>
      </c>
      <c r="D413" s="11">
        <v>0</v>
      </c>
      <c r="E413" s="11">
        <v>100</v>
      </c>
      <c r="F413" s="11">
        <v>0</v>
      </c>
      <c r="I413" s="11">
        <v>8760</v>
      </c>
      <c r="J413" s="11">
        <v>107.9</v>
      </c>
      <c r="K413" s="11">
        <v>17512</v>
      </c>
      <c r="M413" s="11">
        <v>0</v>
      </c>
      <c r="N413" s="11">
        <v>0</v>
      </c>
      <c r="O413" s="11">
        <v>0</v>
      </c>
      <c r="P413" s="11">
        <v>107.86</v>
      </c>
      <c r="Q413" s="11">
        <v>107.86</v>
      </c>
      <c r="R413" s="11">
        <v>17512</v>
      </c>
    </row>
    <row r="414" spans="1:18" x14ac:dyDescent="0.25">
      <c r="A414" s="11">
        <v>131</v>
      </c>
      <c r="B414" s="11" t="s">
        <v>187</v>
      </c>
      <c r="C414" s="11">
        <v>125.6</v>
      </c>
      <c r="D414" s="11">
        <v>0</v>
      </c>
      <c r="E414" s="11">
        <v>100</v>
      </c>
      <c r="F414" s="11">
        <v>0</v>
      </c>
      <c r="I414" s="11">
        <v>8760</v>
      </c>
      <c r="J414" s="11">
        <v>71</v>
      </c>
      <c r="K414" s="11">
        <v>8917</v>
      </c>
      <c r="M414" s="11">
        <v>0</v>
      </c>
      <c r="N414" s="11">
        <v>0</v>
      </c>
      <c r="O414" s="11">
        <v>0</v>
      </c>
      <c r="P414" s="11">
        <v>71</v>
      </c>
      <c r="Q414" s="11">
        <v>71</v>
      </c>
      <c r="R414" s="11">
        <v>8917</v>
      </c>
    </row>
    <row r="415" spans="1:18" x14ac:dyDescent="0.25">
      <c r="A415" s="11">
        <v>132</v>
      </c>
      <c r="B415" s="11" t="s">
        <v>188</v>
      </c>
      <c r="C415" s="11">
        <v>0</v>
      </c>
      <c r="D415" s="11">
        <v>0</v>
      </c>
      <c r="E415" s="11">
        <v>0</v>
      </c>
      <c r="F415" s="11">
        <v>0</v>
      </c>
      <c r="I415" s="11">
        <v>8760</v>
      </c>
      <c r="J415" s="11">
        <v>0</v>
      </c>
      <c r="K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</row>
    <row r="416" spans="1:18" x14ac:dyDescent="0.25">
      <c r="A416" s="11">
        <v>133</v>
      </c>
      <c r="B416" s="11" t="s">
        <v>189</v>
      </c>
      <c r="C416" s="11">
        <v>17.7</v>
      </c>
      <c r="D416" s="11">
        <v>0</v>
      </c>
      <c r="E416" s="11">
        <v>100</v>
      </c>
      <c r="F416" s="11">
        <v>0</v>
      </c>
      <c r="I416" s="11">
        <v>8760</v>
      </c>
      <c r="J416" s="11">
        <v>50.7</v>
      </c>
      <c r="K416" s="11">
        <v>900</v>
      </c>
      <c r="M416" s="11">
        <v>0</v>
      </c>
      <c r="N416" s="11">
        <v>0</v>
      </c>
      <c r="O416" s="11">
        <v>0</v>
      </c>
      <c r="P416" s="11">
        <v>50.75</v>
      </c>
      <c r="Q416" s="11">
        <v>50.75</v>
      </c>
      <c r="R416" s="11">
        <v>900</v>
      </c>
    </row>
    <row r="417" spans="1:18" x14ac:dyDescent="0.25">
      <c r="A417" s="11">
        <v>134</v>
      </c>
      <c r="B417" s="11" t="s">
        <v>190</v>
      </c>
      <c r="C417" s="11">
        <v>6.7</v>
      </c>
      <c r="D417" s="11">
        <v>0</v>
      </c>
      <c r="E417" s="11">
        <v>100</v>
      </c>
      <c r="F417" s="11">
        <v>0</v>
      </c>
      <c r="I417" s="11">
        <v>8760</v>
      </c>
      <c r="J417" s="11">
        <v>88.9</v>
      </c>
      <c r="K417" s="11">
        <v>593</v>
      </c>
      <c r="M417" s="11">
        <v>0</v>
      </c>
      <c r="N417" s="11">
        <v>0</v>
      </c>
      <c r="O417" s="11">
        <v>0</v>
      </c>
      <c r="P417" s="11">
        <v>88.89</v>
      </c>
      <c r="Q417" s="11">
        <v>88.89</v>
      </c>
      <c r="R417" s="11">
        <v>593</v>
      </c>
    </row>
    <row r="418" spans="1:18" x14ac:dyDescent="0.25">
      <c r="A418" s="11">
        <v>135</v>
      </c>
      <c r="B418" s="11" t="s">
        <v>191</v>
      </c>
      <c r="C418" s="11">
        <v>0</v>
      </c>
      <c r="D418" s="11">
        <v>0</v>
      </c>
      <c r="E418" s="11">
        <v>0</v>
      </c>
      <c r="F418" s="11">
        <v>0</v>
      </c>
      <c r="I418" s="11">
        <v>8760</v>
      </c>
      <c r="J418" s="11">
        <v>0</v>
      </c>
      <c r="K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25">
      <c r="A419" s="11">
        <v>136</v>
      </c>
      <c r="B419" s="11" t="s">
        <v>192</v>
      </c>
      <c r="C419" s="11">
        <v>0</v>
      </c>
      <c r="D419" s="11">
        <v>0</v>
      </c>
      <c r="E419" s="11">
        <v>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137</v>
      </c>
      <c r="B420" s="11" t="s">
        <v>193</v>
      </c>
      <c r="C420" s="11">
        <v>0</v>
      </c>
      <c r="D420" s="11">
        <v>0</v>
      </c>
      <c r="E420" s="11">
        <v>0</v>
      </c>
      <c r="F420" s="11">
        <v>0</v>
      </c>
      <c r="I420" s="11">
        <v>8760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>
        <v>138</v>
      </c>
      <c r="B421" s="11" t="s">
        <v>194</v>
      </c>
      <c r="C421" s="11">
        <v>11.4</v>
      </c>
      <c r="D421" s="11">
        <v>0</v>
      </c>
      <c r="E421" s="11">
        <v>100</v>
      </c>
      <c r="F421" s="11">
        <v>0</v>
      </c>
      <c r="I421" s="11">
        <v>8760</v>
      </c>
      <c r="J421" s="11">
        <v>71.5</v>
      </c>
      <c r="K421" s="11">
        <v>814</v>
      </c>
      <c r="M421" s="11">
        <v>0</v>
      </c>
      <c r="N421" s="11">
        <v>0</v>
      </c>
      <c r="O421" s="11">
        <v>0</v>
      </c>
      <c r="P421" s="11">
        <v>71.47</v>
      </c>
      <c r="Q421" s="11">
        <v>71.47</v>
      </c>
      <c r="R421" s="11">
        <v>814</v>
      </c>
    </row>
    <row r="422" spans="1:18" x14ac:dyDescent="0.25">
      <c r="A422" s="11">
        <v>139</v>
      </c>
      <c r="B422" s="11" t="s">
        <v>195</v>
      </c>
      <c r="C422" s="11">
        <v>112.6</v>
      </c>
      <c r="D422" s="11">
        <v>0</v>
      </c>
      <c r="E422" s="11">
        <v>100</v>
      </c>
      <c r="F422" s="11">
        <v>0</v>
      </c>
      <c r="I422" s="11">
        <v>8760</v>
      </c>
      <c r="J422" s="11">
        <v>92.8</v>
      </c>
      <c r="K422" s="11">
        <v>10451</v>
      </c>
      <c r="M422" s="11">
        <v>0</v>
      </c>
      <c r="N422" s="11">
        <v>0</v>
      </c>
      <c r="O422" s="11">
        <v>0</v>
      </c>
      <c r="P422" s="11">
        <v>92.8</v>
      </c>
      <c r="Q422" s="11">
        <v>92.8</v>
      </c>
      <c r="R422" s="11">
        <v>10451</v>
      </c>
    </row>
    <row r="423" spans="1:18" x14ac:dyDescent="0.25">
      <c r="A423" s="11">
        <v>140</v>
      </c>
      <c r="B423" s="11" t="s">
        <v>196</v>
      </c>
      <c r="C423" s="11">
        <v>353.9</v>
      </c>
      <c r="D423" s="11">
        <v>0</v>
      </c>
      <c r="E423" s="11">
        <v>100</v>
      </c>
      <c r="F423" s="11">
        <v>0</v>
      </c>
      <c r="I423" s="11">
        <v>8760</v>
      </c>
      <c r="J423" s="11">
        <v>0</v>
      </c>
      <c r="K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</row>
    <row r="424" spans="1:18" x14ac:dyDescent="0.25">
      <c r="A424" s="11">
        <v>141</v>
      </c>
      <c r="B424" s="11" t="s">
        <v>197</v>
      </c>
      <c r="C424" s="11">
        <v>309.60000000000002</v>
      </c>
      <c r="D424" s="11">
        <v>0</v>
      </c>
      <c r="E424" s="11">
        <v>100</v>
      </c>
      <c r="F424" s="11">
        <v>0</v>
      </c>
      <c r="I424" s="11">
        <v>8760</v>
      </c>
      <c r="J424" s="11">
        <v>0</v>
      </c>
      <c r="K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</row>
    <row r="425" spans="1:18" x14ac:dyDescent="0.25">
      <c r="A425" s="11">
        <v>142</v>
      </c>
      <c r="B425" s="11" t="s">
        <v>198</v>
      </c>
      <c r="C425" s="11">
        <v>323.10000000000002</v>
      </c>
      <c r="D425" s="11">
        <v>0</v>
      </c>
      <c r="E425" s="11">
        <v>100</v>
      </c>
      <c r="F425" s="11">
        <v>0</v>
      </c>
      <c r="I425" s="11">
        <v>8760</v>
      </c>
      <c r="J425" s="11">
        <v>63.8</v>
      </c>
      <c r="K425" s="11">
        <v>20613</v>
      </c>
      <c r="M425" s="11">
        <v>0</v>
      </c>
      <c r="N425" s="11">
        <v>0</v>
      </c>
      <c r="O425" s="11">
        <v>0</v>
      </c>
      <c r="P425" s="11">
        <v>63.8</v>
      </c>
      <c r="Q425" s="11">
        <v>63.8</v>
      </c>
      <c r="R425" s="11">
        <v>20613</v>
      </c>
    </row>
    <row r="426" spans="1:18" x14ac:dyDescent="0.25">
      <c r="A426" s="11">
        <v>143</v>
      </c>
      <c r="B426" s="11" t="s">
        <v>199</v>
      </c>
      <c r="C426" s="11">
        <v>59.8</v>
      </c>
      <c r="D426" s="11">
        <v>0</v>
      </c>
      <c r="E426" s="11">
        <v>100</v>
      </c>
      <c r="F426" s="11">
        <v>0</v>
      </c>
      <c r="I426" s="11">
        <v>8760</v>
      </c>
      <c r="J426" s="11">
        <v>76</v>
      </c>
      <c r="K426" s="11">
        <v>4548</v>
      </c>
      <c r="M426" s="11">
        <v>0</v>
      </c>
      <c r="N426" s="11">
        <v>0</v>
      </c>
      <c r="O426" s="11">
        <v>0</v>
      </c>
      <c r="P426" s="11">
        <v>76.010000000000005</v>
      </c>
      <c r="Q426" s="11">
        <v>76.010000000000005</v>
      </c>
      <c r="R426" s="11">
        <v>4548</v>
      </c>
    </row>
    <row r="427" spans="1:18" x14ac:dyDescent="0.25">
      <c r="A427" s="11">
        <v>144</v>
      </c>
      <c r="B427" s="11" t="s">
        <v>200</v>
      </c>
      <c r="C427" s="11">
        <v>57.1</v>
      </c>
      <c r="D427" s="11">
        <v>0</v>
      </c>
      <c r="E427" s="11">
        <v>100</v>
      </c>
      <c r="F427" s="11">
        <v>0</v>
      </c>
      <c r="I427" s="11">
        <v>8760</v>
      </c>
      <c r="J427" s="11">
        <v>76</v>
      </c>
      <c r="K427" s="11">
        <v>4342</v>
      </c>
      <c r="M427" s="11">
        <v>0</v>
      </c>
      <c r="N427" s="11">
        <v>0</v>
      </c>
      <c r="O427" s="11">
        <v>0</v>
      </c>
      <c r="P427" s="11">
        <v>76.010000000000005</v>
      </c>
      <c r="Q427" s="11">
        <v>76.010000000000005</v>
      </c>
      <c r="R427" s="11">
        <v>4342</v>
      </c>
    </row>
    <row r="428" spans="1:18" x14ac:dyDescent="0.25">
      <c r="A428" s="11">
        <v>145</v>
      </c>
      <c r="B428" s="11" t="s">
        <v>201</v>
      </c>
      <c r="C428" s="11">
        <v>46.8</v>
      </c>
      <c r="D428" s="11">
        <v>0</v>
      </c>
      <c r="E428" s="11">
        <v>2.7</v>
      </c>
      <c r="F428" s="11">
        <v>133</v>
      </c>
      <c r="I428" s="11">
        <v>365</v>
      </c>
      <c r="J428" s="11">
        <v>20.3</v>
      </c>
      <c r="K428" s="11">
        <v>950</v>
      </c>
      <c r="M428" s="11">
        <v>0</v>
      </c>
      <c r="N428" s="11">
        <v>0</v>
      </c>
      <c r="O428" s="11">
        <v>0</v>
      </c>
      <c r="P428" s="11">
        <v>20.3</v>
      </c>
      <c r="Q428" s="11">
        <v>20.3</v>
      </c>
      <c r="R428" s="11">
        <v>950</v>
      </c>
    </row>
    <row r="429" spans="1:18" x14ac:dyDescent="0.25">
      <c r="A429" s="11">
        <v>146</v>
      </c>
      <c r="B429" s="11" t="s">
        <v>202</v>
      </c>
      <c r="C429" s="11">
        <v>377.4</v>
      </c>
      <c r="D429" s="11">
        <v>0</v>
      </c>
      <c r="E429" s="11">
        <v>100</v>
      </c>
      <c r="F429" s="11">
        <v>0</v>
      </c>
      <c r="I429" s="11">
        <v>8760</v>
      </c>
      <c r="J429" s="11">
        <v>0</v>
      </c>
      <c r="K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</row>
    <row r="430" spans="1:18" x14ac:dyDescent="0.25">
      <c r="A430" s="11">
        <v>147</v>
      </c>
      <c r="B430" s="11" t="s">
        <v>203</v>
      </c>
      <c r="C430" s="11">
        <v>-360.9</v>
      </c>
      <c r="D430" s="11">
        <v>0</v>
      </c>
      <c r="E430" s="11">
        <v>100</v>
      </c>
      <c r="F430" s="11">
        <v>0</v>
      </c>
      <c r="I430" s="11">
        <v>8760</v>
      </c>
      <c r="J430" s="11">
        <v>14.6</v>
      </c>
      <c r="K430" s="11">
        <v>-5258</v>
      </c>
      <c r="M430" s="11">
        <v>0</v>
      </c>
      <c r="N430" s="11">
        <v>0</v>
      </c>
      <c r="O430" s="11">
        <v>-5258</v>
      </c>
      <c r="P430" s="11">
        <v>29.14</v>
      </c>
      <c r="Q430" s="11">
        <v>29.14</v>
      </c>
      <c r="R430" s="11">
        <v>-10517</v>
      </c>
    </row>
    <row r="431" spans="1:18" x14ac:dyDescent="0.25">
      <c r="A431" s="11">
        <v>148</v>
      </c>
      <c r="B431" s="11" t="s">
        <v>204</v>
      </c>
      <c r="C431" s="11">
        <v>12</v>
      </c>
      <c r="D431" s="11">
        <v>0</v>
      </c>
      <c r="E431" s="11">
        <v>100</v>
      </c>
      <c r="F431" s="11">
        <v>0</v>
      </c>
      <c r="I431" s="11">
        <v>8760</v>
      </c>
      <c r="J431" s="11">
        <v>54.1</v>
      </c>
      <c r="K431" s="11">
        <v>648</v>
      </c>
      <c r="M431" s="11">
        <v>0</v>
      </c>
      <c r="N431" s="11">
        <v>0</v>
      </c>
      <c r="O431" s="11">
        <v>0</v>
      </c>
      <c r="P431" s="11">
        <v>54.05</v>
      </c>
      <c r="Q431" s="11">
        <v>54.05</v>
      </c>
      <c r="R431" s="11">
        <v>648</v>
      </c>
    </row>
    <row r="432" spans="1:18" x14ac:dyDescent="0.25">
      <c r="A432" s="11">
        <v>149</v>
      </c>
      <c r="B432" s="11" t="s">
        <v>205</v>
      </c>
      <c r="C432" s="11">
        <v>63.2</v>
      </c>
      <c r="D432" s="11">
        <v>0</v>
      </c>
      <c r="E432" s="11">
        <v>100</v>
      </c>
      <c r="F432" s="11">
        <v>0</v>
      </c>
      <c r="I432" s="11">
        <v>8760</v>
      </c>
      <c r="J432" s="11">
        <v>54.7</v>
      </c>
      <c r="K432" s="11">
        <v>3458</v>
      </c>
      <c r="M432" s="11">
        <v>0</v>
      </c>
      <c r="N432" s="11">
        <v>0</v>
      </c>
      <c r="O432" s="11">
        <v>3458</v>
      </c>
      <c r="P432" s="11">
        <v>109.44</v>
      </c>
      <c r="Q432" s="11">
        <v>109.44</v>
      </c>
      <c r="R432" s="11">
        <v>6916</v>
      </c>
    </row>
    <row r="433" spans="1:18" x14ac:dyDescent="0.25">
      <c r="A433" s="11">
        <v>150</v>
      </c>
      <c r="B433" s="11" t="s">
        <v>206</v>
      </c>
      <c r="C433" s="11">
        <v>37.200000000000003</v>
      </c>
      <c r="D433" s="11">
        <v>0</v>
      </c>
      <c r="E433" s="11">
        <v>88.5</v>
      </c>
      <c r="F433" s="11">
        <v>0</v>
      </c>
      <c r="I433" s="11">
        <v>8760</v>
      </c>
      <c r="J433" s="11">
        <v>0</v>
      </c>
      <c r="K433" s="11">
        <v>0</v>
      </c>
      <c r="M433" s="11">
        <v>0</v>
      </c>
      <c r="N433" s="11">
        <v>0</v>
      </c>
      <c r="O433" s="11">
        <v>1406</v>
      </c>
      <c r="P433" s="11">
        <v>37.76</v>
      </c>
      <c r="Q433" s="11">
        <v>37.76</v>
      </c>
      <c r="R433" s="11">
        <v>1406</v>
      </c>
    </row>
    <row r="434" spans="1:18" x14ac:dyDescent="0.25">
      <c r="A434" s="11">
        <v>151</v>
      </c>
      <c r="B434" s="11" t="s">
        <v>207</v>
      </c>
      <c r="C434" s="11">
        <v>0</v>
      </c>
      <c r="D434" s="11">
        <v>0</v>
      </c>
      <c r="E434" s="11">
        <v>0</v>
      </c>
      <c r="F434" s="11">
        <v>0</v>
      </c>
      <c r="I434" s="11">
        <v>0</v>
      </c>
      <c r="J434" s="11">
        <v>0</v>
      </c>
      <c r="K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</row>
    <row r="435" spans="1:18" x14ac:dyDescent="0.25">
      <c r="A435" s="11">
        <v>152</v>
      </c>
      <c r="B435" s="11" t="s">
        <v>208</v>
      </c>
      <c r="C435" s="11">
        <v>207.2</v>
      </c>
      <c r="D435" s="11">
        <v>0</v>
      </c>
      <c r="E435" s="11">
        <v>11.9</v>
      </c>
      <c r="F435" s="11">
        <v>10</v>
      </c>
      <c r="G435" s="11">
        <v>2362.4</v>
      </c>
      <c r="H435" s="11">
        <v>11401</v>
      </c>
      <c r="I435" s="11">
        <v>1436</v>
      </c>
      <c r="J435" s="11">
        <v>378.9</v>
      </c>
      <c r="K435" s="11">
        <v>8951</v>
      </c>
      <c r="L435" s="11">
        <v>21</v>
      </c>
      <c r="M435" s="11">
        <v>80</v>
      </c>
      <c r="N435" s="11">
        <v>4758</v>
      </c>
      <c r="O435" s="11">
        <v>0</v>
      </c>
      <c r="P435" s="11">
        <v>43.2</v>
      </c>
      <c r="Q435" s="11">
        <v>66.55</v>
      </c>
      <c r="R435" s="11">
        <v>13789</v>
      </c>
    </row>
    <row r="436" spans="1:18" x14ac:dyDescent="0.25">
      <c r="A436" s="11">
        <v>153</v>
      </c>
      <c r="B436" s="11" t="s">
        <v>209</v>
      </c>
      <c r="C436" s="11">
        <v>-168.9</v>
      </c>
      <c r="D436" s="11">
        <v>0</v>
      </c>
      <c r="E436" s="11">
        <v>100</v>
      </c>
      <c r="F436" s="11">
        <v>0</v>
      </c>
      <c r="I436" s="11">
        <v>8760</v>
      </c>
      <c r="J436" s="11">
        <v>11</v>
      </c>
      <c r="K436" s="11">
        <v>-1854</v>
      </c>
      <c r="M436" s="11">
        <v>0</v>
      </c>
      <c r="N436" s="11">
        <v>0</v>
      </c>
      <c r="O436" s="11">
        <v>0</v>
      </c>
      <c r="P436" s="11">
        <v>10.98</v>
      </c>
      <c r="Q436" s="11">
        <v>10.98</v>
      </c>
      <c r="R436" s="11">
        <v>-1854</v>
      </c>
    </row>
    <row r="437" spans="1:18" x14ac:dyDescent="0.25">
      <c r="A437" s="11">
        <v>154</v>
      </c>
      <c r="B437" s="11" t="s">
        <v>210</v>
      </c>
      <c r="C437" s="11">
        <v>-65.900000000000006</v>
      </c>
      <c r="D437" s="11">
        <v>0</v>
      </c>
      <c r="E437" s="11">
        <v>100</v>
      </c>
      <c r="F437" s="11">
        <v>0</v>
      </c>
      <c r="I437" s="11">
        <v>8760</v>
      </c>
      <c r="J437" s="11">
        <v>11</v>
      </c>
      <c r="K437" s="11">
        <v>-724</v>
      </c>
      <c r="M437" s="11">
        <v>0</v>
      </c>
      <c r="N437" s="11">
        <v>0</v>
      </c>
      <c r="O437" s="11">
        <v>0</v>
      </c>
      <c r="P437" s="11">
        <v>10.98</v>
      </c>
      <c r="Q437" s="11">
        <v>10.98</v>
      </c>
      <c r="R437" s="11">
        <v>-724</v>
      </c>
    </row>
    <row r="438" spans="1:18" x14ac:dyDescent="0.25">
      <c r="A438" s="11">
        <v>155</v>
      </c>
      <c r="B438" s="11" t="s">
        <v>211</v>
      </c>
      <c r="C438" s="11">
        <v>-220.8</v>
      </c>
      <c r="D438" s="11">
        <v>0</v>
      </c>
      <c r="E438" s="11">
        <v>100</v>
      </c>
      <c r="F438" s="11">
        <v>0</v>
      </c>
      <c r="I438" s="11">
        <v>8760</v>
      </c>
      <c r="J438" s="11">
        <v>23.2</v>
      </c>
      <c r="K438" s="11">
        <v>-5131</v>
      </c>
      <c r="M438" s="11">
        <v>0</v>
      </c>
      <c r="N438" s="11">
        <v>-4396</v>
      </c>
      <c r="O438" s="11">
        <v>-5131</v>
      </c>
      <c r="P438" s="11">
        <v>46.48</v>
      </c>
      <c r="Q438" s="11">
        <v>66.39</v>
      </c>
      <c r="R438" s="11">
        <v>-14659</v>
      </c>
    </row>
    <row r="439" spans="1:18" x14ac:dyDescent="0.25">
      <c r="A439" s="11">
        <v>156</v>
      </c>
      <c r="B439" s="11" t="s">
        <v>212</v>
      </c>
      <c r="C439" s="11">
        <v>0</v>
      </c>
      <c r="D439" s="11">
        <v>0</v>
      </c>
      <c r="E439" s="11">
        <v>0</v>
      </c>
      <c r="F439" s="11">
        <v>0</v>
      </c>
      <c r="I439" s="11">
        <v>8760</v>
      </c>
      <c r="J439" s="11">
        <v>0</v>
      </c>
      <c r="K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</row>
    <row r="440" spans="1:18" x14ac:dyDescent="0.25">
      <c r="A440" s="11">
        <v>157</v>
      </c>
      <c r="B440" s="11" t="s">
        <v>213</v>
      </c>
      <c r="C440" s="11">
        <v>0</v>
      </c>
      <c r="D440" s="11">
        <v>0</v>
      </c>
      <c r="E440" s="11">
        <v>0</v>
      </c>
      <c r="F440" s="11">
        <v>0</v>
      </c>
      <c r="I440" s="11">
        <v>8760</v>
      </c>
      <c r="J440" s="11">
        <v>0</v>
      </c>
      <c r="K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</row>
    <row r="441" spans="1:18" x14ac:dyDescent="0.25">
      <c r="A441" s="11">
        <v>158</v>
      </c>
      <c r="B441" s="11" t="s">
        <v>214</v>
      </c>
      <c r="C441" s="11">
        <v>0</v>
      </c>
      <c r="D441" s="11">
        <v>0</v>
      </c>
      <c r="E441" s="11">
        <v>0</v>
      </c>
      <c r="F441" s="11">
        <v>0</v>
      </c>
      <c r="I441" s="11">
        <v>8760</v>
      </c>
      <c r="J441" s="11">
        <v>0</v>
      </c>
      <c r="K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</row>
    <row r="442" spans="1:18" x14ac:dyDescent="0.25">
      <c r="A442" s="11">
        <v>159</v>
      </c>
      <c r="B442" s="11" t="s">
        <v>215</v>
      </c>
      <c r="C442" s="11">
        <v>0</v>
      </c>
      <c r="D442" s="11">
        <v>0</v>
      </c>
      <c r="E442" s="11">
        <v>0</v>
      </c>
      <c r="F442" s="11">
        <v>0</v>
      </c>
      <c r="I442" s="11">
        <v>8760</v>
      </c>
      <c r="J442" s="11">
        <v>0</v>
      </c>
      <c r="K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</row>
    <row r="443" spans="1:18" x14ac:dyDescent="0.25">
      <c r="A443" s="11">
        <v>160</v>
      </c>
      <c r="B443" s="11" t="s">
        <v>216</v>
      </c>
      <c r="C443" s="11">
        <v>0</v>
      </c>
      <c r="D443" s="11">
        <v>0</v>
      </c>
      <c r="E443" s="11">
        <v>0</v>
      </c>
      <c r="F443" s="11">
        <v>0</v>
      </c>
      <c r="I443" s="11">
        <v>8760</v>
      </c>
      <c r="J443" s="11">
        <v>0</v>
      </c>
      <c r="K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</row>
    <row r="444" spans="1:18" x14ac:dyDescent="0.25">
      <c r="A444" s="11">
        <v>161</v>
      </c>
      <c r="B444" s="11" t="s">
        <v>217</v>
      </c>
      <c r="C444" s="11">
        <v>15.1</v>
      </c>
      <c r="D444" s="11">
        <v>0</v>
      </c>
      <c r="E444" s="11">
        <v>100</v>
      </c>
      <c r="F444" s="11">
        <v>0</v>
      </c>
      <c r="I444" s="11">
        <v>8760</v>
      </c>
      <c r="J444" s="11">
        <v>73.5</v>
      </c>
      <c r="K444" s="11">
        <v>1107</v>
      </c>
      <c r="M444" s="11">
        <v>0</v>
      </c>
      <c r="N444" s="11">
        <v>0</v>
      </c>
      <c r="O444" s="11">
        <v>0</v>
      </c>
      <c r="P444" s="11">
        <v>73.47</v>
      </c>
      <c r="Q444" s="11">
        <v>73.47</v>
      </c>
      <c r="R444" s="11">
        <v>1107</v>
      </c>
    </row>
    <row r="445" spans="1:18" x14ac:dyDescent="0.25">
      <c r="A445" s="11">
        <v>162</v>
      </c>
      <c r="B445" s="11" t="s">
        <v>218</v>
      </c>
      <c r="C445" s="11">
        <v>228.5</v>
      </c>
      <c r="D445" s="11">
        <v>0</v>
      </c>
      <c r="E445" s="11">
        <v>100</v>
      </c>
      <c r="F445" s="11">
        <v>0</v>
      </c>
      <c r="I445" s="11">
        <v>8760</v>
      </c>
      <c r="J445" s="11">
        <v>74.900000000000006</v>
      </c>
      <c r="K445" s="11">
        <v>17124</v>
      </c>
      <c r="M445" s="11">
        <v>0</v>
      </c>
      <c r="N445" s="11">
        <v>0</v>
      </c>
      <c r="O445" s="11">
        <v>0</v>
      </c>
      <c r="P445" s="11">
        <v>74.94</v>
      </c>
      <c r="Q445" s="11">
        <v>74.94</v>
      </c>
      <c r="R445" s="11">
        <v>17124</v>
      </c>
    </row>
    <row r="446" spans="1:18" x14ac:dyDescent="0.25">
      <c r="A446" s="11">
        <v>163</v>
      </c>
      <c r="B446" s="11" t="s">
        <v>219</v>
      </c>
      <c r="C446" s="11">
        <v>109.4</v>
      </c>
      <c r="D446" s="11">
        <v>0</v>
      </c>
      <c r="E446" s="11">
        <v>100</v>
      </c>
      <c r="F446" s="11">
        <v>0</v>
      </c>
      <c r="I446" s="11">
        <v>8760</v>
      </c>
      <c r="J446" s="11">
        <v>72.7</v>
      </c>
      <c r="K446" s="11">
        <v>7951</v>
      </c>
      <c r="M446" s="11">
        <v>0</v>
      </c>
      <c r="N446" s="11">
        <v>0</v>
      </c>
      <c r="O446" s="11">
        <v>0</v>
      </c>
      <c r="P446" s="11">
        <v>72.709999999999994</v>
      </c>
      <c r="Q446" s="11">
        <v>72.709999999999994</v>
      </c>
      <c r="R446" s="11">
        <v>7951</v>
      </c>
    </row>
    <row r="447" spans="1:18" x14ac:dyDescent="0.25">
      <c r="A447" s="11">
        <v>164</v>
      </c>
      <c r="B447" s="11" t="s">
        <v>220</v>
      </c>
      <c r="C447" s="11">
        <v>239.1</v>
      </c>
      <c r="D447" s="11">
        <v>0</v>
      </c>
      <c r="E447" s="11">
        <v>100</v>
      </c>
      <c r="F447" s="11">
        <v>0</v>
      </c>
      <c r="I447" s="11">
        <v>8760</v>
      </c>
      <c r="J447" s="11">
        <v>72.7</v>
      </c>
      <c r="K447" s="11">
        <v>17388</v>
      </c>
      <c r="M447" s="11">
        <v>0</v>
      </c>
      <c r="N447" s="11">
        <v>0</v>
      </c>
      <c r="O447" s="11">
        <v>0</v>
      </c>
      <c r="P447" s="11">
        <v>72.709999999999994</v>
      </c>
      <c r="Q447" s="11">
        <v>72.709999999999994</v>
      </c>
      <c r="R447" s="11">
        <v>17388</v>
      </c>
    </row>
    <row r="448" spans="1:18" x14ac:dyDescent="0.25">
      <c r="A448" s="11">
        <v>165</v>
      </c>
      <c r="B448" s="11" t="s">
        <v>221</v>
      </c>
      <c r="C448" s="11">
        <v>4.7</v>
      </c>
      <c r="D448" s="11">
        <v>0</v>
      </c>
      <c r="E448" s="11">
        <v>100</v>
      </c>
      <c r="F448" s="11">
        <v>0</v>
      </c>
      <c r="I448" s="11">
        <v>8760</v>
      </c>
      <c r="J448" s="11">
        <v>72.7</v>
      </c>
      <c r="K448" s="11">
        <v>342</v>
      </c>
      <c r="M448" s="11">
        <v>0</v>
      </c>
      <c r="N448" s="11">
        <v>0</v>
      </c>
      <c r="O448" s="11">
        <v>0</v>
      </c>
      <c r="P448" s="11">
        <v>72.709999999999994</v>
      </c>
      <c r="Q448" s="11">
        <v>72.709999999999994</v>
      </c>
      <c r="R448" s="11">
        <v>342</v>
      </c>
    </row>
    <row r="449" spans="1:18" x14ac:dyDescent="0.25">
      <c r="A449" s="11">
        <v>166</v>
      </c>
      <c r="B449" s="11" t="s">
        <v>222</v>
      </c>
      <c r="C449" s="11">
        <v>0</v>
      </c>
      <c r="D449" s="11">
        <v>0</v>
      </c>
      <c r="E449" s="11">
        <v>100</v>
      </c>
      <c r="F449" s="11">
        <v>0</v>
      </c>
      <c r="I449" s="11">
        <v>8760</v>
      </c>
      <c r="J449" s="11">
        <v>32.200000000000003</v>
      </c>
      <c r="K449" s="11">
        <v>1</v>
      </c>
      <c r="M449" s="11">
        <v>0</v>
      </c>
      <c r="N449" s="11">
        <v>0</v>
      </c>
      <c r="O449" s="11">
        <v>0</v>
      </c>
      <c r="P449" s="11">
        <v>32.24</v>
      </c>
      <c r="Q449" s="11">
        <v>32.24</v>
      </c>
      <c r="R449" s="11">
        <v>1</v>
      </c>
    </row>
    <row r="450" spans="1:18" x14ac:dyDescent="0.25">
      <c r="A450" s="11">
        <v>167</v>
      </c>
      <c r="B450" s="11" t="s">
        <v>223</v>
      </c>
      <c r="C450" s="11">
        <v>10.8</v>
      </c>
      <c r="D450" s="11">
        <v>0</v>
      </c>
      <c r="E450" s="11">
        <v>100</v>
      </c>
      <c r="F450" s="11">
        <v>0</v>
      </c>
      <c r="I450" s="11">
        <v>8760</v>
      </c>
      <c r="J450" s="11">
        <v>75.400000000000006</v>
      </c>
      <c r="K450" s="11">
        <v>814</v>
      </c>
      <c r="M450" s="11">
        <v>0</v>
      </c>
      <c r="N450" s="11">
        <v>0</v>
      </c>
      <c r="O450" s="11">
        <v>0</v>
      </c>
      <c r="P450" s="11">
        <v>75.400000000000006</v>
      </c>
      <c r="Q450" s="11">
        <v>75.400000000000006</v>
      </c>
      <c r="R450" s="11">
        <v>814</v>
      </c>
    </row>
    <row r="451" spans="1:18" x14ac:dyDescent="0.25">
      <c r="A451" s="11">
        <v>168</v>
      </c>
      <c r="B451" s="11" t="s">
        <v>224</v>
      </c>
      <c r="C451" s="11">
        <v>0</v>
      </c>
      <c r="D451" s="11">
        <v>0</v>
      </c>
      <c r="E451" s="11">
        <v>0</v>
      </c>
      <c r="F451" s="11">
        <v>0</v>
      </c>
      <c r="I451" s="11">
        <v>8760</v>
      </c>
      <c r="J451" s="11">
        <v>0</v>
      </c>
      <c r="K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</row>
    <row r="452" spans="1:18" x14ac:dyDescent="0.25">
      <c r="A452" s="11">
        <v>169</v>
      </c>
      <c r="B452" s="11" t="s">
        <v>225</v>
      </c>
      <c r="C452" s="11">
        <v>6.7</v>
      </c>
      <c r="D452" s="11">
        <v>0</v>
      </c>
      <c r="E452" s="11">
        <v>100</v>
      </c>
      <c r="F452" s="11">
        <v>0</v>
      </c>
      <c r="I452" s="11">
        <v>8760</v>
      </c>
      <c r="J452" s="11">
        <v>38.4</v>
      </c>
      <c r="K452" s="11">
        <v>258</v>
      </c>
      <c r="M452" s="11">
        <v>0</v>
      </c>
      <c r="N452" s="11">
        <v>0</v>
      </c>
      <c r="O452" s="11">
        <v>0</v>
      </c>
      <c r="P452" s="11">
        <v>38.4</v>
      </c>
      <c r="Q452" s="11">
        <v>38.4</v>
      </c>
      <c r="R452" s="11">
        <v>258</v>
      </c>
    </row>
    <row r="453" spans="1:18" x14ac:dyDescent="0.25">
      <c r="A453" s="11">
        <v>170</v>
      </c>
      <c r="B453" s="11" t="s">
        <v>226</v>
      </c>
      <c r="C453" s="11">
        <v>0.3</v>
      </c>
      <c r="D453" s="11">
        <v>0</v>
      </c>
      <c r="E453" s="11">
        <v>100</v>
      </c>
      <c r="F453" s="11">
        <v>0</v>
      </c>
      <c r="I453" s="11">
        <v>8760</v>
      </c>
      <c r="J453" s="11">
        <v>60.5</v>
      </c>
      <c r="K453" s="11">
        <v>18</v>
      </c>
      <c r="M453" s="11">
        <v>0</v>
      </c>
      <c r="N453" s="11">
        <v>0</v>
      </c>
      <c r="O453" s="11">
        <v>0</v>
      </c>
      <c r="P453" s="11">
        <v>60.5</v>
      </c>
      <c r="Q453" s="11">
        <v>60.5</v>
      </c>
      <c r="R453" s="11">
        <v>18</v>
      </c>
    </row>
    <row r="454" spans="1:18" x14ac:dyDescent="0.25">
      <c r="A454" s="11">
        <v>171</v>
      </c>
      <c r="B454" s="11" t="s">
        <v>227</v>
      </c>
      <c r="C454" s="11">
        <v>0</v>
      </c>
      <c r="D454" s="11">
        <v>0</v>
      </c>
      <c r="E454" s="11">
        <v>0</v>
      </c>
      <c r="F454" s="11">
        <v>6</v>
      </c>
      <c r="I454" s="11">
        <v>1680</v>
      </c>
      <c r="J454" s="11">
        <v>0</v>
      </c>
      <c r="K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</row>
    <row r="455" spans="1:18" x14ac:dyDescent="0.25">
      <c r="A455" s="11">
        <v>172</v>
      </c>
      <c r="B455" s="11" t="s">
        <v>228</v>
      </c>
      <c r="C455" s="11">
        <v>0</v>
      </c>
      <c r="D455" s="11">
        <v>0</v>
      </c>
      <c r="E455" s="11">
        <v>0</v>
      </c>
      <c r="F455" s="11">
        <v>4</v>
      </c>
      <c r="I455" s="11">
        <v>1008</v>
      </c>
      <c r="J455" s="11">
        <v>0</v>
      </c>
      <c r="K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</row>
    <row r="456" spans="1:18" x14ac:dyDescent="0.25">
      <c r="A456" s="11">
        <v>173</v>
      </c>
      <c r="B456" s="11" t="s">
        <v>229</v>
      </c>
      <c r="C456" s="11">
        <v>-10.8</v>
      </c>
      <c r="D456" s="11">
        <v>0</v>
      </c>
      <c r="E456" s="11">
        <v>10.6</v>
      </c>
      <c r="F456" s="11">
        <v>186</v>
      </c>
      <c r="I456" s="11">
        <v>953</v>
      </c>
      <c r="J456" s="11">
        <v>11</v>
      </c>
      <c r="K456" s="11">
        <v>-119</v>
      </c>
      <c r="M456" s="11">
        <v>0</v>
      </c>
      <c r="N456" s="11">
        <v>0</v>
      </c>
      <c r="O456" s="11">
        <v>0</v>
      </c>
      <c r="P456" s="11">
        <v>10.98</v>
      </c>
      <c r="Q456" s="11">
        <v>10.98</v>
      </c>
      <c r="R456" s="11">
        <v>-119</v>
      </c>
    </row>
    <row r="457" spans="1:18" x14ac:dyDescent="0.25">
      <c r="A457" s="11">
        <v>174</v>
      </c>
      <c r="B457" s="11" t="s">
        <v>230</v>
      </c>
      <c r="C457" s="11">
        <v>0</v>
      </c>
      <c r="D457" s="11">
        <v>0</v>
      </c>
      <c r="E457" s="11">
        <v>0</v>
      </c>
      <c r="F457" s="11">
        <v>0</v>
      </c>
      <c r="I457" s="11">
        <v>0</v>
      </c>
      <c r="J457" s="11">
        <v>0</v>
      </c>
      <c r="K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</row>
    <row r="458" spans="1:18" x14ac:dyDescent="0.25">
      <c r="A458" s="11">
        <v>175</v>
      </c>
      <c r="B458" s="11" t="s">
        <v>231</v>
      </c>
      <c r="C458" s="11">
        <v>91.3</v>
      </c>
      <c r="D458" s="11">
        <v>0</v>
      </c>
      <c r="E458" s="11">
        <v>100</v>
      </c>
      <c r="F458" s="11">
        <v>1</v>
      </c>
      <c r="I458" s="11">
        <v>5880</v>
      </c>
      <c r="J458" s="11">
        <v>60</v>
      </c>
      <c r="K458" s="11">
        <v>5484</v>
      </c>
      <c r="M458" s="11">
        <v>0</v>
      </c>
      <c r="N458" s="11">
        <v>0</v>
      </c>
      <c r="O458" s="11">
        <v>0</v>
      </c>
      <c r="P458" s="11">
        <v>60.05</v>
      </c>
      <c r="Q458" s="11">
        <v>60.05</v>
      </c>
      <c r="R458" s="11">
        <v>5484</v>
      </c>
    </row>
    <row r="459" spans="1:18" x14ac:dyDescent="0.25">
      <c r="A459" s="11">
        <v>176</v>
      </c>
      <c r="B459" s="11" t="s">
        <v>232</v>
      </c>
      <c r="C459" s="11">
        <v>1.8</v>
      </c>
      <c r="D459" s="11">
        <v>0</v>
      </c>
      <c r="E459" s="11">
        <v>100</v>
      </c>
      <c r="F459" s="11">
        <v>1</v>
      </c>
      <c r="I459" s="11">
        <v>3696</v>
      </c>
      <c r="J459" s="11">
        <v>76.3</v>
      </c>
      <c r="K459" s="11">
        <v>140</v>
      </c>
      <c r="M459" s="11">
        <v>0</v>
      </c>
      <c r="N459" s="11">
        <v>0</v>
      </c>
      <c r="O459" s="11">
        <v>0</v>
      </c>
      <c r="P459" s="11">
        <v>76.3</v>
      </c>
      <c r="Q459" s="11">
        <v>76.3</v>
      </c>
      <c r="R459" s="11">
        <v>140</v>
      </c>
    </row>
    <row r="460" spans="1:18" x14ac:dyDescent="0.25">
      <c r="A460" s="11">
        <v>177</v>
      </c>
      <c r="B460" s="11" t="s">
        <v>233</v>
      </c>
      <c r="C460" s="11">
        <v>1.8</v>
      </c>
      <c r="D460" s="11">
        <v>0</v>
      </c>
      <c r="E460" s="11">
        <v>100</v>
      </c>
      <c r="F460" s="11">
        <v>1</v>
      </c>
      <c r="I460" s="11">
        <v>3696</v>
      </c>
      <c r="J460" s="11">
        <v>76.3</v>
      </c>
      <c r="K460" s="11">
        <v>140</v>
      </c>
      <c r="M460" s="11">
        <v>0</v>
      </c>
      <c r="N460" s="11">
        <v>0</v>
      </c>
      <c r="O460" s="11">
        <v>0</v>
      </c>
      <c r="P460" s="11">
        <v>76.3</v>
      </c>
      <c r="Q460" s="11">
        <v>76.3</v>
      </c>
      <c r="R460" s="11">
        <v>140</v>
      </c>
    </row>
    <row r="461" spans="1:18" x14ac:dyDescent="0.25">
      <c r="A461" s="11">
        <v>178</v>
      </c>
      <c r="B461" s="11" t="s">
        <v>234</v>
      </c>
      <c r="C461" s="11">
        <v>1.9</v>
      </c>
      <c r="D461" s="11">
        <v>0</v>
      </c>
      <c r="E461" s="11">
        <v>100</v>
      </c>
      <c r="F461" s="11">
        <v>1</v>
      </c>
      <c r="I461" s="11">
        <v>3696</v>
      </c>
      <c r="J461" s="11">
        <v>76.3</v>
      </c>
      <c r="K461" s="11">
        <v>144</v>
      </c>
      <c r="M461" s="11">
        <v>0</v>
      </c>
      <c r="N461" s="11">
        <v>0</v>
      </c>
      <c r="O461" s="11">
        <v>0</v>
      </c>
      <c r="P461" s="11">
        <v>76.3</v>
      </c>
      <c r="Q461" s="11">
        <v>76.3</v>
      </c>
      <c r="R461" s="11">
        <v>144</v>
      </c>
    </row>
    <row r="462" spans="1:18" x14ac:dyDescent="0.25">
      <c r="A462" s="11">
        <v>179</v>
      </c>
      <c r="B462" s="11" t="s">
        <v>235</v>
      </c>
      <c r="C462" s="11">
        <v>1.4</v>
      </c>
      <c r="D462" s="11">
        <v>0</v>
      </c>
      <c r="E462" s="11">
        <v>100</v>
      </c>
      <c r="F462" s="11">
        <v>1</v>
      </c>
      <c r="I462" s="11">
        <v>3696</v>
      </c>
      <c r="J462" s="11">
        <v>76.3</v>
      </c>
      <c r="K462" s="11">
        <v>103</v>
      </c>
      <c r="M462" s="11">
        <v>0</v>
      </c>
      <c r="N462" s="11">
        <v>0</v>
      </c>
      <c r="O462" s="11">
        <v>0</v>
      </c>
      <c r="P462" s="11">
        <v>76.3</v>
      </c>
      <c r="Q462" s="11">
        <v>76.3</v>
      </c>
      <c r="R462" s="11">
        <v>103</v>
      </c>
    </row>
    <row r="463" spans="1:18" x14ac:dyDescent="0.25">
      <c r="A463" s="11">
        <v>180</v>
      </c>
      <c r="B463" s="11" t="s">
        <v>236</v>
      </c>
      <c r="C463" s="11">
        <v>1.8</v>
      </c>
      <c r="D463" s="11">
        <v>0</v>
      </c>
      <c r="E463" s="11">
        <v>100</v>
      </c>
      <c r="F463" s="11">
        <v>1</v>
      </c>
      <c r="I463" s="11">
        <v>3696</v>
      </c>
      <c r="J463" s="11">
        <v>58.4</v>
      </c>
      <c r="K463" s="11">
        <v>107</v>
      </c>
      <c r="M463" s="11">
        <v>0</v>
      </c>
      <c r="N463" s="11">
        <v>0</v>
      </c>
      <c r="O463" s="11">
        <v>0</v>
      </c>
      <c r="P463" s="11">
        <v>58.39</v>
      </c>
      <c r="Q463" s="11">
        <v>58.39</v>
      </c>
      <c r="R463" s="11">
        <v>107</v>
      </c>
    </row>
    <row r="464" spans="1:18" x14ac:dyDescent="0.25">
      <c r="A464" s="11">
        <v>181</v>
      </c>
      <c r="B464" s="11" t="s">
        <v>237</v>
      </c>
      <c r="C464" s="11">
        <v>0.9</v>
      </c>
      <c r="D464" s="11">
        <v>0</v>
      </c>
      <c r="E464" s="11">
        <v>100</v>
      </c>
      <c r="F464" s="11">
        <v>0</v>
      </c>
      <c r="I464" s="11">
        <v>8760</v>
      </c>
      <c r="J464" s="11">
        <v>0</v>
      </c>
      <c r="K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</row>
    <row r="465" spans="1:18" x14ac:dyDescent="0.25">
      <c r="A465" s="11">
        <v>182</v>
      </c>
      <c r="B465" s="11" t="s">
        <v>238</v>
      </c>
      <c r="C465" s="11">
        <v>11</v>
      </c>
      <c r="D465" s="11">
        <v>0</v>
      </c>
      <c r="E465" s="11">
        <v>100</v>
      </c>
      <c r="F465" s="11">
        <v>1</v>
      </c>
      <c r="I465" s="11">
        <v>5184</v>
      </c>
      <c r="J465" s="11">
        <v>85</v>
      </c>
      <c r="K465" s="11">
        <v>936</v>
      </c>
      <c r="M465" s="11">
        <v>0</v>
      </c>
      <c r="N465" s="11">
        <v>0</v>
      </c>
      <c r="O465" s="11">
        <v>0</v>
      </c>
      <c r="P465" s="11">
        <v>85</v>
      </c>
      <c r="Q465" s="11">
        <v>85</v>
      </c>
      <c r="R465" s="11">
        <v>936</v>
      </c>
    </row>
    <row r="466" spans="1:18" x14ac:dyDescent="0.25">
      <c r="A466" s="11">
        <v>183</v>
      </c>
      <c r="B466" s="11" t="s">
        <v>239</v>
      </c>
      <c r="C466" s="11">
        <v>7.6</v>
      </c>
      <c r="D466" s="11">
        <v>0</v>
      </c>
      <c r="E466" s="11">
        <v>100</v>
      </c>
      <c r="F466" s="11">
        <v>1</v>
      </c>
      <c r="I466" s="11">
        <v>8424</v>
      </c>
      <c r="J466" s="11">
        <v>58.4</v>
      </c>
      <c r="K466" s="11">
        <v>441</v>
      </c>
      <c r="M466" s="11">
        <v>0</v>
      </c>
      <c r="N466" s="11">
        <v>0</v>
      </c>
      <c r="O466" s="11">
        <v>0</v>
      </c>
      <c r="P466" s="11">
        <v>58.39</v>
      </c>
      <c r="Q466" s="11">
        <v>58.39</v>
      </c>
      <c r="R466" s="11">
        <v>441</v>
      </c>
    </row>
    <row r="467" spans="1:18" x14ac:dyDescent="0.25">
      <c r="A467" s="11">
        <v>184</v>
      </c>
      <c r="B467" s="11" t="s">
        <v>240</v>
      </c>
      <c r="C467" s="11">
        <v>3.2</v>
      </c>
      <c r="D467" s="11">
        <v>0</v>
      </c>
      <c r="E467" s="11">
        <v>100</v>
      </c>
      <c r="F467" s="11">
        <v>1</v>
      </c>
      <c r="I467" s="11">
        <v>5184</v>
      </c>
      <c r="J467" s="11">
        <v>85</v>
      </c>
      <c r="K467" s="11">
        <v>272</v>
      </c>
      <c r="M467" s="11">
        <v>0</v>
      </c>
      <c r="N467" s="11">
        <v>0</v>
      </c>
      <c r="O467" s="11">
        <v>0</v>
      </c>
      <c r="P467" s="11">
        <v>85</v>
      </c>
      <c r="Q467" s="11">
        <v>85</v>
      </c>
      <c r="R467" s="11">
        <v>272</v>
      </c>
    </row>
    <row r="468" spans="1:18" x14ac:dyDescent="0.25">
      <c r="A468" s="11">
        <v>185</v>
      </c>
      <c r="B468" s="11" t="s">
        <v>241</v>
      </c>
      <c r="C468" s="11">
        <v>1.8</v>
      </c>
      <c r="D468" s="11">
        <v>0</v>
      </c>
      <c r="E468" s="11">
        <v>100</v>
      </c>
      <c r="F468" s="11">
        <v>1</v>
      </c>
      <c r="I468" s="11">
        <v>3696</v>
      </c>
      <c r="J468" s="11">
        <v>58.4</v>
      </c>
      <c r="K468" s="11">
        <v>107</v>
      </c>
      <c r="M468" s="11">
        <v>0</v>
      </c>
      <c r="N468" s="11">
        <v>0</v>
      </c>
      <c r="O468" s="11">
        <v>0</v>
      </c>
      <c r="P468" s="11">
        <v>58.39</v>
      </c>
      <c r="Q468" s="11">
        <v>58.39</v>
      </c>
      <c r="R468" s="11">
        <v>107</v>
      </c>
    </row>
    <row r="469" spans="1:18" x14ac:dyDescent="0.25">
      <c r="A469" s="11">
        <v>186</v>
      </c>
      <c r="B469" s="11" t="s">
        <v>242</v>
      </c>
      <c r="C469" s="11">
        <v>1.8</v>
      </c>
      <c r="D469" s="11">
        <v>0</v>
      </c>
      <c r="E469" s="11">
        <v>100</v>
      </c>
      <c r="F469" s="11">
        <v>1</v>
      </c>
      <c r="I469" s="11">
        <v>3696</v>
      </c>
      <c r="J469" s="11">
        <v>58.4</v>
      </c>
      <c r="K469" s="11">
        <v>107</v>
      </c>
      <c r="M469" s="11">
        <v>0</v>
      </c>
      <c r="N469" s="11">
        <v>0</v>
      </c>
      <c r="O469" s="11">
        <v>0</v>
      </c>
      <c r="P469" s="11">
        <v>58.39</v>
      </c>
      <c r="Q469" s="11">
        <v>58.39</v>
      </c>
      <c r="R469" s="11">
        <v>107</v>
      </c>
    </row>
    <row r="470" spans="1:18" x14ac:dyDescent="0.25">
      <c r="A470" s="11">
        <v>187</v>
      </c>
      <c r="B470" s="11" t="s">
        <v>243</v>
      </c>
      <c r="C470" s="11">
        <v>3.9</v>
      </c>
      <c r="D470" s="11">
        <v>0</v>
      </c>
      <c r="E470" s="11">
        <v>100</v>
      </c>
      <c r="F470" s="11">
        <v>0</v>
      </c>
      <c r="I470" s="11">
        <v>8760</v>
      </c>
      <c r="J470" s="11">
        <v>0</v>
      </c>
      <c r="K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</row>
    <row r="471" spans="1:18" x14ac:dyDescent="0.25">
      <c r="A471" s="11">
        <v>188</v>
      </c>
      <c r="B471" s="11" t="s">
        <v>244</v>
      </c>
      <c r="C471" s="11">
        <v>0</v>
      </c>
      <c r="D471" s="11">
        <v>0</v>
      </c>
      <c r="E471" s="11">
        <v>0</v>
      </c>
      <c r="F471" s="11">
        <v>0</v>
      </c>
      <c r="I471" s="11">
        <v>0</v>
      </c>
      <c r="J471" s="11">
        <v>0</v>
      </c>
      <c r="K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</row>
    <row r="472" spans="1:18" x14ac:dyDescent="0.25">
      <c r="A472" s="11">
        <v>189</v>
      </c>
      <c r="B472" s="11" t="s">
        <v>245</v>
      </c>
      <c r="C472" s="11">
        <v>91.5</v>
      </c>
      <c r="D472" s="11">
        <v>0</v>
      </c>
      <c r="E472" s="11">
        <v>63.8</v>
      </c>
      <c r="F472" s="11">
        <v>295</v>
      </c>
      <c r="I472" s="11">
        <v>5333</v>
      </c>
      <c r="J472" s="11">
        <v>15.5</v>
      </c>
      <c r="K472" s="11">
        <v>1418</v>
      </c>
      <c r="M472" s="11">
        <v>0</v>
      </c>
      <c r="N472" s="11">
        <v>0</v>
      </c>
      <c r="O472" s="11">
        <v>0</v>
      </c>
      <c r="P472" s="11">
        <v>15.49</v>
      </c>
      <c r="Q472" s="11">
        <v>15.49</v>
      </c>
      <c r="R472" s="11">
        <v>1418</v>
      </c>
    </row>
    <row r="473" spans="1:18" x14ac:dyDescent="0.25">
      <c r="A473" s="11">
        <v>190</v>
      </c>
      <c r="B473" s="11" t="s">
        <v>246</v>
      </c>
      <c r="C473" s="11">
        <v>3.4</v>
      </c>
      <c r="D473" s="11">
        <v>0</v>
      </c>
      <c r="E473" s="11">
        <v>100</v>
      </c>
      <c r="F473" s="11">
        <v>1</v>
      </c>
      <c r="I473" s="11">
        <v>6624</v>
      </c>
      <c r="J473" s="11">
        <v>78.900000000000006</v>
      </c>
      <c r="K473" s="11">
        <v>267</v>
      </c>
      <c r="M473" s="11">
        <v>0</v>
      </c>
      <c r="N473" s="11">
        <v>0</v>
      </c>
      <c r="O473" s="11">
        <v>0</v>
      </c>
      <c r="P473" s="11">
        <v>78.86</v>
      </c>
      <c r="Q473" s="11">
        <v>78.86</v>
      </c>
      <c r="R473" s="11">
        <v>267</v>
      </c>
    </row>
    <row r="474" spans="1:18" x14ac:dyDescent="0.25">
      <c r="A474" s="11">
        <v>191</v>
      </c>
      <c r="B474" s="11" t="s">
        <v>247</v>
      </c>
      <c r="C474" s="11">
        <v>0</v>
      </c>
      <c r="D474" s="11">
        <v>0</v>
      </c>
      <c r="E474" s="11">
        <v>0</v>
      </c>
      <c r="F474" s="11">
        <v>0</v>
      </c>
      <c r="I474" s="11">
        <v>0</v>
      </c>
      <c r="J474" s="11">
        <v>0</v>
      </c>
      <c r="K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</row>
    <row r="475" spans="1:18" x14ac:dyDescent="0.25">
      <c r="A475" s="11">
        <v>192</v>
      </c>
      <c r="B475" s="11" t="s">
        <v>248</v>
      </c>
      <c r="C475" s="11">
        <v>0</v>
      </c>
      <c r="D475" s="11">
        <v>0</v>
      </c>
      <c r="E475" s="11">
        <v>0</v>
      </c>
      <c r="F475" s="11">
        <v>0</v>
      </c>
      <c r="I475" s="11">
        <v>0</v>
      </c>
      <c r="J475" s="11">
        <v>0</v>
      </c>
      <c r="K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</row>
    <row r="476" spans="1:18" x14ac:dyDescent="0.25">
      <c r="A476" s="11">
        <v>193</v>
      </c>
      <c r="B476" s="11" t="s">
        <v>249</v>
      </c>
      <c r="C476" s="11">
        <v>0</v>
      </c>
      <c r="D476" s="11">
        <v>0</v>
      </c>
      <c r="E476" s="11">
        <v>0</v>
      </c>
      <c r="F476" s="11">
        <v>0</v>
      </c>
      <c r="I476" s="11">
        <v>0</v>
      </c>
      <c r="J476" s="11">
        <v>0</v>
      </c>
      <c r="K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</row>
    <row r="477" spans="1:18" x14ac:dyDescent="0.25">
      <c r="A477" s="11">
        <v>194</v>
      </c>
      <c r="B477" s="11" t="s">
        <v>250</v>
      </c>
      <c r="C477" s="11">
        <v>0</v>
      </c>
      <c r="D477" s="11">
        <v>0</v>
      </c>
      <c r="E477" s="11">
        <v>0</v>
      </c>
      <c r="F477" s="11">
        <v>0</v>
      </c>
      <c r="I477" s="11">
        <v>8760</v>
      </c>
      <c r="J477" s="11">
        <v>0</v>
      </c>
      <c r="K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</row>
    <row r="478" spans="1:18" x14ac:dyDescent="0.25">
      <c r="A478" s="11">
        <v>195</v>
      </c>
      <c r="B478" s="11" t="s">
        <v>251</v>
      </c>
      <c r="C478" s="11">
        <v>0</v>
      </c>
      <c r="D478" s="11">
        <v>0</v>
      </c>
      <c r="E478" s="11">
        <v>0</v>
      </c>
      <c r="F478" s="11">
        <v>0</v>
      </c>
      <c r="I478" s="11">
        <v>8760</v>
      </c>
      <c r="J478" s="11">
        <v>0</v>
      </c>
      <c r="K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</row>
    <row r="479" spans="1:18" x14ac:dyDescent="0.25">
      <c r="A479" s="11">
        <v>196</v>
      </c>
      <c r="B479" s="11" t="s">
        <v>252</v>
      </c>
      <c r="C479" s="11">
        <v>0</v>
      </c>
      <c r="D479" s="11">
        <v>0</v>
      </c>
      <c r="E479" s="11">
        <v>0</v>
      </c>
      <c r="F479" s="11">
        <v>0</v>
      </c>
      <c r="I479" s="11">
        <v>8760</v>
      </c>
      <c r="J479" s="11">
        <v>0</v>
      </c>
      <c r="K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</row>
    <row r="480" spans="1:18" x14ac:dyDescent="0.25">
      <c r="A480" s="11">
        <v>197</v>
      </c>
      <c r="B480" s="11" t="s">
        <v>253</v>
      </c>
      <c r="C480" s="11">
        <v>0</v>
      </c>
      <c r="D480" s="11">
        <v>0</v>
      </c>
      <c r="E480" s="11">
        <v>0</v>
      </c>
      <c r="F480" s="11">
        <v>0</v>
      </c>
      <c r="I480" s="11">
        <v>8760</v>
      </c>
      <c r="J480" s="11">
        <v>0</v>
      </c>
      <c r="K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</row>
    <row r="481" spans="1:18" x14ac:dyDescent="0.25">
      <c r="A481" s="11">
        <v>198</v>
      </c>
      <c r="B481" s="11" t="s">
        <v>254</v>
      </c>
      <c r="C481" s="11">
        <v>0</v>
      </c>
      <c r="D481" s="11">
        <v>0</v>
      </c>
      <c r="E481" s="11">
        <v>0</v>
      </c>
      <c r="F481" s="11">
        <v>0</v>
      </c>
      <c r="I481" s="11">
        <v>0</v>
      </c>
      <c r="J481" s="11">
        <v>0</v>
      </c>
      <c r="K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</row>
    <row r="482" spans="1:18" x14ac:dyDescent="0.25">
      <c r="A482" s="11">
        <v>199</v>
      </c>
      <c r="B482" s="11" t="s">
        <v>255</v>
      </c>
      <c r="C482" s="11">
        <v>84.3</v>
      </c>
      <c r="D482" s="11">
        <v>0</v>
      </c>
      <c r="E482" s="11">
        <v>100</v>
      </c>
      <c r="F482" s="11">
        <v>0</v>
      </c>
      <c r="I482" s="11">
        <v>8760</v>
      </c>
      <c r="J482" s="11">
        <v>0</v>
      </c>
      <c r="K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</row>
    <row r="483" spans="1:18" x14ac:dyDescent="0.25">
      <c r="A483" s="11">
        <v>200</v>
      </c>
      <c r="B483" s="11" t="s">
        <v>256</v>
      </c>
      <c r="C483" s="11">
        <v>5.7</v>
      </c>
      <c r="D483" s="11">
        <v>0</v>
      </c>
      <c r="E483" s="11">
        <v>100</v>
      </c>
      <c r="F483" s="11">
        <v>1</v>
      </c>
      <c r="I483" s="11">
        <v>4416</v>
      </c>
      <c r="J483" s="11">
        <v>0</v>
      </c>
      <c r="K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</row>
    <row r="484" spans="1:18" x14ac:dyDescent="0.25">
      <c r="A484" s="11">
        <v>201</v>
      </c>
      <c r="B484" s="11" t="s">
        <v>257</v>
      </c>
      <c r="C484" s="11">
        <v>3375</v>
      </c>
      <c r="D484" s="11">
        <v>0</v>
      </c>
      <c r="E484" s="11">
        <v>59.4</v>
      </c>
      <c r="F484" s="11">
        <v>96</v>
      </c>
      <c r="G484" s="11">
        <v>22899.3</v>
      </c>
      <c r="H484" s="11">
        <v>6785</v>
      </c>
      <c r="I484" s="11">
        <v>7350</v>
      </c>
      <c r="J484" s="11">
        <v>394.1</v>
      </c>
      <c r="K484" s="11">
        <v>90255</v>
      </c>
      <c r="L484" s="11">
        <v>368</v>
      </c>
      <c r="M484" s="11">
        <v>1586</v>
      </c>
      <c r="N484" s="11">
        <v>24303</v>
      </c>
      <c r="O484" s="11">
        <v>10892</v>
      </c>
      <c r="P484" s="11">
        <v>29.97</v>
      </c>
      <c r="Q484" s="11">
        <v>37.64</v>
      </c>
      <c r="R484" s="11">
        <v>127035</v>
      </c>
    </row>
    <row r="485" spans="1:18" x14ac:dyDescent="0.25">
      <c r="A485" s="11" t="s">
        <v>258</v>
      </c>
      <c r="B485" s="11" t="s">
        <v>259</v>
      </c>
      <c r="C485" s="11">
        <v>63673.599999999999</v>
      </c>
      <c r="D485" s="11">
        <v>0</v>
      </c>
      <c r="F485" s="11">
        <v>6139</v>
      </c>
      <c r="G485" s="11">
        <v>518778.9</v>
      </c>
      <c r="H485" s="11">
        <v>9762</v>
      </c>
      <c r="K485" s="11">
        <v>1152299</v>
      </c>
      <c r="L485" s="11">
        <v>3070</v>
      </c>
      <c r="M485" s="11">
        <v>13557</v>
      </c>
      <c r="N485" s="11">
        <v>449358</v>
      </c>
      <c r="O485" s="11">
        <v>53229</v>
      </c>
      <c r="P485" s="11">
        <v>18.93</v>
      </c>
      <c r="Q485" s="11">
        <v>26.2</v>
      </c>
      <c r="R485" s="11">
        <v>1668444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5"/>
  <sheetViews>
    <sheetView topLeftCell="A9" workbookViewId="0"/>
  </sheetViews>
  <sheetFormatPr defaultRowHeight="15" x14ac:dyDescent="0.25"/>
  <cols>
    <col min="1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396</v>
      </c>
    </row>
    <row r="3" spans="1:16" x14ac:dyDescent="0.25">
      <c r="A3" s="11" t="s">
        <v>410</v>
      </c>
    </row>
    <row r="6" spans="1:16" x14ac:dyDescent="0.2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16"/>
      <c r="B9" s="16"/>
      <c r="C9" s="16" t="s">
        <v>6</v>
      </c>
      <c r="D9" s="16" t="s">
        <v>7</v>
      </c>
      <c r="E9" s="16"/>
      <c r="F9" s="16"/>
      <c r="G9" s="16" t="s">
        <v>307</v>
      </c>
      <c r="H9" s="16" t="s">
        <v>10</v>
      </c>
      <c r="I9" s="16" t="s">
        <v>11</v>
      </c>
      <c r="J9" s="16" t="s">
        <v>12</v>
      </c>
      <c r="K9" s="16" t="s">
        <v>13</v>
      </c>
      <c r="L9" s="16" t="s">
        <v>14</v>
      </c>
      <c r="M9" s="16" t="s">
        <v>15</v>
      </c>
      <c r="N9" s="16" t="s">
        <v>16</v>
      </c>
      <c r="O9" s="16" t="s">
        <v>17</v>
      </c>
      <c r="P9" s="16" t="s">
        <v>17</v>
      </c>
    </row>
    <row r="10" spans="1:16" x14ac:dyDescent="0.25">
      <c r="A10" s="16"/>
      <c r="B10" s="16" t="s">
        <v>18</v>
      </c>
      <c r="C10" s="16" t="s">
        <v>19</v>
      </c>
      <c r="D10" s="16" t="s">
        <v>20</v>
      </c>
      <c r="E10" s="16" t="s">
        <v>21</v>
      </c>
      <c r="F10" s="16" t="s">
        <v>22</v>
      </c>
      <c r="G10" s="16" t="s">
        <v>308</v>
      </c>
      <c r="H10" s="16" t="s">
        <v>25</v>
      </c>
      <c r="I10" s="16" t="s">
        <v>26</v>
      </c>
      <c r="J10" s="16" t="s">
        <v>27</v>
      </c>
      <c r="K10" s="16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16" t="s">
        <v>33</v>
      </c>
    </row>
    <row r="11" spans="1:16" x14ac:dyDescent="0.25">
      <c r="A11" s="16" t="s">
        <v>309</v>
      </c>
      <c r="B11" s="16" t="s">
        <v>36</v>
      </c>
      <c r="C11" s="16" t="s">
        <v>36</v>
      </c>
      <c r="D11" s="16" t="s">
        <v>37</v>
      </c>
      <c r="E11" s="16" t="s">
        <v>38</v>
      </c>
      <c r="F11" s="16" t="s">
        <v>39</v>
      </c>
      <c r="G11" s="16" t="s">
        <v>310</v>
      </c>
      <c r="H11" s="16" t="s">
        <v>42</v>
      </c>
      <c r="I11" s="16" t="s">
        <v>43</v>
      </c>
      <c r="J11" s="16" t="s">
        <v>44</v>
      </c>
      <c r="K11" s="16" t="s">
        <v>45</v>
      </c>
      <c r="L11" s="16" t="s">
        <v>46</v>
      </c>
      <c r="M11" s="16" t="s">
        <v>47</v>
      </c>
      <c r="N11" s="16" t="s">
        <v>48</v>
      </c>
      <c r="O11" s="16" t="s">
        <v>49</v>
      </c>
      <c r="P11" s="16" t="s">
        <v>50</v>
      </c>
    </row>
    <row r="12" spans="1:16" x14ac:dyDescent="0.25">
      <c r="A12" s="16" t="s">
        <v>311</v>
      </c>
      <c r="B12" s="16" t="s">
        <v>53</v>
      </c>
      <c r="C12" s="16" t="s">
        <v>54</v>
      </c>
      <c r="D12" s="16" t="s">
        <v>4</v>
      </c>
      <c r="E12" s="16" t="s">
        <v>55</v>
      </c>
      <c r="F12" s="16" t="s">
        <v>5</v>
      </c>
      <c r="G12" s="16" t="s">
        <v>312</v>
      </c>
      <c r="H12" s="16" t="s">
        <v>54</v>
      </c>
      <c r="I12" s="16" t="s">
        <v>56</v>
      </c>
      <c r="J12" s="16" t="s">
        <v>55</v>
      </c>
      <c r="K12" s="16" t="s">
        <v>4</v>
      </c>
      <c r="L12" s="16" t="s">
        <v>54</v>
      </c>
      <c r="M12" s="16" t="s">
        <v>4</v>
      </c>
      <c r="N12" s="16" t="s">
        <v>54</v>
      </c>
      <c r="O12" s="16" t="s">
        <v>54</v>
      </c>
      <c r="P12" s="16" t="s">
        <v>53</v>
      </c>
    </row>
    <row r="13" spans="1:16" x14ac:dyDescent="0.25">
      <c r="A13" s="16" t="s">
        <v>313</v>
      </c>
      <c r="B13" s="16">
        <v>63531.199999999997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16" t="s">
        <v>314</v>
      </c>
      <c r="B14" s="16">
        <v>132.9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14.1</v>
      </c>
      <c r="P14" s="16">
        <v>1874</v>
      </c>
    </row>
    <row r="15" spans="1:16" x14ac:dyDescent="0.25">
      <c r="A15" s="16" t="s">
        <v>315</v>
      </c>
      <c r="B15" s="16"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5">
      <c r="A16" s="16" t="s">
        <v>316</v>
      </c>
      <c r="B16" s="16"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5">
      <c r="A17" s="16" t="s">
        <v>317</v>
      </c>
      <c r="B17" s="16" t="s">
        <v>260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5">
      <c r="A18" s="16" t="s">
        <v>318</v>
      </c>
      <c r="B18" s="16">
        <v>258.5</v>
      </c>
      <c r="C18" s="16">
        <v>0</v>
      </c>
      <c r="D18" s="16">
        <v>42.2</v>
      </c>
      <c r="E18" s="16">
        <v>0</v>
      </c>
      <c r="F18" s="16"/>
      <c r="G18" s="16"/>
      <c r="H18" s="16">
        <v>0</v>
      </c>
      <c r="I18" s="16">
        <v>0</v>
      </c>
      <c r="J18" s="16"/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x14ac:dyDescent="0.25">
      <c r="A19" s="16" t="s">
        <v>319</v>
      </c>
      <c r="B19" s="16">
        <v>4148.8</v>
      </c>
      <c r="C19" s="16">
        <v>0</v>
      </c>
      <c r="D19" s="16">
        <v>60.9</v>
      </c>
      <c r="E19" s="16">
        <v>0</v>
      </c>
      <c r="F19" s="16"/>
      <c r="G19" s="16"/>
      <c r="H19" s="16">
        <v>0</v>
      </c>
      <c r="I19" s="16">
        <v>0</v>
      </c>
      <c r="J19" s="16"/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x14ac:dyDescent="0.25">
      <c r="A20" s="16" t="s">
        <v>320</v>
      </c>
      <c r="B20" s="16">
        <v>1332.6</v>
      </c>
      <c r="C20" s="16">
        <v>0</v>
      </c>
      <c r="D20" s="16">
        <v>50.2</v>
      </c>
      <c r="E20" s="16">
        <v>69</v>
      </c>
      <c r="F20" s="16"/>
      <c r="G20" s="16"/>
      <c r="H20" s="16">
        <v>39.200000000000003</v>
      </c>
      <c r="I20" s="16">
        <v>52183</v>
      </c>
      <c r="J20" s="16"/>
      <c r="K20" s="16">
        <v>0</v>
      </c>
      <c r="L20" s="16">
        <v>11084</v>
      </c>
      <c r="M20" s="16">
        <v>8174</v>
      </c>
      <c r="N20" s="16">
        <v>45.29</v>
      </c>
      <c r="O20" s="16">
        <v>53.61</v>
      </c>
      <c r="P20" s="16">
        <v>71441</v>
      </c>
    </row>
    <row r="21" spans="1:16" x14ac:dyDescent="0.25">
      <c r="A21" s="16" t="s">
        <v>321</v>
      </c>
      <c r="B21" s="16">
        <v>4620.7</v>
      </c>
      <c r="C21" s="16">
        <v>0</v>
      </c>
      <c r="D21" s="16">
        <v>99.5</v>
      </c>
      <c r="E21" s="16">
        <v>14</v>
      </c>
      <c r="F21" s="16">
        <v>2424.6999999999998</v>
      </c>
      <c r="G21" s="16">
        <v>10000</v>
      </c>
      <c r="H21" s="16">
        <v>0</v>
      </c>
      <c r="I21" s="16">
        <v>114994</v>
      </c>
      <c r="J21" s="16">
        <v>0</v>
      </c>
      <c r="K21" s="16">
        <v>0</v>
      </c>
      <c r="L21" s="16">
        <v>0</v>
      </c>
      <c r="M21" s="16">
        <v>645</v>
      </c>
      <c r="N21" s="16">
        <v>25.03</v>
      </c>
      <c r="O21" s="16">
        <v>25.03</v>
      </c>
      <c r="P21" s="16">
        <v>115639</v>
      </c>
    </row>
    <row r="22" spans="1:16" x14ac:dyDescent="0.25">
      <c r="A22" s="16" t="s">
        <v>322</v>
      </c>
      <c r="B22" s="16">
        <v>38263.4</v>
      </c>
      <c r="C22" s="16">
        <v>0</v>
      </c>
      <c r="D22" s="16">
        <v>74.2</v>
      </c>
      <c r="E22" s="16">
        <v>473</v>
      </c>
      <c r="F22" s="16">
        <v>372456.8</v>
      </c>
      <c r="G22" s="16">
        <v>9734</v>
      </c>
      <c r="H22" s="16">
        <v>201.8</v>
      </c>
      <c r="I22" s="16">
        <v>751758</v>
      </c>
      <c r="J22" s="16">
        <v>1587</v>
      </c>
      <c r="K22" s="16">
        <v>6767</v>
      </c>
      <c r="L22" s="16">
        <v>342903</v>
      </c>
      <c r="M22" s="16">
        <v>31820</v>
      </c>
      <c r="N22" s="16">
        <v>20.48</v>
      </c>
      <c r="O22" s="16">
        <v>29.62</v>
      </c>
      <c r="P22" s="16">
        <v>1133249</v>
      </c>
    </row>
    <row r="23" spans="1:16" x14ac:dyDescent="0.25">
      <c r="A23" s="16" t="s">
        <v>323</v>
      </c>
      <c r="B23" s="16">
        <v>14636.4</v>
      </c>
      <c r="C23" s="16">
        <v>0</v>
      </c>
      <c r="D23" s="16">
        <v>69.8</v>
      </c>
      <c r="E23" s="16">
        <v>369</v>
      </c>
      <c r="F23" s="16">
        <v>142252.79999999999</v>
      </c>
      <c r="G23" s="16">
        <v>9719</v>
      </c>
      <c r="H23" s="16">
        <v>220.8</v>
      </c>
      <c r="I23" s="16">
        <v>314094</v>
      </c>
      <c r="J23" s="16">
        <v>706</v>
      </c>
      <c r="K23" s="16">
        <v>3604</v>
      </c>
      <c r="L23" s="16">
        <v>95008</v>
      </c>
      <c r="M23" s="16">
        <v>23552</v>
      </c>
      <c r="N23" s="16">
        <v>23.07</v>
      </c>
      <c r="O23" s="16">
        <v>29.81</v>
      </c>
      <c r="P23" s="16">
        <v>436259</v>
      </c>
    </row>
    <row r="24" spans="1:16" x14ac:dyDescent="0.25">
      <c r="A24" s="16" t="s">
        <v>324</v>
      </c>
      <c r="B24" s="16">
        <v>177.8</v>
      </c>
      <c r="C24" s="16">
        <v>0</v>
      </c>
      <c r="D24" s="16">
        <v>10.199999999999999</v>
      </c>
      <c r="E24" s="16">
        <v>10</v>
      </c>
      <c r="F24" s="16">
        <v>2084.3000000000002</v>
      </c>
      <c r="G24" s="16">
        <v>11721</v>
      </c>
      <c r="H24" s="16">
        <v>378.9</v>
      </c>
      <c r="I24" s="16">
        <v>7897</v>
      </c>
      <c r="J24" s="16">
        <v>21</v>
      </c>
      <c r="K24" s="16">
        <v>80</v>
      </c>
      <c r="L24" s="16">
        <v>4758</v>
      </c>
      <c r="M24" s="16">
        <v>0</v>
      </c>
      <c r="N24" s="16">
        <v>44.41</v>
      </c>
      <c r="O24" s="16">
        <v>71.62</v>
      </c>
      <c r="P24" s="16">
        <v>12736</v>
      </c>
    </row>
    <row r="25" spans="1:16" x14ac:dyDescent="0.25">
      <c r="A25" s="16" t="s">
        <v>325</v>
      </c>
      <c r="B25" s="16">
        <v>-3948</v>
      </c>
      <c r="C25" s="16">
        <v>0</v>
      </c>
      <c r="D25" s="16">
        <v>0.2</v>
      </c>
      <c r="E25" s="16">
        <v>4291</v>
      </c>
      <c r="F25" s="16"/>
      <c r="G25" s="16"/>
      <c r="H25" s="16">
        <v>38.799999999999997</v>
      </c>
      <c r="I25" s="16">
        <v>-153155</v>
      </c>
      <c r="J25" s="16"/>
      <c r="K25" s="16">
        <v>0</v>
      </c>
      <c r="L25" s="16">
        <v>0</v>
      </c>
      <c r="M25" s="16">
        <v>0</v>
      </c>
      <c r="N25" s="16">
        <v>38.79</v>
      </c>
      <c r="O25" s="16">
        <v>38.79</v>
      </c>
      <c r="P25" s="16">
        <v>-153155</v>
      </c>
    </row>
    <row r="26" spans="1:16" x14ac:dyDescent="0.25">
      <c r="A26" s="16" t="s">
        <v>326</v>
      </c>
      <c r="B26" s="16">
        <v>0</v>
      </c>
      <c r="C26" s="16">
        <v>0</v>
      </c>
      <c r="D26" s="16">
        <v>0</v>
      </c>
      <c r="E26" s="16">
        <v>0</v>
      </c>
      <c r="F26" s="16"/>
      <c r="G26" s="16"/>
      <c r="H26" s="16">
        <v>0</v>
      </c>
      <c r="I26" s="16">
        <v>0</v>
      </c>
      <c r="J26" s="16"/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</row>
    <row r="27" spans="1:16" x14ac:dyDescent="0.25">
      <c r="A27" s="16" t="s">
        <v>327</v>
      </c>
      <c r="B27" s="16">
        <v>1429.6</v>
      </c>
      <c r="C27" s="16">
        <v>0</v>
      </c>
      <c r="D27" s="16">
        <v>93.9</v>
      </c>
      <c r="E27" s="16">
        <v>0</v>
      </c>
      <c r="F27" s="16"/>
      <c r="G27" s="16"/>
      <c r="H27" s="16">
        <v>12</v>
      </c>
      <c r="I27" s="16">
        <v>17088</v>
      </c>
      <c r="J27" s="16"/>
      <c r="K27" s="16">
        <v>0</v>
      </c>
      <c r="L27" s="16">
        <v>0</v>
      </c>
      <c r="M27" s="16">
        <v>-3853</v>
      </c>
      <c r="N27" s="16">
        <v>9.26</v>
      </c>
      <c r="O27" s="16">
        <v>9.26</v>
      </c>
      <c r="P27" s="16">
        <v>13235</v>
      </c>
    </row>
    <row r="28" spans="1:16" x14ac:dyDescent="0.25">
      <c r="A28" s="16" t="s">
        <v>328</v>
      </c>
      <c r="B28" s="16">
        <v>709.2</v>
      </c>
      <c r="C28" s="16">
        <v>0</v>
      </c>
      <c r="D28" s="16">
        <v>100</v>
      </c>
      <c r="E28" s="16">
        <v>0</v>
      </c>
      <c r="F28" s="16"/>
      <c r="G28" s="16"/>
      <c r="H28" s="16">
        <v>79</v>
      </c>
      <c r="I28" s="16">
        <v>56006</v>
      </c>
      <c r="J28" s="16"/>
      <c r="K28" s="16">
        <v>0</v>
      </c>
      <c r="L28" s="16">
        <v>0</v>
      </c>
      <c r="M28" s="16">
        <v>0</v>
      </c>
      <c r="N28" s="16">
        <v>78.97</v>
      </c>
      <c r="O28" s="16">
        <v>78.97</v>
      </c>
      <c r="P28" s="16">
        <v>56006</v>
      </c>
    </row>
    <row r="29" spans="1:16" x14ac:dyDescent="0.25">
      <c r="A29" s="16" t="s">
        <v>329</v>
      </c>
      <c r="B29" s="16">
        <v>1229.8</v>
      </c>
      <c r="C29" s="16">
        <v>0</v>
      </c>
      <c r="D29" s="16">
        <v>119.6</v>
      </c>
      <c r="E29" s="16">
        <v>0</v>
      </c>
      <c r="F29" s="16"/>
      <c r="G29" s="16"/>
      <c r="H29" s="16">
        <v>0</v>
      </c>
      <c r="I29" s="16">
        <v>0</v>
      </c>
      <c r="J29" s="16"/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</row>
    <row r="30" spans="1:16" x14ac:dyDescent="0.25">
      <c r="A30" s="16" t="s">
        <v>330</v>
      </c>
      <c r="B30" s="16">
        <v>-443.3</v>
      </c>
      <c r="C30" s="16">
        <v>0</v>
      </c>
      <c r="D30" s="16">
        <v>100</v>
      </c>
      <c r="E30" s="16">
        <v>0</v>
      </c>
      <c r="F30" s="16"/>
      <c r="G30" s="16"/>
      <c r="H30" s="16">
        <v>4.2</v>
      </c>
      <c r="I30" s="16">
        <v>-1854</v>
      </c>
      <c r="J30" s="16"/>
      <c r="K30" s="16">
        <v>0</v>
      </c>
      <c r="L30" s="16">
        <v>0</v>
      </c>
      <c r="M30" s="16">
        <v>0</v>
      </c>
      <c r="N30" s="16">
        <v>4.18</v>
      </c>
      <c r="O30" s="16">
        <v>4.18</v>
      </c>
      <c r="P30" s="16">
        <v>-1854</v>
      </c>
    </row>
    <row r="31" spans="1:16" x14ac:dyDescent="0.25">
      <c r="A31" s="16" t="s">
        <v>331</v>
      </c>
      <c r="B31" s="16">
        <v>-302.5</v>
      </c>
      <c r="C31" s="16">
        <v>0</v>
      </c>
      <c r="D31" s="16">
        <v>100</v>
      </c>
      <c r="E31" s="16">
        <v>0</v>
      </c>
      <c r="F31" s="16"/>
      <c r="G31" s="16"/>
      <c r="H31" s="16">
        <v>20</v>
      </c>
      <c r="I31" s="16">
        <v>-6042</v>
      </c>
      <c r="J31" s="16"/>
      <c r="K31" s="16">
        <v>0</v>
      </c>
      <c r="L31" s="16">
        <v>-4396</v>
      </c>
      <c r="M31" s="16">
        <v>-5131</v>
      </c>
      <c r="N31" s="16">
        <v>36.93</v>
      </c>
      <c r="O31" s="16">
        <v>51.46</v>
      </c>
      <c r="P31" s="16">
        <v>-15570</v>
      </c>
    </row>
    <row r="32" spans="1:16" x14ac:dyDescent="0.25">
      <c r="A32" s="16" t="s">
        <v>332</v>
      </c>
      <c r="B32" s="16">
        <v>1467.1</v>
      </c>
      <c r="C32" s="16">
        <v>0</v>
      </c>
      <c r="D32" s="16">
        <v>100</v>
      </c>
      <c r="E32" s="16">
        <v>0</v>
      </c>
      <c r="F32" s="16"/>
      <c r="G32" s="16"/>
      <c r="H32" s="16">
        <v>5.5</v>
      </c>
      <c r="I32" s="16">
        <v>8043</v>
      </c>
      <c r="J32" s="16"/>
      <c r="K32" s="16">
        <v>0</v>
      </c>
      <c r="L32" s="16">
        <v>0</v>
      </c>
      <c r="M32" s="16">
        <v>0</v>
      </c>
      <c r="N32" s="16">
        <v>5.48</v>
      </c>
      <c r="O32" s="16">
        <v>5.48</v>
      </c>
      <c r="P32" s="16">
        <v>8043</v>
      </c>
    </row>
    <row r="33" spans="1:19" x14ac:dyDescent="0.25">
      <c r="A33" s="16" t="s">
        <v>333</v>
      </c>
      <c r="B33" s="16">
        <v>0</v>
      </c>
      <c r="C33" s="16">
        <v>0</v>
      </c>
      <c r="D33" s="16">
        <v>0</v>
      </c>
      <c r="E33" s="16">
        <v>9</v>
      </c>
      <c r="F33" s="16"/>
      <c r="G33" s="16"/>
      <c r="H33" s="16">
        <v>0</v>
      </c>
      <c r="I33" s="16">
        <v>0</v>
      </c>
      <c r="J33" s="16"/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</row>
    <row r="34" spans="1:19" x14ac:dyDescent="0.25">
      <c r="A34" s="16" t="s">
        <v>334</v>
      </c>
      <c r="B34" s="16">
        <v>63661</v>
      </c>
      <c r="C34" s="16">
        <v>0</v>
      </c>
      <c r="D34" s="16"/>
      <c r="E34" s="16">
        <v>5723</v>
      </c>
      <c r="F34" s="16">
        <v>519218.7</v>
      </c>
      <c r="G34" s="16">
        <v>9738</v>
      </c>
      <c r="H34" s="16"/>
      <c r="I34" s="16">
        <v>1162311</v>
      </c>
      <c r="J34" s="16">
        <v>2314</v>
      </c>
      <c r="K34" s="16">
        <v>10451</v>
      </c>
      <c r="L34" s="16">
        <v>449358</v>
      </c>
      <c r="M34" s="16">
        <v>55207</v>
      </c>
      <c r="N34" s="16">
        <v>19.13</v>
      </c>
      <c r="O34" s="16">
        <v>26.35</v>
      </c>
      <c r="P34" s="16">
        <v>1677328</v>
      </c>
    </row>
    <row r="35" spans="1:19" x14ac:dyDescent="0.25">
      <c r="A35" s="16" t="s">
        <v>335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1405</v>
      </c>
    </row>
    <row r="36" spans="1:19" x14ac:dyDescent="0.25">
      <c r="A36" s="16" t="s">
        <v>336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v>0</v>
      </c>
    </row>
    <row r="37" spans="1:19" x14ac:dyDescent="0.25">
      <c r="A37" s="16" t="s">
        <v>337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v>0</v>
      </c>
    </row>
    <row r="38" spans="1:19" x14ac:dyDescent="0.25">
      <c r="A38" s="16" t="s">
        <v>338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978</v>
      </c>
    </row>
    <row r="39" spans="1:19" x14ac:dyDescent="0.25">
      <c r="A39" s="16" t="s">
        <v>339</v>
      </c>
      <c r="B39" s="16">
        <v>3.3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v>1000</v>
      </c>
      <c r="P39" s="16">
        <v>3254</v>
      </c>
    </row>
    <row r="40" spans="1:19" x14ac:dyDescent="0.25">
      <c r="A40" s="16" t="s">
        <v>340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>
        <v>26.41</v>
      </c>
      <c r="P40" s="16">
        <v>1681090</v>
      </c>
    </row>
    <row r="41" spans="1:1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4" spans="1:19" x14ac:dyDescent="0.25">
      <c r="A44" s="11" t="s">
        <v>261</v>
      </c>
      <c r="B44" s="11" t="s">
        <v>262</v>
      </c>
      <c r="C44" s="11" t="s">
        <v>289</v>
      </c>
      <c r="D44" s="11" t="s">
        <v>290</v>
      </c>
      <c r="E44" s="11" t="s">
        <v>291</v>
      </c>
      <c r="F44" s="11" t="s">
        <v>292</v>
      </c>
      <c r="G44" s="11" t="s">
        <v>293</v>
      </c>
    </row>
    <row r="45" spans="1:19" x14ac:dyDescent="0.25">
      <c r="A45" s="11" t="s">
        <v>4</v>
      </c>
      <c r="B45" s="11" t="s">
        <v>263</v>
      </c>
      <c r="C45" s="11" t="s">
        <v>54</v>
      </c>
      <c r="D45" s="11" t="s">
        <v>54</v>
      </c>
      <c r="E45" s="11" t="s">
        <v>54</v>
      </c>
      <c r="F45" s="11" t="s">
        <v>54</v>
      </c>
      <c r="G45" s="11" t="s">
        <v>55</v>
      </c>
    </row>
    <row r="47" spans="1:19" x14ac:dyDescent="0.25">
      <c r="C47" s="11" t="e">
        <f>--Anc</f>
        <v>#NAME?</v>
      </c>
      <c r="D47" s="11" t="s">
        <v>294</v>
      </c>
      <c r="E47" s="11" t="s">
        <v>295</v>
      </c>
      <c r="F47" s="11" t="s">
        <v>296</v>
      </c>
      <c r="G47" s="11" t="s">
        <v>297</v>
      </c>
      <c r="H47" s="11" t="s">
        <v>298</v>
      </c>
      <c r="I47" s="11" t="s">
        <v>299</v>
      </c>
      <c r="J47" s="11" t="s">
        <v>300</v>
      </c>
      <c r="K47" s="11" t="s">
        <v>301</v>
      </c>
    </row>
    <row r="48" spans="1:19" x14ac:dyDescent="0.25">
      <c r="C48" s="11" t="e">
        <f>-REG.</f>
        <v>#NAME?</v>
      </c>
      <c r="D48" s="13" t="s">
        <v>302</v>
      </c>
      <c r="F48" s="11" t="e">
        <f>-REG.</f>
        <v>#NAME?</v>
      </c>
      <c r="G48" s="13" t="s">
        <v>303</v>
      </c>
      <c r="I48" s="11" t="e">
        <f>-SPIN</f>
        <v>#NAME?</v>
      </c>
      <c r="J48" s="13"/>
      <c r="L48" s="11" t="e">
        <f>-NONS</f>
        <v>#NAME?</v>
      </c>
      <c r="M48" s="13" t="s">
        <v>304</v>
      </c>
      <c r="O48" s="11" t="e">
        <f>-NONS</f>
        <v>#NAME?</v>
      </c>
      <c r="P48" s="13" t="s">
        <v>305</v>
      </c>
      <c r="R48" s="11" t="e">
        <f>-Tota</f>
        <v>#NAME?</v>
      </c>
      <c r="S48" s="13" t="s">
        <v>265</v>
      </c>
    </row>
    <row r="49" spans="1:20" x14ac:dyDescent="0.25">
      <c r="A49" s="11" t="s">
        <v>34</v>
      </c>
      <c r="B49" s="11" t="s">
        <v>35</v>
      </c>
      <c r="C49" s="11" t="s">
        <v>36</v>
      </c>
      <c r="D49" s="13">
        <v>0</v>
      </c>
      <c r="E49" s="11" t="s">
        <v>306</v>
      </c>
      <c r="F49" s="11" t="s">
        <v>36</v>
      </c>
      <c r="G49" s="13">
        <v>0</v>
      </c>
      <c r="H49" s="11" t="s">
        <v>306</v>
      </c>
      <c r="I49" s="11" t="s">
        <v>36</v>
      </c>
      <c r="J49" s="13">
        <v>0</v>
      </c>
      <c r="K49" s="11" t="s">
        <v>306</v>
      </c>
      <c r="L49" s="11" t="s">
        <v>36</v>
      </c>
      <c r="M49" s="13">
        <v>0</v>
      </c>
      <c r="N49" s="11" t="s">
        <v>306</v>
      </c>
      <c r="O49" s="11" t="s">
        <v>36</v>
      </c>
      <c r="P49" s="13">
        <v>0</v>
      </c>
      <c r="Q49" s="11" t="s">
        <v>306</v>
      </c>
      <c r="R49" s="11" t="s">
        <v>36</v>
      </c>
      <c r="S49" s="13">
        <v>0</v>
      </c>
      <c r="T49" s="11" t="s">
        <v>306</v>
      </c>
    </row>
    <row r="50" spans="1:20" x14ac:dyDescent="0.25">
      <c r="A50" s="11" t="s">
        <v>51</v>
      </c>
      <c r="B50" s="11" t="s">
        <v>52</v>
      </c>
      <c r="C50" s="11" t="s">
        <v>4</v>
      </c>
      <c r="D50" s="11" t="s">
        <v>4</v>
      </c>
      <c r="E50" s="11" t="s">
        <v>4</v>
      </c>
      <c r="F50" s="11" t="s">
        <v>4</v>
      </c>
      <c r="G50" s="11" t="s">
        <v>4</v>
      </c>
      <c r="H50" s="11" t="s">
        <v>4</v>
      </c>
      <c r="I50" s="11" t="s">
        <v>4</v>
      </c>
      <c r="J50" s="11" t="s">
        <v>4</v>
      </c>
      <c r="K50" s="11" t="s">
        <v>4</v>
      </c>
      <c r="L50" s="11" t="s">
        <v>4</v>
      </c>
      <c r="M50" s="11" t="s">
        <v>4</v>
      </c>
      <c r="N50" s="11" t="s">
        <v>4</v>
      </c>
      <c r="O50" s="11" t="s">
        <v>4</v>
      </c>
      <c r="P50" s="11" t="s">
        <v>4</v>
      </c>
      <c r="Q50" s="11" t="s">
        <v>4</v>
      </c>
      <c r="R50" s="11" t="s">
        <v>4</v>
      </c>
      <c r="S50" s="11" t="s">
        <v>4</v>
      </c>
      <c r="T50" s="11" t="s">
        <v>4</v>
      </c>
    </row>
    <row r="51" spans="1:20" x14ac:dyDescent="0.25">
      <c r="A51" s="11">
        <v>1</v>
      </c>
      <c r="B51" s="11" t="s">
        <v>57</v>
      </c>
      <c r="C51" s="11">
        <v>114</v>
      </c>
      <c r="D51" s="11">
        <v>148.19999999999999</v>
      </c>
      <c r="E51" s="11">
        <v>1.3</v>
      </c>
      <c r="F51" s="11">
        <v>0</v>
      </c>
      <c r="G51" s="11">
        <v>0</v>
      </c>
      <c r="H51" s="11">
        <v>0</v>
      </c>
      <c r="I51" s="11">
        <v>11.9</v>
      </c>
      <c r="J51" s="11">
        <v>53.4</v>
      </c>
      <c r="K51" s="11">
        <v>4.5</v>
      </c>
      <c r="L51" s="11">
        <v>123.4</v>
      </c>
      <c r="M51" s="11">
        <v>2478.9</v>
      </c>
      <c r="N51" s="11">
        <v>20.100000000000001</v>
      </c>
      <c r="O51" s="11">
        <v>0</v>
      </c>
      <c r="P51" s="11">
        <v>0</v>
      </c>
      <c r="Q51" s="11">
        <v>0</v>
      </c>
      <c r="R51" s="11">
        <v>249.3</v>
      </c>
      <c r="S51" s="11">
        <v>2680.4</v>
      </c>
      <c r="T51" s="11">
        <v>10.8</v>
      </c>
    </row>
    <row r="52" spans="1:20" x14ac:dyDescent="0.25">
      <c r="A52" s="11">
        <v>2</v>
      </c>
      <c r="B52" s="11" t="s">
        <v>58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3</v>
      </c>
      <c r="B53" s="11" t="s">
        <v>59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4</v>
      </c>
      <c r="B54" s="11" t="s">
        <v>60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5</v>
      </c>
      <c r="B55" s="11" t="s">
        <v>61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6</v>
      </c>
      <c r="B56" s="11" t="s">
        <v>62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7</v>
      </c>
      <c r="B57" s="11" t="s">
        <v>63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11">
        <v>8</v>
      </c>
      <c r="B58" s="11" t="s">
        <v>64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0.9</v>
      </c>
      <c r="M58" s="11">
        <v>15.5</v>
      </c>
      <c r="N58" s="11">
        <v>16.600000000000001</v>
      </c>
      <c r="O58" s="11">
        <v>0</v>
      </c>
      <c r="P58" s="11">
        <v>0</v>
      </c>
      <c r="Q58" s="11">
        <v>0</v>
      </c>
      <c r="R58" s="11">
        <v>0.9</v>
      </c>
      <c r="S58" s="11">
        <v>15.5</v>
      </c>
      <c r="T58" s="11">
        <v>16.600000000000001</v>
      </c>
    </row>
    <row r="59" spans="1:20" x14ac:dyDescent="0.25">
      <c r="A59" s="11">
        <v>9</v>
      </c>
      <c r="B59" s="11" t="s">
        <v>65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11">
        <v>10</v>
      </c>
      <c r="B60" s="11" t="s">
        <v>66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11</v>
      </c>
      <c r="B61" s="11" t="s">
        <v>67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12</v>
      </c>
      <c r="B62" s="11" t="s">
        <v>68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x14ac:dyDescent="0.25">
      <c r="A63" s="11">
        <v>13</v>
      </c>
      <c r="B63" s="11" t="s">
        <v>69</v>
      </c>
      <c r="C63" s="11">
        <v>583.9</v>
      </c>
      <c r="D63" s="11" t="s">
        <v>266</v>
      </c>
      <c r="E63" s="11">
        <v>37.1</v>
      </c>
      <c r="F63" s="11">
        <v>0</v>
      </c>
      <c r="G63" s="11">
        <v>0</v>
      </c>
      <c r="H63" s="11">
        <v>0</v>
      </c>
      <c r="I63" s="11">
        <v>444.8</v>
      </c>
      <c r="J63" s="11" t="s">
        <v>266</v>
      </c>
      <c r="K63" s="11">
        <v>54.7</v>
      </c>
      <c r="L63" s="11">
        <v>140.5</v>
      </c>
      <c r="M63" s="11" t="s">
        <v>266</v>
      </c>
      <c r="N63" s="11">
        <v>79.099999999999994</v>
      </c>
      <c r="O63" s="11">
        <v>0</v>
      </c>
      <c r="P63" s="11">
        <v>0</v>
      </c>
      <c r="Q63" s="11">
        <v>0</v>
      </c>
      <c r="R63" s="11">
        <v>1169.0999999999999</v>
      </c>
      <c r="S63" s="11" t="s">
        <v>266</v>
      </c>
      <c r="T63" s="11">
        <v>48.9</v>
      </c>
    </row>
    <row r="64" spans="1:20" x14ac:dyDescent="0.25">
      <c r="A64" s="11">
        <v>14</v>
      </c>
      <c r="B64" s="11" t="s">
        <v>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15</v>
      </c>
      <c r="B65" s="11" t="s">
        <v>71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x14ac:dyDescent="0.25">
      <c r="A66" s="11">
        <v>16</v>
      </c>
      <c r="B66" s="11" t="s">
        <v>72</v>
      </c>
      <c r="C66" s="11">
        <v>110.7</v>
      </c>
      <c r="D66" s="11">
        <v>4655.8</v>
      </c>
      <c r="E66" s="11">
        <v>42</v>
      </c>
      <c r="F66" s="11">
        <v>0</v>
      </c>
      <c r="G66" s="11">
        <v>0</v>
      </c>
      <c r="H66" s="11">
        <v>0</v>
      </c>
      <c r="I66" s="11">
        <v>212.1</v>
      </c>
      <c r="J66" s="11" t="s">
        <v>266</v>
      </c>
      <c r="K66" s="11">
        <v>60.2</v>
      </c>
      <c r="L66" s="11">
        <v>146.9</v>
      </c>
      <c r="M66" s="11">
        <v>9167.5</v>
      </c>
      <c r="N66" s="11">
        <v>62.4</v>
      </c>
      <c r="O66" s="11">
        <v>0</v>
      </c>
      <c r="P66" s="11">
        <v>0</v>
      </c>
      <c r="Q66" s="11">
        <v>0</v>
      </c>
      <c r="R66" s="11">
        <v>469.7</v>
      </c>
      <c r="S66" s="11" t="s">
        <v>266</v>
      </c>
      <c r="T66" s="11">
        <v>56.6</v>
      </c>
    </row>
    <row r="67" spans="1:20" x14ac:dyDescent="0.25">
      <c r="A67" s="11">
        <v>17</v>
      </c>
      <c r="B67" s="11" t="s">
        <v>73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10</v>
      </c>
      <c r="J67" s="11">
        <v>144.6</v>
      </c>
      <c r="K67" s="11">
        <v>14.5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10</v>
      </c>
      <c r="S67" s="11">
        <v>144.6</v>
      </c>
      <c r="T67" s="11">
        <v>14.5</v>
      </c>
    </row>
    <row r="68" spans="1:20" x14ac:dyDescent="0.25">
      <c r="A68" s="11">
        <v>18</v>
      </c>
      <c r="B68" s="11" t="s">
        <v>74</v>
      </c>
      <c r="C68" s="11">
        <v>11.2</v>
      </c>
      <c r="D68" s="11">
        <v>38.1</v>
      </c>
      <c r="E68" s="11">
        <v>3.4</v>
      </c>
      <c r="F68" s="11">
        <v>0</v>
      </c>
      <c r="G68" s="11">
        <v>0</v>
      </c>
      <c r="H68" s="11">
        <v>0</v>
      </c>
      <c r="I68" s="11">
        <v>1.4</v>
      </c>
      <c r="J68" s="11">
        <v>4.2</v>
      </c>
      <c r="K68" s="11">
        <v>2.9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12.6</v>
      </c>
      <c r="S68" s="11">
        <v>42.3</v>
      </c>
      <c r="T68" s="11">
        <v>3.4</v>
      </c>
    </row>
    <row r="69" spans="1:20" x14ac:dyDescent="0.25">
      <c r="A69" s="11">
        <v>19</v>
      </c>
      <c r="B69" s="11" t="s">
        <v>75</v>
      </c>
      <c r="C69" s="11">
        <v>10.8</v>
      </c>
      <c r="D69" s="11">
        <v>33.9</v>
      </c>
      <c r="E69" s="11">
        <v>3.1</v>
      </c>
      <c r="F69" s="11">
        <v>0</v>
      </c>
      <c r="G69" s="11">
        <v>0</v>
      </c>
      <c r="H69" s="11">
        <v>0</v>
      </c>
      <c r="I69" s="11">
        <v>1.2</v>
      </c>
      <c r="J69" s="11">
        <v>3.6</v>
      </c>
      <c r="K69" s="11">
        <v>3.1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12</v>
      </c>
      <c r="S69" s="11">
        <v>37.5</v>
      </c>
      <c r="T69" s="11">
        <v>3.1</v>
      </c>
    </row>
    <row r="70" spans="1:20" x14ac:dyDescent="0.25">
      <c r="A70" s="11">
        <v>20</v>
      </c>
      <c r="B70" s="11" t="s">
        <v>76</v>
      </c>
      <c r="C70" s="11">
        <v>169.5</v>
      </c>
      <c r="D70" s="11">
        <v>213</v>
      </c>
      <c r="E70" s="11">
        <v>1.3</v>
      </c>
      <c r="F70" s="11">
        <v>0</v>
      </c>
      <c r="G70" s="11">
        <v>0</v>
      </c>
      <c r="H70" s="11">
        <v>0</v>
      </c>
      <c r="I70" s="11">
        <v>21.7</v>
      </c>
      <c r="J70" s="11">
        <v>58.8</v>
      </c>
      <c r="K70" s="11">
        <v>2.7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191.1</v>
      </c>
      <c r="S70" s="11">
        <v>271.89999999999998</v>
      </c>
      <c r="T70" s="11">
        <v>1.4</v>
      </c>
    </row>
    <row r="71" spans="1:20" x14ac:dyDescent="0.25">
      <c r="A71" s="11">
        <v>21</v>
      </c>
      <c r="B71" s="11" t="s">
        <v>77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1.8</v>
      </c>
      <c r="M71" s="11">
        <v>1</v>
      </c>
      <c r="N71" s="11">
        <v>0.6</v>
      </c>
      <c r="O71" s="11">
        <v>0</v>
      </c>
      <c r="P71" s="11">
        <v>0</v>
      </c>
      <c r="Q71" s="11">
        <v>0</v>
      </c>
      <c r="R71" s="11">
        <v>1.8</v>
      </c>
      <c r="S71" s="11">
        <v>1</v>
      </c>
      <c r="T71" s="11">
        <v>0.6</v>
      </c>
    </row>
    <row r="72" spans="1:20" x14ac:dyDescent="0.25">
      <c r="A72" s="11">
        <v>22</v>
      </c>
      <c r="B72" s="11" t="s">
        <v>78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1.8</v>
      </c>
      <c r="M72" s="11">
        <v>0.9</v>
      </c>
      <c r="N72" s="11">
        <v>0.5</v>
      </c>
      <c r="O72" s="11">
        <v>0</v>
      </c>
      <c r="P72" s="11">
        <v>0</v>
      </c>
      <c r="Q72" s="11">
        <v>0</v>
      </c>
      <c r="R72" s="11">
        <v>1.8</v>
      </c>
      <c r="S72" s="11">
        <v>0.9</v>
      </c>
      <c r="T72" s="11">
        <v>0.5</v>
      </c>
    </row>
    <row r="73" spans="1:20" x14ac:dyDescent="0.25">
      <c r="A73" s="11">
        <v>23</v>
      </c>
      <c r="B73" s="11" t="s">
        <v>79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24</v>
      </c>
      <c r="B74" s="11" t="s">
        <v>80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x14ac:dyDescent="0.25">
      <c r="A75" s="11">
        <v>25</v>
      </c>
      <c r="B75" s="11" t="s">
        <v>81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0.1</v>
      </c>
      <c r="J75" s="11">
        <v>1.3</v>
      </c>
      <c r="K75" s="11">
        <v>14.4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0.1</v>
      </c>
      <c r="S75" s="11">
        <v>1.3</v>
      </c>
      <c r="T75" s="11">
        <v>14.4</v>
      </c>
    </row>
    <row r="76" spans="1:20" x14ac:dyDescent="0.25">
      <c r="A76" s="11">
        <v>26</v>
      </c>
      <c r="B76" s="11" t="s">
        <v>82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0.1</v>
      </c>
      <c r="J76" s="11">
        <v>0.8</v>
      </c>
      <c r="K76" s="11">
        <v>16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0.1</v>
      </c>
      <c r="S76" s="11">
        <v>0.8</v>
      </c>
      <c r="T76" s="11">
        <v>16</v>
      </c>
    </row>
    <row r="77" spans="1:20" x14ac:dyDescent="0.25">
      <c r="A77" s="11">
        <v>27</v>
      </c>
      <c r="B77" s="11" t="s">
        <v>83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0.1</v>
      </c>
      <c r="J77" s="11">
        <v>0.8</v>
      </c>
      <c r="K77" s="11">
        <v>16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0.1</v>
      </c>
      <c r="S77" s="11">
        <v>0.8</v>
      </c>
      <c r="T77" s="11">
        <v>16</v>
      </c>
    </row>
    <row r="78" spans="1:20" x14ac:dyDescent="0.25">
      <c r="A78" s="11">
        <v>28</v>
      </c>
      <c r="B78" s="11" t="s">
        <v>84</v>
      </c>
      <c r="C78" s="11">
        <v>0</v>
      </c>
      <c r="D78" s="11">
        <v>1.8</v>
      </c>
      <c r="E78" s="11">
        <v>47.1</v>
      </c>
      <c r="F78" s="11">
        <v>0</v>
      </c>
      <c r="G78" s="11">
        <v>0</v>
      </c>
      <c r="H78" s="11">
        <v>0</v>
      </c>
      <c r="I78" s="11">
        <v>0</v>
      </c>
      <c r="J78" s="11">
        <v>0.3</v>
      </c>
      <c r="K78" s="11">
        <v>16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0.1</v>
      </c>
      <c r="S78" s="11">
        <v>2.2000000000000002</v>
      </c>
      <c r="T78" s="11">
        <v>36.299999999999997</v>
      </c>
    </row>
    <row r="79" spans="1:20" x14ac:dyDescent="0.25">
      <c r="A79" s="11">
        <v>29</v>
      </c>
      <c r="B79" s="11" t="s">
        <v>85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0.1</v>
      </c>
      <c r="J79" s="11">
        <v>1.3</v>
      </c>
      <c r="K79" s="11">
        <v>14.4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0.1</v>
      </c>
      <c r="S79" s="11">
        <v>1.3</v>
      </c>
      <c r="T79" s="11">
        <v>14.4</v>
      </c>
    </row>
    <row r="80" spans="1:20" x14ac:dyDescent="0.25">
      <c r="A80" s="11">
        <v>30</v>
      </c>
      <c r="B80" s="11" t="s">
        <v>86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0.1</v>
      </c>
      <c r="J80" s="11">
        <v>1.3</v>
      </c>
      <c r="K80" s="11">
        <v>14.4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0.1</v>
      </c>
      <c r="S80" s="11">
        <v>1.3</v>
      </c>
      <c r="T80" s="11">
        <v>14.4</v>
      </c>
    </row>
    <row r="81" spans="1:20" x14ac:dyDescent="0.25">
      <c r="A81" s="11">
        <v>31</v>
      </c>
      <c r="B81" s="11" t="s">
        <v>87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</row>
    <row r="82" spans="1:20" x14ac:dyDescent="0.25">
      <c r="A82" s="11">
        <v>32</v>
      </c>
      <c r="B82" s="11" t="s">
        <v>88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</row>
    <row r="83" spans="1:20" x14ac:dyDescent="0.25">
      <c r="A83" s="11">
        <v>33</v>
      </c>
      <c r="B83" s="11" t="s">
        <v>89</v>
      </c>
      <c r="C83" s="11">
        <v>56.2</v>
      </c>
      <c r="D83" s="11">
        <v>9</v>
      </c>
      <c r="E83" s="11">
        <v>0.2</v>
      </c>
      <c r="F83" s="11">
        <v>0</v>
      </c>
      <c r="G83" s="11">
        <v>0</v>
      </c>
      <c r="H83" s="11">
        <v>0</v>
      </c>
      <c r="I83" s="11">
        <v>48</v>
      </c>
      <c r="J83" s="11">
        <v>12.1</v>
      </c>
      <c r="K83" s="11">
        <v>0.3</v>
      </c>
      <c r="L83" s="11">
        <v>50.5</v>
      </c>
      <c r="M83" s="11">
        <v>10.5</v>
      </c>
      <c r="N83" s="11">
        <v>0.2</v>
      </c>
      <c r="O83" s="11">
        <v>0</v>
      </c>
      <c r="P83" s="11">
        <v>0</v>
      </c>
      <c r="Q83" s="11">
        <v>0</v>
      </c>
      <c r="R83" s="11">
        <v>154.69999999999999</v>
      </c>
      <c r="S83" s="11">
        <v>31.6</v>
      </c>
      <c r="T83" s="11">
        <v>0.2</v>
      </c>
    </row>
    <row r="84" spans="1:20" x14ac:dyDescent="0.25">
      <c r="A84" s="11">
        <v>34</v>
      </c>
      <c r="B84" s="11" t="s">
        <v>90</v>
      </c>
      <c r="C84" s="11">
        <v>51.4</v>
      </c>
      <c r="D84" s="11">
        <v>73.2</v>
      </c>
      <c r="E84" s="11">
        <v>1.4</v>
      </c>
      <c r="F84" s="11">
        <v>0</v>
      </c>
      <c r="G84" s="11">
        <v>0</v>
      </c>
      <c r="H84" s="11">
        <v>0</v>
      </c>
      <c r="I84" s="11">
        <v>4.3</v>
      </c>
      <c r="J84" s="11">
        <v>34.9</v>
      </c>
      <c r="K84" s="11">
        <v>8.1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55.7</v>
      </c>
      <c r="S84" s="11">
        <v>108</v>
      </c>
      <c r="T84" s="11">
        <v>1.9</v>
      </c>
    </row>
    <row r="85" spans="1:20" x14ac:dyDescent="0.25">
      <c r="A85" s="11">
        <v>35</v>
      </c>
      <c r="B85" s="11" t="s">
        <v>91</v>
      </c>
      <c r="C85" s="11">
        <v>35.6</v>
      </c>
      <c r="D85" s="11">
        <v>45.1</v>
      </c>
      <c r="E85" s="11">
        <v>1.3</v>
      </c>
      <c r="F85" s="11">
        <v>0</v>
      </c>
      <c r="G85" s="11">
        <v>0</v>
      </c>
      <c r="H85" s="11">
        <v>0</v>
      </c>
      <c r="I85" s="11">
        <v>3.6</v>
      </c>
      <c r="J85" s="11">
        <v>29</v>
      </c>
      <c r="K85" s="11">
        <v>8.1999999999999993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39.200000000000003</v>
      </c>
      <c r="S85" s="11">
        <v>74.099999999999994</v>
      </c>
      <c r="T85" s="11">
        <v>1.9</v>
      </c>
    </row>
    <row r="86" spans="1:20" x14ac:dyDescent="0.25">
      <c r="A86" s="11">
        <v>36</v>
      </c>
      <c r="B86" s="11" t="s">
        <v>92</v>
      </c>
      <c r="C86" s="11">
        <v>22.8</v>
      </c>
      <c r="D86" s="11">
        <v>30.4</v>
      </c>
      <c r="E86" s="11">
        <v>1.3</v>
      </c>
      <c r="F86" s="11">
        <v>0</v>
      </c>
      <c r="G86" s="11">
        <v>0</v>
      </c>
      <c r="H86" s="11">
        <v>0</v>
      </c>
      <c r="I86" s="11">
        <v>2.7</v>
      </c>
      <c r="J86" s="11">
        <v>24.9</v>
      </c>
      <c r="K86" s="11">
        <v>9.4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25.5</v>
      </c>
      <c r="S86" s="11">
        <v>55.3</v>
      </c>
      <c r="T86" s="11">
        <v>2.2000000000000002</v>
      </c>
    </row>
    <row r="87" spans="1:20" x14ac:dyDescent="0.25">
      <c r="A87" s="11">
        <v>37</v>
      </c>
      <c r="B87" s="11" t="s">
        <v>93</v>
      </c>
      <c r="C87" s="11">
        <v>11.2</v>
      </c>
      <c r="D87" s="11">
        <v>16.3</v>
      </c>
      <c r="E87" s="11">
        <v>1.5</v>
      </c>
      <c r="F87" s="11">
        <v>0</v>
      </c>
      <c r="G87" s="11">
        <v>0</v>
      </c>
      <c r="H87" s="11">
        <v>0</v>
      </c>
      <c r="I87" s="11">
        <v>2.2000000000000002</v>
      </c>
      <c r="J87" s="11">
        <v>23.4</v>
      </c>
      <c r="K87" s="11">
        <v>10.6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13.4</v>
      </c>
      <c r="S87" s="11">
        <v>39.700000000000003</v>
      </c>
      <c r="T87" s="11">
        <v>3</v>
      </c>
    </row>
    <row r="88" spans="1:20" x14ac:dyDescent="0.25">
      <c r="A88" s="11">
        <v>38</v>
      </c>
      <c r="B88" s="11" t="s">
        <v>94</v>
      </c>
      <c r="C88" s="11">
        <v>14.4</v>
      </c>
      <c r="D88" s="11">
        <v>19</v>
      </c>
      <c r="E88" s="11">
        <v>1.3</v>
      </c>
      <c r="F88" s="11">
        <v>0</v>
      </c>
      <c r="G88" s="11">
        <v>0</v>
      </c>
      <c r="H88" s="11">
        <v>0</v>
      </c>
      <c r="I88" s="11">
        <v>2.9</v>
      </c>
      <c r="J88" s="11">
        <v>29.4</v>
      </c>
      <c r="K88" s="11">
        <v>10.3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17.3</v>
      </c>
      <c r="S88" s="11">
        <v>48.4</v>
      </c>
      <c r="T88" s="11">
        <v>2.8</v>
      </c>
    </row>
    <row r="89" spans="1:20" x14ac:dyDescent="0.25">
      <c r="A89" s="11">
        <v>39</v>
      </c>
      <c r="B89" s="11" t="s">
        <v>95</v>
      </c>
      <c r="C89" s="11">
        <v>14.3</v>
      </c>
      <c r="D89" s="11">
        <v>0.3</v>
      </c>
      <c r="E89" s="11">
        <v>0</v>
      </c>
      <c r="F89" s="11">
        <v>0</v>
      </c>
      <c r="G89" s="11">
        <v>0</v>
      </c>
      <c r="H89" s="11">
        <v>0</v>
      </c>
      <c r="I89" s="11">
        <v>12.6</v>
      </c>
      <c r="J89" s="11">
        <v>1.3</v>
      </c>
      <c r="K89" s="11">
        <v>0.1</v>
      </c>
      <c r="L89" s="11">
        <v>9.3000000000000007</v>
      </c>
      <c r="M89" s="11">
        <v>0.9</v>
      </c>
      <c r="N89" s="11">
        <v>0.1</v>
      </c>
      <c r="O89" s="11">
        <v>0</v>
      </c>
      <c r="P89" s="11">
        <v>0</v>
      </c>
      <c r="Q89" s="11">
        <v>0</v>
      </c>
      <c r="R89" s="11">
        <v>36.200000000000003</v>
      </c>
      <c r="S89" s="11">
        <v>2.4</v>
      </c>
      <c r="T89" s="11">
        <v>0.1</v>
      </c>
    </row>
    <row r="90" spans="1:20" x14ac:dyDescent="0.25">
      <c r="A90" s="11">
        <v>40</v>
      </c>
      <c r="B90" s="11" t="s">
        <v>96</v>
      </c>
      <c r="C90" s="11">
        <v>13.1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19.7</v>
      </c>
      <c r="J90" s="11">
        <v>1.2</v>
      </c>
      <c r="K90" s="11">
        <v>0.1</v>
      </c>
      <c r="L90" s="11">
        <v>22.8</v>
      </c>
      <c r="M90" s="11">
        <v>3</v>
      </c>
      <c r="N90" s="11">
        <v>0.1</v>
      </c>
      <c r="O90" s="11">
        <v>0</v>
      </c>
      <c r="P90" s="11">
        <v>0</v>
      </c>
      <c r="Q90" s="11">
        <v>0</v>
      </c>
      <c r="R90" s="11">
        <v>55.6</v>
      </c>
      <c r="S90" s="11">
        <v>4.2</v>
      </c>
      <c r="T90" s="11">
        <v>0.1</v>
      </c>
    </row>
    <row r="91" spans="1:20" x14ac:dyDescent="0.25">
      <c r="A91" s="11">
        <v>41</v>
      </c>
      <c r="B91" s="11" t="s">
        <v>97</v>
      </c>
      <c r="C91" s="11">
        <v>3.8</v>
      </c>
      <c r="D91" s="11">
        <v>0.6</v>
      </c>
      <c r="E91" s="11">
        <v>0.2</v>
      </c>
      <c r="F91" s="11">
        <v>0</v>
      </c>
      <c r="G91" s="11">
        <v>0</v>
      </c>
      <c r="H91" s="11">
        <v>0</v>
      </c>
      <c r="I91" s="11">
        <v>17.7</v>
      </c>
      <c r="J91" s="11">
        <v>1.4</v>
      </c>
      <c r="K91" s="11">
        <v>0.1</v>
      </c>
      <c r="L91" s="11">
        <v>27</v>
      </c>
      <c r="M91" s="11">
        <v>2.2000000000000002</v>
      </c>
      <c r="N91" s="11">
        <v>0.1</v>
      </c>
      <c r="O91" s="11">
        <v>0</v>
      </c>
      <c r="P91" s="11">
        <v>0</v>
      </c>
      <c r="Q91" s="11">
        <v>0</v>
      </c>
      <c r="R91" s="11">
        <v>48.5</v>
      </c>
      <c r="S91" s="11">
        <v>4.2</v>
      </c>
      <c r="T91" s="11">
        <v>0.1</v>
      </c>
    </row>
    <row r="92" spans="1:20" x14ac:dyDescent="0.25">
      <c r="A92" s="11">
        <v>42</v>
      </c>
      <c r="B92" s="11" t="s">
        <v>98</v>
      </c>
      <c r="C92" s="11">
        <v>12.2</v>
      </c>
      <c r="D92" s="11">
        <v>0.5</v>
      </c>
      <c r="E92" s="11">
        <v>0</v>
      </c>
      <c r="F92" s="11">
        <v>0</v>
      </c>
      <c r="G92" s="11">
        <v>0</v>
      </c>
      <c r="H92" s="11">
        <v>0</v>
      </c>
      <c r="I92" s="11">
        <v>30.6</v>
      </c>
      <c r="J92" s="11">
        <v>2.7</v>
      </c>
      <c r="K92" s="11">
        <v>0.1</v>
      </c>
      <c r="L92" s="11">
        <v>26.7</v>
      </c>
      <c r="M92" s="11">
        <v>2</v>
      </c>
      <c r="N92" s="11">
        <v>0.1</v>
      </c>
      <c r="O92" s="11">
        <v>0</v>
      </c>
      <c r="P92" s="11">
        <v>0</v>
      </c>
      <c r="Q92" s="11">
        <v>0</v>
      </c>
      <c r="R92" s="11">
        <v>69.400000000000006</v>
      </c>
      <c r="S92" s="11">
        <v>5.2</v>
      </c>
      <c r="T92" s="11">
        <v>0.1</v>
      </c>
    </row>
    <row r="93" spans="1:20" x14ac:dyDescent="0.25">
      <c r="A93" s="11">
        <v>43</v>
      </c>
      <c r="B93" s="11" t="s">
        <v>99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</row>
    <row r="94" spans="1:20" x14ac:dyDescent="0.25">
      <c r="A94" s="11">
        <v>44</v>
      </c>
      <c r="B94" s="11" t="s">
        <v>100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3.5</v>
      </c>
      <c r="M94" s="11">
        <v>9.1</v>
      </c>
      <c r="N94" s="11">
        <v>2.6</v>
      </c>
      <c r="O94" s="11">
        <v>0</v>
      </c>
      <c r="P94" s="11">
        <v>0</v>
      </c>
      <c r="Q94" s="11">
        <v>0</v>
      </c>
      <c r="R94" s="11">
        <v>3.5</v>
      </c>
      <c r="S94" s="11">
        <v>9.1</v>
      </c>
      <c r="T94" s="11">
        <v>2.6</v>
      </c>
    </row>
    <row r="95" spans="1:20" x14ac:dyDescent="0.25">
      <c r="A95" s="11">
        <v>45</v>
      </c>
      <c r="B95" s="11" t="s">
        <v>101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3.8</v>
      </c>
      <c r="M95" s="11">
        <v>10.4</v>
      </c>
      <c r="N95" s="11">
        <v>2.8</v>
      </c>
      <c r="O95" s="11">
        <v>0</v>
      </c>
      <c r="P95" s="11">
        <v>0</v>
      </c>
      <c r="Q95" s="11">
        <v>0</v>
      </c>
      <c r="R95" s="11">
        <v>3.8</v>
      </c>
      <c r="S95" s="11">
        <v>10.4</v>
      </c>
      <c r="T95" s="11">
        <v>2.8</v>
      </c>
    </row>
    <row r="96" spans="1:20" x14ac:dyDescent="0.25">
      <c r="A96" s="11">
        <v>46</v>
      </c>
      <c r="B96" s="11" t="s">
        <v>102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1.4</v>
      </c>
      <c r="M96" s="11">
        <v>3.3</v>
      </c>
      <c r="N96" s="11">
        <v>2.2999999999999998</v>
      </c>
      <c r="O96" s="11">
        <v>0</v>
      </c>
      <c r="P96" s="11">
        <v>0</v>
      </c>
      <c r="Q96" s="11">
        <v>0</v>
      </c>
      <c r="R96" s="11">
        <v>1.4</v>
      </c>
      <c r="S96" s="11">
        <v>3.3</v>
      </c>
      <c r="T96" s="11">
        <v>2.2999999999999998</v>
      </c>
    </row>
    <row r="97" spans="1:20" x14ac:dyDescent="0.25">
      <c r="A97" s="11">
        <v>47</v>
      </c>
      <c r="B97" s="11" t="s">
        <v>103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4.5</v>
      </c>
      <c r="M97" s="11">
        <v>14.7</v>
      </c>
      <c r="N97" s="11">
        <v>3.3</v>
      </c>
      <c r="O97" s="11">
        <v>0</v>
      </c>
      <c r="P97" s="11">
        <v>0</v>
      </c>
      <c r="Q97" s="11">
        <v>0</v>
      </c>
      <c r="R97" s="11">
        <v>4.5</v>
      </c>
      <c r="S97" s="11">
        <v>14.7</v>
      </c>
      <c r="T97" s="11">
        <v>3.3</v>
      </c>
    </row>
    <row r="98" spans="1:20" x14ac:dyDescent="0.25">
      <c r="A98" s="11">
        <v>48</v>
      </c>
      <c r="B98" s="11" t="s">
        <v>104</v>
      </c>
      <c r="C98" s="11">
        <v>109.5</v>
      </c>
      <c r="D98" s="11">
        <v>140.4</v>
      </c>
      <c r="E98" s="11">
        <v>1.3</v>
      </c>
      <c r="F98" s="11">
        <v>0</v>
      </c>
      <c r="G98" s="11">
        <v>0</v>
      </c>
      <c r="H98" s="11">
        <v>0</v>
      </c>
      <c r="I98" s="11">
        <v>14.5</v>
      </c>
      <c r="J98" s="11">
        <v>40.700000000000003</v>
      </c>
      <c r="K98" s="11">
        <v>2.8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123.9</v>
      </c>
      <c r="S98" s="11">
        <v>181</v>
      </c>
      <c r="T98" s="11">
        <v>1.5</v>
      </c>
    </row>
    <row r="99" spans="1:20" x14ac:dyDescent="0.25">
      <c r="A99" s="11">
        <v>49</v>
      </c>
      <c r="B99" s="11" t="s">
        <v>105</v>
      </c>
      <c r="C99" s="11">
        <v>141.5</v>
      </c>
      <c r="D99" s="11">
        <v>205</v>
      </c>
      <c r="E99" s="11">
        <v>1.4</v>
      </c>
      <c r="F99" s="11">
        <v>0</v>
      </c>
      <c r="G99" s="11">
        <v>0</v>
      </c>
      <c r="H99" s="11">
        <v>0</v>
      </c>
      <c r="I99" s="11">
        <v>19.7</v>
      </c>
      <c r="J99" s="11">
        <v>47.9</v>
      </c>
      <c r="K99" s="11">
        <v>2.4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161.19999999999999</v>
      </c>
      <c r="S99" s="11">
        <v>252.9</v>
      </c>
      <c r="T99" s="11">
        <v>1.6</v>
      </c>
    </row>
    <row r="100" spans="1:20" x14ac:dyDescent="0.25">
      <c r="A100" s="11">
        <v>50</v>
      </c>
      <c r="B100" s="11" t="s">
        <v>106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51</v>
      </c>
      <c r="B101" s="11" t="s">
        <v>107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52</v>
      </c>
      <c r="B102" s="11" t="s">
        <v>108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53</v>
      </c>
      <c r="B103" s="11" t="s">
        <v>109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54</v>
      </c>
      <c r="B104" s="11" t="s">
        <v>110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20" x14ac:dyDescent="0.25">
      <c r="A105" s="11">
        <v>55</v>
      </c>
      <c r="B105" s="11" t="s">
        <v>111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0.4</v>
      </c>
      <c r="M105" s="11">
        <v>0.7</v>
      </c>
      <c r="N105" s="11">
        <v>1.7</v>
      </c>
      <c r="O105" s="11">
        <v>0</v>
      </c>
      <c r="P105" s="11">
        <v>0</v>
      </c>
      <c r="Q105" s="11">
        <v>0</v>
      </c>
      <c r="R105" s="11">
        <v>0.4</v>
      </c>
      <c r="S105" s="11">
        <v>0.7</v>
      </c>
      <c r="T105" s="11">
        <v>1.7</v>
      </c>
    </row>
    <row r="106" spans="1:20" x14ac:dyDescent="0.25">
      <c r="A106" s="11">
        <v>56</v>
      </c>
      <c r="B106" s="11" t="s">
        <v>112</v>
      </c>
      <c r="C106" s="11">
        <v>329.3</v>
      </c>
      <c r="D106" s="11">
        <v>269.7</v>
      </c>
      <c r="E106" s="11">
        <v>0.8</v>
      </c>
      <c r="F106" s="11">
        <v>0</v>
      </c>
      <c r="G106" s="11">
        <v>0</v>
      </c>
      <c r="H106" s="11">
        <v>0</v>
      </c>
      <c r="I106" s="11">
        <v>87.4</v>
      </c>
      <c r="J106" s="11">
        <v>172.2</v>
      </c>
      <c r="K106" s="11">
        <v>2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416.7</v>
      </c>
      <c r="S106" s="11">
        <v>441.9</v>
      </c>
      <c r="T106" s="11">
        <v>1.1000000000000001</v>
      </c>
    </row>
    <row r="107" spans="1:20" x14ac:dyDescent="0.25">
      <c r="A107" s="11">
        <v>57</v>
      </c>
      <c r="B107" s="11" t="s">
        <v>113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</row>
    <row r="108" spans="1:20" x14ac:dyDescent="0.25">
      <c r="A108" s="11">
        <v>58</v>
      </c>
      <c r="B108" s="11" t="s">
        <v>114</v>
      </c>
      <c r="C108" s="11">
        <v>679.9</v>
      </c>
      <c r="D108" s="11">
        <v>446.2</v>
      </c>
      <c r="E108" s="11">
        <v>0.7</v>
      </c>
      <c r="F108" s="11">
        <v>0</v>
      </c>
      <c r="G108" s="11">
        <v>0</v>
      </c>
      <c r="H108" s="11">
        <v>0</v>
      </c>
      <c r="I108" s="11">
        <v>31.2</v>
      </c>
      <c r="J108" s="11">
        <v>161.9</v>
      </c>
      <c r="K108" s="11">
        <v>5.2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711.1</v>
      </c>
      <c r="S108" s="11">
        <v>608.1</v>
      </c>
      <c r="T108" s="11">
        <v>0.9</v>
      </c>
    </row>
    <row r="109" spans="1:20" x14ac:dyDescent="0.25">
      <c r="A109" s="11">
        <v>59</v>
      </c>
      <c r="B109" s="11" t="s">
        <v>115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</row>
    <row r="110" spans="1:20" x14ac:dyDescent="0.25">
      <c r="A110" s="11">
        <v>60</v>
      </c>
      <c r="B110" s="11" t="s">
        <v>116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0.5</v>
      </c>
      <c r="J110" s="11">
        <v>0</v>
      </c>
      <c r="K110" s="11">
        <v>0</v>
      </c>
      <c r="L110" s="11">
        <v>0.1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0.5</v>
      </c>
      <c r="S110" s="11">
        <v>0</v>
      </c>
      <c r="T110" s="11">
        <v>0</v>
      </c>
    </row>
    <row r="111" spans="1:20" x14ac:dyDescent="0.25">
      <c r="A111" s="11">
        <v>61</v>
      </c>
      <c r="B111" s="11" t="s">
        <v>117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</row>
    <row r="112" spans="1:20" x14ac:dyDescent="0.25">
      <c r="A112" s="11">
        <v>62</v>
      </c>
      <c r="B112" s="11" t="s">
        <v>118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209</v>
      </c>
      <c r="J112" s="11">
        <v>2.4</v>
      </c>
      <c r="K112" s="11">
        <v>0</v>
      </c>
      <c r="L112" s="11">
        <v>86.7</v>
      </c>
      <c r="M112" s="11">
        <v>2.2000000000000002</v>
      </c>
      <c r="N112" s="11">
        <v>0</v>
      </c>
      <c r="O112" s="11">
        <v>0</v>
      </c>
      <c r="P112" s="11">
        <v>0</v>
      </c>
      <c r="Q112" s="11">
        <v>0</v>
      </c>
      <c r="R112" s="11">
        <v>295.8</v>
      </c>
      <c r="S112" s="11">
        <v>4.5999999999999996</v>
      </c>
      <c r="T112" s="11">
        <v>0</v>
      </c>
    </row>
    <row r="113" spans="1:20" x14ac:dyDescent="0.25">
      <c r="A113" s="11">
        <v>63</v>
      </c>
      <c r="B113" s="11" t="s">
        <v>119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</row>
    <row r="114" spans="1:20" x14ac:dyDescent="0.25">
      <c r="A114" s="11">
        <v>64</v>
      </c>
      <c r="B114" s="11" t="s">
        <v>120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29.8</v>
      </c>
      <c r="J114" s="11">
        <v>169.7</v>
      </c>
      <c r="K114" s="11">
        <v>5.7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29.8</v>
      </c>
      <c r="S114" s="11">
        <v>169.7</v>
      </c>
      <c r="T114" s="11">
        <v>5.7</v>
      </c>
    </row>
    <row r="115" spans="1:20" x14ac:dyDescent="0.25">
      <c r="A115" s="11">
        <v>65</v>
      </c>
      <c r="B115" s="11" t="s">
        <v>121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x14ac:dyDescent="0.25">
      <c r="A116" s="11">
        <v>66</v>
      </c>
      <c r="B116" s="11" t="s">
        <v>122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201.3</v>
      </c>
      <c r="J116" s="11">
        <v>1625.7</v>
      </c>
      <c r="K116" s="11">
        <v>8.1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201.3</v>
      </c>
      <c r="S116" s="11">
        <v>1625.7</v>
      </c>
      <c r="T116" s="11">
        <v>8.1</v>
      </c>
    </row>
    <row r="117" spans="1:20" x14ac:dyDescent="0.25">
      <c r="A117" s="11">
        <v>67</v>
      </c>
      <c r="B117" s="11" t="s">
        <v>123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x14ac:dyDescent="0.25">
      <c r="A118" s="11">
        <v>68</v>
      </c>
      <c r="B118" s="11" t="s">
        <v>124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69</v>
      </c>
      <c r="B119" s="11" t="s">
        <v>125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121.8</v>
      </c>
      <c r="M119" s="11">
        <v>297.2</v>
      </c>
      <c r="N119" s="11">
        <v>2.4</v>
      </c>
      <c r="O119" s="11">
        <v>0</v>
      </c>
      <c r="P119" s="11">
        <v>0</v>
      </c>
      <c r="Q119" s="11">
        <v>0</v>
      </c>
      <c r="R119" s="11">
        <v>121.8</v>
      </c>
      <c r="S119" s="11">
        <v>297.2</v>
      </c>
      <c r="T119" s="11">
        <v>2.4</v>
      </c>
    </row>
    <row r="120" spans="1:20" x14ac:dyDescent="0.25">
      <c r="A120" s="11">
        <v>70</v>
      </c>
      <c r="B120" s="11" t="s">
        <v>126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83.5</v>
      </c>
      <c r="J120" s="11">
        <v>244.3</v>
      </c>
      <c r="K120" s="11">
        <v>2.9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83.5</v>
      </c>
      <c r="S120" s="11">
        <v>244.3</v>
      </c>
      <c r="T120" s="11">
        <v>2.9</v>
      </c>
    </row>
    <row r="121" spans="1:20" x14ac:dyDescent="0.25">
      <c r="A121" s="11">
        <v>71</v>
      </c>
      <c r="B121" s="11" t="s">
        <v>127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72</v>
      </c>
      <c r="B122" s="11" t="s">
        <v>128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73</v>
      </c>
      <c r="B123" s="11" t="s">
        <v>129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74</v>
      </c>
      <c r="B124" s="11" t="s">
        <v>130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75</v>
      </c>
      <c r="B125" s="11" t="s">
        <v>131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76</v>
      </c>
      <c r="B126" s="11" t="s">
        <v>132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77</v>
      </c>
      <c r="B127" s="11" t="s">
        <v>133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78</v>
      </c>
      <c r="B128" s="11" t="s">
        <v>134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79</v>
      </c>
      <c r="B129" s="11" t="s">
        <v>135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80</v>
      </c>
      <c r="B130" s="11" t="s">
        <v>136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81</v>
      </c>
      <c r="B131" s="11" t="s">
        <v>137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82</v>
      </c>
      <c r="B132" s="11" t="s">
        <v>138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83</v>
      </c>
      <c r="B133" s="11" t="s">
        <v>139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</row>
    <row r="134" spans="1:20" x14ac:dyDescent="0.25">
      <c r="A134" s="11">
        <v>84</v>
      </c>
      <c r="B134" s="11" t="s">
        <v>140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</row>
    <row r="135" spans="1:20" x14ac:dyDescent="0.25">
      <c r="A135" s="11">
        <v>85</v>
      </c>
      <c r="B135" s="11" t="s">
        <v>141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</row>
    <row r="136" spans="1:20" x14ac:dyDescent="0.25">
      <c r="A136" s="11">
        <v>86</v>
      </c>
      <c r="B136" s="11" t="s">
        <v>142</v>
      </c>
      <c r="C136" s="11">
        <v>42.6</v>
      </c>
      <c r="D136" s="11">
        <v>5.2</v>
      </c>
      <c r="E136" s="11">
        <v>0.1</v>
      </c>
      <c r="F136" s="11">
        <v>0</v>
      </c>
      <c r="G136" s="11">
        <v>0</v>
      </c>
      <c r="H136" s="11">
        <v>0</v>
      </c>
      <c r="I136" s="11">
        <v>25.8</v>
      </c>
      <c r="J136" s="11">
        <v>8.8000000000000007</v>
      </c>
      <c r="K136" s="11">
        <v>0.3</v>
      </c>
      <c r="L136" s="11">
        <v>47</v>
      </c>
      <c r="M136" s="11">
        <v>17.100000000000001</v>
      </c>
      <c r="N136" s="11">
        <v>0.4</v>
      </c>
      <c r="O136" s="11">
        <v>0</v>
      </c>
      <c r="P136" s="11">
        <v>0</v>
      </c>
      <c r="Q136" s="11">
        <v>0</v>
      </c>
      <c r="R136" s="11">
        <v>115.4</v>
      </c>
      <c r="S136" s="11">
        <v>31.2</v>
      </c>
      <c r="T136" s="11">
        <v>0.3</v>
      </c>
    </row>
    <row r="137" spans="1:20" x14ac:dyDescent="0.25">
      <c r="A137" s="11">
        <v>87</v>
      </c>
      <c r="B137" s="11" t="s">
        <v>143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88</v>
      </c>
      <c r="B138" s="11" t="s">
        <v>144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89</v>
      </c>
      <c r="B139" s="11" t="s">
        <v>145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90</v>
      </c>
      <c r="B140" s="11" t="s">
        <v>146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182.2</v>
      </c>
      <c r="J140" s="11">
        <v>1932.7</v>
      </c>
      <c r="K140" s="11">
        <v>10.6</v>
      </c>
      <c r="L140" s="11">
        <v>0</v>
      </c>
      <c r="M140" s="11">
        <v>0.4</v>
      </c>
      <c r="N140" s="11">
        <v>19.3</v>
      </c>
      <c r="O140" s="11">
        <v>0</v>
      </c>
      <c r="P140" s="11">
        <v>0</v>
      </c>
      <c r="Q140" s="11">
        <v>0</v>
      </c>
      <c r="R140" s="11">
        <v>182.2</v>
      </c>
      <c r="S140" s="11">
        <v>1933.1</v>
      </c>
      <c r="T140" s="11">
        <v>10.6</v>
      </c>
    </row>
    <row r="141" spans="1:20" x14ac:dyDescent="0.25">
      <c r="A141" s="11">
        <v>91</v>
      </c>
      <c r="B141" s="11" t="s">
        <v>147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7.6</v>
      </c>
      <c r="J141" s="11">
        <v>35</v>
      </c>
      <c r="K141" s="11">
        <v>4.5999999999999996</v>
      </c>
      <c r="L141" s="11">
        <v>14.1</v>
      </c>
      <c r="M141" s="11">
        <v>118.2</v>
      </c>
      <c r="N141" s="11">
        <v>8.4</v>
      </c>
      <c r="O141" s="11">
        <v>0</v>
      </c>
      <c r="P141" s="11">
        <v>0</v>
      </c>
      <c r="Q141" s="11">
        <v>0</v>
      </c>
      <c r="R141" s="11">
        <v>21.6</v>
      </c>
      <c r="S141" s="11">
        <v>153.1</v>
      </c>
      <c r="T141" s="11">
        <v>7.1</v>
      </c>
    </row>
    <row r="142" spans="1:20" x14ac:dyDescent="0.25">
      <c r="A142" s="11">
        <v>92</v>
      </c>
      <c r="B142" s="11" t="s">
        <v>148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</row>
    <row r="143" spans="1:20" x14ac:dyDescent="0.25">
      <c r="A143" s="11">
        <v>93</v>
      </c>
      <c r="B143" s="11" t="s">
        <v>149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94</v>
      </c>
      <c r="B144" s="11" t="s">
        <v>150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95</v>
      </c>
      <c r="B145" s="11" t="s">
        <v>151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96</v>
      </c>
      <c r="B146" s="11" t="s">
        <v>152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97</v>
      </c>
      <c r="B147" s="11" t="s">
        <v>153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98</v>
      </c>
      <c r="B148" s="11" t="s">
        <v>154</v>
      </c>
      <c r="C148" s="11">
        <v>14.5</v>
      </c>
      <c r="D148" s="11">
        <v>258.60000000000002</v>
      </c>
      <c r="E148" s="11">
        <v>17.899999999999999</v>
      </c>
      <c r="F148" s="11">
        <v>0</v>
      </c>
      <c r="G148" s="11">
        <v>0</v>
      </c>
      <c r="H148" s="11">
        <v>0</v>
      </c>
      <c r="I148" s="11">
        <v>29.3</v>
      </c>
      <c r="J148" s="11">
        <v>637.70000000000005</v>
      </c>
      <c r="K148" s="11">
        <v>21.8</v>
      </c>
      <c r="L148" s="11">
        <v>53.7</v>
      </c>
      <c r="M148" s="11">
        <v>1388.9</v>
      </c>
      <c r="N148" s="11">
        <v>25.9</v>
      </c>
      <c r="O148" s="11">
        <v>0</v>
      </c>
      <c r="P148" s="11">
        <v>0</v>
      </c>
      <c r="Q148" s="11">
        <v>0</v>
      </c>
      <c r="R148" s="11">
        <v>97.4</v>
      </c>
      <c r="S148" s="11">
        <v>2285.1999999999998</v>
      </c>
      <c r="T148" s="11">
        <v>23.5</v>
      </c>
    </row>
    <row r="149" spans="1:20" x14ac:dyDescent="0.25">
      <c r="A149" s="11">
        <v>99</v>
      </c>
      <c r="B149" s="11" t="s">
        <v>155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100</v>
      </c>
      <c r="B150" s="11" t="s">
        <v>156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101</v>
      </c>
      <c r="B151" s="11" t="s">
        <v>157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</row>
    <row r="152" spans="1:20" x14ac:dyDescent="0.25">
      <c r="A152" s="11">
        <v>102</v>
      </c>
      <c r="B152" s="11" t="s">
        <v>158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</row>
    <row r="153" spans="1:20" x14ac:dyDescent="0.25">
      <c r="A153" s="11">
        <v>103</v>
      </c>
      <c r="B153" s="11" t="s">
        <v>159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x14ac:dyDescent="0.25">
      <c r="A154" s="11">
        <v>104</v>
      </c>
      <c r="B154" s="11" t="s">
        <v>160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x14ac:dyDescent="0.25">
      <c r="A155" s="11">
        <v>105</v>
      </c>
      <c r="B155" s="11" t="s">
        <v>161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x14ac:dyDescent="0.25">
      <c r="A156" s="11">
        <v>106</v>
      </c>
      <c r="B156" s="11" t="s">
        <v>162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</row>
    <row r="157" spans="1:20" x14ac:dyDescent="0.25">
      <c r="A157" s="11">
        <v>107</v>
      </c>
      <c r="B157" s="11" t="s">
        <v>163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108</v>
      </c>
      <c r="B158" s="11" t="s">
        <v>164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109</v>
      </c>
      <c r="B159" s="11" t="s">
        <v>165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110</v>
      </c>
      <c r="B160" s="11" t="s">
        <v>166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111</v>
      </c>
      <c r="B161" s="11" t="s">
        <v>167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112</v>
      </c>
      <c r="B162" s="11" t="s">
        <v>168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113</v>
      </c>
      <c r="B163" s="11" t="s">
        <v>169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114</v>
      </c>
      <c r="B164" s="11" t="s">
        <v>170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115</v>
      </c>
      <c r="B165" s="11" t="s">
        <v>171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116</v>
      </c>
      <c r="B166" s="11" t="s">
        <v>172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117</v>
      </c>
      <c r="B167" s="11" t="s">
        <v>173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118</v>
      </c>
      <c r="B168" s="11" t="s">
        <v>174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</row>
    <row r="169" spans="1:20" x14ac:dyDescent="0.25">
      <c r="A169" s="11">
        <v>119</v>
      </c>
      <c r="B169" s="11" t="s">
        <v>175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120</v>
      </c>
      <c r="B170" s="11" t="s">
        <v>176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121</v>
      </c>
      <c r="B171" s="11" t="s">
        <v>177</v>
      </c>
      <c r="C171" s="11">
        <v>76</v>
      </c>
      <c r="D171" s="11">
        <v>23.2</v>
      </c>
      <c r="E171" s="11">
        <v>0.3</v>
      </c>
      <c r="F171" s="11">
        <v>0</v>
      </c>
      <c r="G171" s="11">
        <v>0</v>
      </c>
      <c r="H171" s="11">
        <v>0</v>
      </c>
      <c r="I171" s="11">
        <v>47</v>
      </c>
      <c r="J171" s="11">
        <v>36.1</v>
      </c>
      <c r="K171" s="11">
        <v>0.8</v>
      </c>
      <c r="L171" s="11">
        <v>20.3</v>
      </c>
      <c r="M171" s="11">
        <v>24.2</v>
      </c>
      <c r="N171" s="11">
        <v>1.2</v>
      </c>
      <c r="O171" s="11">
        <v>0</v>
      </c>
      <c r="P171" s="11">
        <v>0</v>
      </c>
      <c r="Q171" s="11">
        <v>0</v>
      </c>
      <c r="R171" s="11">
        <v>143.30000000000001</v>
      </c>
      <c r="S171" s="11">
        <v>83.5</v>
      </c>
      <c r="T171" s="11">
        <v>0.6</v>
      </c>
    </row>
    <row r="172" spans="1:20" x14ac:dyDescent="0.25">
      <c r="A172" s="11">
        <v>122</v>
      </c>
      <c r="B172" s="11" t="s">
        <v>178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34.9</v>
      </c>
      <c r="J172" s="11">
        <v>485.2</v>
      </c>
      <c r="K172" s="11">
        <v>13.9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34.9</v>
      </c>
      <c r="S172" s="11">
        <v>485.2</v>
      </c>
      <c r="T172" s="11">
        <v>13.9</v>
      </c>
    </row>
    <row r="173" spans="1:20" x14ac:dyDescent="0.25">
      <c r="A173" s="11">
        <v>123</v>
      </c>
      <c r="B173" s="11" t="s">
        <v>179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</row>
    <row r="174" spans="1:20" x14ac:dyDescent="0.25">
      <c r="A174" s="11">
        <v>124</v>
      </c>
      <c r="B174" s="11" t="s">
        <v>180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1393.2</v>
      </c>
      <c r="J174" s="11">
        <v>1707.3</v>
      </c>
      <c r="K174" s="11">
        <v>1.2</v>
      </c>
      <c r="L174" s="11">
        <v>0.4</v>
      </c>
      <c r="M174" s="11">
        <v>1.1000000000000001</v>
      </c>
      <c r="N174" s="11">
        <v>2.5</v>
      </c>
      <c r="O174" s="11">
        <v>0</v>
      </c>
      <c r="P174" s="11">
        <v>0</v>
      </c>
      <c r="Q174" s="11">
        <v>0</v>
      </c>
      <c r="R174" s="11">
        <v>1393.6</v>
      </c>
      <c r="S174" s="11">
        <v>1708.4</v>
      </c>
      <c r="T174" s="11">
        <v>1.2</v>
      </c>
    </row>
    <row r="175" spans="1:20" x14ac:dyDescent="0.25">
      <c r="A175" s="11">
        <v>125</v>
      </c>
      <c r="B175" s="11" t="s">
        <v>181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</row>
    <row r="176" spans="1:20" x14ac:dyDescent="0.25">
      <c r="A176" s="11">
        <v>126</v>
      </c>
      <c r="B176" s="11" t="s">
        <v>182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25.2</v>
      </c>
      <c r="J176" s="11">
        <v>361.1</v>
      </c>
      <c r="K176" s="11">
        <v>14.4</v>
      </c>
      <c r="L176" s="11">
        <v>29</v>
      </c>
      <c r="M176" s="11">
        <v>494.2</v>
      </c>
      <c r="N176" s="11">
        <v>17</v>
      </c>
      <c r="O176" s="11">
        <v>0</v>
      </c>
      <c r="P176" s="11">
        <v>0</v>
      </c>
      <c r="Q176" s="11">
        <v>0</v>
      </c>
      <c r="R176" s="11">
        <v>54.2</v>
      </c>
      <c r="S176" s="11">
        <v>855.2</v>
      </c>
      <c r="T176" s="11">
        <v>15.8</v>
      </c>
    </row>
    <row r="177" spans="1:20" x14ac:dyDescent="0.25">
      <c r="A177" s="11">
        <v>127</v>
      </c>
      <c r="B177" s="11" t="s">
        <v>183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128</v>
      </c>
      <c r="B178" s="11" t="s">
        <v>184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129</v>
      </c>
      <c r="B179" s="11" t="s">
        <v>185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130</v>
      </c>
      <c r="B180" s="11" t="s">
        <v>186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131</v>
      </c>
      <c r="B181" s="11" t="s">
        <v>187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132</v>
      </c>
      <c r="B182" s="11" t="s">
        <v>188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133</v>
      </c>
      <c r="B183" s="11" t="s">
        <v>189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134</v>
      </c>
      <c r="B184" s="11" t="s">
        <v>190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135</v>
      </c>
      <c r="B185" s="11" t="s">
        <v>191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136</v>
      </c>
      <c r="B186" s="11" t="s">
        <v>192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</row>
    <row r="187" spans="1:20" x14ac:dyDescent="0.25">
      <c r="A187" s="11">
        <v>137</v>
      </c>
      <c r="B187" s="11" t="s">
        <v>193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</row>
    <row r="188" spans="1:20" x14ac:dyDescent="0.25">
      <c r="A188" s="11">
        <v>138</v>
      </c>
      <c r="B188" s="11" t="s">
        <v>194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139</v>
      </c>
      <c r="B189" s="11" t="s">
        <v>195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140</v>
      </c>
      <c r="B190" s="11" t="s">
        <v>196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141</v>
      </c>
      <c r="B191" s="11" t="s">
        <v>197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142</v>
      </c>
      <c r="B192" s="11" t="s">
        <v>198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143</v>
      </c>
      <c r="B193" s="11" t="s">
        <v>199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144</v>
      </c>
      <c r="B194" s="11" t="s">
        <v>200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145</v>
      </c>
      <c r="B195" s="11" t="s">
        <v>201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1.2</v>
      </c>
      <c r="J195" s="11">
        <v>0.1</v>
      </c>
      <c r="K195" s="11">
        <v>0.1</v>
      </c>
      <c r="L195" s="11">
        <v>1.3</v>
      </c>
      <c r="M195" s="11">
        <v>1.3</v>
      </c>
      <c r="N195" s="11">
        <v>1</v>
      </c>
      <c r="O195" s="11">
        <v>0</v>
      </c>
      <c r="P195" s="11">
        <v>0</v>
      </c>
      <c r="Q195" s="11">
        <v>0</v>
      </c>
      <c r="R195" s="11">
        <v>2.4</v>
      </c>
      <c r="S195" s="11">
        <v>1.4</v>
      </c>
      <c r="T195" s="11">
        <v>0.6</v>
      </c>
    </row>
    <row r="196" spans="1:20" x14ac:dyDescent="0.25">
      <c r="A196" s="11">
        <v>146</v>
      </c>
      <c r="B196" s="11" t="s">
        <v>202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147</v>
      </c>
      <c r="B197" s="11" t="s">
        <v>203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148</v>
      </c>
      <c r="B198" s="11" t="s">
        <v>204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149</v>
      </c>
      <c r="B199" s="11" t="s">
        <v>205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150</v>
      </c>
      <c r="B200" s="11" t="s">
        <v>206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0.1</v>
      </c>
      <c r="K200" s="11">
        <v>19.7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0.1</v>
      </c>
      <c r="T200" s="11">
        <v>19.7</v>
      </c>
    </row>
    <row r="201" spans="1:20" x14ac:dyDescent="0.25">
      <c r="A201" s="11">
        <v>151</v>
      </c>
      <c r="B201" s="11" t="s">
        <v>207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3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152</v>
      </c>
      <c r="B202" s="11" t="s">
        <v>208</v>
      </c>
      <c r="C202" s="11">
        <v>19.3</v>
      </c>
      <c r="D202" s="11">
        <v>18.600000000000001</v>
      </c>
      <c r="E202" s="11">
        <v>1</v>
      </c>
      <c r="F202" s="11">
        <v>0</v>
      </c>
      <c r="G202" s="11">
        <v>0</v>
      </c>
      <c r="H202" s="11">
        <v>0</v>
      </c>
      <c r="I202" s="11">
        <v>9.1999999999999993</v>
      </c>
      <c r="J202" s="11">
        <v>109.8</v>
      </c>
      <c r="K202" s="11">
        <v>11.9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28.5</v>
      </c>
      <c r="S202" s="11">
        <v>128.4</v>
      </c>
      <c r="T202" s="11">
        <v>4.5</v>
      </c>
    </row>
    <row r="203" spans="1:20" x14ac:dyDescent="0.25">
      <c r="A203" s="11">
        <v>153</v>
      </c>
      <c r="B203" s="11" t="s">
        <v>209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154</v>
      </c>
      <c r="B204" s="11" t="s">
        <v>210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155</v>
      </c>
      <c r="B205" s="11" t="s">
        <v>211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156</v>
      </c>
      <c r="B206" s="11" t="s">
        <v>212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157</v>
      </c>
      <c r="B207" s="11" t="s">
        <v>213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158</v>
      </c>
      <c r="B208" s="11" t="s">
        <v>214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159</v>
      </c>
      <c r="B209" s="11" t="s">
        <v>215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160</v>
      </c>
      <c r="B210" s="11" t="s">
        <v>216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</row>
    <row r="211" spans="1:20" x14ac:dyDescent="0.25">
      <c r="A211" s="11">
        <v>161</v>
      </c>
      <c r="B211" s="11" t="s">
        <v>217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</row>
    <row r="212" spans="1:20" x14ac:dyDescent="0.25">
      <c r="A212" s="11">
        <v>162</v>
      </c>
      <c r="B212" s="11" t="s">
        <v>218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163</v>
      </c>
      <c r="B213" s="11" t="s">
        <v>219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164</v>
      </c>
      <c r="B214" s="11" t="s">
        <v>220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</row>
    <row r="215" spans="1:20" x14ac:dyDescent="0.25">
      <c r="A215" s="11">
        <v>165</v>
      </c>
      <c r="B215" s="11" t="s">
        <v>221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166</v>
      </c>
      <c r="B216" s="11" t="s">
        <v>222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167</v>
      </c>
      <c r="B217" s="11" t="s">
        <v>223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168</v>
      </c>
      <c r="B218" s="11" t="s">
        <v>224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169</v>
      </c>
      <c r="B219" s="11" t="s">
        <v>225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A220" s="11">
        <v>170</v>
      </c>
      <c r="B220" s="11" t="s">
        <v>226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</row>
    <row r="221" spans="1:20" x14ac:dyDescent="0.25">
      <c r="A221" s="11">
        <v>171</v>
      </c>
      <c r="B221" s="11" t="s">
        <v>227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6.4</v>
      </c>
      <c r="J221" s="11">
        <v>30.5</v>
      </c>
      <c r="K221" s="11">
        <v>4.8</v>
      </c>
      <c r="L221" s="11">
        <v>11.3</v>
      </c>
      <c r="M221" s="11">
        <v>107.2</v>
      </c>
      <c r="N221" s="11">
        <v>9.5</v>
      </c>
      <c r="O221" s="11">
        <v>0</v>
      </c>
      <c r="P221" s="11">
        <v>0</v>
      </c>
      <c r="Q221" s="11">
        <v>0</v>
      </c>
      <c r="R221" s="11">
        <v>17.7</v>
      </c>
      <c r="S221" s="11">
        <v>137.69999999999999</v>
      </c>
      <c r="T221" s="11">
        <v>7.8</v>
      </c>
    </row>
    <row r="222" spans="1:20" x14ac:dyDescent="0.25">
      <c r="A222" s="11">
        <v>172</v>
      </c>
      <c r="B222" s="11" t="s">
        <v>228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1.4</v>
      </c>
      <c r="J222" s="11">
        <v>7</v>
      </c>
      <c r="K222" s="11">
        <v>5.0999999999999996</v>
      </c>
      <c r="L222" s="11">
        <v>5</v>
      </c>
      <c r="M222" s="11">
        <v>50.3</v>
      </c>
      <c r="N222" s="11">
        <v>10.1</v>
      </c>
      <c r="O222" s="11">
        <v>0</v>
      </c>
      <c r="P222" s="11">
        <v>0</v>
      </c>
      <c r="Q222" s="11">
        <v>0</v>
      </c>
      <c r="R222" s="11">
        <v>6.4</v>
      </c>
      <c r="S222" s="11">
        <v>57.2</v>
      </c>
      <c r="T222" s="11">
        <v>9</v>
      </c>
    </row>
    <row r="223" spans="1:20" x14ac:dyDescent="0.25">
      <c r="A223" s="11">
        <v>173</v>
      </c>
      <c r="B223" s="11" t="s">
        <v>229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</row>
    <row r="224" spans="1:20" x14ac:dyDescent="0.25">
      <c r="A224" s="11">
        <v>174</v>
      </c>
      <c r="B224" s="11" t="s">
        <v>230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</row>
    <row r="225" spans="1:20" x14ac:dyDescent="0.25">
      <c r="A225" s="11">
        <v>175</v>
      </c>
      <c r="B225" s="11" t="s">
        <v>231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</row>
    <row r="226" spans="1:20" x14ac:dyDescent="0.25">
      <c r="A226" s="11">
        <v>176</v>
      </c>
      <c r="B226" s="11" t="s">
        <v>232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</row>
    <row r="227" spans="1:20" x14ac:dyDescent="0.25">
      <c r="A227" s="11">
        <v>177</v>
      </c>
      <c r="B227" s="11" t="s">
        <v>233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</row>
    <row r="228" spans="1:20" x14ac:dyDescent="0.25">
      <c r="A228" s="11">
        <v>178</v>
      </c>
      <c r="B228" s="11" t="s">
        <v>234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</row>
    <row r="229" spans="1:20" x14ac:dyDescent="0.25">
      <c r="A229" s="11">
        <v>179</v>
      </c>
      <c r="B229" s="11" t="s">
        <v>235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</row>
    <row r="230" spans="1:20" x14ac:dyDescent="0.25">
      <c r="A230" s="11">
        <v>180</v>
      </c>
      <c r="B230" s="11" t="s">
        <v>236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</row>
    <row r="231" spans="1:20" x14ac:dyDescent="0.25">
      <c r="A231" s="11">
        <v>181</v>
      </c>
      <c r="B231" s="11" t="s">
        <v>237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</row>
    <row r="232" spans="1:20" x14ac:dyDescent="0.25">
      <c r="A232" s="11">
        <v>182</v>
      </c>
      <c r="B232" s="11" t="s">
        <v>238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</row>
    <row r="233" spans="1:20" x14ac:dyDescent="0.25">
      <c r="A233" s="11">
        <v>183</v>
      </c>
      <c r="B233" s="11" t="s">
        <v>239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</row>
    <row r="234" spans="1:20" x14ac:dyDescent="0.25">
      <c r="A234" s="11">
        <v>184</v>
      </c>
      <c r="B234" s="11" t="s">
        <v>240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</row>
    <row r="235" spans="1:20" x14ac:dyDescent="0.25">
      <c r="A235" s="11">
        <v>185</v>
      </c>
      <c r="B235" s="11" t="s">
        <v>241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</row>
    <row r="236" spans="1:20" x14ac:dyDescent="0.25">
      <c r="A236" s="11">
        <v>186</v>
      </c>
      <c r="B236" s="11" t="s">
        <v>242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</row>
    <row r="237" spans="1:20" x14ac:dyDescent="0.25">
      <c r="A237" s="11">
        <v>187</v>
      </c>
      <c r="B237" s="11" t="s">
        <v>243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</row>
    <row r="238" spans="1:20" x14ac:dyDescent="0.25">
      <c r="A238" s="11">
        <v>188</v>
      </c>
      <c r="B238" s="11" t="s">
        <v>244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</row>
    <row r="239" spans="1:20" x14ac:dyDescent="0.25">
      <c r="A239" s="11">
        <v>189</v>
      </c>
      <c r="B239" s="11" t="s">
        <v>245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</row>
    <row r="240" spans="1:20" x14ac:dyDescent="0.25">
      <c r="A240" s="11">
        <v>190</v>
      </c>
      <c r="B240" s="11" t="s">
        <v>246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</row>
    <row r="241" spans="1:20" x14ac:dyDescent="0.25">
      <c r="A241" s="11">
        <v>191</v>
      </c>
      <c r="B241" s="11" t="s">
        <v>247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682.2</v>
      </c>
      <c r="M241" s="11">
        <v>8168.9</v>
      </c>
      <c r="N241" s="11">
        <v>12</v>
      </c>
      <c r="O241" s="11">
        <v>0</v>
      </c>
      <c r="P241" s="11">
        <v>0</v>
      </c>
      <c r="Q241" s="11">
        <v>0</v>
      </c>
      <c r="R241" s="11">
        <v>682.2</v>
      </c>
      <c r="S241" s="11">
        <v>8168.9</v>
      </c>
      <c r="T241" s="11">
        <v>12</v>
      </c>
    </row>
    <row r="242" spans="1:20" x14ac:dyDescent="0.25">
      <c r="A242" s="11">
        <v>192</v>
      </c>
      <c r="B242" s="11" t="s">
        <v>248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534.29999999999995</v>
      </c>
      <c r="M242" s="11">
        <v>6394.6</v>
      </c>
      <c r="N242" s="11">
        <v>12</v>
      </c>
      <c r="O242" s="11">
        <v>0</v>
      </c>
      <c r="P242" s="11">
        <v>0</v>
      </c>
      <c r="Q242" s="11">
        <v>0</v>
      </c>
      <c r="R242" s="11">
        <v>534.29999999999995</v>
      </c>
      <c r="S242" s="11">
        <v>6394.6</v>
      </c>
      <c r="T242" s="11">
        <v>12</v>
      </c>
    </row>
    <row r="243" spans="1:20" x14ac:dyDescent="0.25">
      <c r="A243" s="11">
        <v>193</v>
      </c>
      <c r="B243" s="11" t="s">
        <v>249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</row>
    <row r="244" spans="1:20" x14ac:dyDescent="0.25">
      <c r="A244" s="11">
        <v>194</v>
      </c>
      <c r="B244" s="11" t="s">
        <v>250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</row>
    <row r="245" spans="1:20" x14ac:dyDescent="0.25">
      <c r="A245" s="11">
        <v>195</v>
      </c>
      <c r="B245" s="11" t="s">
        <v>251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</row>
    <row r="246" spans="1:20" x14ac:dyDescent="0.25">
      <c r="A246" s="11">
        <v>196</v>
      </c>
      <c r="B246" s="11" t="s">
        <v>252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</row>
    <row r="247" spans="1:20" x14ac:dyDescent="0.25">
      <c r="A247" s="11">
        <v>197</v>
      </c>
      <c r="B247" s="11" t="s">
        <v>253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</row>
    <row r="248" spans="1:20" x14ac:dyDescent="0.25">
      <c r="A248" s="11">
        <v>198</v>
      </c>
      <c r="B248" s="11" t="s">
        <v>254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</row>
    <row r="249" spans="1:20" x14ac:dyDescent="0.25">
      <c r="A249" s="11">
        <v>199</v>
      </c>
      <c r="B249" s="11" t="s">
        <v>255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</row>
    <row r="250" spans="1:20" x14ac:dyDescent="0.25">
      <c r="A250" s="11">
        <v>200</v>
      </c>
      <c r="B250" s="11" t="s">
        <v>256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</row>
    <row r="251" spans="1:20" x14ac:dyDescent="0.25">
      <c r="A251" s="11">
        <v>201</v>
      </c>
      <c r="B251" s="11" t="s">
        <v>257</v>
      </c>
      <c r="C251" s="11">
        <v>1138.5</v>
      </c>
      <c r="D251" s="11">
        <v>1306.5</v>
      </c>
      <c r="E251" s="11">
        <v>1.1000000000000001</v>
      </c>
      <c r="F251" s="11">
        <v>0</v>
      </c>
      <c r="G251" s="11">
        <v>0</v>
      </c>
      <c r="H251" s="11">
        <v>0</v>
      </c>
      <c r="I251" s="11">
        <v>28.7</v>
      </c>
      <c r="J251" s="11">
        <v>77</v>
      </c>
      <c r="K251" s="11">
        <v>2.7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1167.2</v>
      </c>
      <c r="S251" s="11">
        <v>1383.6</v>
      </c>
      <c r="T251" s="11">
        <v>1.2</v>
      </c>
    </row>
    <row r="252" spans="1:20" x14ac:dyDescent="0.25">
      <c r="B252" s="11" t="s">
        <v>267</v>
      </c>
      <c r="C252" s="11">
        <v>3786.3</v>
      </c>
      <c r="D252" s="11" t="s">
        <v>266</v>
      </c>
      <c r="E252" s="11">
        <v>7.8</v>
      </c>
      <c r="F252" s="11">
        <v>0</v>
      </c>
      <c r="G252" s="11">
        <v>0</v>
      </c>
      <c r="H252" s="11">
        <v>0</v>
      </c>
      <c r="I252" s="11">
        <v>3316.3</v>
      </c>
      <c r="J252" s="11" t="s">
        <v>266</v>
      </c>
      <c r="K252" s="11">
        <v>13.7</v>
      </c>
      <c r="L252" s="11">
        <v>2172.3000000000002</v>
      </c>
      <c r="M252" s="11" t="s">
        <v>266</v>
      </c>
      <c r="N252" s="11">
        <v>18.399999999999999</v>
      </c>
      <c r="O252" s="11">
        <v>0</v>
      </c>
      <c r="P252" s="11">
        <v>0</v>
      </c>
      <c r="Q252" s="11">
        <v>0</v>
      </c>
      <c r="R252" s="11">
        <v>9274.9</v>
      </c>
      <c r="S252" s="11" t="s">
        <v>266</v>
      </c>
      <c r="T252" s="11">
        <v>12.4</v>
      </c>
    </row>
    <row r="256" spans="1:20" x14ac:dyDescent="0.25">
      <c r="A256" s="11" t="s">
        <v>261</v>
      </c>
      <c r="B256" s="11" t="s">
        <v>269</v>
      </c>
      <c r="C256" s="11" t="s">
        <v>270</v>
      </c>
      <c r="D256" s="11" t="s">
        <v>271</v>
      </c>
    </row>
    <row r="257" spans="1:9" x14ac:dyDescent="0.25">
      <c r="A257" s="11" t="s">
        <v>4</v>
      </c>
      <c r="B257" s="11" t="s">
        <v>54</v>
      </c>
      <c r="C257" s="11" t="s">
        <v>263</v>
      </c>
      <c r="D257" s="11" t="s">
        <v>4</v>
      </c>
    </row>
    <row r="259" spans="1:9" x14ac:dyDescent="0.25">
      <c r="D259" s="11" t="s">
        <v>52</v>
      </c>
      <c r="E259" s="11" t="e">
        <f>----- A</f>
        <v>#NAME?</v>
      </c>
      <c r="F259" s="11" t="s">
        <v>272</v>
      </c>
      <c r="G259" s="11" t="s">
        <v>273</v>
      </c>
      <c r="H259" s="11" t="s">
        <v>274</v>
      </c>
      <c r="I259" s="11" t="s">
        <v>274</v>
      </c>
    </row>
    <row r="260" spans="1:9" x14ac:dyDescent="0.25">
      <c r="F260" s="11" t="s">
        <v>275</v>
      </c>
      <c r="G260" s="11" t="s">
        <v>276</v>
      </c>
      <c r="H260" s="11" t="s">
        <v>277</v>
      </c>
      <c r="I260" s="11" t="s">
        <v>278</v>
      </c>
    </row>
    <row r="261" spans="1:9" x14ac:dyDescent="0.25">
      <c r="A261" s="11" t="s">
        <v>34</v>
      </c>
      <c r="B261" s="11" t="s">
        <v>279</v>
      </c>
      <c r="C261" s="11" t="s">
        <v>280</v>
      </c>
      <c r="D261" s="11" t="s">
        <v>281</v>
      </c>
      <c r="E261" s="11" t="s">
        <v>282</v>
      </c>
      <c r="F261" s="11" t="s">
        <v>36</v>
      </c>
      <c r="G261" s="11" t="s">
        <v>36</v>
      </c>
      <c r="H261" s="11" t="s">
        <v>36</v>
      </c>
      <c r="I261" s="13">
        <v>0</v>
      </c>
    </row>
    <row r="262" spans="1:9" x14ac:dyDescent="0.25">
      <c r="A262" s="11" t="s">
        <v>51</v>
      </c>
      <c r="B262" s="11" t="s">
        <v>55</v>
      </c>
      <c r="C262" s="11" t="s">
        <v>52</v>
      </c>
      <c r="D262" s="11" t="s">
        <v>52</v>
      </c>
      <c r="E262" s="11" t="s">
        <v>54</v>
      </c>
      <c r="F262" s="11" t="s">
        <v>5</v>
      </c>
      <c r="G262" s="11" t="s">
        <v>5</v>
      </c>
      <c r="H262" s="11" t="s">
        <v>5</v>
      </c>
      <c r="I262" s="11" t="s">
        <v>5</v>
      </c>
    </row>
    <row r="263" spans="1:9" x14ac:dyDescent="0.25">
      <c r="A263" s="11">
        <v>1</v>
      </c>
      <c r="B263" s="11" t="s">
        <v>283</v>
      </c>
      <c r="C263" s="11" t="s">
        <v>284</v>
      </c>
      <c r="D263" s="11" t="s">
        <v>285</v>
      </c>
      <c r="E263" s="11">
        <v>254</v>
      </c>
      <c r="F263" s="11">
        <v>2859.5</v>
      </c>
      <c r="G263" s="11">
        <v>2859</v>
      </c>
      <c r="H263" s="11">
        <v>0.4</v>
      </c>
      <c r="I263" s="11">
        <v>35.799999999999997</v>
      </c>
    </row>
    <row r="264" spans="1:9" x14ac:dyDescent="0.25">
      <c r="A264" s="11">
        <v>2</v>
      </c>
      <c r="B264" s="11" t="s">
        <v>283</v>
      </c>
      <c r="C264" s="11" t="s">
        <v>284</v>
      </c>
      <c r="D264" s="11" t="s">
        <v>286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x14ac:dyDescent="0.25">
      <c r="A265" s="11">
        <v>3</v>
      </c>
      <c r="B265" s="11" t="s">
        <v>283</v>
      </c>
      <c r="C265" s="11" t="s">
        <v>284</v>
      </c>
      <c r="D265" s="11" t="s">
        <v>268</v>
      </c>
      <c r="E265" s="11">
        <v>401</v>
      </c>
      <c r="F265" s="11">
        <v>2194.5</v>
      </c>
      <c r="G265" s="11">
        <v>2192.9</v>
      </c>
      <c r="H265" s="11">
        <v>1.5</v>
      </c>
      <c r="I265" s="11">
        <v>155.69999999999999</v>
      </c>
    </row>
    <row r="266" spans="1:9" x14ac:dyDescent="0.25">
      <c r="A266" s="11">
        <v>4</v>
      </c>
      <c r="B266" s="11" t="s">
        <v>283</v>
      </c>
      <c r="C266" s="11" t="s">
        <v>284</v>
      </c>
      <c r="D266" s="11" t="s">
        <v>264</v>
      </c>
      <c r="E266" s="11">
        <v>0</v>
      </c>
      <c r="F266" s="11">
        <v>1506.1</v>
      </c>
      <c r="G266" s="11">
        <v>1506.1</v>
      </c>
      <c r="H266" s="11">
        <v>0</v>
      </c>
      <c r="I266" s="11">
        <v>0</v>
      </c>
    </row>
    <row r="267" spans="1:9" x14ac:dyDescent="0.25">
      <c r="A267" s="11">
        <v>5</v>
      </c>
      <c r="B267" s="11" t="s">
        <v>283</v>
      </c>
      <c r="C267" s="11" t="s">
        <v>284</v>
      </c>
      <c r="D267" s="11" t="s">
        <v>287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</row>
    <row r="269" spans="1:9" x14ac:dyDescent="0.25">
      <c r="A269" s="11">
        <v>6</v>
      </c>
      <c r="B269" s="11" t="s">
        <v>283</v>
      </c>
      <c r="C269" s="11" t="s">
        <v>288</v>
      </c>
      <c r="D269" s="11" t="s">
        <v>285</v>
      </c>
      <c r="E269" s="11">
        <v>0</v>
      </c>
      <c r="F269" s="11">
        <v>927.2</v>
      </c>
      <c r="G269" s="11">
        <v>927.2</v>
      </c>
      <c r="H269" s="11">
        <v>0</v>
      </c>
      <c r="I269" s="11">
        <v>0</v>
      </c>
    </row>
    <row r="270" spans="1:9" x14ac:dyDescent="0.25">
      <c r="A270" s="11">
        <v>7</v>
      </c>
      <c r="B270" s="11" t="s">
        <v>283</v>
      </c>
      <c r="C270" s="11" t="s">
        <v>288</v>
      </c>
      <c r="D270" s="11" t="s">
        <v>286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x14ac:dyDescent="0.25">
      <c r="A271" s="11">
        <v>8</v>
      </c>
      <c r="B271" s="11" t="s">
        <v>283</v>
      </c>
      <c r="C271" s="11" t="s">
        <v>288</v>
      </c>
      <c r="D271" s="11" t="s">
        <v>268</v>
      </c>
      <c r="E271" s="11">
        <v>69</v>
      </c>
      <c r="F271" s="11">
        <v>1123.3</v>
      </c>
      <c r="G271" s="11">
        <v>1123.3</v>
      </c>
      <c r="H271" s="11">
        <v>0</v>
      </c>
      <c r="I271" s="11">
        <v>0</v>
      </c>
    </row>
    <row r="272" spans="1:9" x14ac:dyDescent="0.25">
      <c r="A272" s="11">
        <v>9</v>
      </c>
      <c r="B272" s="11" t="s">
        <v>283</v>
      </c>
      <c r="C272" s="11" t="s">
        <v>288</v>
      </c>
      <c r="D272" s="11" t="s">
        <v>264</v>
      </c>
      <c r="E272" s="11">
        <v>58</v>
      </c>
      <c r="F272" s="11">
        <v>666.2</v>
      </c>
      <c r="G272" s="11">
        <v>666.2</v>
      </c>
      <c r="H272" s="11">
        <v>0</v>
      </c>
      <c r="I272" s="11">
        <v>0</v>
      </c>
    </row>
    <row r="273" spans="1:18" x14ac:dyDescent="0.25">
      <c r="A273" s="11">
        <v>10</v>
      </c>
      <c r="B273" s="11" t="s">
        <v>283</v>
      </c>
      <c r="C273" s="11" t="s">
        <v>288</v>
      </c>
      <c r="D273" s="11" t="s">
        <v>287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</row>
    <row r="277" spans="1:18" x14ac:dyDescent="0.25">
      <c r="A277" s="11" t="s">
        <v>2</v>
      </c>
      <c r="B277" s="11" t="s">
        <v>3</v>
      </c>
    </row>
    <row r="278" spans="1:18" x14ac:dyDescent="0.25">
      <c r="A278" s="11" t="s">
        <v>4</v>
      </c>
      <c r="B278" s="11" t="s">
        <v>5</v>
      </c>
    </row>
    <row r="280" spans="1:18" x14ac:dyDescent="0.25">
      <c r="D280" s="11" t="s">
        <v>6</v>
      </c>
      <c r="E280" s="11" t="s">
        <v>7</v>
      </c>
      <c r="H280" s="11" t="s">
        <v>8</v>
      </c>
      <c r="I280" s="11" t="s">
        <v>9</v>
      </c>
      <c r="J280" s="11" t="s">
        <v>10</v>
      </c>
      <c r="K280" s="11" t="s">
        <v>11</v>
      </c>
      <c r="L280" s="11" t="s">
        <v>12</v>
      </c>
      <c r="M280" s="11" t="s">
        <v>13</v>
      </c>
      <c r="N280" s="11" t="s">
        <v>14</v>
      </c>
      <c r="O280" s="11" t="s">
        <v>15</v>
      </c>
      <c r="P280" s="11" t="s">
        <v>16</v>
      </c>
      <c r="Q280" s="11" t="s">
        <v>17</v>
      </c>
      <c r="R280" s="11" t="s">
        <v>17</v>
      </c>
    </row>
    <row r="281" spans="1:18" x14ac:dyDescent="0.25">
      <c r="C281" s="11" t="s">
        <v>18</v>
      </c>
      <c r="D281" s="11" t="s">
        <v>19</v>
      </c>
      <c r="E281" s="11" t="s">
        <v>20</v>
      </c>
      <c r="F281" s="11" t="s">
        <v>21</v>
      </c>
      <c r="G281" s="11" t="s">
        <v>22</v>
      </c>
      <c r="H281" s="11" t="s">
        <v>23</v>
      </c>
      <c r="I281" s="11" t="s">
        <v>24</v>
      </c>
      <c r="J281" s="11" t="s">
        <v>25</v>
      </c>
      <c r="K281" s="11" t="s">
        <v>26</v>
      </c>
      <c r="L281" s="11" t="s">
        <v>27</v>
      </c>
      <c r="M281" s="11" t="s">
        <v>28</v>
      </c>
      <c r="N281" s="11" t="s">
        <v>29</v>
      </c>
      <c r="O281" s="11" t="s">
        <v>30</v>
      </c>
      <c r="P281" s="11" t="s">
        <v>31</v>
      </c>
      <c r="Q281" s="11" t="s">
        <v>32</v>
      </c>
      <c r="R281" s="11" t="s">
        <v>33</v>
      </c>
    </row>
    <row r="282" spans="1:18" x14ac:dyDescent="0.25">
      <c r="A282" s="11" t="s">
        <v>34</v>
      </c>
      <c r="B282" s="11" t="s">
        <v>35</v>
      </c>
      <c r="C282" s="11" t="s">
        <v>36</v>
      </c>
      <c r="D282" s="11" t="s">
        <v>36</v>
      </c>
      <c r="E282" s="11" t="s">
        <v>37</v>
      </c>
      <c r="F282" s="11" t="s">
        <v>38</v>
      </c>
      <c r="G282" s="11" t="s">
        <v>39</v>
      </c>
      <c r="H282" s="11" t="s">
        <v>40</v>
      </c>
      <c r="I282" s="11" t="s">
        <v>41</v>
      </c>
      <c r="J282" s="11" t="s">
        <v>42</v>
      </c>
      <c r="K282" s="11" t="s">
        <v>43</v>
      </c>
      <c r="L282" s="11" t="s">
        <v>44</v>
      </c>
      <c r="M282" s="11" t="s">
        <v>45</v>
      </c>
      <c r="N282" s="11" t="s">
        <v>46</v>
      </c>
      <c r="O282" s="11" t="s">
        <v>47</v>
      </c>
      <c r="P282" s="11" t="s">
        <v>48</v>
      </c>
      <c r="Q282" s="11" t="s">
        <v>49</v>
      </c>
      <c r="R282" s="11" t="s">
        <v>50</v>
      </c>
    </row>
    <row r="283" spans="1:18" x14ac:dyDescent="0.25">
      <c r="A283" s="11" t="s">
        <v>51</v>
      </c>
      <c r="B283" s="11" t="s">
        <v>52</v>
      </c>
      <c r="C283" s="11" t="s">
        <v>53</v>
      </c>
      <c r="D283" s="11" t="s">
        <v>54</v>
      </c>
      <c r="E283" s="11" t="s">
        <v>4</v>
      </c>
      <c r="F283" s="11" t="s">
        <v>55</v>
      </c>
      <c r="G283" s="11" t="s">
        <v>5</v>
      </c>
      <c r="H283" s="11" t="s">
        <v>54</v>
      </c>
      <c r="I283" s="11" t="s">
        <v>55</v>
      </c>
      <c r="J283" s="11" t="s">
        <v>54</v>
      </c>
      <c r="K283" s="11" t="s">
        <v>56</v>
      </c>
      <c r="L283" s="11" t="s">
        <v>55</v>
      </c>
      <c r="M283" s="11" t="s">
        <v>4</v>
      </c>
      <c r="N283" s="11" t="s">
        <v>54</v>
      </c>
      <c r="O283" s="11" t="s">
        <v>4</v>
      </c>
      <c r="P283" s="11" t="s">
        <v>54</v>
      </c>
      <c r="Q283" s="11" t="s">
        <v>54</v>
      </c>
      <c r="R283" s="11" t="s">
        <v>53</v>
      </c>
    </row>
    <row r="284" spans="1:18" x14ac:dyDescent="0.25">
      <c r="A284" s="11">
        <v>1</v>
      </c>
      <c r="B284" s="11" t="s">
        <v>57</v>
      </c>
      <c r="C284" s="11">
        <v>148.4</v>
      </c>
      <c r="D284" s="11">
        <v>0</v>
      </c>
      <c r="E284" s="11">
        <v>29.5</v>
      </c>
      <c r="F284" s="11">
        <v>0</v>
      </c>
      <c r="I284" s="11">
        <v>8760</v>
      </c>
      <c r="J284" s="11">
        <v>0</v>
      </c>
      <c r="K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</row>
    <row r="285" spans="1:18" x14ac:dyDescent="0.25">
      <c r="A285" s="11">
        <v>2</v>
      </c>
      <c r="B285" s="11" t="s">
        <v>58</v>
      </c>
      <c r="C285" s="11">
        <v>33.4</v>
      </c>
      <c r="D285" s="11">
        <v>0</v>
      </c>
      <c r="E285" s="11">
        <v>97.5</v>
      </c>
      <c r="F285" s="11">
        <v>0</v>
      </c>
      <c r="I285" s="11">
        <v>8760</v>
      </c>
      <c r="J285" s="11">
        <v>0</v>
      </c>
      <c r="K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</row>
    <row r="286" spans="1:18" x14ac:dyDescent="0.25">
      <c r="A286" s="11">
        <v>3</v>
      </c>
      <c r="B286" s="11" t="s">
        <v>59</v>
      </c>
      <c r="C286" s="11">
        <v>45</v>
      </c>
      <c r="D286" s="11">
        <v>0</v>
      </c>
      <c r="E286" s="11">
        <v>99</v>
      </c>
      <c r="F286" s="11">
        <v>0</v>
      </c>
      <c r="I286" s="11">
        <v>8760</v>
      </c>
      <c r="J286" s="11">
        <v>0</v>
      </c>
      <c r="K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1:18" x14ac:dyDescent="0.25">
      <c r="A287" s="11">
        <v>4</v>
      </c>
      <c r="B287" s="11" t="s">
        <v>60</v>
      </c>
      <c r="C287" s="11">
        <v>36.5</v>
      </c>
      <c r="D287" s="11">
        <v>0</v>
      </c>
      <c r="E287" s="11">
        <v>100</v>
      </c>
      <c r="F287" s="11">
        <v>0</v>
      </c>
      <c r="I287" s="11">
        <v>8760</v>
      </c>
      <c r="J287" s="11">
        <v>0</v>
      </c>
      <c r="K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</row>
    <row r="288" spans="1:18" x14ac:dyDescent="0.25">
      <c r="A288" s="11">
        <v>5</v>
      </c>
      <c r="B288" s="11" t="s">
        <v>61</v>
      </c>
      <c r="C288" s="11">
        <v>49.7</v>
      </c>
      <c r="D288" s="11">
        <v>0</v>
      </c>
      <c r="E288" s="11">
        <v>100</v>
      </c>
      <c r="F288" s="11">
        <v>0</v>
      </c>
      <c r="I288" s="11">
        <v>8760</v>
      </c>
      <c r="J288" s="11">
        <v>0</v>
      </c>
      <c r="K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</row>
    <row r="289" spans="1:18" x14ac:dyDescent="0.25">
      <c r="A289" s="11">
        <v>6</v>
      </c>
      <c r="B289" s="11" t="s">
        <v>62</v>
      </c>
      <c r="C289" s="11">
        <v>132.6</v>
      </c>
      <c r="D289" s="11">
        <v>0</v>
      </c>
      <c r="E289" s="11">
        <v>100</v>
      </c>
      <c r="F289" s="11">
        <v>0</v>
      </c>
      <c r="I289" s="11">
        <v>8760</v>
      </c>
      <c r="J289" s="11">
        <v>0</v>
      </c>
      <c r="K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</row>
    <row r="290" spans="1:18" x14ac:dyDescent="0.25">
      <c r="A290" s="11">
        <v>7</v>
      </c>
      <c r="B290" s="11" t="s">
        <v>63</v>
      </c>
      <c r="C290" s="11">
        <v>322.7</v>
      </c>
      <c r="D290" s="11">
        <v>0</v>
      </c>
      <c r="E290" s="11">
        <v>100</v>
      </c>
      <c r="F290" s="11">
        <v>0</v>
      </c>
      <c r="I290" s="11">
        <v>8760</v>
      </c>
      <c r="J290" s="11">
        <v>0</v>
      </c>
      <c r="K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</row>
    <row r="291" spans="1:18" x14ac:dyDescent="0.25">
      <c r="A291" s="11">
        <v>8</v>
      </c>
      <c r="B291" s="11" t="s">
        <v>64</v>
      </c>
      <c r="C291" s="11">
        <v>134.80000000000001</v>
      </c>
      <c r="D291" s="11">
        <v>0</v>
      </c>
      <c r="E291" s="11">
        <v>96</v>
      </c>
      <c r="F291" s="11">
        <v>0</v>
      </c>
      <c r="I291" s="11">
        <v>8760</v>
      </c>
      <c r="J291" s="11">
        <v>0</v>
      </c>
      <c r="K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1:18" x14ac:dyDescent="0.25">
      <c r="A292" s="11">
        <v>9</v>
      </c>
      <c r="B292" s="11" t="s">
        <v>65</v>
      </c>
      <c r="C292" s="11">
        <v>149.4</v>
      </c>
      <c r="D292" s="11">
        <v>0</v>
      </c>
      <c r="E292" s="11">
        <v>100</v>
      </c>
      <c r="F292" s="11">
        <v>0</v>
      </c>
      <c r="I292" s="11">
        <v>8760</v>
      </c>
      <c r="J292" s="11">
        <v>0</v>
      </c>
      <c r="K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</row>
    <row r="293" spans="1:18" x14ac:dyDescent="0.25">
      <c r="A293" s="11">
        <v>10</v>
      </c>
      <c r="B293" s="11" t="s">
        <v>66</v>
      </c>
      <c r="C293" s="11">
        <v>417.1</v>
      </c>
      <c r="D293" s="11">
        <v>0</v>
      </c>
      <c r="E293" s="11">
        <v>100</v>
      </c>
      <c r="F293" s="11">
        <v>0</v>
      </c>
      <c r="I293" s="11">
        <v>8760</v>
      </c>
      <c r="J293" s="11">
        <v>0</v>
      </c>
      <c r="K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</row>
    <row r="294" spans="1:18" x14ac:dyDescent="0.25">
      <c r="A294" s="11">
        <v>11</v>
      </c>
      <c r="B294" s="11" t="s">
        <v>67</v>
      </c>
      <c r="C294" s="11">
        <v>110.1</v>
      </c>
      <c r="D294" s="11">
        <v>0</v>
      </c>
      <c r="E294" s="11">
        <v>100</v>
      </c>
      <c r="F294" s="11">
        <v>0</v>
      </c>
      <c r="I294" s="11">
        <v>8760</v>
      </c>
      <c r="J294" s="11">
        <v>0</v>
      </c>
      <c r="K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</row>
    <row r="295" spans="1:18" x14ac:dyDescent="0.25">
      <c r="A295" s="11">
        <v>12</v>
      </c>
      <c r="B295" s="11" t="s">
        <v>68</v>
      </c>
      <c r="C295" s="11">
        <v>43.2</v>
      </c>
      <c r="D295" s="11">
        <v>0</v>
      </c>
      <c r="E295" s="11">
        <v>100</v>
      </c>
      <c r="F295" s="11">
        <v>0</v>
      </c>
      <c r="I295" s="11">
        <v>8760</v>
      </c>
      <c r="J295" s="11">
        <v>0</v>
      </c>
      <c r="K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</row>
    <row r="296" spans="1:18" x14ac:dyDescent="0.25">
      <c r="A296" s="11">
        <v>13</v>
      </c>
      <c r="B296" s="11" t="s">
        <v>69</v>
      </c>
      <c r="C296" s="11">
        <v>744</v>
      </c>
      <c r="D296" s="11">
        <v>0</v>
      </c>
      <c r="E296" s="11">
        <v>34.200000000000003</v>
      </c>
      <c r="F296" s="11">
        <v>0</v>
      </c>
      <c r="I296" s="11">
        <v>8760</v>
      </c>
      <c r="J296" s="11">
        <v>0</v>
      </c>
      <c r="K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</row>
    <row r="297" spans="1:18" x14ac:dyDescent="0.25">
      <c r="A297" s="11">
        <v>14</v>
      </c>
      <c r="B297" s="11" t="s">
        <v>70</v>
      </c>
      <c r="C297" s="11">
        <v>228.8</v>
      </c>
      <c r="D297" s="11">
        <v>0</v>
      </c>
      <c r="E297" s="11">
        <v>94.5</v>
      </c>
      <c r="F297" s="11">
        <v>0</v>
      </c>
      <c r="I297" s="11">
        <v>8760</v>
      </c>
      <c r="J297" s="11">
        <v>0</v>
      </c>
      <c r="K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1:18" x14ac:dyDescent="0.25">
      <c r="A298" s="11">
        <v>15</v>
      </c>
      <c r="B298" s="11" t="s">
        <v>71</v>
      </c>
      <c r="C298" s="11">
        <v>0</v>
      </c>
      <c r="D298" s="11">
        <v>0</v>
      </c>
      <c r="E298" s="11">
        <v>0</v>
      </c>
      <c r="F298" s="11">
        <v>0</v>
      </c>
      <c r="I298" s="11">
        <v>0</v>
      </c>
      <c r="J298" s="11">
        <v>0</v>
      </c>
      <c r="K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</row>
    <row r="299" spans="1:18" x14ac:dyDescent="0.25">
      <c r="A299" s="11">
        <v>16</v>
      </c>
      <c r="B299" s="11" t="s">
        <v>72</v>
      </c>
      <c r="C299" s="11">
        <v>631.1</v>
      </c>
      <c r="D299" s="11">
        <v>0</v>
      </c>
      <c r="E299" s="11">
        <v>43.4</v>
      </c>
      <c r="F299" s="11">
        <v>0</v>
      </c>
      <c r="I299" s="11">
        <v>8760</v>
      </c>
      <c r="J299" s="11">
        <v>0</v>
      </c>
      <c r="K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</row>
    <row r="300" spans="1:18" x14ac:dyDescent="0.25">
      <c r="A300" s="11">
        <v>17</v>
      </c>
      <c r="B300" s="11" t="s">
        <v>73</v>
      </c>
      <c r="C300" s="11">
        <v>242.5</v>
      </c>
      <c r="D300" s="11">
        <v>0</v>
      </c>
      <c r="E300" s="11">
        <v>91.1</v>
      </c>
      <c r="F300" s="11">
        <v>1</v>
      </c>
      <c r="G300" s="11">
        <v>2424.6999999999998</v>
      </c>
      <c r="H300" s="11">
        <v>10000</v>
      </c>
      <c r="I300" s="11">
        <v>8424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645</v>
      </c>
      <c r="P300" s="11">
        <v>2.66</v>
      </c>
      <c r="Q300" s="11">
        <v>2.66</v>
      </c>
      <c r="R300" s="11">
        <v>645</v>
      </c>
    </row>
    <row r="301" spans="1:18" x14ac:dyDescent="0.25">
      <c r="A301" s="11">
        <v>18</v>
      </c>
      <c r="B301" s="11" t="s">
        <v>74</v>
      </c>
      <c r="C301" s="11">
        <v>99.6</v>
      </c>
      <c r="D301" s="11">
        <v>0</v>
      </c>
      <c r="E301" s="11">
        <v>73.8</v>
      </c>
      <c r="F301" s="11">
        <v>0</v>
      </c>
      <c r="G301" s="11">
        <v>1229.4000000000001</v>
      </c>
      <c r="H301" s="11">
        <v>12337</v>
      </c>
      <c r="I301" s="11">
        <v>2160</v>
      </c>
      <c r="J301" s="11">
        <v>194.5</v>
      </c>
      <c r="K301" s="11">
        <v>2391</v>
      </c>
      <c r="L301" s="11">
        <v>0</v>
      </c>
      <c r="M301" s="11">
        <v>0</v>
      </c>
      <c r="N301" s="11">
        <v>0</v>
      </c>
      <c r="O301" s="11">
        <v>227</v>
      </c>
      <c r="P301" s="11">
        <v>26.27</v>
      </c>
      <c r="Q301" s="11">
        <v>26.27</v>
      </c>
      <c r="R301" s="11">
        <v>2618</v>
      </c>
    </row>
    <row r="302" spans="1:18" x14ac:dyDescent="0.25">
      <c r="A302" s="11">
        <v>19</v>
      </c>
      <c r="B302" s="11" t="s">
        <v>75</v>
      </c>
      <c r="C302" s="11">
        <v>170.1</v>
      </c>
      <c r="D302" s="11">
        <v>0</v>
      </c>
      <c r="E302" s="11">
        <v>82</v>
      </c>
      <c r="F302" s="11">
        <v>0</v>
      </c>
      <c r="G302" s="11">
        <v>1993.4</v>
      </c>
      <c r="H302" s="11">
        <v>11717</v>
      </c>
      <c r="I302" s="11">
        <v>2160</v>
      </c>
      <c r="J302" s="11">
        <v>194.5</v>
      </c>
      <c r="K302" s="11">
        <v>3877</v>
      </c>
      <c r="L302" s="11">
        <v>0</v>
      </c>
      <c r="M302" s="11">
        <v>0</v>
      </c>
      <c r="N302" s="11">
        <v>0</v>
      </c>
      <c r="O302" s="11">
        <v>388</v>
      </c>
      <c r="P302" s="11">
        <v>25.06</v>
      </c>
      <c r="Q302" s="11">
        <v>25.06</v>
      </c>
      <c r="R302" s="11">
        <v>4264</v>
      </c>
    </row>
    <row r="303" spans="1:18" x14ac:dyDescent="0.25">
      <c r="A303" s="11">
        <v>20</v>
      </c>
      <c r="B303" s="11" t="s">
        <v>76</v>
      </c>
      <c r="C303" s="11">
        <v>2723.2</v>
      </c>
      <c r="D303" s="11">
        <v>0</v>
      </c>
      <c r="E303" s="11">
        <v>84.6</v>
      </c>
      <c r="F303" s="11">
        <v>0</v>
      </c>
      <c r="G303" s="11">
        <v>28965.200000000001</v>
      </c>
      <c r="H303" s="11">
        <v>10636</v>
      </c>
      <c r="I303" s="11">
        <v>8760</v>
      </c>
      <c r="J303" s="11">
        <v>226.8</v>
      </c>
      <c r="K303" s="11">
        <v>65700</v>
      </c>
      <c r="L303" s="11">
        <v>0</v>
      </c>
      <c r="M303" s="11">
        <v>0</v>
      </c>
      <c r="N303" s="11">
        <v>36049</v>
      </c>
      <c r="O303" s="11">
        <v>1961</v>
      </c>
      <c r="P303" s="11">
        <v>24.85</v>
      </c>
      <c r="Q303" s="11">
        <v>38.08</v>
      </c>
      <c r="R303" s="11">
        <v>103710</v>
      </c>
    </row>
    <row r="304" spans="1:18" x14ac:dyDescent="0.25">
      <c r="A304" s="11">
        <v>21</v>
      </c>
      <c r="B304" s="11" t="s">
        <v>77</v>
      </c>
      <c r="C304" s="11">
        <v>621.70000000000005</v>
      </c>
      <c r="D304" s="11">
        <v>0</v>
      </c>
      <c r="E304" s="11">
        <v>99.5</v>
      </c>
      <c r="F304" s="11">
        <v>0</v>
      </c>
      <c r="G304" s="11">
        <v>6673.6</v>
      </c>
      <c r="H304" s="11">
        <v>10735</v>
      </c>
      <c r="I304" s="11">
        <v>8760</v>
      </c>
      <c r="J304" s="11">
        <v>131.4</v>
      </c>
      <c r="K304" s="11">
        <v>8766</v>
      </c>
      <c r="L304" s="11">
        <v>0</v>
      </c>
      <c r="M304" s="11">
        <v>0</v>
      </c>
      <c r="N304" s="11">
        <v>5005</v>
      </c>
      <c r="O304" s="11">
        <v>817</v>
      </c>
      <c r="P304" s="11">
        <v>15.42</v>
      </c>
      <c r="Q304" s="11">
        <v>23.47</v>
      </c>
      <c r="R304" s="11">
        <v>14587</v>
      </c>
    </row>
    <row r="305" spans="1:18" x14ac:dyDescent="0.25">
      <c r="A305" s="11">
        <v>22</v>
      </c>
      <c r="B305" s="11" t="s">
        <v>78</v>
      </c>
      <c r="C305" s="11">
        <v>621.6</v>
      </c>
      <c r="D305" s="11">
        <v>0</v>
      </c>
      <c r="E305" s="11">
        <v>99.5</v>
      </c>
      <c r="F305" s="11">
        <v>0</v>
      </c>
      <c r="G305" s="11">
        <v>6742.7</v>
      </c>
      <c r="H305" s="11">
        <v>10848</v>
      </c>
      <c r="I305" s="11">
        <v>8760</v>
      </c>
      <c r="J305" s="11">
        <v>131.4</v>
      </c>
      <c r="K305" s="11">
        <v>8857</v>
      </c>
      <c r="L305" s="11">
        <v>0</v>
      </c>
      <c r="M305" s="11">
        <v>0</v>
      </c>
      <c r="N305" s="11">
        <v>4878</v>
      </c>
      <c r="O305" s="11">
        <v>831</v>
      </c>
      <c r="P305" s="11">
        <v>15.59</v>
      </c>
      <c r="Q305" s="11">
        <v>23.43</v>
      </c>
      <c r="R305" s="11">
        <v>14566</v>
      </c>
    </row>
    <row r="306" spans="1:18" x14ac:dyDescent="0.25">
      <c r="A306" s="11">
        <v>23</v>
      </c>
      <c r="B306" s="11" t="s">
        <v>79</v>
      </c>
      <c r="C306" s="11">
        <v>668.2</v>
      </c>
      <c r="D306" s="11">
        <v>0</v>
      </c>
      <c r="E306" s="11">
        <v>94.3</v>
      </c>
      <c r="F306" s="11">
        <v>12</v>
      </c>
      <c r="G306" s="11">
        <v>6665</v>
      </c>
      <c r="H306" s="11">
        <v>9975</v>
      </c>
      <c r="I306" s="11">
        <v>8615</v>
      </c>
      <c r="J306" s="11">
        <v>205.5</v>
      </c>
      <c r="K306" s="11">
        <v>13694</v>
      </c>
      <c r="L306" s="11">
        <v>1</v>
      </c>
      <c r="M306" s="11">
        <v>3</v>
      </c>
      <c r="N306" s="11">
        <v>7494</v>
      </c>
      <c r="O306" s="11">
        <v>0</v>
      </c>
      <c r="P306" s="11">
        <v>20.49</v>
      </c>
      <c r="Q306" s="11">
        <v>31.72</v>
      </c>
      <c r="R306" s="11">
        <v>21192</v>
      </c>
    </row>
    <row r="307" spans="1:18" x14ac:dyDescent="0.25">
      <c r="A307" s="11">
        <v>24</v>
      </c>
      <c r="B307" s="11" t="s">
        <v>80</v>
      </c>
      <c r="C307" s="11">
        <v>686.3</v>
      </c>
      <c r="D307" s="11">
        <v>0</v>
      </c>
      <c r="E307" s="11">
        <v>96.4</v>
      </c>
      <c r="F307" s="11">
        <v>0</v>
      </c>
      <c r="G307" s="11">
        <v>6943.3</v>
      </c>
      <c r="H307" s="11">
        <v>10117</v>
      </c>
      <c r="I307" s="11">
        <v>8760</v>
      </c>
      <c r="J307" s="11">
        <v>205.5</v>
      </c>
      <c r="K307" s="11">
        <v>14266</v>
      </c>
      <c r="L307" s="11">
        <v>0</v>
      </c>
      <c r="M307" s="11">
        <v>0</v>
      </c>
      <c r="N307" s="11">
        <v>8129</v>
      </c>
      <c r="O307" s="11">
        <v>0</v>
      </c>
      <c r="P307" s="11">
        <v>20.79</v>
      </c>
      <c r="Q307" s="11">
        <v>32.630000000000003</v>
      </c>
      <c r="R307" s="11">
        <v>22395</v>
      </c>
    </row>
    <row r="308" spans="1:18" x14ac:dyDescent="0.25">
      <c r="A308" s="11">
        <v>25</v>
      </c>
      <c r="B308" s="11" t="s">
        <v>81</v>
      </c>
      <c r="C308" s="11">
        <v>0</v>
      </c>
      <c r="D308" s="11">
        <v>0</v>
      </c>
      <c r="E308" s="11">
        <v>0</v>
      </c>
      <c r="F308" s="11">
        <v>1</v>
      </c>
      <c r="G308" s="11">
        <v>0.6</v>
      </c>
      <c r="H308" s="11">
        <v>14336</v>
      </c>
      <c r="I308" s="11">
        <v>4</v>
      </c>
      <c r="J308" s="11">
        <v>403.9</v>
      </c>
      <c r="K308" s="11">
        <v>2</v>
      </c>
      <c r="L308" s="11">
        <v>0</v>
      </c>
      <c r="M308" s="11">
        <v>0</v>
      </c>
      <c r="N308" s="11">
        <v>0</v>
      </c>
      <c r="O308" s="11">
        <v>0</v>
      </c>
      <c r="P308" s="11">
        <v>61.82</v>
      </c>
      <c r="Q308" s="11">
        <v>65.56</v>
      </c>
      <c r="R308" s="11">
        <v>3</v>
      </c>
    </row>
    <row r="309" spans="1:18" x14ac:dyDescent="0.25">
      <c r="A309" s="11">
        <v>26</v>
      </c>
      <c r="B309" s="11" t="s">
        <v>82</v>
      </c>
      <c r="C309" s="11">
        <v>0</v>
      </c>
      <c r="D309" s="11">
        <v>0</v>
      </c>
      <c r="E309" s="11">
        <v>0</v>
      </c>
      <c r="F309" s="11">
        <v>1</v>
      </c>
      <c r="G309" s="11">
        <v>0.6</v>
      </c>
      <c r="H309" s="11">
        <v>18399</v>
      </c>
      <c r="I309" s="11">
        <v>2</v>
      </c>
      <c r="J309" s="11">
        <v>403.9</v>
      </c>
      <c r="K309" s="11">
        <v>3</v>
      </c>
      <c r="L309" s="11">
        <v>4</v>
      </c>
      <c r="M309" s="11">
        <v>16</v>
      </c>
      <c r="N309" s="11">
        <v>0</v>
      </c>
      <c r="O309" s="11">
        <v>0</v>
      </c>
      <c r="P309" s="11">
        <v>77.930000000000007</v>
      </c>
      <c r="Q309" s="11">
        <v>552.44000000000005</v>
      </c>
      <c r="R309" s="11">
        <v>19</v>
      </c>
    </row>
    <row r="310" spans="1:18" x14ac:dyDescent="0.25">
      <c r="A310" s="11">
        <v>27</v>
      </c>
      <c r="B310" s="11" t="s">
        <v>83</v>
      </c>
      <c r="C310" s="11">
        <v>0</v>
      </c>
      <c r="D310" s="11">
        <v>0</v>
      </c>
      <c r="E310" s="11">
        <v>0</v>
      </c>
      <c r="F310" s="11">
        <v>1</v>
      </c>
      <c r="G310" s="11">
        <v>0.7</v>
      </c>
      <c r="H310" s="11">
        <v>17650</v>
      </c>
      <c r="I310" s="11">
        <v>2</v>
      </c>
      <c r="J310" s="11">
        <v>403.9</v>
      </c>
      <c r="K310" s="11">
        <v>3</v>
      </c>
      <c r="L310" s="11">
        <v>4</v>
      </c>
      <c r="M310" s="11">
        <v>16</v>
      </c>
      <c r="N310" s="11">
        <v>0</v>
      </c>
      <c r="O310" s="11">
        <v>0</v>
      </c>
      <c r="P310" s="11">
        <v>74.91</v>
      </c>
      <c r="Q310" s="11">
        <v>478.24</v>
      </c>
      <c r="R310" s="11">
        <v>19</v>
      </c>
    </row>
    <row r="311" spans="1:18" x14ac:dyDescent="0.25">
      <c r="A311" s="11">
        <v>28</v>
      </c>
      <c r="B311" s="11" t="s">
        <v>84</v>
      </c>
      <c r="C311" s="11">
        <v>0.1</v>
      </c>
      <c r="D311" s="11">
        <v>0</v>
      </c>
      <c r="E311" s="11">
        <v>0</v>
      </c>
      <c r="F311" s="11">
        <v>1</v>
      </c>
      <c r="G311" s="11">
        <v>0.7</v>
      </c>
      <c r="H311" s="11">
        <v>14716</v>
      </c>
      <c r="I311" s="11">
        <v>2</v>
      </c>
      <c r="J311" s="11">
        <v>403.9</v>
      </c>
      <c r="K311" s="11">
        <v>3</v>
      </c>
      <c r="L311" s="11">
        <v>5</v>
      </c>
      <c r="M311" s="11">
        <v>19</v>
      </c>
      <c r="N311" s="11">
        <v>0</v>
      </c>
      <c r="O311" s="11">
        <v>0</v>
      </c>
      <c r="P311" s="11">
        <v>63.05</v>
      </c>
      <c r="Q311" s="11">
        <v>445.18</v>
      </c>
      <c r="R311" s="11">
        <v>22</v>
      </c>
    </row>
    <row r="312" spans="1:18" x14ac:dyDescent="0.25">
      <c r="A312" s="11">
        <v>29</v>
      </c>
      <c r="B312" s="11" t="s">
        <v>85</v>
      </c>
      <c r="C312" s="11">
        <v>0</v>
      </c>
      <c r="D312" s="11">
        <v>0</v>
      </c>
      <c r="E312" s="11">
        <v>0</v>
      </c>
      <c r="F312" s="11">
        <v>1</v>
      </c>
      <c r="G312" s="11">
        <v>0.6</v>
      </c>
      <c r="H312" s="11">
        <v>14243</v>
      </c>
      <c r="I312" s="11">
        <v>4</v>
      </c>
      <c r="J312" s="11">
        <v>403.9</v>
      </c>
      <c r="K312" s="11">
        <v>2</v>
      </c>
      <c r="L312" s="11">
        <v>0</v>
      </c>
      <c r="M312" s="11">
        <v>0</v>
      </c>
      <c r="N312" s="11">
        <v>0</v>
      </c>
      <c r="O312" s="11">
        <v>0</v>
      </c>
      <c r="P312" s="11">
        <v>61.44</v>
      </c>
      <c r="Q312" s="11">
        <v>65.180000000000007</v>
      </c>
      <c r="R312" s="11">
        <v>3</v>
      </c>
    </row>
    <row r="313" spans="1:18" x14ac:dyDescent="0.25">
      <c r="A313" s="11">
        <v>30</v>
      </c>
      <c r="B313" s="11" t="s">
        <v>86</v>
      </c>
      <c r="C313" s="11">
        <v>0</v>
      </c>
      <c r="D313" s="11">
        <v>0</v>
      </c>
      <c r="E313" s="11">
        <v>0</v>
      </c>
      <c r="F313" s="11">
        <v>1</v>
      </c>
      <c r="G313" s="11">
        <v>0.6</v>
      </c>
      <c r="H313" s="11">
        <v>14290</v>
      </c>
      <c r="I313" s="11">
        <v>4</v>
      </c>
      <c r="J313" s="11">
        <v>403.9</v>
      </c>
      <c r="K313" s="11">
        <v>2</v>
      </c>
      <c r="L313" s="11">
        <v>0</v>
      </c>
      <c r="M313" s="11">
        <v>0</v>
      </c>
      <c r="N313" s="11">
        <v>0</v>
      </c>
      <c r="O313" s="11">
        <v>0</v>
      </c>
      <c r="P313" s="11">
        <v>61.63</v>
      </c>
      <c r="Q313" s="11">
        <v>65.37</v>
      </c>
      <c r="R313" s="11">
        <v>3</v>
      </c>
    </row>
    <row r="314" spans="1:18" x14ac:dyDescent="0.25">
      <c r="A314" s="11">
        <v>31</v>
      </c>
      <c r="B314" s="11" t="s">
        <v>87</v>
      </c>
      <c r="C314" s="11">
        <v>242.3</v>
      </c>
      <c r="D314" s="11">
        <v>0</v>
      </c>
      <c r="E314" s="11">
        <v>67.099999999999994</v>
      </c>
      <c r="F314" s="11">
        <v>1</v>
      </c>
      <c r="G314" s="11">
        <v>2519</v>
      </c>
      <c r="H314" s="11">
        <v>10395</v>
      </c>
      <c r="I314" s="11">
        <v>6540</v>
      </c>
      <c r="J314" s="11">
        <v>240.7</v>
      </c>
      <c r="K314" s="11">
        <v>6064</v>
      </c>
      <c r="L314" s="11">
        <v>0</v>
      </c>
      <c r="M314" s="11">
        <v>0</v>
      </c>
      <c r="N314" s="11">
        <v>6734</v>
      </c>
      <c r="O314" s="11">
        <v>191</v>
      </c>
      <c r="P314" s="11">
        <v>25.81</v>
      </c>
      <c r="Q314" s="11">
        <v>53.6</v>
      </c>
      <c r="R314" s="11">
        <v>12989</v>
      </c>
    </row>
    <row r="315" spans="1:18" x14ac:dyDescent="0.25">
      <c r="A315" s="11">
        <v>32</v>
      </c>
      <c r="B315" s="11" t="s">
        <v>88</v>
      </c>
      <c r="C315" s="11">
        <v>225.1</v>
      </c>
      <c r="D315" s="11">
        <v>0</v>
      </c>
      <c r="E315" s="11">
        <v>80.7</v>
      </c>
      <c r="F315" s="11">
        <v>0</v>
      </c>
      <c r="G315" s="11">
        <v>2288.1999999999998</v>
      </c>
      <c r="H315" s="11">
        <v>10167</v>
      </c>
      <c r="I315" s="11">
        <v>8760</v>
      </c>
      <c r="J315" s="11">
        <v>240.7</v>
      </c>
      <c r="K315" s="11">
        <v>5508</v>
      </c>
      <c r="L315" s="11">
        <v>0</v>
      </c>
      <c r="M315" s="11">
        <v>0</v>
      </c>
      <c r="N315" s="11">
        <v>3678</v>
      </c>
      <c r="O315" s="11">
        <v>0</v>
      </c>
      <c r="P315" s="11">
        <v>24.47</v>
      </c>
      <c r="Q315" s="11">
        <v>40.82</v>
      </c>
      <c r="R315" s="11">
        <v>9186</v>
      </c>
    </row>
    <row r="316" spans="1:18" x14ac:dyDescent="0.25">
      <c r="A316" s="11">
        <v>33</v>
      </c>
      <c r="B316" s="11" t="s">
        <v>89</v>
      </c>
      <c r="C316" s="11">
        <v>1123.5</v>
      </c>
      <c r="D316" s="11">
        <v>0</v>
      </c>
      <c r="E316" s="11">
        <v>55.4</v>
      </c>
      <c r="F316" s="11">
        <v>129</v>
      </c>
      <c r="G316" s="11">
        <v>8399.7999999999993</v>
      </c>
      <c r="H316" s="11">
        <v>7476</v>
      </c>
      <c r="I316" s="11">
        <v>6014</v>
      </c>
      <c r="J316" s="11">
        <v>405.5</v>
      </c>
      <c r="K316" s="11">
        <v>34064</v>
      </c>
      <c r="L316" s="11">
        <v>119</v>
      </c>
      <c r="M316" s="11">
        <v>486</v>
      </c>
      <c r="N316" s="11">
        <v>0</v>
      </c>
      <c r="O316" s="11">
        <v>1067</v>
      </c>
      <c r="P316" s="11">
        <v>31.27</v>
      </c>
      <c r="Q316" s="11">
        <v>31.7</v>
      </c>
      <c r="R316" s="11">
        <v>35617</v>
      </c>
    </row>
    <row r="317" spans="1:18" x14ac:dyDescent="0.25">
      <c r="A317" s="11">
        <v>34</v>
      </c>
      <c r="B317" s="11" t="s">
        <v>90</v>
      </c>
      <c r="C317" s="11">
        <v>3718.3</v>
      </c>
      <c r="D317" s="11">
        <v>0</v>
      </c>
      <c r="E317" s="11">
        <v>96.5</v>
      </c>
      <c r="F317" s="11">
        <v>0</v>
      </c>
      <c r="G317" s="11">
        <v>37749.800000000003</v>
      </c>
      <c r="H317" s="11">
        <v>10153</v>
      </c>
      <c r="I317" s="11">
        <v>8760</v>
      </c>
      <c r="J317" s="11">
        <v>186.1</v>
      </c>
      <c r="K317" s="11">
        <v>70248</v>
      </c>
      <c r="L317" s="11">
        <v>0</v>
      </c>
      <c r="M317" s="11">
        <v>0</v>
      </c>
      <c r="N317" s="11">
        <v>24168</v>
      </c>
      <c r="O317" s="11">
        <v>0</v>
      </c>
      <c r="P317" s="11">
        <v>18.89</v>
      </c>
      <c r="Q317" s="11">
        <v>25.39</v>
      </c>
      <c r="R317" s="11">
        <v>94416</v>
      </c>
    </row>
    <row r="318" spans="1:18" x14ac:dyDescent="0.25">
      <c r="A318" s="11">
        <v>35</v>
      </c>
      <c r="B318" s="11" t="s">
        <v>91</v>
      </c>
      <c r="C318" s="11">
        <v>3339</v>
      </c>
      <c r="D318" s="11">
        <v>0</v>
      </c>
      <c r="E318" s="11">
        <v>97.6</v>
      </c>
      <c r="F318" s="11">
        <v>0</v>
      </c>
      <c r="G318" s="11">
        <v>34909</v>
      </c>
      <c r="H318" s="11">
        <v>10455</v>
      </c>
      <c r="I318" s="11">
        <v>8760</v>
      </c>
      <c r="J318" s="11">
        <v>186.1</v>
      </c>
      <c r="K318" s="11">
        <v>64962</v>
      </c>
      <c r="L318" s="11">
        <v>0</v>
      </c>
      <c r="M318" s="11">
        <v>0</v>
      </c>
      <c r="N318" s="11">
        <v>37275</v>
      </c>
      <c r="O318" s="11">
        <v>467</v>
      </c>
      <c r="P318" s="11">
        <v>19.600000000000001</v>
      </c>
      <c r="Q318" s="11">
        <v>30.76</v>
      </c>
      <c r="R318" s="11">
        <v>102705</v>
      </c>
    </row>
    <row r="319" spans="1:18" x14ac:dyDescent="0.25">
      <c r="A319" s="11">
        <v>36</v>
      </c>
      <c r="B319" s="11" t="s">
        <v>92</v>
      </c>
      <c r="C319" s="11">
        <v>2004.7</v>
      </c>
      <c r="D319" s="11">
        <v>0</v>
      </c>
      <c r="E319" s="11">
        <v>90.8</v>
      </c>
      <c r="F319" s="11">
        <v>2</v>
      </c>
      <c r="G319" s="11">
        <v>20348.599999999999</v>
      </c>
      <c r="H319" s="11">
        <v>10150</v>
      </c>
      <c r="I319" s="11">
        <v>8065</v>
      </c>
      <c r="J319" s="11">
        <v>186.1</v>
      </c>
      <c r="K319" s="11">
        <v>37866</v>
      </c>
      <c r="L319" s="11">
        <v>3</v>
      </c>
      <c r="M319" s="11">
        <v>81</v>
      </c>
      <c r="N319" s="11">
        <v>19580</v>
      </c>
      <c r="O319" s="11">
        <v>0</v>
      </c>
      <c r="P319" s="11">
        <v>18.89</v>
      </c>
      <c r="Q319" s="11">
        <v>28.7</v>
      </c>
      <c r="R319" s="11">
        <v>57528</v>
      </c>
    </row>
    <row r="320" spans="1:18" x14ac:dyDescent="0.25">
      <c r="A320" s="11">
        <v>37</v>
      </c>
      <c r="B320" s="11" t="s">
        <v>93</v>
      </c>
      <c r="C320" s="11">
        <v>3770.3</v>
      </c>
      <c r="D320" s="11">
        <v>0</v>
      </c>
      <c r="E320" s="11">
        <v>99.6</v>
      </c>
      <c r="F320" s="11">
        <v>0</v>
      </c>
      <c r="G320" s="11">
        <v>36357</v>
      </c>
      <c r="H320" s="11">
        <v>9643</v>
      </c>
      <c r="I320" s="11">
        <v>8760</v>
      </c>
      <c r="J320" s="11">
        <v>162.30000000000001</v>
      </c>
      <c r="K320" s="11">
        <v>59025</v>
      </c>
      <c r="L320" s="11">
        <v>0</v>
      </c>
      <c r="M320" s="11">
        <v>0</v>
      </c>
      <c r="N320" s="11">
        <v>25192</v>
      </c>
      <c r="O320" s="11">
        <v>0</v>
      </c>
      <c r="P320" s="11">
        <v>15.66</v>
      </c>
      <c r="Q320" s="11">
        <v>22.34</v>
      </c>
      <c r="R320" s="11">
        <v>84217</v>
      </c>
    </row>
    <row r="321" spans="1:18" x14ac:dyDescent="0.25">
      <c r="A321" s="11">
        <v>38</v>
      </c>
      <c r="B321" s="11" t="s">
        <v>94</v>
      </c>
      <c r="C321" s="11">
        <v>3179.3</v>
      </c>
      <c r="D321" s="11">
        <v>0</v>
      </c>
      <c r="E321" s="11">
        <v>89.7</v>
      </c>
      <c r="F321" s="11">
        <v>2</v>
      </c>
      <c r="G321" s="11">
        <v>32264.799999999999</v>
      </c>
      <c r="H321" s="11">
        <v>10148</v>
      </c>
      <c r="I321" s="11">
        <v>7902</v>
      </c>
      <c r="J321" s="11">
        <v>162.30000000000001</v>
      </c>
      <c r="K321" s="11">
        <v>52381</v>
      </c>
      <c r="L321" s="11">
        <v>4</v>
      </c>
      <c r="M321" s="11">
        <v>99</v>
      </c>
      <c r="N321" s="11">
        <v>34338</v>
      </c>
      <c r="O321" s="11">
        <v>0</v>
      </c>
      <c r="P321" s="11">
        <v>16.48</v>
      </c>
      <c r="Q321" s="11">
        <v>27.31</v>
      </c>
      <c r="R321" s="11">
        <v>86818</v>
      </c>
    </row>
    <row r="322" spans="1:18" x14ac:dyDescent="0.25">
      <c r="A322" s="11">
        <v>39</v>
      </c>
      <c r="B322" s="11" t="s">
        <v>95</v>
      </c>
      <c r="C322" s="11">
        <v>2717.7</v>
      </c>
      <c r="D322" s="11">
        <v>0</v>
      </c>
      <c r="E322" s="11">
        <v>96</v>
      </c>
      <c r="F322" s="11">
        <v>1</v>
      </c>
      <c r="G322" s="11">
        <v>27905.599999999999</v>
      </c>
      <c r="H322" s="11">
        <v>10268</v>
      </c>
      <c r="I322" s="11">
        <v>8682</v>
      </c>
      <c r="J322" s="11">
        <v>191.3</v>
      </c>
      <c r="K322" s="11">
        <v>53392</v>
      </c>
      <c r="L322" s="11">
        <v>2</v>
      </c>
      <c r="M322" s="11">
        <v>68</v>
      </c>
      <c r="N322" s="11">
        <v>18298</v>
      </c>
      <c r="O322" s="11">
        <v>679</v>
      </c>
      <c r="P322" s="11">
        <v>19.899999999999999</v>
      </c>
      <c r="Q322" s="11">
        <v>26.65</v>
      </c>
      <c r="R322" s="11">
        <v>72437</v>
      </c>
    </row>
    <row r="323" spans="1:18" x14ac:dyDescent="0.25">
      <c r="A323" s="11">
        <v>40</v>
      </c>
      <c r="B323" s="11" t="s">
        <v>96</v>
      </c>
      <c r="C323" s="11">
        <v>2774</v>
      </c>
      <c r="D323" s="11">
        <v>0</v>
      </c>
      <c r="E323" s="11">
        <v>93.8</v>
      </c>
      <c r="F323" s="11">
        <v>1</v>
      </c>
      <c r="G323" s="11">
        <v>28722.400000000001</v>
      </c>
      <c r="H323" s="11">
        <v>10354</v>
      </c>
      <c r="I323" s="11">
        <v>8682</v>
      </c>
      <c r="J323" s="11">
        <v>191.3</v>
      </c>
      <c r="K323" s="11">
        <v>54955</v>
      </c>
      <c r="L323" s="11">
        <v>3</v>
      </c>
      <c r="M323" s="11">
        <v>89</v>
      </c>
      <c r="N323" s="11">
        <v>21071</v>
      </c>
      <c r="O323" s="11">
        <v>666</v>
      </c>
      <c r="P323" s="11">
        <v>20.05</v>
      </c>
      <c r="Q323" s="11">
        <v>27.68</v>
      </c>
      <c r="R323" s="11">
        <v>76781</v>
      </c>
    </row>
    <row r="324" spans="1:18" x14ac:dyDescent="0.25">
      <c r="A324" s="11">
        <v>41</v>
      </c>
      <c r="B324" s="11" t="s">
        <v>97</v>
      </c>
      <c r="C324" s="11">
        <v>1889.3</v>
      </c>
      <c r="D324" s="11">
        <v>0</v>
      </c>
      <c r="E324" s="11">
        <v>69.099999999999994</v>
      </c>
      <c r="F324" s="11">
        <v>2</v>
      </c>
      <c r="G324" s="11">
        <v>19784.3</v>
      </c>
      <c r="H324" s="11">
        <v>10472</v>
      </c>
      <c r="I324" s="11">
        <v>6576</v>
      </c>
      <c r="J324" s="11">
        <v>191.3</v>
      </c>
      <c r="K324" s="11">
        <v>37853</v>
      </c>
      <c r="L324" s="11">
        <v>18</v>
      </c>
      <c r="M324" s="11">
        <v>499</v>
      </c>
      <c r="N324" s="11">
        <v>29184</v>
      </c>
      <c r="O324" s="11">
        <v>2097</v>
      </c>
      <c r="P324" s="11">
        <v>21.15</v>
      </c>
      <c r="Q324" s="11">
        <v>36.86</v>
      </c>
      <c r="R324" s="11">
        <v>69633</v>
      </c>
    </row>
    <row r="325" spans="1:18" x14ac:dyDescent="0.25">
      <c r="A325" s="11">
        <v>42</v>
      </c>
      <c r="B325" s="11" t="s">
        <v>98</v>
      </c>
      <c r="C325" s="11">
        <v>2683.2</v>
      </c>
      <c r="D325" s="11">
        <v>0</v>
      </c>
      <c r="E325" s="11">
        <v>93</v>
      </c>
      <c r="F325" s="11">
        <v>1</v>
      </c>
      <c r="G325" s="11">
        <v>27718.9</v>
      </c>
      <c r="H325" s="11">
        <v>10331</v>
      </c>
      <c r="I325" s="11">
        <v>8682</v>
      </c>
      <c r="J325" s="11">
        <v>191.3</v>
      </c>
      <c r="K325" s="11">
        <v>53034</v>
      </c>
      <c r="L325" s="11">
        <v>4</v>
      </c>
      <c r="M325" s="11">
        <v>122</v>
      </c>
      <c r="N325" s="11">
        <v>16572</v>
      </c>
      <c r="O325" s="11">
        <v>859</v>
      </c>
      <c r="P325" s="11">
        <v>20.09</v>
      </c>
      <c r="Q325" s="11">
        <v>26.31</v>
      </c>
      <c r="R325" s="11">
        <v>70588</v>
      </c>
    </row>
    <row r="326" spans="1:18" x14ac:dyDescent="0.25">
      <c r="A326" s="11">
        <v>43</v>
      </c>
      <c r="B326" s="11" t="s">
        <v>99</v>
      </c>
      <c r="C326" s="11">
        <v>121.4</v>
      </c>
      <c r="D326" s="11">
        <v>0</v>
      </c>
      <c r="E326" s="11">
        <v>97.2</v>
      </c>
      <c r="F326" s="11">
        <v>1</v>
      </c>
      <c r="G326" s="11">
        <v>874</v>
      </c>
      <c r="H326" s="11">
        <v>7200</v>
      </c>
      <c r="I326" s="11">
        <v>8520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11866</v>
      </c>
      <c r="P326" s="11">
        <v>97.76</v>
      </c>
      <c r="Q326" s="11">
        <v>97.76</v>
      </c>
      <c r="R326" s="11">
        <v>11866</v>
      </c>
    </row>
    <row r="327" spans="1:18" x14ac:dyDescent="0.25">
      <c r="A327" s="11">
        <v>44</v>
      </c>
      <c r="B327" s="11" t="s">
        <v>100</v>
      </c>
      <c r="C327" s="11">
        <v>765.8</v>
      </c>
      <c r="D327" s="11">
        <v>0</v>
      </c>
      <c r="E327" s="11">
        <v>90.7</v>
      </c>
      <c r="F327" s="11">
        <v>0</v>
      </c>
      <c r="G327" s="11">
        <v>8508.5</v>
      </c>
      <c r="H327" s="11">
        <v>11111</v>
      </c>
      <c r="I327" s="11">
        <v>8760</v>
      </c>
      <c r="J327" s="11">
        <v>106.8</v>
      </c>
      <c r="K327" s="11">
        <v>9091</v>
      </c>
      <c r="L327" s="11">
        <v>0</v>
      </c>
      <c r="M327" s="11">
        <v>0</v>
      </c>
      <c r="N327" s="11">
        <v>6435</v>
      </c>
      <c r="O327" s="11">
        <v>207</v>
      </c>
      <c r="P327" s="11">
        <v>12.14</v>
      </c>
      <c r="Q327" s="11">
        <v>20.54</v>
      </c>
      <c r="R327" s="11">
        <v>15733</v>
      </c>
    </row>
    <row r="328" spans="1:18" x14ac:dyDescent="0.25">
      <c r="A328" s="11">
        <v>45</v>
      </c>
      <c r="B328" s="11" t="s">
        <v>101</v>
      </c>
      <c r="C328" s="11">
        <v>790.7</v>
      </c>
      <c r="D328" s="11">
        <v>0</v>
      </c>
      <c r="E328" s="11">
        <v>91.2</v>
      </c>
      <c r="F328" s="11">
        <v>0</v>
      </c>
      <c r="G328" s="11">
        <v>8697.4</v>
      </c>
      <c r="H328" s="11">
        <v>11000</v>
      </c>
      <c r="I328" s="11">
        <v>8760</v>
      </c>
      <c r="J328" s="11">
        <v>106.8</v>
      </c>
      <c r="K328" s="11">
        <v>9293</v>
      </c>
      <c r="L328" s="11">
        <v>0</v>
      </c>
      <c r="M328" s="11">
        <v>0</v>
      </c>
      <c r="N328" s="11">
        <v>7562</v>
      </c>
      <c r="O328" s="11">
        <v>198</v>
      </c>
      <c r="P328" s="11">
        <v>12</v>
      </c>
      <c r="Q328" s="11">
        <v>21.57</v>
      </c>
      <c r="R328" s="11">
        <v>17053</v>
      </c>
    </row>
    <row r="329" spans="1:18" x14ac:dyDescent="0.25">
      <c r="A329" s="11">
        <v>46</v>
      </c>
      <c r="B329" s="11" t="s">
        <v>102</v>
      </c>
      <c r="C329" s="11">
        <v>1452.9</v>
      </c>
      <c r="D329" s="11">
        <v>0</v>
      </c>
      <c r="E329" s="11">
        <v>80.5</v>
      </c>
      <c r="F329" s="11">
        <v>2</v>
      </c>
      <c r="G329" s="11">
        <v>16640</v>
      </c>
      <c r="H329" s="11">
        <v>11453</v>
      </c>
      <c r="I329" s="11">
        <v>7898</v>
      </c>
      <c r="J329" s="11">
        <v>106.8</v>
      </c>
      <c r="K329" s="11">
        <v>17779</v>
      </c>
      <c r="L329" s="11">
        <v>8</v>
      </c>
      <c r="M329" s="11">
        <v>236</v>
      </c>
      <c r="N329" s="11">
        <v>23357</v>
      </c>
      <c r="O329" s="11">
        <v>538</v>
      </c>
      <c r="P329" s="11">
        <v>12.61</v>
      </c>
      <c r="Q329" s="11">
        <v>28.85</v>
      </c>
      <c r="R329" s="11">
        <v>41910</v>
      </c>
    </row>
    <row r="330" spans="1:18" x14ac:dyDescent="0.25">
      <c r="A330" s="11">
        <v>47</v>
      </c>
      <c r="B330" s="11" t="s">
        <v>103</v>
      </c>
      <c r="C330" s="11">
        <v>2526.1999999999998</v>
      </c>
      <c r="D330" s="11">
        <v>0</v>
      </c>
      <c r="E330" s="11">
        <v>95.7</v>
      </c>
      <c r="F330" s="11">
        <v>0</v>
      </c>
      <c r="G330" s="11">
        <v>27009.8</v>
      </c>
      <c r="H330" s="11">
        <v>10692</v>
      </c>
      <c r="I330" s="11">
        <v>8760</v>
      </c>
      <c r="J330" s="11">
        <v>106.8</v>
      </c>
      <c r="K330" s="11">
        <v>28859</v>
      </c>
      <c r="L330" s="11">
        <v>0</v>
      </c>
      <c r="M330" s="11">
        <v>0</v>
      </c>
      <c r="N330" s="11">
        <v>22750</v>
      </c>
      <c r="O330" s="11">
        <v>783</v>
      </c>
      <c r="P330" s="11">
        <v>11.73</v>
      </c>
      <c r="Q330" s="11">
        <v>20.74</v>
      </c>
      <c r="R330" s="11">
        <v>52392</v>
      </c>
    </row>
    <row r="331" spans="1:18" x14ac:dyDescent="0.25">
      <c r="A331" s="11">
        <v>48</v>
      </c>
      <c r="B331" s="11" t="s">
        <v>104</v>
      </c>
      <c r="C331" s="11">
        <v>1047.2</v>
      </c>
      <c r="D331" s="11">
        <v>0</v>
      </c>
      <c r="E331" s="11">
        <v>80.8</v>
      </c>
      <c r="F331" s="11">
        <v>0</v>
      </c>
      <c r="G331" s="11">
        <v>10864.4</v>
      </c>
      <c r="H331" s="11">
        <v>10375</v>
      </c>
      <c r="I331" s="11">
        <v>8760</v>
      </c>
      <c r="J331" s="11">
        <v>213.4</v>
      </c>
      <c r="K331" s="11">
        <v>23185</v>
      </c>
      <c r="L331" s="11">
        <v>0</v>
      </c>
      <c r="M331" s="11">
        <v>0</v>
      </c>
      <c r="N331" s="11">
        <v>11247</v>
      </c>
      <c r="O331" s="11">
        <v>356</v>
      </c>
      <c r="P331" s="11">
        <v>22.48</v>
      </c>
      <c r="Q331" s="11">
        <v>33.22</v>
      </c>
      <c r="R331" s="11">
        <v>34788</v>
      </c>
    </row>
    <row r="332" spans="1:18" x14ac:dyDescent="0.25">
      <c r="A332" s="11">
        <v>49</v>
      </c>
      <c r="B332" s="11" t="s">
        <v>105</v>
      </c>
      <c r="C332" s="11">
        <v>1198.8</v>
      </c>
      <c r="D332" s="11">
        <v>0</v>
      </c>
      <c r="E332" s="11">
        <v>70.7</v>
      </c>
      <c r="F332" s="11">
        <v>2</v>
      </c>
      <c r="G332" s="11">
        <v>12553</v>
      </c>
      <c r="H332" s="11">
        <v>10471</v>
      </c>
      <c r="I332" s="11">
        <v>7865</v>
      </c>
      <c r="J332" s="11">
        <v>213.4</v>
      </c>
      <c r="K332" s="11">
        <v>26788</v>
      </c>
      <c r="L332" s="11">
        <v>3</v>
      </c>
      <c r="M332" s="11">
        <v>13</v>
      </c>
      <c r="N332" s="11">
        <v>23117</v>
      </c>
      <c r="O332" s="11">
        <v>420</v>
      </c>
      <c r="P332" s="11">
        <v>22.7</v>
      </c>
      <c r="Q332" s="11">
        <v>41.99</v>
      </c>
      <c r="R332" s="11">
        <v>50337</v>
      </c>
    </row>
    <row r="333" spans="1:18" x14ac:dyDescent="0.25">
      <c r="A333" s="11">
        <v>50</v>
      </c>
      <c r="B333" s="11" t="s">
        <v>106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51</v>
      </c>
      <c r="B334" s="11" t="s">
        <v>107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5">
      <c r="A335" s="11">
        <v>52</v>
      </c>
      <c r="B335" s="11" t="s">
        <v>108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1:18" x14ac:dyDescent="0.25">
      <c r="A336" s="11">
        <v>53</v>
      </c>
      <c r="B336" s="11" t="s">
        <v>109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25">
      <c r="A337" s="11">
        <v>54</v>
      </c>
      <c r="B337" s="11" t="s">
        <v>110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25">
      <c r="A338" s="11">
        <v>55</v>
      </c>
      <c r="B338" s="11" t="s">
        <v>111</v>
      </c>
      <c r="C338" s="11">
        <v>1714.9</v>
      </c>
      <c r="D338" s="11">
        <v>0</v>
      </c>
      <c r="E338" s="11">
        <v>75.5</v>
      </c>
      <c r="F338" s="11">
        <v>2</v>
      </c>
      <c r="G338" s="11">
        <v>20754.3</v>
      </c>
      <c r="H338" s="11">
        <v>12103</v>
      </c>
      <c r="I338" s="11">
        <v>7922</v>
      </c>
      <c r="J338" s="11">
        <v>110.5</v>
      </c>
      <c r="K338" s="11">
        <v>22943</v>
      </c>
      <c r="L338" s="11">
        <v>4</v>
      </c>
      <c r="M338" s="11">
        <v>106</v>
      </c>
      <c r="N338" s="11">
        <v>21495</v>
      </c>
      <c r="O338" s="11">
        <v>600</v>
      </c>
      <c r="P338" s="11">
        <v>13.73</v>
      </c>
      <c r="Q338" s="11">
        <v>26.32</v>
      </c>
      <c r="R338" s="11">
        <v>45143</v>
      </c>
    </row>
    <row r="339" spans="1:18" x14ac:dyDescent="0.25">
      <c r="A339" s="11">
        <v>56</v>
      </c>
      <c r="B339" s="11" t="s">
        <v>112</v>
      </c>
      <c r="C339" s="11">
        <v>1698.9</v>
      </c>
      <c r="D339" s="11">
        <v>0</v>
      </c>
      <c r="E339" s="11">
        <v>37.200000000000003</v>
      </c>
      <c r="F339" s="11">
        <v>264</v>
      </c>
      <c r="G339" s="11">
        <v>12068.1</v>
      </c>
      <c r="H339" s="11">
        <v>7103</v>
      </c>
      <c r="I339" s="11">
        <v>4157</v>
      </c>
      <c r="J339" s="11">
        <v>393.9</v>
      </c>
      <c r="K339" s="11">
        <v>47531</v>
      </c>
      <c r="L339" s="11">
        <v>914</v>
      </c>
      <c r="M339" s="11">
        <v>3621</v>
      </c>
      <c r="N339" s="11">
        <v>0</v>
      </c>
      <c r="O339" s="11">
        <v>6140</v>
      </c>
      <c r="P339" s="11">
        <v>31.59</v>
      </c>
      <c r="Q339" s="11">
        <v>33.72</v>
      </c>
      <c r="R339" s="11">
        <v>57293</v>
      </c>
    </row>
    <row r="340" spans="1:18" x14ac:dyDescent="0.25">
      <c r="A340" s="11">
        <v>57</v>
      </c>
      <c r="B340" s="11" t="s">
        <v>113</v>
      </c>
      <c r="C340" s="11">
        <v>25.3</v>
      </c>
      <c r="D340" s="11">
        <v>0</v>
      </c>
      <c r="E340" s="11">
        <v>100</v>
      </c>
      <c r="F340" s="11">
        <v>0</v>
      </c>
      <c r="I340" s="11">
        <v>8760</v>
      </c>
      <c r="J340" s="11">
        <v>0</v>
      </c>
      <c r="K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1:18" x14ac:dyDescent="0.25">
      <c r="A341" s="11">
        <v>58</v>
      </c>
      <c r="B341" s="11" t="s">
        <v>114</v>
      </c>
      <c r="C341" s="11">
        <v>2374.6999999999998</v>
      </c>
      <c r="D341" s="11">
        <v>0</v>
      </c>
      <c r="E341" s="11">
        <v>53</v>
      </c>
      <c r="F341" s="11">
        <v>178</v>
      </c>
      <c r="G341" s="11">
        <v>16771.599999999999</v>
      </c>
      <c r="H341" s="11">
        <v>7063</v>
      </c>
      <c r="I341" s="11">
        <v>6606</v>
      </c>
      <c r="J341" s="11">
        <v>393</v>
      </c>
      <c r="K341" s="11">
        <v>65920</v>
      </c>
      <c r="L341" s="11">
        <v>629</v>
      </c>
      <c r="M341" s="11">
        <v>2525</v>
      </c>
      <c r="N341" s="11">
        <v>0</v>
      </c>
      <c r="O341" s="11">
        <v>6865</v>
      </c>
      <c r="P341" s="11">
        <v>30.65</v>
      </c>
      <c r="Q341" s="11">
        <v>31.71</v>
      </c>
      <c r="R341" s="11">
        <v>75310</v>
      </c>
    </row>
    <row r="342" spans="1:18" x14ac:dyDescent="0.25">
      <c r="A342" s="11">
        <v>59</v>
      </c>
      <c r="B342" s="11" t="s">
        <v>115</v>
      </c>
      <c r="C342" s="11">
        <v>-894.2</v>
      </c>
      <c r="D342" s="11">
        <v>0</v>
      </c>
      <c r="E342" s="11">
        <v>79.8</v>
      </c>
      <c r="F342" s="11">
        <v>282</v>
      </c>
      <c r="I342" s="11">
        <v>7074</v>
      </c>
      <c r="J342" s="11">
        <v>40</v>
      </c>
      <c r="K342" s="11">
        <v>-35794</v>
      </c>
      <c r="M342" s="11">
        <v>0</v>
      </c>
      <c r="N342" s="11">
        <v>0</v>
      </c>
      <c r="O342" s="11">
        <v>0</v>
      </c>
      <c r="P342" s="11">
        <v>40.03</v>
      </c>
      <c r="Q342" s="11">
        <v>40.03</v>
      </c>
      <c r="R342" s="11">
        <v>-35794</v>
      </c>
    </row>
    <row r="343" spans="1:18" x14ac:dyDescent="0.25">
      <c r="A343" s="11">
        <v>60</v>
      </c>
      <c r="B343" s="11" t="s">
        <v>116</v>
      </c>
      <c r="C343" s="11">
        <v>362.7</v>
      </c>
      <c r="D343" s="11">
        <v>0</v>
      </c>
      <c r="E343" s="11">
        <v>4.0999999999999996</v>
      </c>
      <c r="F343" s="11">
        <v>309</v>
      </c>
      <c r="I343" s="11">
        <v>1825</v>
      </c>
      <c r="J343" s="11">
        <v>25.9</v>
      </c>
      <c r="K343" s="11">
        <v>9381</v>
      </c>
      <c r="M343" s="11">
        <v>0</v>
      </c>
      <c r="N343" s="11">
        <v>0</v>
      </c>
      <c r="O343" s="11">
        <v>0</v>
      </c>
      <c r="P343" s="11">
        <v>25.86</v>
      </c>
      <c r="Q343" s="11">
        <v>25.86</v>
      </c>
      <c r="R343" s="11">
        <v>9381</v>
      </c>
    </row>
    <row r="344" spans="1:18" x14ac:dyDescent="0.25">
      <c r="A344" s="11">
        <v>61</v>
      </c>
      <c r="B344" s="11" t="s">
        <v>117</v>
      </c>
      <c r="C344" s="11">
        <v>-155</v>
      </c>
      <c r="D344" s="11">
        <v>0</v>
      </c>
      <c r="E344" s="11">
        <v>0</v>
      </c>
      <c r="F344" s="11">
        <v>310</v>
      </c>
      <c r="I344" s="11">
        <v>1975</v>
      </c>
      <c r="J344" s="11">
        <v>36.4</v>
      </c>
      <c r="K344" s="11">
        <v>-5643</v>
      </c>
      <c r="M344" s="11">
        <v>0</v>
      </c>
      <c r="N344" s="11">
        <v>0</v>
      </c>
      <c r="O344" s="11">
        <v>0</v>
      </c>
      <c r="P344" s="11">
        <v>36.409999999999997</v>
      </c>
      <c r="Q344" s="11">
        <v>36.409999999999997</v>
      </c>
      <c r="R344" s="11">
        <v>-5643</v>
      </c>
    </row>
    <row r="345" spans="1:18" x14ac:dyDescent="0.25">
      <c r="A345" s="11">
        <v>62</v>
      </c>
      <c r="B345" s="11" t="s">
        <v>118</v>
      </c>
      <c r="C345" s="11">
        <v>2450</v>
      </c>
      <c r="D345" s="11">
        <v>0</v>
      </c>
      <c r="E345" s="11">
        <v>28</v>
      </c>
      <c r="F345" s="11">
        <v>285</v>
      </c>
      <c r="I345" s="11">
        <v>7102</v>
      </c>
      <c r="J345" s="11">
        <v>30.7</v>
      </c>
      <c r="K345" s="11">
        <v>75134</v>
      </c>
      <c r="M345" s="11">
        <v>0</v>
      </c>
      <c r="N345" s="11">
        <v>0</v>
      </c>
      <c r="O345" s="11">
        <v>0</v>
      </c>
      <c r="P345" s="11">
        <v>30.67</v>
      </c>
      <c r="Q345" s="11">
        <v>30.67</v>
      </c>
      <c r="R345" s="11">
        <v>75134</v>
      </c>
    </row>
    <row r="346" spans="1:18" x14ac:dyDescent="0.25">
      <c r="A346" s="11">
        <v>63</v>
      </c>
      <c r="B346" s="11" t="s">
        <v>119</v>
      </c>
      <c r="C346" s="11">
        <v>-1907.8</v>
      </c>
      <c r="D346" s="11">
        <v>0</v>
      </c>
      <c r="E346" s="11">
        <v>87.4</v>
      </c>
      <c r="F346" s="11">
        <v>191</v>
      </c>
      <c r="I346" s="11">
        <v>8311</v>
      </c>
      <c r="J346" s="11">
        <v>34.700000000000003</v>
      </c>
      <c r="K346" s="11">
        <v>-66109</v>
      </c>
      <c r="M346" s="11">
        <v>0</v>
      </c>
      <c r="N346" s="11">
        <v>0</v>
      </c>
      <c r="O346" s="11">
        <v>0</v>
      </c>
      <c r="P346" s="11">
        <v>34.65</v>
      </c>
      <c r="Q346" s="11">
        <v>34.65</v>
      </c>
      <c r="R346" s="11">
        <v>-66109</v>
      </c>
    </row>
    <row r="347" spans="1:18" x14ac:dyDescent="0.25">
      <c r="A347" s="11">
        <v>64</v>
      </c>
      <c r="B347" s="11" t="s">
        <v>120</v>
      </c>
      <c r="C347" s="11">
        <v>104.3</v>
      </c>
      <c r="D347" s="11">
        <v>0</v>
      </c>
      <c r="E347" s="11">
        <v>1.2</v>
      </c>
      <c r="F347" s="11">
        <v>407</v>
      </c>
      <c r="I347" s="11">
        <v>885</v>
      </c>
      <c r="J347" s="11">
        <v>41.5</v>
      </c>
      <c r="K347" s="11">
        <v>4332</v>
      </c>
      <c r="M347" s="11">
        <v>0</v>
      </c>
      <c r="N347" s="11">
        <v>0</v>
      </c>
      <c r="O347" s="11">
        <v>0</v>
      </c>
      <c r="P347" s="11">
        <v>41.51</v>
      </c>
      <c r="Q347" s="11">
        <v>41.51</v>
      </c>
      <c r="R347" s="11">
        <v>4332</v>
      </c>
    </row>
    <row r="348" spans="1:18" x14ac:dyDescent="0.25">
      <c r="A348" s="11">
        <v>65</v>
      </c>
      <c r="B348" s="11" t="s">
        <v>121</v>
      </c>
      <c r="C348" s="11">
        <v>-3417.3</v>
      </c>
      <c r="D348" s="11">
        <v>0</v>
      </c>
      <c r="E348" s="11">
        <v>0.4</v>
      </c>
      <c r="F348" s="11">
        <v>0</v>
      </c>
      <c r="I348" s="11">
        <v>8760</v>
      </c>
      <c r="J348" s="11">
        <v>34.4</v>
      </c>
      <c r="K348" s="11">
        <v>-117469</v>
      </c>
      <c r="M348" s="11">
        <v>0</v>
      </c>
      <c r="N348" s="11">
        <v>0</v>
      </c>
      <c r="O348" s="11">
        <v>0</v>
      </c>
      <c r="P348" s="11">
        <v>34.369999999999997</v>
      </c>
      <c r="Q348" s="11">
        <v>34.369999999999997</v>
      </c>
      <c r="R348" s="11">
        <v>-117469</v>
      </c>
    </row>
    <row r="349" spans="1:18" x14ac:dyDescent="0.25">
      <c r="A349" s="11">
        <v>66</v>
      </c>
      <c r="B349" s="11" t="s">
        <v>122</v>
      </c>
      <c r="C349" s="11">
        <v>0</v>
      </c>
      <c r="D349" s="11">
        <v>0</v>
      </c>
      <c r="E349" s="11">
        <v>0</v>
      </c>
      <c r="F349" s="11">
        <v>493</v>
      </c>
      <c r="I349" s="11">
        <v>1516</v>
      </c>
      <c r="J349" s="11">
        <v>0</v>
      </c>
      <c r="K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</row>
    <row r="350" spans="1:18" x14ac:dyDescent="0.25">
      <c r="A350" s="11">
        <v>67</v>
      </c>
      <c r="B350" s="11" t="s">
        <v>123</v>
      </c>
      <c r="C350" s="11">
        <v>139.4</v>
      </c>
      <c r="D350" s="11">
        <v>0</v>
      </c>
      <c r="E350" s="11">
        <v>100</v>
      </c>
      <c r="F350" s="11">
        <v>0</v>
      </c>
      <c r="I350" s="11">
        <v>8760</v>
      </c>
      <c r="J350" s="11">
        <v>35.5</v>
      </c>
      <c r="K350" s="11">
        <v>4945</v>
      </c>
      <c r="M350" s="11">
        <v>0</v>
      </c>
      <c r="N350" s="11">
        <v>0</v>
      </c>
      <c r="O350" s="11">
        <v>0</v>
      </c>
      <c r="P350" s="11">
        <v>35.479999999999997</v>
      </c>
      <c r="Q350" s="11">
        <v>35.479999999999997</v>
      </c>
      <c r="R350" s="11">
        <v>4945</v>
      </c>
    </row>
    <row r="351" spans="1:18" x14ac:dyDescent="0.25">
      <c r="A351" s="11">
        <v>68</v>
      </c>
      <c r="B351" s="11" t="s">
        <v>124</v>
      </c>
      <c r="C351" s="11">
        <v>52.9</v>
      </c>
      <c r="D351" s="11">
        <v>0</v>
      </c>
      <c r="E351" s="11">
        <v>100</v>
      </c>
      <c r="F351" s="11">
        <v>0</v>
      </c>
      <c r="I351" s="11">
        <v>8760</v>
      </c>
      <c r="J351" s="11">
        <v>0</v>
      </c>
      <c r="K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1:18" x14ac:dyDescent="0.25">
      <c r="A352" s="11">
        <v>69</v>
      </c>
      <c r="B352" s="11" t="s">
        <v>125</v>
      </c>
      <c r="C352" s="11">
        <v>0</v>
      </c>
      <c r="D352" s="11">
        <v>0</v>
      </c>
      <c r="E352" s="11">
        <v>0</v>
      </c>
      <c r="F352" s="11">
        <v>0</v>
      </c>
      <c r="I352" s="11">
        <v>0</v>
      </c>
      <c r="J352" s="11">
        <v>0</v>
      </c>
      <c r="K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1:18" x14ac:dyDescent="0.25">
      <c r="A353" s="11">
        <v>70</v>
      </c>
      <c r="B353" s="11" t="s">
        <v>126</v>
      </c>
      <c r="C353" s="11">
        <v>115.8</v>
      </c>
      <c r="D353" s="11">
        <v>0</v>
      </c>
      <c r="E353" s="11">
        <v>9.5</v>
      </c>
      <c r="F353" s="11">
        <v>0</v>
      </c>
      <c r="I353" s="11">
        <v>8760</v>
      </c>
      <c r="J353" s="11">
        <v>40.700000000000003</v>
      </c>
      <c r="K353" s="11">
        <v>4716</v>
      </c>
      <c r="M353" s="11">
        <v>0</v>
      </c>
      <c r="N353" s="11">
        <v>0</v>
      </c>
      <c r="O353" s="11">
        <v>4716</v>
      </c>
      <c r="P353" s="11">
        <v>81.44</v>
      </c>
      <c r="Q353" s="11">
        <v>81.44</v>
      </c>
      <c r="R353" s="11">
        <v>9431</v>
      </c>
    </row>
    <row r="354" spans="1:18" x14ac:dyDescent="0.25">
      <c r="A354" s="11">
        <v>71</v>
      </c>
      <c r="B354" s="11" t="s">
        <v>127</v>
      </c>
      <c r="C354" s="11">
        <v>-127</v>
      </c>
      <c r="D354" s="11">
        <v>0</v>
      </c>
      <c r="E354" s="11">
        <v>100</v>
      </c>
      <c r="F354" s="11">
        <v>0</v>
      </c>
      <c r="I354" s="11">
        <v>8016</v>
      </c>
      <c r="J354" s="11">
        <v>0</v>
      </c>
      <c r="K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5">
      <c r="A355" s="11">
        <v>72</v>
      </c>
      <c r="B355" s="11" t="s">
        <v>128</v>
      </c>
      <c r="C355" s="11">
        <v>62.1</v>
      </c>
      <c r="D355" s="11">
        <v>0</v>
      </c>
      <c r="E355" s="11">
        <v>100</v>
      </c>
      <c r="F355" s="11">
        <v>0</v>
      </c>
      <c r="I355" s="11">
        <v>8760</v>
      </c>
      <c r="J355" s="11">
        <v>35.200000000000003</v>
      </c>
      <c r="K355" s="11">
        <v>2187</v>
      </c>
      <c r="M355" s="11">
        <v>0</v>
      </c>
      <c r="N355" s="11">
        <v>0</v>
      </c>
      <c r="O355" s="11">
        <v>0</v>
      </c>
      <c r="P355" s="11">
        <v>35.229999999999997</v>
      </c>
      <c r="Q355" s="11">
        <v>35.229999999999997</v>
      </c>
      <c r="R355" s="11">
        <v>2187</v>
      </c>
    </row>
    <row r="356" spans="1:18" x14ac:dyDescent="0.25">
      <c r="A356" s="11">
        <v>73</v>
      </c>
      <c r="B356" s="11" t="s">
        <v>129</v>
      </c>
      <c r="C356" s="11">
        <v>12</v>
      </c>
      <c r="D356" s="11">
        <v>0</v>
      </c>
      <c r="E356" s="11">
        <v>100</v>
      </c>
      <c r="F356" s="11">
        <v>0</v>
      </c>
      <c r="I356" s="11">
        <v>8760</v>
      </c>
      <c r="J356" s="11">
        <v>0</v>
      </c>
      <c r="K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1:18" x14ac:dyDescent="0.25">
      <c r="A357" s="11">
        <v>74</v>
      </c>
      <c r="B357" s="11" t="s">
        <v>130</v>
      </c>
      <c r="C357" s="11">
        <v>-45.4</v>
      </c>
      <c r="D357" s="11">
        <v>0</v>
      </c>
      <c r="E357" s="11">
        <v>100</v>
      </c>
      <c r="F357" s="11">
        <v>0</v>
      </c>
      <c r="I357" s="11">
        <v>8760</v>
      </c>
      <c r="J357" s="11">
        <v>69</v>
      </c>
      <c r="K357" s="11">
        <v>-3131</v>
      </c>
      <c r="M357" s="11">
        <v>0</v>
      </c>
      <c r="N357" s="11">
        <v>0</v>
      </c>
      <c r="O357" s="11">
        <v>0</v>
      </c>
      <c r="P357" s="11">
        <v>69</v>
      </c>
      <c r="Q357" s="11">
        <v>69</v>
      </c>
      <c r="R357" s="11">
        <v>-3131</v>
      </c>
    </row>
    <row r="358" spans="1:18" x14ac:dyDescent="0.25">
      <c r="A358" s="11">
        <v>75</v>
      </c>
      <c r="B358" s="11" t="s">
        <v>131</v>
      </c>
      <c r="C358" s="11">
        <v>-19.3</v>
      </c>
      <c r="D358" s="11">
        <v>0</v>
      </c>
      <c r="E358" s="11">
        <v>100</v>
      </c>
      <c r="F358" s="11">
        <v>0</v>
      </c>
      <c r="I358" s="11">
        <v>8760</v>
      </c>
      <c r="J358" s="11">
        <v>0</v>
      </c>
      <c r="K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</row>
    <row r="359" spans="1:18" x14ac:dyDescent="0.25">
      <c r="A359" s="11">
        <v>76</v>
      </c>
      <c r="B359" s="11" t="s">
        <v>132</v>
      </c>
      <c r="C359" s="11">
        <v>-50.4</v>
      </c>
      <c r="D359" s="11">
        <v>0</v>
      </c>
      <c r="E359" s="11">
        <v>100</v>
      </c>
      <c r="F359" s="11">
        <v>0</v>
      </c>
      <c r="I359" s="11">
        <v>8760</v>
      </c>
      <c r="J359" s="11">
        <v>0</v>
      </c>
      <c r="K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1:18" x14ac:dyDescent="0.25">
      <c r="A360" s="11">
        <v>77</v>
      </c>
      <c r="B360" s="11" t="s">
        <v>133</v>
      </c>
      <c r="C360" s="11">
        <v>-255.2</v>
      </c>
      <c r="D360" s="11">
        <v>0</v>
      </c>
      <c r="E360" s="11">
        <v>100</v>
      </c>
      <c r="F360" s="11">
        <v>0</v>
      </c>
      <c r="I360" s="11">
        <v>8760</v>
      </c>
      <c r="J360" s="11">
        <v>0</v>
      </c>
      <c r="K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1:18" x14ac:dyDescent="0.25">
      <c r="A361" s="11">
        <v>78</v>
      </c>
      <c r="B361" s="11" t="s">
        <v>134</v>
      </c>
      <c r="C361" s="11">
        <v>1376.7</v>
      </c>
      <c r="D361" s="11">
        <v>0</v>
      </c>
      <c r="E361" s="11">
        <v>100</v>
      </c>
      <c r="F361" s="11">
        <v>0</v>
      </c>
      <c r="I361" s="11">
        <v>8760</v>
      </c>
      <c r="J361" s="11">
        <v>0</v>
      </c>
      <c r="K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</row>
    <row r="362" spans="1:18" x14ac:dyDescent="0.25">
      <c r="A362" s="11">
        <v>79</v>
      </c>
      <c r="B362" s="11" t="s">
        <v>135</v>
      </c>
      <c r="C362" s="11">
        <v>217.4</v>
      </c>
      <c r="D362" s="11">
        <v>0</v>
      </c>
      <c r="E362" s="11">
        <v>100</v>
      </c>
      <c r="F362" s="11">
        <v>0</v>
      </c>
      <c r="I362" s="11">
        <v>8736</v>
      </c>
      <c r="J362" s="11">
        <v>37</v>
      </c>
      <c r="K362" s="11">
        <v>8043</v>
      </c>
      <c r="M362" s="11">
        <v>0</v>
      </c>
      <c r="N362" s="11">
        <v>0</v>
      </c>
      <c r="O362" s="11">
        <v>0</v>
      </c>
      <c r="P362" s="11">
        <v>37</v>
      </c>
      <c r="Q362" s="11">
        <v>37</v>
      </c>
      <c r="R362" s="11">
        <v>8043</v>
      </c>
    </row>
    <row r="363" spans="1:18" x14ac:dyDescent="0.25">
      <c r="A363" s="11">
        <v>80</v>
      </c>
      <c r="B363" s="11" t="s">
        <v>136</v>
      </c>
      <c r="C363" s="11">
        <v>458.3</v>
      </c>
      <c r="D363" s="11">
        <v>0</v>
      </c>
      <c r="E363" s="11">
        <v>100</v>
      </c>
      <c r="F363" s="11">
        <v>0</v>
      </c>
      <c r="I363" s="11">
        <v>8760</v>
      </c>
      <c r="J363" s="11">
        <v>0</v>
      </c>
      <c r="K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</row>
    <row r="364" spans="1:18" x14ac:dyDescent="0.25">
      <c r="A364" s="11">
        <v>81</v>
      </c>
      <c r="B364" s="11" t="s">
        <v>137</v>
      </c>
      <c r="C364" s="11">
        <v>-279.7</v>
      </c>
      <c r="D364" s="11">
        <v>0</v>
      </c>
      <c r="E364" s="11">
        <v>100</v>
      </c>
      <c r="F364" s="11">
        <v>0</v>
      </c>
      <c r="I364" s="11">
        <v>8760</v>
      </c>
      <c r="J364" s="11">
        <v>0</v>
      </c>
      <c r="K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</row>
    <row r="365" spans="1:18" x14ac:dyDescent="0.25">
      <c r="A365" s="11">
        <v>82</v>
      </c>
      <c r="B365" s="11" t="s">
        <v>138</v>
      </c>
      <c r="C365" s="11">
        <v>114.9</v>
      </c>
      <c r="D365" s="11">
        <v>0</v>
      </c>
      <c r="E365" s="11">
        <v>100</v>
      </c>
      <c r="F365" s="11">
        <v>0</v>
      </c>
      <c r="I365" s="11">
        <v>8016</v>
      </c>
      <c r="J365" s="11">
        <v>0</v>
      </c>
      <c r="K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25">
      <c r="A366" s="11">
        <v>83</v>
      </c>
      <c r="B366" s="11" t="s">
        <v>139</v>
      </c>
      <c r="C366" s="11">
        <v>113.1</v>
      </c>
      <c r="D366" s="11">
        <v>0</v>
      </c>
      <c r="E366" s="11">
        <v>100</v>
      </c>
      <c r="F366" s="11">
        <v>0</v>
      </c>
      <c r="I366" s="11">
        <v>8760</v>
      </c>
      <c r="J366" s="11">
        <v>0</v>
      </c>
      <c r="K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25">
      <c r="A367" s="11">
        <v>84</v>
      </c>
      <c r="B367" s="11" t="s">
        <v>140</v>
      </c>
      <c r="C367" s="11">
        <v>-291.7</v>
      </c>
      <c r="D367" s="11">
        <v>0</v>
      </c>
      <c r="E367" s="11">
        <v>100</v>
      </c>
      <c r="F367" s="11">
        <v>0</v>
      </c>
      <c r="I367" s="11">
        <v>8760</v>
      </c>
      <c r="J367" s="11">
        <v>0</v>
      </c>
      <c r="K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25">
      <c r="A368" s="11">
        <v>85</v>
      </c>
      <c r="B368" s="11" t="s">
        <v>141</v>
      </c>
      <c r="C368" s="11">
        <v>913.6</v>
      </c>
      <c r="D368" s="11">
        <v>0</v>
      </c>
      <c r="E368" s="11">
        <v>100</v>
      </c>
      <c r="F368" s="11">
        <v>0</v>
      </c>
      <c r="I368" s="11">
        <v>8760</v>
      </c>
      <c r="J368" s="11">
        <v>0</v>
      </c>
      <c r="K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</row>
    <row r="369" spans="1:18" x14ac:dyDescent="0.25">
      <c r="A369" s="11">
        <v>86</v>
      </c>
      <c r="B369" s="11" t="s">
        <v>142</v>
      </c>
      <c r="C369" s="11">
        <v>1021.8</v>
      </c>
      <c r="D369" s="11">
        <v>0</v>
      </c>
      <c r="E369" s="11">
        <v>50</v>
      </c>
      <c r="F369" s="11">
        <v>107</v>
      </c>
      <c r="G369" s="11">
        <v>7667.7</v>
      </c>
      <c r="H369" s="11">
        <v>7504</v>
      </c>
      <c r="I369" s="11">
        <v>5736</v>
      </c>
      <c r="J369" s="11">
        <v>406.3</v>
      </c>
      <c r="K369" s="11">
        <v>31153</v>
      </c>
      <c r="L369" s="11">
        <v>119</v>
      </c>
      <c r="M369" s="11">
        <v>489</v>
      </c>
      <c r="N369" s="11">
        <v>0</v>
      </c>
      <c r="O369" s="11">
        <v>971</v>
      </c>
      <c r="P369" s="11">
        <v>31.44</v>
      </c>
      <c r="Q369" s="11">
        <v>31.92</v>
      </c>
      <c r="R369" s="11">
        <v>32613</v>
      </c>
    </row>
    <row r="370" spans="1:18" x14ac:dyDescent="0.25">
      <c r="A370" s="11">
        <v>87</v>
      </c>
      <c r="B370" s="11" t="s">
        <v>143</v>
      </c>
      <c r="C370" s="11">
        <v>177</v>
      </c>
      <c r="D370" s="11">
        <v>0</v>
      </c>
      <c r="E370" s="11">
        <v>100</v>
      </c>
      <c r="F370" s="11">
        <v>0</v>
      </c>
      <c r="I370" s="11">
        <v>8760</v>
      </c>
      <c r="J370" s="11">
        <v>58</v>
      </c>
      <c r="K370" s="11">
        <v>10262</v>
      </c>
      <c r="M370" s="11">
        <v>0</v>
      </c>
      <c r="N370" s="11">
        <v>0</v>
      </c>
      <c r="O370" s="11">
        <v>0</v>
      </c>
      <c r="P370" s="11">
        <v>57.98</v>
      </c>
      <c r="Q370" s="11">
        <v>57.98</v>
      </c>
      <c r="R370" s="11">
        <v>10262</v>
      </c>
    </row>
    <row r="371" spans="1:18" x14ac:dyDescent="0.25">
      <c r="A371" s="11">
        <v>88</v>
      </c>
      <c r="B371" s="11" t="s">
        <v>144</v>
      </c>
      <c r="C371" s="11">
        <v>111.6</v>
      </c>
      <c r="D371" s="11">
        <v>0</v>
      </c>
      <c r="E371" s="11">
        <v>100</v>
      </c>
      <c r="F371" s="11">
        <v>0</v>
      </c>
      <c r="I371" s="11">
        <v>8760</v>
      </c>
      <c r="J371" s="11">
        <v>46.5</v>
      </c>
      <c r="K371" s="11">
        <v>5188</v>
      </c>
      <c r="M371" s="11">
        <v>0</v>
      </c>
      <c r="N371" s="11">
        <v>0</v>
      </c>
      <c r="O371" s="11">
        <v>0</v>
      </c>
      <c r="P371" s="11">
        <v>46.5</v>
      </c>
      <c r="Q371" s="11">
        <v>46.5</v>
      </c>
      <c r="R371" s="11">
        <v>5188</v>
      </c>
    </row>
    <row r="372" spans="1:18" x14ac:dyDescent="0.25">
      <c r="A372" s="11">
        <v>89</v>
      </c>
      <c r="B372" s="11" t="s">
        <v>145</v>
      </c>
      <c r="C372" s="11">
        <v>128.6</v>
      </c>
      <c r="D372" s="11">
        <v>0</v>
      </c>
      <c r="E372" s="11">
        <v>100</v>
      </c>
      <c r="F372" s="11">
        <v>0</v>
      </c>
      <c r="I372" s="11">
        <v>8760</v>
      </c>
      <c r="J372" s="11">
        <v>0</v>
      </c>
      <c r="K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</row>
    <row r="373" spans="1:18" x14ac:dyDescent="0.25">
      <c r="A373" s="11">
        <v>90</v>
      </c>
      <c r="B373" s="11" t="s">
        <v>146</v>
      </c>
      <c r="C373" s="11">
        <v>554.79999999999995</v>
      </c>
      <c r="D373" s="11">
        <v>0</v>
      </c>
      <c r="E373" s="11">
        <v>73.900000000000006</v>
      </c>
      <c r="F373" s="11">
        <v>65</v>
      </c>
      <c r="I373" s="11">
        <v>8564</v>
      </c>
      <c r="J373" s="11">
        <v>20.8</v>
      </c>
      <c r="K373" s="11">
        <v>11533</v>
      </c>
      <c r="M373" s="11">
        <v>0</v>
      </c>
      <c r="N373" s="11">
        <v>0</v>
      </c>
      <c r="O373" s="11">
        <v>0</v>
      </c>
      <c r="P373" s="11">
        <v>20.79</v>
      </c>
      <c r="Q373" s="11">
        <v>20.79</v>
      </c>
      <c r="R373" s="11">
        <v>11533</v>
      </c>
    </row>
    <row r="374" spans="1:18" x14ac:dyDescent="0.25">
      <c r="A374" s="11">
        <v>91</v>
      </c>
      <c r="B374" s="11" t="s">
        <v>147</v>
      </c>
      <c r="C374" s="11">
        <v>0</v>
      </c>
      <c r="D374" s="11">
        <v>0</v>
      </c>
      <c r="E374" s="11">
        <v>0</v>
      </c>
      <c r="F374" s="11">
        <v>5</v>
      </c>
      <c r="I374" s="11">
        <v>1176</v>
      </c>
      <c r="J374" s="11">
        <v>0</v>
      </c>
      <c r="K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</row>
    <row r="375" spans="1:18" x14ac:dyDescent="0.25">
      <c r="A375" s="11">
        <v>92</v>
      </c>
      <c r="B375" s="11" t="s">
        <v>148</v>
      </c>
      <c r="C375" s="11">
        <v>0</v>
      </c>
      <c r="D375" s="11">
        <v>0</v>
      </c>
      <c r="E375" s="11">
        <v>0</v>
      </c>
      <c r="F375" s="11">
        <v>0</v>
      </c>
      <c r="I375" s="11">
        <v>8760</v>
      </c>
      <c r="J375" s="11">
        <v>0</v>
      </c>
      <c r="K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</row>
    <row r="376" spans="1:18" x14ac:dyDescent="0.25">
      <c r="A376" s="11">
        <v>93</v>
      </c>
      <c r="B376" s="11" t="s">
        <v>149</v>
      </c>
      <c r="C376" s="11">
        <v>58.4</v>
      </c>
      <c r="D376" s="11">
        <v>0</v>
      </c>
      <c r="E376" s="11">
        <v>93.9</v>
      </c>
      <c r="F376" s="11">
        <v>2</v>
      </c>
      <c r="I376" s="11">
        <v>8256</v>
      </c>
      <c r="J376" s="11">
        <v>46.5</v>
      </c>
      <c r="K376" s="11">
        <v>2714</v>
      </c>
      <c r="M376" s="11">
        <v>0</v>
      </c>
      <c r="N376" s="11">
        <v>1967</v>
      </c>
      <c r="O376" s="11">
        <v>0</v>
      </c>
      <c r="P376" s="11">
        <v>46.48</v>
      </c>
      <c r="Q376" s="11">
        <v>80.17</v>
      </c>
      <c r="R376" s="11">
        <v>4681</v>
      </c>
    </row>
    <row r="377" spans="1:18" x14ac:dyDescent="0.25">
      <c r="A377" s="11">
        <v>94</v>
      </c>
      <c r="B377" s="11" t="s">
        <v>150</v>
      </c>
      <c r="C377" s="11">
        <v>328.4</v>
      </c>
      <c r="D377" s="11">
        <v>0</v>
      </c>
      <c r="E377" s="11">
        <v>93.9</v>
      </c>
      <c r="F377" s="11">
        <v>2</v>
      </c>
      <c r="I377" s="11">
        <v>8256</v>
      </c>
      <c r="J377" s="11">
        <v>48.8</v>
      </c>
      <c r="K377" s="11">
        <v>16027</v>
      </c>
      <c r="M377" s="11">
        <v>0</v>
      </c>
      <c r="N377" s="11">
        <v>9117</v>
      </c>
      <c r="O377" s="11">
        <v>0</v>
      </c>
      <c r="P377" s="11">
        <v>48.8</v>
      </c>
      <c r="Q377" s="11">
        <v>76.56</v>
      </c>
      <c r="R377" s="11">
        <v>25144</v>
      </c>
    </row>
    <row r="378" spans="1:18" x14ac:dyDescent="0.25">
      <c r="A378" s="11">
        <v>95</v>
      </c>
      <c r="B378" s="11" t="s">
        <v>151</v>
      </c>
      <c r="C378" s="11">
        <v>0</v>
      </c>
      <c r="D378" s="11">
        <v>0</v>
      </c>
      <c r="E378" s="11">
        <v>0</v>
      </c>
      <c r="F378" s="11">
        <v>0</v>
      </c>
      <c r="I378" s="11">
        <v>8760</v>
      </c>
      <c r="J378" s="11">
        <v>0</v>
      </c>
      <c r="K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</row>
    <row r="379" spans="1:18" x14ac:dyDescent="0.25">
      <c r="A379" s="11">
        <v>96</v>
      </c>
      <c r="B379" s="11" t="s">
        <v>152</v>
      </c>
      <c r="C379" s="11">
        <v>-15.6</v>
      </c>
      <c r="D379" s="11">
        <v>0</v>
      </c>
      <c r="E379" s="11">
        <v>100</v>
      </c>
      <c r="F379" s="11">
        <v>0</v>
      </c>
      <c r="I379" s="11">
        <v>8760</v>
      </c>
      <c r="J379" s="11">
        <v>11</v>
      </c>
      <c r="K379" s="11">
        <v>-171</v>
      </c>
      <c r="M379" s="11">
        <v>0</v>
      </c>
      <c r="N379" s="11">
        <v>0</v>
      </c>
      <c r="O379" s="11">
        <v>0</v>
      </c>
      <c r="P379" s="11">
        <v>10.98</v>
      </c>
      <c r="Q379" s="11">
        <v>10.98</v>
      </c>
      <c r="R379" s="11">
        <v>-171</v>
      </c>
    </row>
    <row r="380" spans="1:18" x14ac:dyDescent="0.25">
      <c r="A380" s="11">
        <v>97</v>
      </c>
      <c r="B380" s="11" t="s">
        <v>153</v>
      </c>
      <c r="C380" s="11">
        <v>283</v>
      </c>
      <c r="D380" s="11">
        <v>0</v>
      </c>
      <c r="E380" s="11">
        <v>100</v>
      </c>
      <c r="F380" s="11">
        <v>0</v>
      </c>
      <c r="I380" s="11">
        <v>8760</v>
      </c>
      <c r="J380" s="11">
        <v>0</v>
      </c>
      <c r="K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</row>
    <row r="381" spans="1:18" x14ac:dyDescent="0.25">
      <c r="A381" s="11">
        <v>98</v>
      </c>
      <c r="B381" s="11" t="s">
        <v>154</v>
      </c>
      <c r="C381" s="11">
        <v>345.5</v>
      </c>
      <c r="D381" s="11">
        <v>0</v>
      </c>
      <c r="E381" s="11">
        <v>64.599999999999994</v>
      </c>
      <c r="F381" s="11">
        <v>0</v>
      </c>
      <c r="I381" s="11">
        <v>8760</v>
      </c>
      <c r="J381" s="11">
        <v>0</v>
      </c>
      <c r="K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</row>
    <row r="382" spans="1:18" x14ac:dyDescent="0.25">
      <c r="A382" s="11">
        <v>99</v>
      </c>
      <c r="B382" s="11" t="s">
        <v>155</v>
      </c>
      <c r="C382" s="11">
        <v>288.2</v>
      </c>
      <c r="D382" s="11">
        <v>0</v>
      </c>
      <c r="E382" s="11">
        <v>100</v>
      </c>
      <c r="F382" s="11">
        <v>0</v>
      </c>
      <c r="I382" s="11">
        <v>8760</v>
      </c>
      <c r="J382" s="11">
        <v>0</v>
      </c>
      <c r="K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</row>
    <row r="383" spans="1:18" x14ac:dyDescent="0.25">
      <c r="A383" s="11">
        <v>100</v>
      </c>
      <c r="B383" s="11" t="s">
        <v>156</v>
      </c>
      <c r="C383" s="11">
        <v>20.8</v>
      </c>
      <c r="D383" s="11">
        <v>0</v>
      </c>
      <c r="E383" s="11">
        <v>100</v>
      </c>
      <c r="F383" s="11">
        <v>0</v>
      </c>
      <c r="I383" s="11">
        <v>8760</v>
      </c>
      <c r="J383" s="11">
        <v>0</v>
      </c>
      <c r="K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</row>
    <row r="384" spans="1:18" x14ac:dyDescent="0.25">
      <c r="A384" s="11">
        <v>101</v>
      </c>
      <c r="B384" s="11" t="s">
        <v>157</v>
      </c>
      <c r="C384" s="11">
        <v>1314</v>
      </c>
      <c r="D384" s="11">
        <v>0</v>
      </c>
      <c r="E384" s="11">
        <v>100</v>
      </c>
      <c r="F384" s="11">
        <v>0</v>
      </c>
      <c r="I384" s="11">
        <v>8760</v>
      </c>
      <c r="J384" s="11">
        <v>0</v>
      </c>
      <c r="K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</row>
    <row r="385" spans="1:18" x14ac:dyDescent="0.25">
      <c r="A385" s="11">
        <v>102</v>
      </c>
      <c r="B385" s="11" t="s">
        <v>158</v>
      </c>
      <c r="C385" s="11">
        <v>-1112.7</v>
      </c>
      <c r="D385" s="11">
        <v>0</v>
      </c>
      <c r="E385" s="11">
        <v>100</v>
      </c>
      <c r="F385" s="11">
        <v>0</v>
      </c>
      <c r="I385" s="11">
        <v>8760</v>
      </c>
      <c r="J385" s="11">
        <v>0</v>
      </c>
      <c r="K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</row>
    <row r="386" spans="1:18" x14ac:dyDescent="0.25">
      <c r="A386" s="11">
        <v>103</v>
      </c>
      <c r="B386" s="11" t="s">
        <v>159</v>
      </c>
      <c r="C386" s="11">
        <v>-0.2</v>
      </c>
      <c r="D386" s="11">
        <v>0</v>
      </c>
      <c r="E386" s="11">
        <v>100</v>
      </c>
      <c r="F386" s="11">
        <v>0</v>
      </c>
      <c r="I386" s="11">
        <v>8760</v>
      </c>
      <c r="J386" s="11">
        <v>75</v>
      </c>
      <c r="K386" s="11">
        <v>-16</v>
      </c>
      <c r="M386" s="11">
        <v>0</v>
      </c>
      <c r="N386" s="11">
        <v>0</v>
      </c>
      <c r="O386" s="11">
        <v>0</v>
      </c>
      <c r="P386" s="11">
        <v>75</v>
      </c>
      <c r="Q386" s="11">
        <v>75</v>
      </c>
      <c r="R386" s="11">
        <v>-16</v>
      </c>
    </row>
    <row r="387" spans="1:18" x14ac:dyDescent="0.25">
      <c r="A387" s="11">
        <v>104</v>
      </c>
      <c r="B387" s="11" t="s">
        <v>160</v>
      </c>
      <c r="C387" s="11">
        <v>1.9</v>
      </c>
      <c r="D387" s="11">
        <v>0</v>
      </c>
      <c r="E387" s="11">
        <v>100</v>
      </c>
      <c r="F387" s="11">
        <v>0</v>
      </c>
      <c r="I387" s="11">
        <v>8760</v>
      </c>
      <c r="J387" s="11">
        <v>75</v>
      </c>
      <c r="K387" s="11">
        <v>145</v>
      </c>
      <c r="M387" s="11">
        <v>0</v>
      </c>
      <c r="N387" s="11">
        <v>0</v>
      </c>
      <c r="O387" s="11">
        <v>0</v>
      </c>
      <c r="P387" s="11">
        <v>75</v>
      </c>
      <c r="Q387" s="11">
        <v>75</v>
      </c>
      <c r="R387" s="11">
        <v>145</v>
      </c>
    </row>
    <row r="388" spans="1:18" x14ac:dyDescent="0.25">
      <c r="A388" s="11">
        <v>105</v>
      </c>
      <c r="B388" s="11" t="s">
        <v>161</v>
      </c>
      <c r="C388" s="11">
        <v>301.7</v>
      </c>
      <c r="D388" s="11">
        <v>0</v>
      </c>
      <c r="E388" s="11">
        <v>100</v>
      </c>
      <c r="F388" s="11">
        <v>0</v>
      </c>
      <c r="I388" s="11">
        <v>8760</v>
      </c>
      <c r="J388" s="11">
        <v>0</v>
      </c>
      <c r="K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</row>
    <row r="389" spans="1:18" x14ac:dyDescent="0.25">
      <c r="A389" s="11">
        <v>106</v>
      </c>
      <c r="B389" s="11" t="s">
        <v>162</v>
      </c>
      <c r="C389" s="11">
        <v>393.5</v>
      </c>
      <c r="D389" s="11">
        <v>0</v>
      </c>
      <c r="E389" s="11">
        <v>100</v>
      </c>
      <c r="F389" s="11">
        <v>0</v>
      </c>
      <c r="I389" s="11">
        <v>8760</v>
      </c>
      <c r="J389" s="11">
        <v>0</v>
      </c>
      <c r="K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</row>
    <row r="390" spans="1:18" x14ac:dyDescent="0.25">
      <c r="A390" s="11">
        <v>107</v>
      </c>
      <c r="B390" s="11" t="s">
        <v>163</v>
      </c>
      <c r="C390" s="11">
        <v>267.10000000000002</v>
      </c>
      <c r="D390" s="11">
        <v>0</v>
      </c>
      <c r="E390" s="11">
        <v>100</v>
      </c>
      <c r="F390" s="11">
        <v>0</v>
      </c>
      <c r="I390" s="11">
        <v>8760</v>
      </c>
      <c r="J390" s="11">
        <v>0</v>
      </c>
      <c r="K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25">
      <c r="A391" s="11">
        <v>108</v>
      </c>
      <c r="B391" s="11" t="s">
        <v>164</v>
      </c>
      <c r="C391" s="11">
        <v>151.9</v>
      </c>
      <c r="D391" s="11">
        <v>0</v>
      </c>
      <c r="E391" s="11">
        <v>100</v>
      </c>
      <c r="F391" s="11">
        <v>0</v>
      </c>
      <c r="I391" s="11">
        <v>8760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109</v>
      </c>
      <c r="B392" s="11" t="s">
        <v>165</v>
      </c>
      <c r="C392" s="11">
        <v>189.8</v>
      </c>
      <c r="D392" s="11">
        <v>0</v>
      </c>
      <c r="E392" s="11">
        <v>100</v>
      </c>
      <c r="F392" s="11">
        <v>0</v>
      </c>
      <c r="I392" s="11">
        <v>8760</v>
      </c>
      <c r="J392" s="11">
        <v>0</v>
      </c>
      <c r="K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</row>
    <row r="393" spans="1:18" x14ac:dyDescent="0.25">
      <c r="A393" s="11">
        <v>110</v>
      </c>
      <c r="B393" s="11" t="s">
        <v>166</v>
      </c>
      <c r="C393" s="11">
        <v>51.7</v>
      </c>
      <c r="D393" s="11">
        <v>0</v>
      </c>
      <c r="E393" s="11">
        <v>100</v>
      </c>
      <c r="F393" s="11">
        <v>0</v>
      </c>
      <c r="I393" s="11">
        <v>8760</v>
      </c>
      <c r="J393" s="11">
        <v>0</v>
      </c>
      <c r="K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</row>
    <row r="394" spans="1:18" x14ac:dyDescent="0.25">
      <c r="A394" s="11">
        <v>111</v>
      </c>
      <c r="B394" s="11" t="s">
        <v>167</v>
      </c>
      <c r="C394" s="11">
        <v>161.30000000000001</v>
      </c>
      <c r="D394" s="11">
        <v>0</v>
      </c>
      <c r="E394" s="11">
        <v>100</v>
      </c>
      <c r="F394" s="11">
        <v>0</v>
      </c>
      <c r="I394" s="11">
        <v>8760</v>
      </c>
      <c r="J394" s="11">
        <v>106.4</v>
      </c>
      <c r="K394" s="11">
        <v>17159</v>
      </c>
      <c r="M394" s="11">
        <v>0</v>
      </c>
      <c r="N394" s="11">
        <v>0</v>
      </c>
      <c r="O394" s="11">
        <v>0</v>
      </c>
      <c r="P394" s="11">
        <v>106.4</v>
      </c>
      <c r="Q394" s="11">
        <v>106.4</v>
      </c>
      <c r="R394" s="11">
        <v>17159</v>
      </c>
    </row>
    <row r="395" spans="1:18" x14ac:dyDescent="0.25">
      <c r="A395" s="11">
        <v>112</v>
      </c>
      <c r="B395" s="11" t="s">
        <v>168</v>
      </c>
      <c r="C395" s="11">
        <v>187.4</v>
      </c>
      <c r="D395" s="11">
        <v>0</v>
      </c>
      <c r="E395" s="11">
        <v>100</v>
      </c>
      <c r="F395" s="11">
        <v>0</v>
      </c>
      <c r="I395" s="11">
        <v>8760</v>
      </c>
      <c r="J395" s="11">
        <v>0</v>
      </c>
      <c r="K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</row>
    <row r="396" spans="1:18" x14ac:dyDescent="0.25">
      <c r="A396" s="11">
        <v>113</v>
      </c>
      <c r="B396" s="11" t="s">
        <v>169</v>
      </c>
      <c r="C396" s="11">
        <v>324</v>
      </c>
      <c r="D396" s="11">
        <v>0</v>
      </c>
      <c r="E396" s="11">
        <v>100</v>
      </c>
      <c r="F396" s="11">
        <v>0</v>
      </c>
      <c r="I396" s="11">
        <v>8760</v>
      </c>
      <c r="J396" s="11">
        <v>0</v>
      </c>
      <c r="K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</row>
    <row r="397" spans="1:18" x14ac:dyDescent="0.25">
      <c r="A397" s="11">
        <v>114</v>
      </c>
      <c r="B397" s="11" t="s">
        <v>170</v>
      </c>
      <c r="C397" s="11">
        <v>349.9</v>
      </c>
      <c r="D397" s="11">
        <v>0</v>
      </c>
      <c r="E397" s="11">
        <v>100</v>
      </c>
      <c r="F397" s="11">
        <v>0</v>
      </c>
      <c r="I397" s="11">
        <v>8760</v>
      </c>
      <c r="J397" s="11">
        <v>0</v>
      </c>
      <c r="K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</row>
    <row r="398" spans="1:18" x14ac:dyDescent="0.25">
      <c r="A398" s="11">
        <v>115</v>
      </c>
      <c r="B398" s="11" t="s">
        <v>171</v>
      </c>
      <c r="C398" s="11">
        <v>292.8</v>
      </c>
      <c r="D398" s="11">
        <v>0</v>
      </c>
      <c r="E398" s="11">
        <v>100</v>
      </c>
      <c r="F398" s="11">
        <v>0</v>
      </c>
      <c r="I398" s="11">
        <v>8760</v>
      </c>
      <c r="J398" s="11">
        <v>0</v>
      </c>
      <c r="K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</row>
    <row r="399" spans="1:18" x14ac:dyDescent="0.25">
      <c r="A399" s="11">
        <v>116</v>
      </c>
      <c r="B399" s="11" t="s">
        <v>172</v>
      </c>
      <c r="C399" s="11">
        <v>68.900000000000006</v>
      </c>
      <c r="D399" s="11">
        <v>0</v>
      </c>
      <c r="E399" s="11">
        <v>100</v>
      </c>
      <c r="F399" s="11">
        <v>0</v>
      </c>
      <c r="I399" s="11">
        <v>8760</v>
      </c>
      <c r="J399" s="11">
        <v>0</v>
      </c>
      <c r="K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</row>
    <row r="400" spans="1:18" x14ac:dyDescent="0.25">
      <c r="A400" s="11">
        <v>117</v>
      </c>
      <c r="B400" s="11" t="s">
        <v>173</v>
      </c>
      <c r="C400" s="11">
        <v>124.5</v>
      </c>
      <c r="D400" s="11">
        <v>0</v>
      </c>
      <c r="E400" s="11">
        <v>100</v>
      </c>
      <c r="F400" s="11">
        <v>0</v>
      </c>
      <c r="I400" s="11">
        <v>8760</v>
      </c>
      <c r="J400" s="11">
        <v>0</v>
      </c>
      <c r="K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</row>
    <row r="401" spans="1:18" x14ac:dyDescent="0.25">
      <c r="A401" s="11">
        <v>118</v>
      </c>
      <c r="B401" s="11" t="s">
        <v>174</v>
      </c>
      <c r="C401" s="11">
        <v>86.1</v>
      </c>
      <c r="D401" s="11">
        <v>0</v>
      </c>
      <c r="E401" s="11">
        <v>100</v>
      </c>
      <c r="F401" s="11">
        <v>0</v>
      </c>
      <c r="I401" s="11">
        <v>8760</v>
      </c>
      <c r="J401" s="11">
        <v>0</v>
      </c>
      <c r="K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</row>
    <row r="402" spans="1:18" x14ac:dyDescent="0.25">
      <c r="A402" s="11">
        <v>119</v>
      </c>
      <c r="B402" s="11" t="s">
        <v>175</v>
      </c>
      <c r="C402" s="11">
        <v>47.9</v>
      </c>
      <c r="D402" s="11">
        <v>0</v>
      </c>
      <c r="E402" s="11">
        <v>100</v>
      </c>
      <c r="F402" s="11">
        <v>0</v>
      </c>
      <c r="I402" s="11">
        <v>8736</v>
      </c>
      <c r="J402" s="11">
        <v>66.400000000000006</v>
      </c>
      <c r="K402" s="11">
        <v>3177</v>
      </c>
      <c r="M402" s="11">
        <v>0</v>
      </c>
      <c r="N402" s="11">
        <v>0</v>
      </c>
      <c r="O402" s="11">
        <v>0</v>
      </c>
      <c r="P402" s="11">
        <v>66.36</v>
      </c>
      <c r="Q402" s="11">
        <v>66.36</v>
      </c>
      <c r="R402" s="11">
        <v>3177</v>
      </c>
    </row>
    <row r="403" spans="1:18" x14ac:dyDescent="0.25">
      <c r="A403" s="11">
        <v>120</v>
      </c>
      <c r="B403" s="11" t="s">
        <v>176</v>
      </c>
      <c r="C403" s="11">
        <v>0</v>
      </c>
      <c r="D403" s="11">
        <v>0</v>
      </c>
      <c r="E403" s="11">
        <v>0</v>
      </c>
      <c r="F403" s="11">
        <v>0</v>
      </c>
      <c r="I403" s="11">
        <v>0</v>
      </c>
      <c r="J403" s="11">
        <v>0</v>
      </c>
      <c r="K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</row>
    <row r="404" spans="1:18" x14ac:dyDescent="0.25">
      <c r="A404" s="11">
        <v>121</v>
      </c>
      <c r="B404" s="11" t="s">
        <v>177</v>
      </c>
      <c r="C404" s="11">
        <v>1062.4000000000001</v>
      </c>
      <c r="D404" s="11">
        <v>0</v>
      </c>
      <c r="E404" s="11">
        <v>25.9</v>
      </c>
      <c r="F404" s="11">
        <v>127</v>
      </c>
      <c r="G404" s="11">
        <v>7763.8</v>
      </c>
      <c r="H404" s="11">
        <v>7308</v>
      </c>
      <c r="I404" s="11">
        <v>3209</v>
      </c>
      <c r="J404" s="11">
        <v>412.4</v>
      </c>
      <c r="K404" s="11">
        <v>32020</v>
      </c>
      <c r="L404" s="11">
        <v>441</v>
      </c>
      <c r="M404" s="11">
        <v>1851</v>
      </c>
      <c r="N404" s="11">
        <v>0</v>
      </c>
      <c r="O404" s="11">
        <v>3699</v>
      </c>
      <c r="P404" s="11">
        <v>33.619999999999997</v>
      </c>
      <c r="Q404" s="11">
        <v>35.369999999999997</v>
      </c>
      <c r="R404" s="11">
        <v>37570</v>
      </c>
    </row>
    <row r="405" spans="1:18" x14ac:dyDescent="0.25">
      <c r="A405" s="11">
        <v>122</v>
      </c>
      <c r="B405" s="11" t="s">
        <v>178</v>
      </c>
      <c r="C405" s="11">
        <v>0</v>
      </c>
      <c r="D405" s="11">
        <v>0</v>
      </c>
      <c r="E405" s="11">
        <v>0</v>
      </c>
      <c r="F405" s="11">
        <v>167</v>
      </c>
      <c r="I405" s="11">
        <v>371</v>
      </c>
      <c r="J405" s="11">
        <v>0</v>
      </c>
      <c r="K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</row>
    <row r="406" spans="1:18" x14ac:dyDescent="0.25">
      <c r="A406" s="11">
        <v>123</v>
      </c>
      <c r="B406" s="11" t="s">
        <v>179</v>
      </c>
      <c r="C406" s="11">
        <v>-732.7</v>
      </c>
      <c r="D406" s="11">
        <v>0</v>
      </c>
      <c r="E406" s="11">
        <v>64.7</v>
      </c>
      <c r="F406" s="11">
        <v>296</v>
      </c>
      <c r="I406" s="11">
        <v>7891</v>
      </c>
      <c r="J406" s="11">
        <v>35.9</v>
      </c>
      <c r="K406" s="11">
        <v>-26305</v>
      </c>
      <c r="M406" s="11">
        <v>0</v>
      </c>
      <c r="N406" s="11">
        <v>0</v>
      </c>
      <c r="O406" s="11">
        <v>0</v>
      </c>
      <c r="P406" s="11">
        <v>35.9</v>
      </c>
      <c r="Q406" s="11">
        <v>35.9</v>
      </c>
      <c r="R406" s="11">
        <v>-26305</v>
      </c>
    </row>
    <row r="407" spans="1:18" x14ac:dyDescent="0.25">
      <c r="A407" s="11">
        <v>124</v>
      </c>
      <c r="B407" s="11" t="s">
        <v>180</v>
      </c>
      <c r="C407" s="11">
        <v>558.20000000000005</v>
      </c>
      <c r="D407" s="11">
        <v>0</v>
      </c>
      <c r="E407" s="11">
        <v>6.4</v>
      </c>
      <c r="F407" s="11">
        <v>819</v>
      </c>
      <c r="I407" s="11">
        <v>6052</v>
      </c>
      <c r="J407" s="11">
        <v>37.1</v>
      </c>
      <c r="K407" s="11">
        <v>20724</v>
      </c>
      <c r="M407" s="11">
        <v>0</v>
      </c>
      <c r="N407" s="11">
        <v>0</v>
      </c>
      <c r="O407" s="11">
        <v>0</v>
      </c>
      <c r="P407" s="11">
        <v>37.119999999999997</v>
      </c>
      <c r="Q407" s="11">
        <v>37.119999999999997</v>
      </c>
      <c r="R407" s="11">
        <v>20724</v>
      </c>
    </row>
    <row r="408" spans="1:18" x14ac:dyDescent="0.25">
      <c r="A408" s="11">
        <v>125</v>
      </c>
      <c r="B408" s="11" t="s">
        <v>181</v>
      </c>
      <c r="C408" s="11">
        <v>-350.8</v>
      </c>
      <c r="D408" s="11">
        <v>0</v>
      </c>
      <c r="E408" s="11">
        <v>53.8</v>
      </c>
      <c r="F408" s="11">
        <v>620</v>
      </c>
      <c r="I408" s="11">
        <v>6300</v>
      </c>
      <c r="J408" s="11">
        <v>34.5</v>
      </c>
      <c r="K408" s="11">
        <v>-12108</v>
      </c>
      <c r="M408" s="11">
        <v>0</v>
      </c>
      <c r="N408" s="11">
        <v>0</v>
      </c>
      <c r="O408" s="11">
        <v>0</v>
      </c>
      <c r="P408" s="11">
        <v>34.520000000000003</v>
      </c>
      <c r="Q408" s="11">
        <v>34.520000000000003</v>
      </c>
      <c r="R408" s="11">
        <v>-12108</v>
      </c>
    </row>
    <row r="409" spans="1:18" x14ac:dyDescent="0.25">
      <c r="A409" s="11">
        <v>126</v>
      </c>
      <c r="B409" s="11" t="s">
        <v>182</v>
      </c>
      <c r="C409" s="11">
        <v>267.3</v>
      </c>
      <c r="D409" s="11">
        <v>0</v>
      </c>
      <c r="E409" s="11">
        <v>57.9</v>
      </c>
      <c r="F409" s="11">
        <v>0</v>
      </c>
      <c r="I409" s="11">
        <v>8760</v>
      </c>
      <c r="J409" s="11">
        <v>0</v>
      </c>
      <c r="K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</row>
    <row r="410" spans="1:18" x14ac:dyDescent="0.25">
      <c r="A410" s="11">
        <v>127</v>
      </c>
      <c r="B410" s="11" t="s">
        <v>183</v>
      </c>
      <c r="C410" s="11">
        <v>610.29999999999995</v>
      </c>
      <c r="D410" s="11">
        <v>0</v>
      </c>
      <c r="E410" s="11">
        <v>100</v>
      </c>
      <c r="F410" s="11">
        <v>0</v>
      </c>
      <c r="I410" s="11">
        <v>8760</v>
      </c>
      <c r="J410" s="11">
        <v>64.7</v>
      </c>
      <c r="K410" s="11">
        <v>39481</v>
      </c>
      <c r="M410" s="11">
        <v>0</v>
      </c>
      <c r="N410" s="11">
        <v>0</v>
      </c>
      <c r="O410" s="11">
        <v>0</v>
      </c>
      <c r="P410" s="11">
        <v>64.69</v>
      </c>
      <c r="Q410" s="11">
        <v>64.69</v>
      </c>
      <c r="R410" s="11">
        <v>39481</v>
      </c>
    </row>
    <row r="411" spans="1:18" x14ac:dyDescent="0.25">
      <c r="A411" s="11">
        <v>128</v>
      </c>
      <c r="B411" s="11" t="s">
        <v>184</v>
      </c>
      <c r="C411" s="11">
        <v>33.299999999999997</v>
      </c>
      <c r="D411" s="11">
        <v>0</v>
      </c>
      <c r="E411" s="11">
        <v>100</v>
      </c>
      <c r="F411" s="11">
        <v>0</v>
      </c>
      <c r="I411" s="11">
        <v>8760</v>
      </c>
      <c r="J411" s="11">
        <v>144.80000000000001</v>
      </c>
      <c r="K411" s="11">
        <v>4825</v>
      </c>
      <c r="M411" s="11">
        <v>0</v>
      </c>
      <c r="N411" s="11">
        <v>0</v>
      </c>
      <c r="O411" s="11">
        <v>0</v>
      </c>
      <c r="P411" s="11">
        <v>144.84</v>
      </c>
      <c r="Q411" s="11">
        <v>144.84</v>
      </c>
      <c r="R411" s="11">
        <v>4825</v>
      </c>
    </row>
    <row r="412" spans="1:18" x14ac:dyDescent="0.25">
      <c r="A412" s="11">
        <v>129</v>
      </c>
      <c r="B412" s="11" t="s">
        <v>185</v>
      </c>
      <c r="C412" s="11">
        <v>3.7</v>
      </c>
      <c r="D412" s="11">
        <v>0</v>
      </c>
      <c r="E412" s="11">
        <v>100</v>
      </c>
      <c r="F412" s="11">
        <v>0</v>
      </c>
      <c r="I412" s="11">
        <v>8760</v>
      </c>
      <c r="J412" s="11">
        <v>68.2</v>
      </c>
      <c r="K412" s="11">
        <v>250</v>
      </c>
      <c r="M412" s="11">
        <v>0</v>
      </c>
      <c r="N412" s="11">
        <v>0</v>
      </c>
      <c r="O412" s="11">
        <v>0</v>
      </c>
      <c r="P412" s="11">
        <v>68.239999999999995</v>
      </c>
      <c r="Q412" s="11">
        <v>68.239999999999995</v>
      </c>
      <c r="R412" s="11">
        <v>250</v>
      </c>
    </row>
    <row r="413" spans="1:18" x14ac:dyDescent="0.25">
      <c r="A413" s="11">
        <v>130</v>
      </c>
      <c r="B413" s="11" t="s">
        <v>186</v>
      </c>
      <c r="C413" s="11">
        <v>162.4</v>
      </c>
      <c r="D413" s="11">
        <v>0</v>
      </c>
      <c r="E413" s="11">
        <v>100</v>
      </c>
      <c r="F413" s="11">
        <v>0</v>
      </c>
      <c r="I413" s="11">
        <v>8760</v>
      </c>
      <c r="J413" s="11">
        <v>107.9</v>
      </c>
      <c r="K413" s="11">
        <v>17512</v>
      </c>
      <c r="M413" s="11">
        <v>0</v>
      </c>
      <c r="N413" s="11">
        <v>0</v>
      </c>
      <c r="O413" s="11">
        <v>0</v>
      </c>
      <c r="P413" s="11">
        <v>107.86</v>
      </c>
      <c r="Q413" s="11">
        <v>107.86</v>
      </c>
      <c r="R413" s="11">
        <v>17512</v>
      </c>
    </row>
    <row r="414" spans="1:18" x14ac:dyDescent="0.25">
      <c r="A414" s="11">
        <v>131</v>
      </c>
      <c r="B414" s="11" t="s">
        <v>187</v>
      </c>
      <c r="C414" s="11">
        <v>125.6</v>
      </c>
      <c r="D414" s="11">
        <v>0</v>
      </c>
      <c r="E414" s="11">
        <v>100</v>
      </c>
      <c r="F414" s="11">
        <v>0</v>
      </c>
      <c r="I414" s="11">
        <v>8760</v>
      </c>
      <c r="J414" s="11">
        <v>71</v>
      </c>
      <c r="K414" s="11">
        <v>8917</v>
      </c>
      <c r="M414" s="11">
        <v>0</v>
      </c>
      <c r="N414" s="11">
        <v>0</v>
      </c>
      <c r="O414" s="11">
        <v>0</v>
      </c>
      <c r="P414" s="11">
        <v>71</v>
      </c>
      <c r="Q414" s="11">
        <v>71</v>
      </c>
      <c r="R414" s="11">
        <v>8917</v>
      </c>
    </row>
    <row r="415" spans="1:18" x14ac:dyDescent="0.25">
      <c r="A415" s="11">
        <v>132</v>
      </c>
      <c r="B415" s="11" t="s">
        <v>188</v>
      </c>
      <c r="C415" s="11">
        <v>0</v>
      </c>
      <c r="D415" s="11">
        <v>0</v>
      </c>
      <c r="E415" s="11">
        <v>0</v>
      </c>
      <c r="F415" s="11">
        <v>0</v>
      </c>
      <c r="I415" s="11">
        <v>8760</v>
      </c>
      <c r="J415" s="11">
        <v>0</v>
      </c>
      <c r="K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</row>
    <row r="416" spans="1:18" x14ac:dyDescent="0.25">
      <c r="A416" s="11">
        <v>133</v>
      </c>
      <c r="B416" s="11" t="s">
        <v>189</v>
      </c>
      <c r="C416" s="11">
        <v>17.7</v>
      </c>
      <c r="D416" s="11">
        <v>0</v>
      </c>
      <c r="E416" s="11">
        <v>100</v>
      </c>
      <c r="F416" s="11">
        <v>0</v>
      </c>
      <c r="I416" s="11">
        <v>8760</v>
      </c>
      <c r="J416" s="11">
        <v>50.7</v>
      </c>
      <c r="K416" s="11">
        <v>900</v>
      </c>
      <c r="M416" s="11">
        <v>0</v>
      </c>
      <c r="N416" s="11">
        <v>0</v>
      </c>
      <c r="O416" s="11">
        <v>0</v>
      </c>
      <c r="P416" s="11">
        <v>50.75</v>
      </c>
      <c r="Q416" s="11">
        <v>50.75</v>
      </c>
      <c r="R416" s="11">
        <v>900</v>
      </c>
    </row>
    <row r="417" spans="1:18" x14ac:dyDescent="0.25">
      <c r="A417" s="11">
        <v>134</v>
      </c>
      <c r="B417" s="11" t="s">
        <v>190</v>
      </c>
      <c r="C417" s="11">
        <v>6.7</v>
      </c>
      <c r="D417" s="11">
        <v>0</v>
      </c>
      <c r="E417" s="11">
        <v>100</v>
      </c>
      <c r="F417" s="11">
        <v>0</v>
      </c>
      <c r="I417" s="11">
        <v>8760</v>
      </c>
      <c r="J417" s="11">
        <v>88.9</v>
      </c>
      <c r="K417" s="11">
        <v>593</v>
      </c>
      <c r="M417" s="11">
        <v>0</v>
      </c>
      <c r="N417" s="11">
        <v>0</v>
      </c>
      <c r="O417" s="11">
        <v>0</v>
      </c>
      <c r="P417" s="11">
        <v>88.89</v>
      </c>
      <c r="Q417" s="11">
        <v>88.89</v>
      </c>
      <c r="R417" s="11">
        <v>593</v>
      </c>
    </row>
    <row r="418" spans="1:18" x14ac:dyDescent="0.25">
      <c r="A418" s="11">
        <v>135</v>
      </c>
      <c r="B418" s="11" t="s">
        <v>191</v>
      </c>
      <c r="C418" s="11">
        <v>0</v>
      </c>
      <c r="D418" s="11">
        <v>0</v>
      </c>
      <c r="E418" s="11">
        <v>0</v>
      </c>
      <c r="F418" s="11">
        <v>0</v>
      </c>
      <c r="I418" s="11">
        <v>8760</v>
      </c>
      <c r="J418" s="11">
        <v>0</v>
      </c>
      <c r="K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25">
      <c r="A419" s="11">
        <v>136</v>
      </c>
      <c r="B419" s="11" t="s">
        <v>192</v>
      </c>
      <c r="C419" s="11">
        <v>0</v>
      </c>
      <c r="D419" s="11">
        <v>0</v>
      </c>
      <c r="E419" s="11">
        <v>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137</v>
      </c>
      <c r="B420" s="11" t="s">
        <v>193</v>
      </c>
      <c r="C420" s="11">
        <v>0</v>
      </c>
      <c r="D420" s="11">
        <v>0</v>
      </c>
      <c r="E420" s="11">
        <v>0</v>
      </c>
      <c r="F420" s="11">
        <v>0</v>
      </c>
      <c r="I420" s="11">
        <v>8760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>
        <v>138</v>
      </c>
      <c r="B421" s="11" t="s">
        <v>194</v>
      </c>
      <c r="C421" s="11">
        <v>11.4</v>
      </c>
      <c r="D421" s="11">
        <v>0</v>
      </c>
      <c r="E421" s="11">
        <v>100</v>
      </c>
      <c r="F421" s="11">
        <v>0</v>
      </c>
      <c r="I421" s="11">
        <v>8760</v>
      </c>
      <c r="J421" s="11">
        <v>71.5</v>
      </c>
      <c r="K421" s="11">
        <v>814</v>
      </c>
      <c r="M421" s="11">
        <v>0</v>
      </c>
      <c r="N421" s="11">
        <v>0</v>
      </c>
      <c r="O421" s="11">
        <v>0</v>
      </c>
      <c r="P421" s="11">
        <v>71.47</v>
      </c>
      <c r="Q421" s="11">
        <v>71.47</v>
      </c>
      <c r="R421" s="11">
        <v>814</v>
      </c>
    </row>
    <row r="422" spans="1:18" x14ac:dyDescent="0.25">
      <c r="A422" s="11">
        <v>139</v>
      </c>
      <c r="B422" s="11" t="s">
        <v>195</v>
      </c>
      <c r="C422" s="11">
        <v>112.6</v>
      </c>
      <c r="D422" s="11">
        <v>0</v>
      </c>
      <c r="E422" s="11">
        <v>100</v>
      </c>
      <c r="F422" s="11">
        <v>0</v>
      </c>
      <c r="I422" s="11">
        <v>8760</v>
      </c>
      <c r="J422" s="11">
        <v>92.8</v>
      </c>
      <c r="K422" s="11">
        <v>10451</v>
      </c>
      <c r="M422" s="11">
        <v>0</v>
      </c>
      <c r="N422" s="11">
        <v>0</v>
      </c>
      <c r="O422" s="11">
        <v>0</v>
      </c>
      <c r="P422" s="11">
        <v>92.8</v>
      </c>
      <c r="Q422" s="11">
        <v>92.8</v>
      </c>
      <c r="R422" s="11">
        <v>10451</v>
      </c>
    </row>
    <row r="423" spans="1:18" x14ac:dyDescent="0.25">
      <c r="A423" s="11">
        <v>140</v>
      </c>
      <c r="B423" s="11" t="s">
        <v>196</v>
      </c>
      <c r="C423" s="11">
        <v>353.9</v>
      </c>
      <c r="D423" s="11">
        <v>0</v>
      </c>
      <c r="E423" s="11">
        <v>100</v>
      </c>
      <c r="F423" s="11">
        <v>0</v>
      </c>
      <c r="I423" s="11">
        <v>8760</v>
      </c>
      <c r="J423" s="11">
        <v>0</v>
      </c>
      <c r="K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</row>
    <row r="424" spans="1:18" x14ac:dyDescent="0.25">
      <c r="A424" s="11">
        <v>141</v>
      </c>
      <c r="B424" s="11" t="s">
        <v>197</v>
      </c>
      <c r="C424" s="11">
        <v>309.60000000000002</v>
      </c>
      <c r="D424" s="11">
        <v>0</v>
      </c>
      <c r="E424" s="11">
        <v>100</v>
      </c>
      <c r="F424" s="11">
        <v>0</v>
      </c>
      <c r="I424" s="11">
        <v>8760</v>
      </c>
      <c r="J424" s="11">
        <v>0</v>
      </c>
      <c r="K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</row>
    <row r="425" spans="1:18" x14ac:dyDescent="0.25">
      <c r="A425" s="11">
        <v>142</v>
      </c>
      <c r="B425" s="11" t="s">
        <v>198</v>
      </c>
      <c r="C425" s="11">
        <v>323.10000000000002</v>
      </c>
      <c r="D425" s="11">
        <v>0</v>
      </c>
      <c r="E425" s="11">
        <v>100</v>
      </c>
      <c r="F425" s="11">
        <v>0</v>
      </c>
      <c r="I425" s="11">
        <v>8760</v>
      </c>
      <c r="J425" s="11">
        <v>63.8</v>
      </c>
      <c r="K425" s="11">
        <v>20613</v>
      </c>
      <c r="M425" s="11">
        <v>0</v>
      </c>
      <c r="N425" s="11">
        <v>0</v>
      </c>
      <c r="O425" s="11">
        <v>0</v>
      </c>
      <c r="P425" s="11">
        <v>63.8</v>
      </c>
      <c r="Q425" s="11">
        <v>63.8</v>
      </c>
      <c r="R425" s="11">
        <v>20613</v>
      </c>
    </row>
    <row r="426" spans="1:18" x14ac:dyDescent="0.25">
      <c r="A426" s="11">
        <v>143</v>
      </c>
      <c r="B426" s="11" t="s">
        <v>199</v>
      </c>
      <c r="C426" s="11">
        <v>59.8</v>
      </c>
      <c r="D426" s="11">
        <v>0</v>
      </c>
      <c r="E426" s="11">
        <v>100</v>
      </c>
      <c r="F426" s="11">
        <v>0</v>
      </c>
      <c r="I426" s="11">
        <v>8760</v>
      </c>
      <c r="J426" s="11">
        <v>76</v>
      </c>
      <c r="K426" s="11">
        <v>4548</v>
      </c>
      <c r="M426" s="11">
        <v>0</v>
      </c>
      <c r="N426" s="11">
        <v>0</v>
      </c>
      <c r="O426" s="11">
        <v>0</v>
      </c>
      <c r="P426" s="11">
        <v>76.010000000000005</v>
      </c>
      <c r="Q426" s="11">
        <v>76.010000000000005</v>
      </c>
      <c r="R426" s="11">
        <v>4548</v>
      </c>
    </row>
    <row r="427" spans="1:18" x14ac:dyDescent="0.25">
      <c r="A427" s="11">
        <v>144</v>
      </c>
      <c r="B427" s="11" t="s">
        <v>200</v>
      </c>
      <c r="C427" s="11">
        <v>57.1</v>
      </c>
      <c r="D427" s="11">
        <v>0</v>
      </c>
      <c r="E427" s="11">
        <v>100</v>
      </c>
      <c r="F427" s="11">
        <v>0</v>
      </c>
      <c r="I427" s="11">
        <v>8760</v>
      </c>
      <c r="J427" s="11">
        <v>76</v>
      </c>
      <c r="K427" s="11">
        <v>4342</v>
      </c>
      <c r="M427" s="11">
        <v>0</v>
      </c>
      <c r="N427" s="11">
        <v>0</v>
      </c>
      <c r="O427" s="11">
        <v>0</v>
      </c>
      <c r="P427" s="11">
        <v>76.010000000000005</v>
      </c>
      <c r="Q427" s="11">
        <v>76.010000000000005</v>
      </c>
      <c r="R427" s="11">
        <v>4342</v>
      </c>
    </row>
    <row r="428" spans="1:18" x14ac:dyDescent="0.25">
      <c r="A428" s="11">
        <v>145</v>
      </c>
      <c r="B428" s="11" t="s">
        <v>201</v>
      </c>
      <c r="C428" s="11">
        <v>34.4</v>
      </c>
      <c r="D428" s="11">
        <v>0</v>
      </c>
      <c r="E428" s="11">
        <v>2</v>
      </c>
      <c r="F428" s="11">
        <v>112</v>
      </c>
      <c r="I428" s="11">
        <v>293</v>
      </c>
      <c r="J428" s="11">
        <v>20.399999999999999</v>
      </c>
      <c r="K428" s="11">
        <v>702</v>
      </c>
      <c r="M428" s="11">
        <v>0</v>
      </c>
      <c r="N428" s="11">
        <v>0</v>
      </c>
      <c r="O428" s="11">
        <v>0</v>
      </c>
      <c r="P428" s="11">
        <v>20.399999999999999</v>
      </c>
      <c r="Q428" s="11">
        <v>20.399999999999999</v>
      </c>
      <c r="R428" s="11">
        <v>702</v>
      </c>
    </row>
    <row r="429" spans="1:18" x14ac:dyDescent="0.25">
      <c r="A429" s="11">
        <v>146</v>
      </c>
      <c r="B429" s="11" t="s">
        <v>202</v>
      </c>
      <c r="C429" s="11">
        <v>377.4</v>
      </c>
      <c r="D429" s="11">
        <v>0</v>
      </c>
      <c r="E429" s="11">
        <v>100</v>
      </c>
      <c r="F429" s="11">
        <v>0</v>
      </c>
      <c r="I429" s="11">
        <v>8760</v>
      </c>
      <c r="J429" s="11">
        <v>0</v>
      </c>
      <c r="K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</row>
    <row r="430" spans="1:18" x14ac:dyDescent="0.25">
      <c r="A430" s="11">
        <v>147</v>
      </c>
      <c r="B430" s="11" t="s">
        <v>203</v>
      </c>
      <c r="C430" s="11">
        <v>-360.9</v>
      </c>
      <c r="D430" s="11">
        <v>0</v>
      </c>
      <c r="E430" s="11">
        <v>100</v>
      </c>
      <c r="F430" s="11">
        <v>0</v>
      </c>
      <c r="I430" s="11">
        <v>8760</v>
      </c>
      <c r="J430" s="11">
        <v>14.6</v>
      </c>
      <c r="K430" s="11">
        <v>-5258</v>
      </c>
      <c r="M430" s="11">
        <v>0</v>
      </c>
      <c r="N430" s="11">
        <v>0</v>
      </c>
      <c r="O430" s="11">
        <v>-5258</v>
      </c>
      <c r="P430" s="11">
        <v>29.14</v>
      </c>
      <c r="Q430" s="11">
        <v>29.14</v>
      </c>
      <c r="R430" s="11">
        <v>-10517</v>
      </c>
    </row>
    <row r="431" spans="1:18" x14ac:dyDescent="0.25">
      <c r="A431" s="11">
        <v>148</v>
      </c>
      <c r="B431" s="11" t="s">
        <v>204</v>
      </c>
      <c r="C431" s="11">
        <v>12</v>
      </c>
      <c r="D431" s="11">
        <v>0</v>
      </c>
      <c r="E431" s="11">
        <v>100</v>
      </c>
      <c r="F431" s="11">
        <v>0</v>
      </c>
      <c r="I431" s="11">
        <v>8760</v>
      </c>
      <c r="J431" s="11">
        <v>54.1</v>
      </c>
      <c r="K431" s="11">
        <v>648</v>
      </c>
      <c r="M431" s="11">
        <v>0</v>
      </c>
      <c r="N431" s="11">
        <v>0</v>
      </c>
      <c r="O431" s="11">
        <v>0</v>
      </c>
      <c r="P431" s="11">
        <v>54.05</v>
      </c>
      <c r="Q431" s="11">
        <v>54.05</v>
      </c>
      <c r="R431" s="11">
        <v>648</v>
      </c>
    </row>
    <row r="432" spans="1:18" x14ac:dyDescent="0.25">
      <c r="A432" s="11">
        <v>149</v>
      </c>
      <c r="B432" s="11" t="s">
        <v>205</v>
      </c>
      <c r="C432" s="11">
        <v>63.2</v>
      </c>
      <c r="D432" s="11">
        <v>0</v>
      </c>
      <c r="E432" s="11">
        <v>100</v>
      </c>
      <c r="F432" s="11">
        <v>0</v>
      </c>
      <c r="I432" s="11">
        <v>8760</v>
      </c>
      <c r="J432" s="11">
        <v>54.7</v>
      </c>
      <c r="K432" s="11">
        <v>3458</v>
      </c>
      <c r="M432" s="11">
        <v>0</v>
      </c>
      <c r="N432" s="11">
        <v>0</v>
      </c>
      <c r="O432" s="11">
        <v>3458</v>
      </c>
      <c r="P432" s="11">
        <v>109.44</v>
      </c>
      <c r="Q432" s="11">
        <v>109.44</v>
      </c>
      <c r="R432" s="11">
        <v>6916</v>
      </c>
    </row>
    <row r="433" spans="1:18" x14ac:dyDescent="0.25">
      <c r="A433" s="11">
        <v>150</v>
      </c>
      <c r="B433" s="11" t="s">
        <v>206</v>
      </c>
      <c r="C433" s="11">
        <v>37.200000000000003</v>
      </c>
      <c r="D433" s="11">
        <v>0</v>
      </c>
      <c r="E433" s="11">
        <v>88.5</v>
      </c>
      <c r="F433" s="11">
        <v>0</v>
      </c>
      <c r="I433" s="11">
        <v>8760</v>
      </c>
      <c r="J433" s="11">
        <v>0</v>
      </c>
      <c r="K433" s="11">
        <v>0</v>
      </c>
      <c r="M433" s="11">
        <v>0</v>
      </c>
      <c r="N433" s="11">
        <v>0</v>
      </c>
      <c r="O433" s="11">
        <v>1406</v>
      </c>
      <c r="P433" s="11">
        <v>37.76</v>
      </c>
      <c r="Q433" s="11">
        <v>37.76</v>
      </c>
      <c r="R433" s="11">
        <v>1406</v>
      </c>
    </row>
    <row r="434" spans="1:18" x14ac:dyDescent="0.25">
      <c r="A434" s="11">
        <v>151</v>
      </c>
      <c r="B434" s="11" t="s">
        <v>207</v>
      </c>
      <c r="C434" s="11">
        <v>0</v>
      </c>
      <c r="D434" s="11">
        <v>0</v>
      </c>
      <c r="E434" s="11">
        <v>0</v>
      </c>
      <c r="F434" s="11">
        <v>0</v>
      </c>
      <c r="I434" s="11">
        <v>0</v>
      </c>
      <c r="J434" s="11">
        <v>0</v>
      </c>
      <c r="K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</row>
    <row r="435" spans="1:18" x14ac:dyDescent="0.25">
      <c r="A435" s="11">
        <v>152</v>
      </c>
      <c r="B435" s="11" t="s">
        <v>208</v>
      </c>
      <c r="C435" s="11">
        <v>177.8</v>
      </c>
      <c r="D435" s="11">
        <v>0</v>
      </c>
      <c r="E435" s="11">
        <v>10.199999999999999</v>
      </c>
      <c r="F435" s="11">
        <v>10</v>
      </c>
      <c r="G435" s="11">
        <v>2084.3000000000002</v>
      </c>
      <c r="H435" s="11">
        <v>11721</v>
      </c>
      <c r="I435" s="11">
        <v>1465</v>
      </c>
      <c r="J435" s="11">
        <v>378.9</v>
      </c>
      <c r="K435" s="11">
        <v>7897</v>
      </c>
      <c r="L435" s="11">
        <v>21</v>
      </c>
      <c r="M435" s="11">
        <v>80</v>
      </c>
      <c r="N435" s="11">
        <v>4758</v>
      </c>
      <c r="O435" s="11">
        <v>0</v>
      </c>
      <c r="P435" s="11">
        <v>44.41</v>
      </c>
      <c r="Q435" s="11">
        <v>71.62</v>
      </c>
      <c r="R435" s="11">
        <v>12736</v>
      </c>
    </row>
    <row r="436" spans="1:18" x14ac:dyDescent="0.25">
      <c r="A436" s="11">
        <v>153</v>
      </c>
      <c r="B436" s="11" t="s">
        <v>209</v>
      </c>
      <c r="C436" s="11">
        <v>-168.9</v>
      </c>
      <c r="D436" s="11">
        <v>0</v>
      </c>
      <c r="E436" s="11">
        <v>100</v>
      </c>
      <c r="F436" s="11">
        <v>0</v>
      </c>
      <c r="I436" s="11">
        <v>8760</v>
      </c>
      <c r="J436" s="11">
        <v>11</v>
      </c>
      <c r="K436" s="11">
        <v>-1854</v>
      </c>
      <c r="M436" s="11">
        <v>0</v>
      </c>
      <c r="N436" s="11">
        <v>0</v>
      </c>
      <c r="O436" s="11">
        <v>0</v>
      </c>
      <c r="P436" s="11">
        <v>10.98</v>
      </c>
      <c r="Q436" s="11">
        <v>10.98</v>
      </c>
      <c r="R436" s="11">
        <v>-1854</v>
      </c>
    </row>
    <row r="437" spans="1:18" x14ac:dyDescent="0.25">
      <c r="A437" s="11">
        <v>154</v>
      </c>
      <c r="B437" s="11" t="s">
        <v>210</v>
      </c>
      <c r="C437" s="11">
        <v>-65.900000000000006</v>
      </c>
      <c r="D437" s="11">
        <v>0</v>
      </c>
      <c r="E437" s="11">
        <v>100</v>
      </c>
      <c r="F437" s="11">
        <v>0</v>
      </c>
      <c r="I437" s="11">
        <v>8760</v>
      </c>
      <c r="J437" s="11">
        <v>11</v>
      </c>
      <c r="K437" s="11">
        <v>-724</v>
      </c>
      <c r="M437" s="11">
        <v>0</v>
      </c>
      <c r="N437" s="11">
        <v>0</v>
      </c>
      <c r="O437" s="11">
        <v>0</v>
      </c>
      <c r="P437" s="11">
        <v>10.98</v>
      </c>
      <c r="Q437" s="11">
        <v>10.98</v>
      </c>
      <c r="R437" s="11">
        <v>-724</v>
      </c>
    </row>
    <row r="438" spans="1:18" x14ac:dyDescent="0.25">
      <c r="A438" s="11">
        <v>155</v>
      </c>
      <c r="B438" s="11" t="s">
        <v>211</v>
      </c>
      <c r="C438" s="11">
        <v>-220.8</v>
      </c>
      <c r="D438" s="11">
        <v>0</v>
      </c>
      <c r="E438" s="11">
        <v>100</v>
      </c>
      <c r="F438" s="11">
        <v>0</v>
      </c>
      <c r="I438" s="11">
        <v>8760</v>
      </c>
      <c r="J438" s="11">
        <v>23.2</v>
      </c>
      <c r="K438" s="11">
        <v>-5131</v>
      </c>
      <c r="M438" s="11">
        <v>0</v>
      </c>
      <c r="N438" s="11">
        <v>-4396</v>
      </c>
      <c r="O438" s="11">
        <v>-5131</v>
      </c>
      <c r="P438" s="11">
        <v>46.48</v>
      </c>
      <c r="Q438" s="11">
        <v>66.39</v>
      </c>
      <c r="R438" s="11">
        <v>-14659</v>
      </c>
    </row>
    <row r="439" spans="1:18" x14ac:dyDescent="0.25">
      <c r="A439" s="11">
        <v>156</v>
      </c>
      <c r="B439" s="11" t="s">
        <v>212</v>
      </c>
      <c r="C439" s="11">
        <v>0</v>
      </c>
      <c r="D439" s="11">
        <v>0</v>
      </c>
      <c r="E439" s="11">
        <v>0</v>
      </c>
      <c r="F439" s="11">
        <v>0</v>
      </c>
      <c r="I439" s="11">
        <v>8760</v>
      </c>
      <c r="J439" s="11">
        <v>0</v>
      </c>
      <c r="K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</row>
    <row r="440" spans="1:18" x14ac:dyDescent="0.25">
      <c r="A440" s="11">
        <v>157</v>
      </c>
      <c r="B440" s="11" t="s">
        <v>213</v>
      </c>
      <c r="C440" s="11">
        <v>0</v>
      </c>
      <c r="D440" s="11">
        <v>0</v>
      </c>
      <c r="E440" s="11">
        <v>0</v>
      </c>
      <c r="F440" s="11">
        <v>0</v>
      </c>
      <c r="I440" s="11">
        <v>8760</v>
      </c>
      <c r="J440" s="11">
        <v>0</v>
      </c>
      <c r="K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</row>
    <row r="441" spans="1:18" x14ac:dyDescent="0.25">
      <c r="A441" s="11">
        <v>158</v>
      </c>
      <c r="B441" s="11" t="s">
        <v>214</v>
      </c>
      <c r="C441" s="11">
        <v>0</v>
      </c>
      <c r="D441" s="11">
        <v>0</v>
      </c>
      <c r="E441" s="11">
        <v>0</v>
      </c>
      <c r="F441" s="11">
        <v>0</v>
      </c>
      <c r="I441" s="11">
        <v>8760</v>
      </c>
      <c r="J441" s="11">
        <v>0</v>
      </c>
      <c r="K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</row>
    <row r="442" spans="1:18" x14ac:dyDescent="0.25">
      <c r="A442" s="11">
        <v>159</v>
      </c>
      <c r="B442" s="11" t="s">
        <v>215</v>
      </c>
      <c r="C442" s="11">
        <v>0</v>
      </c>
      <c r="D442" s="11">
        <v>0</v>
      </c>
      <c r="E442" s="11">
        <v>0</v>
      </c>
      <c r="F442" s="11">
        <v>0</v>
      </c>
      <c r="I442" s="11">
        <v>8760</v>
      </c>
      <c r="J442" s="11">
        <v>0</v>
      </c>
      <c r="K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</row>
    <row r="443" spans="1:18" x14ac:dyDescent="0.25">
      <c r="A443" s="11">
        <v>160</v>
      </c>
      <c r="B443" s="11" t="s">
        <v>216</v>
      </c>
      <c r="C443" s="11">
        <v>0</v>
      </c>
      <c r="D443" s="11">
        <v>0</v>
      </c>
      <c r="E443" s="11">
        <v>0</v>
      </c>
      <c r="F443" s="11">
        <v>0</v>
      </c>
      <c r="I443" s="11">
        <v>8760</v>
      </c>
      <c r="J443" s="11">
        <v>0</v>
      </c>
      <c r="K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</row>
    <row r="444" spans="1:18" x14ac:dyDescent="0.25">
      <c r="A444" s="11">
        <v>161</v>
      </c>
      <c r="B444" s="11" t="s">
        <v>217</v>
      </c>
      <c r="C444" s="11">
        <v>15.1</v>
      </c>
      <c r="D444" s="11">
        <v>0</v>
      </c>
      <c r="E444" s="11">
        <v>100</v>
      </c>
      <c r="F444" s="11">
        <v>0</v>
      </c>
      <c r="I444" s="11">
        <v>8760</v>
      </c>
      <c r="J444" s="11">
        <v>73.5</v>
      </c>
      <c r="K444" s="11">
        <v>1107</v>
      </c>
      <c r="M444" s="11">
        <v>0</v>
      </c>
      <c r="N444" s="11">
        <v>0</v>
      </c>
      <c r="O444" s="11">
        <v>0</v>
      </c>
      <c r="P444" s="11">
        <v>73.47</v>
      </c>
      <c r="Q444" s="11">
        <v>73.47</v>
      </c>
      <c r="R444" s="11">
        <v>1107</v>
      </c>
    </row>
    <row r="445" spans="1:18" x14ac:dyDescent="0.25">
      <c r="A445" s="11">
        <v>162</v>
      </c>
      <c r="B445" s="11" t="s">
        <v>218</v>
      </c>
      <c r="C445" s="11">
        <v>228.5</v>
      </c>
      <c r="D445" s="11">
        <v>0</v>
      </c>
      <c r="E445" s="11">
        <v>100</v>
      </c>
      <c r="F445" s="11">
        <v>0</v>
      </c>
      <c r="I445" s="11">
        <v>8760</v>
      </c>
      <c r="J445" s="11">
        <v>74.900000000000006</v>
      </c>
      <c r="K445" s="11">
        <v>17124</v>
      </c>
      <c r="M445" s="11">
        <v>0</v>
      </c>
      <c r="N445" s="11">
        <v>0</v>
      </c>
      <c r="O445" s="11">
        <v>0</v>
      </c>
      <c r="P445" s="11">
        <v>74.94</v>
      </c>
      <c r="Q445" s="11">
        <v>74.94</v>
      </c>
      <c r="R445" s="11">
        <v>17124</v>
      </c>
    </row>
    <row r="446" spans="1:18" x14ac:dyDescent="0.25">
      <c r="A446" s="11">
        <v>163</v>
      </c>
      <c r="B446" s="11" t="s">
        <v>219</v>
      </c>
      <c r="C446" s="11">
        <v>109.4</v>
      </c>
      <c r="D446" s="11">
        <v>0</v>
      </c>
      <c r="E446" s="11">
        <v>100</v>
      </c>
      <c r="F446" s="11">
        <v>0</v>
      </c>
      <c r="I446" s="11">
        <v>8760</v>
      </c>
      <c r="J446" s="11">
        <v>72.7</v>
      </c>
      <c r="K446" s="11">
        <v>7951</v>
      </c>
      <c r="M446" s="11">
        <v>0</v>
      </c>
      <c r="N446" s="11">
        <v>0</v>
      </c>
      <c r="O446" s="11">
        <v>0</v>
      </c>
      <c r="P446" s="11">
        <v>72.709999999999994</v>
      </c>
      <c r="Q446" s="11">
        <v>72.709999999999994</v>
      </c>
      <c r="R446" s="11">
        <v>7951</v>
      </c>
    </row>
    <row r="447" spans="1:18" x14ac:dyDescent="0.25">
      <c r="A447" s="11">
        <v>164</v>
      </c>
      <c r="B447" s="11" t="s">
        <v>220</v>
      </c>
      <c r="C447" s="11">
        <v>239.1</v>
      </c>
      <c r="D447" s="11">
        <v>0</v>
      </c>
      <c r="E447" s="11">
        <v>100</v>
      </c>
      <c r="F447" s="11">
        <v>0</v>
      </c>
      <c r="I447" s="11">
        <v>8760</v>
      </c>
      <c r="J447" s="11">
        <v>72.7</v>
      </c>
      <c r="K447" s="11">
        <v>17388</v>
      </c>
      <c r="M447" s="11">
        <v>0</v>
      </c>
      <c r="N447" s="11">
        <v>0</v>
      </c>
      <c r="O447" s="11">
        <v>0</v>
      </c>
      <c r="P447" s="11">
        <v>72.709999999999994</v>
      </c>
      <c r="Q447" s="11">
        <v>72.709999999999994</v>
      </c>
      <c r="R447" s="11">
        <v>17388</v>
      </c>
    </row>
    <row r="448" spans="1:18" x14ac:dyDescent="0.25">
      <c r="A448" s="11">
        <v>165</v>
      </c>
      <c r="B448" s="11" t="s">
        <v>221</v>
      </c>
      <c r="C448" s="11">
        <v>4.7</v>
      </c>
      <c r="D448" s="11">
        <v>0</v>
      </c>
      <c r="E448" s="11">
        <v>100</v>
      </c>
      <c r="F448" s="11">
        <v>0</v>
      </c>
      <c r="I448" s="11">
        <v>8760</v>
      </c>
      <c r="J448" s="11">
        <v>72.7</v>
      </c>
      <c r="K448" s="11">
        <v>342</v>
      </c>
      <c r="M448" s="11">
        <v>0</v>
      </c>
      <c r="N448" s="11">
        <v>0</v>
      </c>
      <c r="O448" s="11">
        <v>0</v>
      </c>
      <c r="P448" s="11">
        <v>72.709999999999994</v>
      </c>
      <c r="Q448" s="11">
        <v>72.709999999999994</v>
      </c>
      <c r="R448" s="11">
        <v>342</v>
      </c>
    </row>
    <row r="449" spans="1:18" x14ac:dyDescent="0.25">
      <c r="A449" s="11">
        <v>166</v>
      </c>
      <c r="B449" s="11" t="s">
        <v>222</v>
      </c>
      <c r="C449" s="11">
        <v>0</v>
      </c>
      <c r="D449" s="11">
        <v>0</v>
      </c>
      <c r="E449" s="11">
        <v>100</v>
      </c>
      <c r="F449" s="11">
        <v>0</v>
      </c>
      <c r="I449" s="11">
        <v>8760</v>
      </c>
      <c r="J449" s="11">
        <v>32.200000000000003</v>
      </c>
      <c r="K449" s="11">
        <v>1</v>
      </c>
      <c r="M449" s="11">
        <v>0</v>
      </c>
      <c r="N449" s="11">
        <v>0</v>
      </c>
      <c r="O449" s="11">
        <v>0</v>
      </c>
      <c r="P449" s="11">
        <v>32.24</v>
      </c>
      <c r="Q449" s="11">
        <v>32.24</v>
      </c>
      <c r="R449" s="11">
        <v>1</v>
      </c>
    </row>
    <row r="450" spans="1:18" x14ac:dyDescent="0.25">
      <c r="A450" s="11">
        <v>167</v>
      </c>
      <c r="B450" s="11" t="s">
        <v>223</v>
      </c>
      <c r="C450" s="11">
        <v>10.8</v>
      </c>
      <c r="D450" s="11">
        <v>0</v>
      </c>
      <c r="E450" s="11">
        <v>100</v>
      </c>
      <c r="F450" s="11">
        <v>0</v>
      </c>
      <c r="I450" s="11">
        <v>8760</v>
      </c>
      <c r="J450" s="11">
        <v>75.400000000000006</v>
      </c>
      <c r="K450" s="11">
        <v>814</v>
      </c>
      <c r="M450" s="11">
        <v>0</v>
      </c>
      <c r="N450" s="11">
        <v>0</v>
      </c>
      <c r="O450" s="11">
        <v>0</v>
      </c>
      <c r="P450" s="11">
        <v>75.400000000000006</v>
      </c>
      <c r="Q450" s="11">
        <v>75.400000000000006</v>
      </c>
      <c r="R450" s="11">
        <v>814</v>
      </c>
    </row>
    <row r="451" spans="1:18" x14ac:dyDescent="0.25">
      <c r="A451" s="11">
        <v>168</v>
      </c>
      <c r="B451" s="11" t="s">
        <v>224</v>
      </c>
      <c r="C451" s="11">
        <v>0</v>
      </c>
      <c r="D451" s="11">
        <v>0</v>
      </c>
      <c r="E451" s="11">
        <v>0</v>
      </c>
      <c r="F451" s="11">
        <v>0</v>
      </c>
      <c r="I451" s="11">
        <v>8760</v>
      </c>
      <c r="J451" s="11">
        <v>0</v>
      </c>
      <c r="K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</row>
    <row r="452" spans="1:18" x14ac:dyDescent="0.25">
      <c r="A452" s="11">
        <v>169</v>
      </c>
      <c r="B452" s="11" t="s">
        <v>225</v>
      </c>
      <c r="C452" s="11">
        <v>6.7</v>
      </c>
      <c r="D452" s="11">
        <v>0</v>
      </c>
      <c r="E452" s="11">
        <v>100</v>
      </c>
      <c r="F452" s="11">
        <v>0</v>
      </c>
      <c r="I452" s="11">
        <v>8760</v>
      </c>
      <c r="J452" s="11">
        <v>38.4</v>
      </c>
      <c r="K452" s="11">
        <v>258</v>
      </c>
      <c r="M452" s="11">
        <v>0</v>
      </c>
      <c r="N452" s="11">
        <v>0</v>
      </c>
      <c r="O452" s="11">
        <v>0</v>
      </c>
      <c r="P452" s="11">
        <v>38.4</v>
      </c>
      <c r="Q452" s="11">
        <v>38.4</v>
      </c>
      <c r="R452" s="11">
        <v>258</v>
      </c>
    </row>
    <row r="453" spans="1:18" x14ac:dyDescent="0.25">
      <c r="A453" s="11">
        <v>170</v>
      </c>
      <c r="B453" s="11" t="s">
        <v>226</v>
      </c>
      <c r="C453" s="11">
        <v>0.3</v>
      </c>
      <c r="D453" s="11">
        <v>0</v>
      </c>
      <c r="E453" s="11">
        <v>100</v>
      </c>
      <c r="F453" s="11">
        <v>0</v>
      </c>
      <c r="I453" s="11">
        <v>8760</v>
      </c>
      <c r="J453" s="11">
        <v>60.5</v>
      </c>
      <c r="K453" s="11">
        <v>18</v>
      </c>
      <c r="M453" s="11">
        <v>0</v>
      </c>
      <c r="N453" s="11">
        <v>0</v>
      </c>
      <c r="O453" s="11">
        <v>0</v>
      </c>
      <c r="P453" s="11">
        <v>60.5</v>
      </c>
      <c r="Q453" s="11">
        <v>60.5</v>
      </c>
      <c r="R453" s="11">
        <v>18</v>
      </c>
    </row>
    <row r="454" spans="1:18" x14ac:dyDescent="0.25">
      <c r="A454" s="11">
        <v>171</v>
      </c>
      <c r="B454" s="11" t="s">
        <v>227</v>
      </c>
      <c r="C454" s="11">
        <v>0</v>
      </c>
      <c r="D454" s="11">
        <v>0</v>
      </c>
      <c r="E454" s="11">
        <v>0</v>
      </c>
      <c r="F454" s="11">
        <v>6</v>
      </c>
      <c r="I454" s="11">
        <v>1680</v>
      </c>
      <c r="J454" s="11">
        <v>0</v>
      </c>
      <c r="K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</row>
    <row r="455" spans="1:18" x14ac:dyDescent="0.25">
      <c r="A455" s="11">
        <v>172</v>
      </c>
      <c r="B455" s="11" t="s">
        <v>228</v>
      </c>
      <c r="C455" s="11">
        <v>0</v>
      </c>
      <c r="D455" s="11">
        <v>0</v>
      </c>
      <c r="E455" s="11">
        <v>0</v>
      </c>
      <c r="F455" s="11">
        <v>4</v>
      </c>
      <c r="I455" s="11">
        <v>1008</v>
      </c>
      <c r="J455" s="11">
        <v>0</v>
      </c>
      <c r="K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</row>
    <row r="456" spans="1:18" x14ac:dyDescent="0.25">
      <c r="A456" s="11">
        <v>173</v>
      </c>
      <c r="B456" s="11" t="s">
        <v>229</v>
      </c>
      <c r="C456" s="11">
        <v>-10.8</v>
      </c>
      <c r="D456" s="11">
        <v>0</v>
      </c>
      <c r="E456" s="11">
        <v>10.6</v>
      </c>
      <c r="F456" s="11">
        <v>186</v>
      </c>
      <c r="I456" s="11">
        <v>953</v>
      </c>
      <c r="J456" s="11">
        <v>11</v>
      </c>
      <c r="K456" s="11">
        <v>-119</v>
      </c>
      <c r="M456" s="11">
        <v>0</v>
      </c>
      <c r="N456" s="11">
        <v>0</v>
      </c>
      <c r="O456" s="11">
        <v>0</v>
      </c>
      <c r="P456" s="11">
        <v>10.98</v>
      </c>
      <c r="Q456" s="11">
        <v>10.98</v>
      </c>
      <c r="R456" s="11">
        <v>-119</v>
      </c>
    </row>
    <row r="457" spans="1:18" x14ac:dyDescent="0.25">
      <c r="A457" s="11">
        <v>174</v>
      </c>
      <c r="B457" s="11" t="s">
        <v>230</v>
      </c>
      <c r="C457" s="11">
        <v>0</v>
      </c>
      <c r="D457" s="11">
        <v>0</v>
      </c>
      <c r="E457" s="11">
        <v>0</v>
      </c>
      <c r="F457" s="11">
        <v>0</v>
      </c>
      <c r="I457" s="11">
        <v>0</v>
      </c>
      <c r="J457" s="11">
        <v>0</v>
      </c>
      <c r="K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</row>
    <row r="458" spans="1:18" x14ac:dyDescent="0.25">
      <c r="A458" s="11">
        <v>175</v>
      </c>
      <c r="B458" s="11" t="s">
        <v>231</v>
      </c>
      <c r="C458" s="11">
        <v>91.3</v>
      </c>
      <c r="D458" s="11">
        <v>0</v>
      </c>
      <c r="E458" s="11">
        <v>100</v>
      </c>
      <c r="F458" s="11">
        <v>1</v>
      </c>
      <c r="I458" s="11">
        <v>5880</v>
      </c>
      <c r="J458" s="11">
        <v>60</v>
      </c>
      <c r="K458" s="11">
        <v>5484</v>
      </c>
      <c r="M458" s="11">
        <v>0</v>
      </c>
      <c r="N458" s="11">
        <v>0</v>
      </c>
      <c r="O458" s="11">
        <v>0</v>
      </c>
      <c r="P458" s="11">
        <v>60.05</v>
      </c>
      <c r="Q458" s="11">
        <v>60.05</v>
      </c>
      <c r="R458" s="11">
        <v>5484</v>
      </c>
    </row>
    <row r="459" spans="1:18" x14ac:dyDescent="0.25">
      <c r="A459" s="11">
        <v>176</v>
      </c>
      <c r="B459" s="11" t="s">
        <v>232</v>
      </c>
      <c r="C459" s="11">
        <v>1.8</v>
      </c>
      <c r="D459" s="11">
        <v>0</v>
      </c>
      <c r="E459" s="11">
        <v>100</v>
      </c>
      <c r="F459" s="11">
        <v>1</v>
      </c>
      <c r="I459" s="11">
        <v>3696</v>
      </c>
      <c r="J459" s="11">
        <v>76.3</v>
      </c>
      <c r="K459" s="11">
        <v>140</v>
      </c>
      <c r="M459" s="11">
        <v>0</v>
      </c>
      <c r="N459" s="11">
        <v>0</v>
      </c>
      <c r="O459" s="11">
        <v>0</v>
      </c>
      <c r="P459" s="11">
        <v>76.3</v>
      </c>
      <c r="Q459" s="11">
        <v>76.3</v>
      </c>
      <c r="R459" s="11">
        <v>140</v>
      </c>
    </row>
    <row r="460" spans="1:18" x14ac:dyDescent="0.25">
      <c r="A460" s="11">
        <v>177</v>
      </c>
      <c r="B460" s="11" t="s">
        <v>233</v>
      </c>
      <c r="C460" s="11">
        <v>1.8</v>
      </c>
      <c r="D460" s="11">
        <v>0</v>
      </c>
      <c r="E460" s="11">
        <v>100</v>
      </c>
      <c r="F460" s="11">
        <v>1</v>
      </c>
      <c r="I460" s="11">
        <v>3696</v>
      </c>
      <c r="J460" s="11">
        <v>76.3</v>
      </c>
      <c r="K460" s="11">
        <v>140</v>
      </c>
      <c r="M460" s="11">
        <v>0</v>
      </c>
      <c r="N460" s="11">
        <v>0</v>
      </c>
      <c r="O460" s="11">
        <v>0</v>
      </c>
      <c r="P460" s="11">
        <v>76.3</v>
      </c>
      <c r="Q460" s="11">
        <v>76.3</v>
      </c>
      <c r="R460" s="11">
        <v>140</v>
      </c>
    </row>
    <row r="461" spans="1:18" x14ac:dyDescent="0.25">
      <c r="A461" s="11">
        <v>178</v>
      </c>
      <c r="B461" s="11" t="s">
        <v>234</v>
      </c>
      <c r="C461" s="11">
        <v>1.9</v>
      </c>
      <c r="D461" s="11">
        <v>0</v>
      </c>
      <c r="E461" s="11">
        <v>100</v>
      </c>
      <c r="F461" s="11">
        <v>1</v>
      </c>
      <c r="I461" s="11">
        <v>3696</v>
      </c>
      <c r="J461" s="11">
        <v>76.3</v>
      </c>
      <c r="K461" s="11">
        <v>144</v>
      </c>
      <c r="M461" s="11">
        <v>0</v>
      </c>
      <c r="N461" s="11">
        <v>0</v>
      </c>
      <c r="O461" s="11">
        <v>0</v>
      </c>
      <c r="P461" s="11">
        <v>76.3</v>
      </c>
      <c r="Q461" s="11">
        <v>76.3</v>
      </c>
      <c r="R461" s="11">
        <v>144</v>
      </c>
    </row>
    <row r="462" spans="1:18" x14ac:dyDescent="0.25">
      <c r="A462" s="11">
        <v>179</v>
      </c>
      <c r="B462" s="11" t="s">
        <v>235</v>
      </c>
      <c r="C462" s="11">
        <v>1.4</v>
      </c>
      <c r="D462" s="11">
        <v>0</v>
      </c>
      <c r="E462" s="11">
        <v>100</v>
      </c>
      <c r="F462" s="11">
        <v>1</v>
      </c>
      <c r="I462" s="11">
        <v>3696</v>
      </c>
      <c r="J462" s="11">
        <v>76.3</v>
      </c>
      <c r="K462" s="11">
        <v>103</v>
      </c>
      <c r="M462" s="11">
        <v>0</v>
      </c>
      <c r="N462" s="11">
        <v>0</v>
      </c>
      <c r="O462" s="11">
        <v>0</v>
      </c>
      <c r="P462" s="11">
        <v>76.3</v>
      </c>
      <c r="Q462" s="11">
        <v>76.3</v>
      </c>
      <c r="R462" s="11">
        <v>103</v>
      </c>
    </row>
    <row r="463" spans="1:18" x14ac:dyDescent="0.25">
      <c r="A463" s="11">
        <v>180</v>
      </c>
      <c r="B463" s="11" t="s">
        <v>236</v>
      </c>
      <c r="C463" s="11">
        <v>1.8</v>
      </c>
      <c r="D463" s="11">
        <v>0</v>
      </c>
      <c r="E463" s="11">
        <v>100</v>
      </c>
      <c r="F463" s="11">
        <v>1</v>
      </c>
      <c r="I463" s="11">
        <v>3696</v>
      </c>
      <c r="J463" s="11">
        <v>58.4</v>
      </c>
      <c r="K463" s="11">
        <v>107</v>
      </c>
      <c r="M463" s="11">
        <v>0</v>
      </c>
      <c r="N463" s="11">
        <v>0</v>
      </c>
      <c r="O463" s="11">
        <v>0</v>
      </c>
      <c r="P463" s="11">
        <v>58.39</v>
      </c>
      <c r="Q463" s="11">
        <v>58.39</v>
      </c>
      <c r="R463" s="11">
        <v>107</v>
      </c>
    </row>
    <row r="464" spans="1:18" x14ac:dyDescent="0.25">
      <c r="A464" s="11">
        <v>181</v>
      </c>
      <c r="B464" s="11" t="s">
        <v>237</v>
      </c>
      <c r="C464" s="11">
        <v>0.9</v>
      </c>
      <c r="D464" s="11">
        <v>0</v>
      </c>
      <c r="E464" s="11">
        <v>100</v>
      </c>
      <c r="F464" s="11">
        <v>0</v>
      </c>
      <c r="I464" s="11">
        <v>8760</v>
      </c>
      <c r="J464" s="11">
        <v>0</v>
      </c>
      <c r="K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</row>
    <row r="465" spans="1:18" x14ac:dyDescent="0.25">
      <c r="A465" s="11">
        <v>182</v>
      </c>
      <c r="B465" s="11" t="s">
        <v>238</v>
      </c>
      <c r="C465" s="11">
        <v>11</v>
      </c>
      <c r="D465" s="11">
        <v>0</v>
      </c>
      <c r="E465" s="11">
        <v>100</v>
      </c>
      <c r="F465" s="11">
        <v>1</v>
      </c>
      <c r="I465" s="11">
        <v>5184</v>
      </c>
      <c r="J465" s="11">
        <v>85</v>
      </c>
      <c r="K465" s="11">
        <v>936</v>
      </c>
      <c r="M465" s="11">
        <v>0</v>
      </c>
      <c r="N465" s="11">
        <v>0</v>
      </c>
      <c r="O465" s="11">
        <v>0</v>
      </c>
      <c r="P465" s="11">
        <v>85</v>
      </c>
      <c r="Q465" s="11">
        <v>85</v>
      </c>
      <c r="R465" s="11">
        <v>936</v>
      </c>
    </row>
    <row r="466" spans="1:18" x14ac:dyDescent="0.25">
      <c r="A466" s="11">
        <v>183</v>
      </c>
      <c r="B466" s="11" t="s">
        <v>239</v>
      </c>
      <c r="C466" s="11">
        <v>7.6</v>
      </c>
      <c r="D466" s="11">
        <v>0</v>
      </c>
      <c r="E466" s="11">
        <v>100</v>
      </c>
      <c r="F466" s="11">
        <v>1</v>
      </c>
      <c r="I466" s="11">
        <v>8424</v>
      </c>
      <c r="J466" s="11">
        <v>58.4</v>
      </c>
      <c r="K466" s="11">
        <v>441</v>
      </c>
      <c r="M466" s="11">
        <v>0</v>
      </c>
      <c r="N466" s="11">
        <v>0</v>
      </c>
      <c r="O466" s="11">
        <v>0</v>
      </c>
      <c r="P466" s="11">
        <v>58.39</v>
      </c>
      <c r="Q466" s="11">
        <v>58.39</v>
      </c>
      <c r="R466" s="11">
        <v>441</v>
      </c>
    </row>
    <row r="467" spans="1:18" x14ac:dyDescent="0.25">
      <c r="A467" s="11">
        <v>184</v>
      </c>
      <c r="B467" s="11" t="s">
        <v>240</v>
      </c>
      <c r="C467" s="11">
        <v>3.2</v>
      </c>
      <c r="D467" s="11">
        <v>0</v>
      </c>
      <c r="E467" s="11">
        <v>100</v>
      </c>
      <c r="F467" s="11">
        <v>1</v>
      </c>
      <c r="I467" s="11">
        <v>5184</v>
      </c>
      <c r="J467" s="11">
        <v>85</v>
      </c>
      <c r="K467" s="11">
        <v>272</v>
      </c>
      <c r="M467" s="11">
        <v>0</v>
      </c>
      <c r="N467" s="11">
        <v>0</v>
      </c>
      <c r="O467" s="11">
        <v>0</v>
      </c>
      <c r="P467" s="11">
        <v>85</v>
      </c>
      <c r="Q467" s="11">
        <v>85</v>
      </c>
      <c r="R467" s="11">
        <v>272</v>
      </c>
    </row>
    <row r="468" spans="1:18" x14ac:dyDescent="0.25">
      <c r="A468" s="11">
        <v>185</v>
      </c>
      <c r="B468" s="11" t="s">
        <v>241</v>
      </c>
      <c r="C468" s="11">
        <v>1.8</v>
      </c>
      <c r="D468" s="11">
        <v>0</v>
      </c>
      <c r="E468" s="11">
        <v>100</v>
      </c>
      <c r="F468" s="11">
        <v>1</v>
      </c>
      <c r="I468" s="11">
        <v>3696</v>
      </c>
      <c r="J468" s="11">
        <v>58.4</v>
      </c>
      <c r="K468" s="11">
        <v>107</v>
      </c>
      <c r="M468" s="11">
        <v>0</v>
      </c>
      <c r="N468" s="11">
        <v>0</v>
      </c>
      <c r="O468" s="11">
        <v>0</v>
      </c>
      <c r="P468" s="11">
        <v>58.39</v>
      </c>
      <c r="Q468" s="11">
        <v>58.39</v>
      </c>
      <c r="R468" s="11">
        <v>107</v>
      </c>
    </row>
    <row r="469" spans="1:18" x14ac:dyDescent="0.25">
      <c r="A469" s="11">
        <v>186</v>
      </c>
      <c r="B469" s="11" t="s">
        <v>242</v>
      </c>
      <c r="C469" s="11">
        <v>1.8</v>
      </c>
      <c r="D469" s="11">
        <v>0</v>
      </c>
      <c r="E469" s="11">
        <v>100</v>
      </c>
      <c r="F469" s="11">
        <v>1</v>
      </c>
      <c r="I469" s="11">
        <v>3696</v>
      </c>
      <c r="J469" s="11">
        <v>58.4</v>
      </c>
      <c r="K469" s="11">
        <v>107</v>
      </c>
      <c r="M469" s="11">
        <v>0</v>
      </c>
      <c r="N469" s="11">
        <v>0</v>
      </c>
      <c r="O469" s="11">
        <v>0</v>
      </c>
      <c r="P469" s="11">
        <v>58.39</v>
      </c>
      <c r="Q469" s="11">
        <v>58.39</v>
      </c>
      <c r="R469" s="11">
        <v>107</v>
      </c>
    </row>
    <row r="470" spans="1:18" x14ac:dyDescent="0.25">
      <c r="A470" s="11">
        <v>187</v>
      </c>
      <c r="B470" s="11" t="s">
        <v>243</v>
      </c>
      <c r="C470" s="11">
        <v>3.9</v>
      </c>
      <c r="D470" s="11">
        <v>0</v>
      </c>
      <c r="E470" s="11">
        <v>100</v>
      </c>
      <c r="F470" s="11">
        <v>0</v>
      </c>
      <c r="I470" s="11">
        <v>8760</v>
      </c>
      <c r="J470" s="11">
        <v>0</v>
      </c>
      <c r="K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</row>
    <row r="471" spans="1:18" x14ac:dyDescent="0.25">
      <c r="A471" s="11">
        <v>188</v>
      </c>
      <c r="B471" s="11" t="s">
        <v>244</v>
      </c>
      <c r="C471" s="11">
        <v>0</v>
      </c>
      <c r="D471" s="11">
        <v>0</v>
      </c>
      <c r="E471" s="11">
        <v>0</v>
      </c>
      <c r="F471" s="11">
        <v>0</v>
      </c>
      <c r="I471" s="11">
        <v>0</v>
      </c>
      <c r="J471" s="11">
        <v>0</v>
      </c>
      <c r="K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</row>
    <row r="472" spans="1:18" x14ac:dyDescent="0.25">
      <c r="A472" s="11">
        <v>189</v>
      </c>
      <c r="B472" s="11" t="s">
        <v>245</v>
      </c>
      <c r="C472" s="11">
        <v>91.5</v>
      </c>
      <c r="D472" s="11">
        <v>0</v>
      </c>
      <c r="E472" s="11">
        <v>63.8</v>
      </c>
      <c r="F472" s="11">
        <v>296</v>
      </c>
      <c r="I472" s="11">
        <v>5331</v>
      </c>
      <c r="J472" s="11">
        <v>15.5</v>
      </c>
      <c r="K472" s="11">
        <v>1418</v>
      </c>
      <c r="M472" s="11">
        <v>0</v>
      </c>
      <c r="N472" s="11">
        <v>0</v>
      </c>
      <c r="O472" s="11">
        <v>0</v>
      </c>
      <c r="P472" s="11">
        <v>15.49</v>
      </c>
      <c r="Q472" s="11">
        <v>15.49</v>
      </c>
      <c r="R472" s="11">
        <v>1418</v>
      </c>
    </row>
    <row r="473" spans="1:18" x14ac:dyDescent="0.25">
      <c r="A473" s="11">
        <v>190</v>
      </c>
      <c r="B473" s="11" t="s">
        <v>246</v>
      </c>
      <c r="C473" s="11">
        <v>3.4</v>
      </c>
      <c r="D473" s="11">
        <v>0</v>
      </c>
      <c r="E473" s="11">
        <v>100</v>
      </c>
      <c r="F473" s="11">
        <v>1</v>
      </c>
      <c r="I473" s="11">
        <v>6624</v>
      </c>
      <c r="J473" s="11">
        <v>78.900000000000006</v>
      </c>
      <c r="K473" s="11">
        <v>267</v>
      </c>
      <c r="M473" s="11">
        <v>0</v>
      </c>
      <c r="N473" s="11">
        <v>0</v>
      </c>
      <c r="O473" s="11">
        <v>0</v>
      </c>
      <c r="P473" s="11">
        <v>78.86</v>
      </c>
      <c r="Q473" s="11">
        <v>78.86</v>
      </c>
      <c r="R473" s="11">
        <v>267</v>
      </c>
    </row>
    <row r="474" spans="1:18" x14ac:dyDescent="0.25">
      <c r="A474" s="11">
        <v>191</v>
      </c>
      <c r="B474" s="11" t="s">
        <v>247</v>
      </c>
      <c r="C474" s="11">
        <v>0</v>
      </c>
      <c r="D474" s="11">
        <v>0</v>
      </c>
      <c r="E474" s="11">
        <v>0</v>
      </c>
      <c r="F474" s="11">
        <v>0</v>
      </c>
      <c r="I474" s="11">
        <v>0</v>
      </c>
      <c r="J474" s="11">
        <v>0</v>
      </c>
      <c r="K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</row>
    <row r="475" spans="1:18" x14ac:dyDescent="0.25">
      <c r="A475" s="11">
        <v>192</v>
      </c>
      <c r="B475" s="11" t="s">
        <v>248</v>
      </c>
      <c r="C475" s="11">
        <v>0</v>
      </c>
      <c r="D475" s="11">
        <v>0</v>
      </c>
      <c r="E475" s="11">
        <v>0</v>
      </c>
      <c r="F475" s="11">
        <v>0</v>
      </c>
      <c r="I475" s="11">
        <v>0</v>
      </c>
      <c r="J475" s="11">
        <v>0</v>
      </c>
      <c r="K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</row>
    <row r="476" spans="1:18" x14ac:dyDescent="0.25">
      <c r="A476" s="11">
        <v>193</v>
      </c>
      <c r="B476" s="11" t="s">
        <v>249</v>
      </c>
      <c r="C476" s="11">
        <v>0</v>
      </c>
      <c r="D476" s="11">
        <v>0</v>
      </c>
      <c r="E476" s="11">
        <v>0</v>
      </c>
      <c r="F476" s="11">
        <v>0</v>
      </c>
      <c r="I476" s="11">
        <v>0</v>
      </c>
      <c r="J476" s="11">
        <v>0</v>
      </c>
      <c r="K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</row>
    <row r="477" spans="1:18" x14ac:dyDescent="0.25">
      <c r="A477" s="11">
        <v>194</v>
      </c>
      <c r="B477" s="11" t="s">
        <v>250</v>
      </c>
      <c r="C477" s="11">
        <v>0</v>
      </c>
      <c r="D477" s="11">
        <v>0</v>
      </c>
      <c r="E477" s="11">
        <v>0</v>
      </c>
      <c r="F477" s="11">
        <v>0</v>
      </c>
      <c r="I477" s="11">
        <v>8760</v>
      </c>
      <c r="J477" s="11">
        <v>0</v>
      </c>
      <c r="K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</row>
    <row r="478" spans="1:18" x14ac:dyDescent="0.25">
      <c r="A478" s="11">
        <v>195</v>
      </c>
      <c r="B478" s="11" t="s">
        <v>251</v>
      </c>
      <c r="C478" s="11">
        <v>0</v>
      </c>
      <c r="D478" s="11">
        <v>0</v>
      </c>
      <c r="E478" s="11">
        <v>0</v>
      </c>
      <c r="F478" s="11">
        <v>0</v>
      </c>
      <c r="I478" s="11">
        <v>8760</v>
      </c>
      <c r="J478" s="11">
        <v>0</v>
      </c>
      <c r="K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</row>
    <row r="479" spans="1:18" x14ac:dyDescent="0.25">
      <c r="A479" s="11">
        <v>196</v>
      </c>
      <c r="B479" s="11" t="s">
        <v>252</v>
      </c>
      <c r="C479" s="11">
        <v>0</v>
      </c>
      <c r="D479" s="11">
        <v>0</v>
      </c>
      <c r="E479" s="11">
        <v>0</v>
      </c>
      <c r="F479" s="11">
        <v>0</v>
      </c>
      <c r="I479" s="11">
        <v>8760</v>
      </c>
      <c r="J479" s="11">
        <v>0</v>
      </c>
      <c r="K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</row>
    <row r="480" spans="1:18" x14ac:dyDescent="0.25">
      <c r="A480" s="11">
        <v>197</v>
      </c>
      <c r="B480" s="11" t="s">
        <v>253</v>
      </c>
      <c r="C480" s="11">
        <v>0</v>
      </c>
      <c r="D480" s="11">
        <v>0</v>
      </c>
      <c r="E480" s="11">
        <v>0</v>
      </c>
      <c r="F480" s="11">
        <v>0</v>
      </c>
      <c r="I480" s="11">
        <v>8760</v>
      </c>
      <c r="J480" s="11">
        <v>0</v>
      </c>
      <c r="K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</row>
    <row r="481" spans="1:18" x14ac:dyDescent="0.25">
      <c r="A481" s="11">
        <v>198</v>
      </c>
      <c r="B481" s="11" t="s">
        <v>254</v>
      </c>
      <c r="C481" s="11">
        <v>0</v>
      </c>
      <c r="D481" s="11">
        <v>0</v>
      </c>
      <c r="E481" s="11">
        <v>0</v>
      </c>
      <c r="F481" s="11">
        <v>0</v>
      </c>
      <c r="I481" s="11">
        <v>0</v>
      </c>
      <c r="J481" s="11">
        <v>0</v>
      </c>
      <c r="K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</row>
    <row r="482" spans="1:18" x14ac:dyDescent="0.25">
      <c r="A482" s="11">
        <v>199</v>
      </c>
      <c r="B482" s="11" t="s">
        <v>255</v>
      </c>
      <c r="C482" s="11">
        <v>84.3</v>
      </c>
      <c r="D482" s="11">
        <v>0</v>
      </c>
      <c r="E482" s="11">
        <v>100</v>
      </c>
      <c r="F482" s="11">
        <v>0</v>
      </c>
      <c r="I482" s="11">
        <v>8760</v>
      </c>
      <c r="J482" s="11">
        <v>0</v>
      </c>
      <c r="K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</row>
    <row r="483" spans="1:18" x14ac:dyDescent="0.25">
      <c r="A483" s="11">
        <v>200</v>
      </c>
      <c r="B483" s="11" t="s">
        <v>256</v>
      </c>
      <c r="C483" s="11">
        <v>5.7</v>
      </c>
      <c r="D483" s="11">
        <v>0</v>
      </c>
      <c r="E483" s="11">
        <v>100</v>
      </c>
      <c r="F483" s="11">
        <v>1</v>
      </c>
      <c r="I483" s="11">
        <v>4416</v>
      </c>
      <c r="J483" s="11">
        <v>0</v>
      </c>
      <c r="K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</row>
    <row r="484" spans="1:18" x14ac:dyDescent="0.25">
      <c r="A484" s="11">
        <v>201</v>
      </c>
      <c r="B484" s="11" t="s">
        <v>257</v>
      </c>
      <c r="C484" s="11">
        <v>3866.8</v>
      </c>
      <c r="D484" s="11">
        <v>0</v>
      </c>
      <c r="E484" s="11">
        <v>68.099999999999994</v>
      </c>
      <c r="F484" s="11">
        <v>2</v>
      </c>
      <c r="G484" s="11">
        <v>26353.3</v>
      </c>
      <c r="H484" s="11">
        <v>6815</v>
      </c>
      <c r="I484" s="11">
        <v>8723</v>
      </c>
      <c r="J484" s="11">
        <v>396</v>
      </c>
      <c r="K484" s="11">
        <v>104369</v>
      </c>
      <c r="L484" s="11">
        <v>8</v>
      </c>
      <c r="M484" s="11">
        <v>32</v>
      </c>
      <c r="N484" s="11">
        <v>24303</v>
      </c>
      <c r="O484" s="11">
        <v>12479</v>
      </c>
      <c r="P484" s="11">
        <v>30.22</v>
      </c>
      <c r="Q484" s="11">
        <v>36.51</v>
      </c>
      <c r="R484" s="11">
        <v>141183</v>
      </c>
    </row>
    <row r="485" spans="1:18" x14ac:dyDescent="0.25">
      <c r="A485" s="11" t="s">
        <v>258</v>
      </c>
      <c r="B485" s="11" t="s">
        <v>259</v>
      </c>
      <c r="C485" s="11">
        <v>63661</v>
      </c>
      <c r="D485" s="11">
        <v>0</v>
      </c>
      <c r="F485" s="11">
        <v>5723</v>
      </c>
      <c r="G485" s="11">
        <v>519218.7</v>
      </c>
      <c r="H485" s="11">
        <v>9738</v>
      </c>
      <c r="K485" s="11">
        <v>1162311</v>
      </c>
      <c r="L485" s="11">
        <v>2314</v>
      </c>
      <c r="M485" s="11">
        <v>10451</v>
      </c>
      <c r="N485" s="11">
        <v>449358</v>
      </c>
      <c r="O485" s="11">
        <v>55207</v>
      </c>
      <c r="P485" s="11">
        <v>19.13</v>
      </c>
      <c r="Q485" s="11">
        <v>26.35</v>
      </c>
      <c r="R485" s="11">
        <v>1677328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2"/>
  <sheetViews>
    <sheetView topLeftCell="A14" workbookViewId="0"/>
  </sheetViews>
  <sheetFormatPr defaultRowHeight="15" x14ac:dyDescent="0.25"/>
  <cols>
    <col min="1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396</v>
      </c>
    </row>
    <row r="3" spans="1:16" x14ac:dyDescent="0.25">
      <c r="A3" s="11" t="s">
        <v>403</v>
      </c>
    </row>
    <row r="6" spans="1:16" x14ac:dyDescent="0.25">
      <c r="A6" s="11" t="s">
        <v>0</v>
      </c>
    </row>
    <row r="7" spans="1:16" x14ac:dyDescent="0.25">
      <c r="A7" s="11" t="s">
        <v>1</v>
      </c>
    </row>
    <row r="9" spans="1:16" x14ac:dyDescent="0.25">
      <c r="C9" s="11" t="s">
        <v>6</v>
      </c>
      <c r="D9" s="11" t="s">
        <v>7</v>
      </c>
      <c r="G9" s="11" t="s">
        <v>307</v>
      </c>
      <c r="H9" s="11" t="s">
        <v>10</v>
      </c>
      <c r="I9" s="11" t="s">
        <v>11</v>
      </c>
      <c r="J9" s="11" t="s">
        <v>404</v>
      </c>
      <c r="K9" s="11" t="s">
        <v>12</v>
      </c>
      <c r="L9" s="11" t="s">
        <v>14</v>
      </c>
      <c r="M9" s="11" t="s">
        <v>15</v>
      </c>
      <c r="N9" s="11" t="s">
        <v>16</v>
      </c>
      <c r="O9" s="11" t="s">
        <v>17</v>
      </c>
      <c r="P9" s="11" t="s">
        <v>17</v>
      </c>
    </row>
    <row r="10" spans="1:16" x14ac:dyDescent="0.25"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308</v>
      </c>
      <c r="H10" s="11" t="s">
        <v>25</v>
      </c>
      <c r="I10" s="11" t="s">
        <v>26</v>
      </c>
      <c r="J10" s="11" t="s">
        <v>405</v>
      </c>
      <c r="K10" s="11" t="s">
        <v>406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</row>
    <row r="11" spans="1:16" x14ac:dyDescent="0.25">
      <c r="A11" s="11" t="s">
        <v>309</v>
      </c>
      <c r="B11" s="11" t="s">
        <v>36</v>
      </c>
      <c r="C11" s="11" t="s">
        <v>36</v>
      </c>
      <c r="D11" s="11" t="s">
        <v>37</v>
      </c>
      <c r="E11" s="11" t="s">
        <v>38</v>
      </c>
      <c r="F11" s="11" t="s">
        <v>39</v>
      </c>
      <c r="G11" s="11" t="s">
        <v>310</v>
      </c>
      <c r="H11" s="11" t="s">
        <v>42</v>
      </c>
      <c r="I11" s="11" t="s">
        <v>43</v>
      </c>
      <c r="J11" s="11" t="s">
        <v>407</v>
      </c>
      <c r="K11" s="13">
        <v>0</v>
      </c>
      <c r="L11" s="11" t="s">
        <v>46</v>
      </c>
      <c r="M11" s="11" t="s">
        <v>47</v>
      </c>
      <c r="N11" s="11" t="s">
        <v>48</v>
      </c>
      <c r="O11" s="11" t="s">
        <v>49</v>
      </c>
      <c r="P11" s="11" t="s">
        <v>50</v>
      </c>
    </row>
    <row r="12" spans="1:16" x14ac:dyDescent="0.25">
      <c r="A12" s="11" t="s">
        <v>311</v>
      </c>
      <c r="B12" s="11" t="s">
        <v>53</v>
      </c>
      <c r="C12" s="11" t="s">
        <v>54</v>
      </c>
      <c r="D12" s="11" t="s">
        <v>4</v>
      </c>
      <c r="E12" s="11" t="s">
        <v>55</v>
      </c>
      <c r="F12" s="11" t="s">
        <v>5</v>
      </c>
      <c r="G12" s="11" t="s">
        <v>312</v>
      </c>
      <c r="H12" s="11" t="s">
        <v>54</v>
      </c>
      <c r="I12" s="11" t="s">
        <v>56</v>
      </c>
      <c r="J12" s="11" t="s">
        <v>55</v>
      </c>
      <c r="K12" s="11" t="s">
        <v>4</v>
      </c>
      <c r="L12" s="11" t="s">
        <v>54</v>
      </c>
      <c r="M12" s="11" t="s">
        <v>4</v>
      </c>
      <c r="N12" s="11" t="s">
        <v>54</v>
      </c>
      <c r="O12" s="11" t="s">
        <v>54</v>
      </c>
      <c r="P12" s="11" t="s">
        <v>53</v>
      </c>
    </row>
    <row r="13" spans="1:16" x14ac:dyDescent="0.25">
      <c r="A13" s="11" t="s">
        <v>313</v>
      </c>
      <c r="B13" s="11">
        <v>63616.6</v>
      </c>
    </row>
    <row r="14" spans="1:16" x14ac:dyDescent="0.25">
      <c r="A14" s="11" t="s">
        <v>314</v>
      </c>
      <c r="B14" s="11">
        <v>328.6</v>
      </c>
      <c r="O14" s="11">
        <v>14.1</v>
      </c>
      <c r="P14" s="11">
        <v>4633</v>
      </c>
    </row>
    <row r="15" spans="1:16" x14ac:dyDescent="0.25">
      <c r="A15" s="11" t="s">
        <v>315</v>
      </c>
      <c r="B15" s="11">
        <v>0</v>
      </c>
    </row>
    <row r="16" spans="1:16" x14ac:dyDescent="0.25">
      <c r="A16" s="11" t="s">
        <v>316</v>
      </c>
      <c r="B16" s="11">
        <v>0</v>
      </c>
    </row>
    <row r="17" spans="1:16" x14ac:dyDescent="0.25">
      <c r="A17" s="11" t="s">
        <v>317</v>
      </c>
      <c r="B17" s="11" t="s">
        <v>260</v>
      </c>
    </row>
    <row r="18" spans="1:16" x14ac:dyDescent="0.25">
      <c r="A18" s="11" t="s">
        <v>318</v>
      </c>
      <c r="B18" s="11">
        <v>258.5</v>
      </c>
      <c r="C18" s="11">
        <v>0</v>
      </c>
      <c r="D18" s="11">
        <v>42.2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319</v>
      </c>
      <c r="B19" s="11">
        <v>4148.8</v>
      </c>
      <c r="C19" s="11">
        <v>0</v>
      </c>
      <c r="D19" s="11">
        <v>60.9</v>
      </c>
      <c r="E19" s="11">
        <v>0</v>
      </c>
      <c r="H19" s="11">
        <v>0</v>
      </c>
      <c r="I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x14ac:dyDescent="0.25">
      <c r="A20" s="11" t="s">
        <v>320</v>
      </c>
      <c r="B20" s="11">
        <v>1284.2</v>
      </c>
      <c r="C20" s="11">
        <v>0</v>
      </c>
      <c r="D20" s="11">
        <v>48.4</v>
      </c>
      <c r="E20" s="11">
        <v>70</v>
      </c>
      <c r="H20" s="11">
        <v>39.9</v>
      </c>
      <c r="I20" s="11">
        <v>51176</v>
      </c>
      <c r="K20" s="11">
        <v>0</v>
      </c>
      <c r="L20" s="11">
        <v>11084</v>
      </c>
      <c r="M20" s="11">
        <v>8174</v>
      </c>
      <c r="N20" s="11">
        <v>46.22</v>
      </c>
      <c r="O20" s="11">
        <v>54.85</v>
      </c>
      <c r="P20" s="11">
        <v>70434</v>
      </c>
    </row>
    <row r="21" spans="1:16" x14ac:dyDescent="0.25">
      <c r="A21" s="11" t="s">
        <v>321</v>
      </c>
      <c r="B21" s="11">
        <v>369.8</v>
      </c>
      <c r="C21" s="11">
        <v>0</v>
      </c>
      <c r="D21" s="11">
        <v>93.8</v>
      </c>
      <c r="E21" s="11">
        <v>16</v>
      </c>
      <c r="F21" s="11">
        <v>2417.9</v>
      </c>
      <c r="G21" s="11">
        <v>10000</v>
      </c>
      <c r="H21" s="11">
        <v>0</v>
      </c>
      <c r="I21" s="11">
        <v>8119</v>
      </c>
      <c r="J21" s="11">
        <v>0</v>
      </c>
      <c r="K21" s="11">
        <v>0</v>
      </c>
      <c r="L21" s="11">
        <v>0</v>
      </c>
      <c r="M21" s="11">
        <v>643</v>
      </c>
      <c r="N21" s="11">
        <v>23.69</v>
      </c>
      <c r="O21" s="11">
        <v>23.69</v>
      </c>
      <c r="P21" s="11">
        <v>8763</v>
      </c>
    </row>
    <row r="22" spans="1:16" x14ac:dyDescent="0.25">
      <c r="A22" s="11" t="s">
        <v>322</v>
      </c>
      <c r="B22" s="11">
        <v>37459.4</v>
      </c>
      <c r="C22" s="11">
        <v>0</v>
      </c>
      <c r="D22" s="11">
        <v>72.599999999999994</v>
      </c>
      <c r="E22" s="11">
        <v>419</v>
      </c>
      <c r="F22" s="11">
        <v>365672.8</v>
      </c>
      <c r="G22" s="11">
        <v>9762</v>
      </c>
      <c r="H22" s="11">
        <v>200.9</v>
      </c>
      <c r="I22" s="11">
        <v>734625</v>
      </c>
      <c r="J22" s="11">
        <v>1425</v>
      </c>
      <c r="K22" s="11">
        <v>6126</v>
      </c>
      <c r="L22" s="11">
        <v>342903</v>
      </c>
      <c r="M22" s="11">
        <v>30440</v>
      </c>
      <c r="N22" s="11">
        <v>20.420000000000002</v>
      </c>
      <c r="O22" s="11">
        <v>29.74</v>
      </c>
      <c r="P22" s="11">
        <v>1114095</v>
      </c>
    </row>
    <row r="23" spans="1:16" x14ac:dyDescent="0.25">
      <c r="A23" s="11" t="s">
        <v>323</v>
      </c>
      <c r="B23" s="11">
        <v>14370.8</v>
      </c>
      <c r="C23" s="11">
        <v>0</v>
      </c>
      <c r="D23" s="11">
        <v>68.599999999999994</v>
      </c>
      <c r="E23" s="11">
        <v>361</v>
      </c>
      <c r="F23" s="11">
        <v>139912.5</v>
      </c>
      <c r="G23" s="11">
        <v>9736</v>
      </c>
      <c r="H23" s="11">
        <v>220.4</v>
      </c>
      <c r="I23" s="11">
        <v>308390</v>
      </c>
      <c r="J23" s="11">
        <v>710</v>
      </c>
      <c r="K23" s="11">
        <v>3622</v>
      </c>
      <c r="L23" s="11">
        <v>95008</v>
      </c>
      <c r="M23" s="11">
        <v>23287</v>
      </c>
      <c r="N23" s="11">
        <v>23.08</v>
      </c>
      <c r="O23" s="11">
        <v>29.94</v>
      </c>
      <c r="P23" s="11">
        <v>430307</v>
      </c>
    </row>
    <row r="24" spans="1:16" x14ac:dyDescent="0.25">
      <c r="A24" s="11" t="s">
        <v>324</v>
      </c>
      <c r="B24" s="11">
        <v>192.9</v>
      </c>
      <c r="C24" s="11">
        <v>0</v>
      </c>
      <c r="D24" s="11">
        <v>11.1</v>
      </c>
      <c r="E24" s="11">
        <v>11</v>
      </c>
      <c r="F24" s="11">
        <v>2256.5</v>
      </c>
      <c r="G24" s="11">
        <v>11698</v>
      </c>
      <c r="H24" s="11">
        <v>378.9</v>
      </c>
      <c r="I24" s="11">
        <v>8549</v>
      </c>
      <c r="J24" s="11">
        <v>23</v>
      </c>
      <c r="K24" s="11">
        <v>88</v>
      </c>
      <c r="L24" s="11">
        <v>4758</v>
      </c>
      <c r="M24" s="11">
        <v>0</v>
      </c>
      <c r="N24" s="11">
        <v>44.32</v>
      </c>
      <c r="O24" s="11">
        <v>69.44</v>
      </c>
      <c r="P24" s="11">
        <v>13396</v>
      </c>
    </row>
    <row r="25" spans="1:16" x14ac:dyDescent="0.25">
      <c r="A25" s="11" t="s">
        <v>325</v>
      </c>
      <c r="B25" s="11">
        <v>-3644.8</v>
      </c>
      <c r="C25" s="11">
        <v>0</v>
      </c>
      <c r="D25" s="11">
        <v>0.2</v>
      </c>
      <c r="E25" s="11">
        <v>3914</v>
      </c>
      <c r="H25" s="11">
        <v>38.700000000000003</v>
      </c>
      <c r="I25" s="11">
        <v>-140968</v>
      </c>
      <c r="K25" s="11">
        <v>0</v>
      </c>
      <c r="L25" s="11">
        <v>0</v>
      </c>
      <c r="M25" s="11">
        <v>0</v>
      </c>
      <c r="N25" s="11">
        <v>38.68</v>
      </c>
      <c r="O25" s="11">
        <v>38.68</v>
      </c>
      <c r="P25" s="11">
        <v>-140968</v>
      </c>
    </row>
    <row r="26" spans="1:16" x14ac:dyDescent="0.25">
      <c r="A26" s="11" t="s">
        <v>326</v>
      </c>
      <c r="B26" s="11">
        <v>0</v>
      </c>
      <c r="C26" s="11">
        <v>0</v>
      </c>
      <c r="D26" s="11">
        <v>0</v>
      </c>
      <c r="E26" s="11">
        <v>0</v>
      </c>
      <c r="H26" s="11">
        <v>0</v>
      </c>
      <c r="I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x14ac:dyDescent="0.25">
      <c r="A27" s="11" t="s">
        <v>327</v>
      </c>
      <c r="B27" s="11">
        <v>-370.2</v>
      </c>
      <c r="C27" s="11">
        <v>0</v>
      </c>
      <c r="D27" s="11">
        <v>133.30000000000001</v>
      </c>
      <c r="E27" s="11">
        <v>0</v>
      </c>
      <c r="H27" s="11">
        <v>14.2</v>
      </c>
      <c r="I27" s="11">
        <v>-5258</v>
      </c>
      <c r="K27" s="11">
        <v>0</v>
      </c>
      <c r="L27" s="11">
        <v>0</v>
      </c>
      <c r="M27" s="11">
        <v>-3853</v>
      </c>
      <c r="N27" s="11">
        <v>24.61</v>
      </c>
      <c r="O27" s="11">
        <v>24.61</v>
      </c>
      <c r="P27" s="11">
        <v>-9111</v>
      </c>
    </row>
    <row r="28" spans="1:16" x14ac:dyDescent="0.25">
      <c r="A28" s="11" t="s">
        <v>328</v>
      </c>
      <c r="B28" s="11">
        <v>709.2</v>
      </c>
      <c r="C28" s="11">
        <v>0</v>
      </c>
      <c r="D28" s="11">
        <v>100</v>
      </c>
      <c r="E28" s="11">
        <v>0</v>
      </c>
      <c r="H28" s="11">
        <v>79</v>
      </c>
      <c r="I28" s="11">
        <v>56006</v>
      </c>
      <c r="K28" s="11">
        <v>0</v>
      </c>
      <c r="L28" s="11">
        <v>0</v>
      </c>
      <c r="M28" s="11">
        <v>0</v>
      </c>
      <c r="N28" s="11">
        <v>78.97</v>
      </c>
      <c r="O28" s="11">
        <v>78.97</v>
      </c>
      <c r="P28" s="11">
        <v>56006</v>
      </c>
    </row>
    <row r="29" spans="1:16" x14ac:dyDescent="0.25">
      <c r="A29" s="11" t="s">
        <v>329</v>
      </c>
      <c r="B29" s="11">
        <v>1229.8</v>
      </c>
      <c r="C29" s="11">
        <v>0</v>
      </c>
      <c r="D29" s="11">
        <v>119.6</v>
      </c>
      <c r="E29" s="11">
        <v>0</v>
      </c>
      <c r="H29" s="11">
        <v>0</v>
      </c>
      <c r="I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x14ac:dyDescent="0.25">
      <c r="A30" s="11" t="s">
        <v>330</v>
      </c>
      <c r="B30" s="11">
        <v>-443.3</v>
      </c>
      <c r="C30" s="11">
        <v>0</v>
      </c>
      <c r="D30" s="11">
        <v>100</v>
      </c>
      <c r="E30" s="11">
        <v>0</v>
      </c>
      <c r="H30" s="11">
        <v>4.2</v>
      </c>
      <c r="I30" s="11">
        <v>-1854</v>
      </c>
      <c r="K30" s="11">
        <v>0</v>
      </c>
      <c r="L30" s="11">
        <v>0</v>
      </c>
      <c r="M30" s="11">
        <v>0</v>
      </c>
      <c r="N30" s="11">
        <v>4.18</v>
      </c>
      <c r="O30" s="11">
        <v>4.18</v>
      </c>
      <c r="P30" s="11">
        <v>-1854</v>
      </c>
    </row>
    <row r="31" spans="1:16" x14ac:dyDescent="0.25">
      <c r="A31" s="11" t="s">
        <v>331</v>
      </c>
      <c r="B31" s="11">
        <v>-302.5</v>
      </c>
      <c r="C31" s="11">
        <v>0</v>
      </c>
      <c r="D31" s="11">
        <v>100</v>
      </c>
      <c r="E31" s="11">
        <v>0</v>
      </c>
      <c r="H31" s="11">
        <v>20</v>
      </c>
      <c r="I31" s="11">
        <v>-6042</v>
      </c>
      <c r="K31" s="11">
        <v>0</v>
      </c>
      <c r="L31" s="11">
        <v>-4396</v>
      </c>
      <c r="M31" s="11">
        <v>-5131</v>
      </c>
      <c r="N31" s="11">
        <v>36.93</v>
      </c>
      <c r="O31" s="11">
        <v>51.46</v>
      </c>
      <c r="P31" s="11">
        <v>-15570</v>
      </c>
    </row>
    <row r="32" spans="1:16" x14ac:dyDescent="0.25">
      <c r="A32" s="11" t="s">
        <v>332</v>
      </c>
      <c r="B32" s="11">
        <v>1467.1</v>
      </c>
      <c r="C32" s="11">
        <v>0</v>
      </c>
      <c r="D32" s="11">
        <v>100</v>
      </c>
      <c r="E32" s="11">
        <v>0</v>
      </c>
      <c r="H32" s="11">
        <v>5.5</v>
      </c>
      <c r="I32" s="11">
        <v>8043</v>
      </c>
      <c r="K32" s="11">
        <v>0</v>
      </c>
      <c r="L32" s="11">
        <v>0</v>
      </c>
      <c r="M32" s="11">
        <v>0</v>
      </c>
      <c r="N32" s="11">
        <v>5.48</v>
      </c>
      <c r="O32" s="11">
        <v>5.48</v>
      </c>
      <c r="P32" s="11">
        <v>8043</v>
      </c>
    </row>
    <row r="33" spans="1:20" x14ac:dyDescent="0.25">
      <c r="A33" s="11" t="s">
        <v>333</v>
      </c>
      <c r="B33" s="11">
        <v>0</v>
      </c>
      <c r="C33" s="11">
        <v>0</v>
      </c>
      <c r="D33" s="11">
        <v>0</v>
      </c>
      <c r="E33" s="11">
        <v>7</v>
      </c>
      <c r="H33" s="11">
        <v>0</v>
      </c>
      <c r="I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20" x14ac:dyDescent="0.25">
      <c r="A34" s="11" t="s">
        <v>334</v>
      </c>
      <c r="B34" s="11">
        <v>63943.1</v>
      </c>
      <c r="C34" s="11">
        <v>0</v>
      </c>
      <c r="E34" s="11">
        <v>5066</v>
      </c>
      <c r="F34" s="11">
        <v>510259.6</v>
      </c>
      <c r="G34" s="11">
        <v>9763</v>
      </c>
      <c r="I34" s="11">
        <v>1021958</v>
      </c>
      <c r="J34" s="11">
        <v>2158</v>
      </c>
      <c r="K34" s="11">
        <v>9836</v>
      </c>
      <c r="L34" s="11">
        <v>449358</v>
      </c>
      <c r="M34" s="11">
        <v>53561</v>
      </c>
      <c r="N34" s="11">
        <v>16.82</v>
      </c>
      <c r="O34" s="11">
        <v>24</v>
      </c>
      <c r="P34" s="11">
        <v>1534712</v>
      </c>
    </row>
    <row r="35" spans="1:20" x14ac:dyDescent="0.25">
      <c r="A35" s="11" t="s">
        <v>335</v>
      </c>
      <c r="P35" s="11">
        <v>1386</v>
      </c>
    </row>
    <row r="36" spans="1:20" x14ac:dyDescent="0.25">
      <c r="A36" s="11" t="s">
        <v>336</v>
      </c>
      <c r="P36" s="11">
        <v>0</v>
      </c>
    </row>
    <row r="37" spans="1:20" x14ac:dyDescent="0.25">
      <c r="A37" s="11" t="s">
        <v>337</v>
      </c>
      <c r="P37" s="11">
        <v>0</v>
      </c>
    </row>
    <row r="38" spans="1:20" x14ac:dyDescent="0.25">
      <c r="A38" s="11" t="s">
        <v>338</v>
      </c>
      <c r="P38" s="11">
        <v>2406</v>
      </c>
    </row>
    <row r="39" spans="1:20" x14ac:dyDescent="0.25">
      <c r="A39" s="11" t="s">
        <v>339</v>
      </c>
      <c r="B39" s="11">
        <v>2.1</v>
      </c>
      <c r="O39" s="11">
        <v>1000</v>
      </c>
      <c r="P39" s="11">
        <v>2144</v>
      </c>
    </row>
    <row r="40" spans="1:20" x14ac:dyDescent="0.25">
      <c r="A40" s="11" t="s">
        <v>340</v>
      </c>
      <c r="O40" s="11">
        <v>24.02</v>
      </c>
      <c r="P40" s="11">
        <v>1536015</v>
      </c>
    </row>
    <row r="43" spans="1:20" x14ac:dyDescent="0.25">
      <c r="A43" s="11" t="s">
        <v>261</v>
      </c>
      <c r="B43" s="11" t="s">
        <v>262</v>
      </c>
      <c r="C43" s="11" t="s">
        <v>289</v>
      </c>
      <c r="D43" s="11" t="s">
        <v>290</v>
      </c>
      <c r="E43" s="11" t="s">
        <v>291</v>
      </c>
      <c r="F43" s="11" t="s">
        <v>292</v>
      </c>
      <c r="G43" s="11" t="s">
        <v>293</v>
      </c>
    </row>
    <row r="44" spans="1:20" x14ac:dyDescent="0.25">
      <c r="A44" s="11" t="s">
        <v>4</v>
      </c>
      <c r="B44" s="11" t="s">
        <v>263</v>
      </c>
      <c r="C44" s="11" t="s">
        <v>54</v>
      </c>
      <c r="D44" s="11" t="s">
        <v>54</v>
      </c>
      <c r="E44" s="11" t="s">
        <v>54</v>
      </c>
      <c r="F44" s="11" t="s">
        <v>54</v>
      </c>
      <c r="G44" s="11" t="s">
        <v>55</v>
      </c>
    </row>
    <row r="46" spans="1:20" x14ac:dyDescent="0.25">
      <c r="C46" s="11" t="e">
        <f>--Anc</f>
        <v>#NAME?</v>
      </c>
      <c r="D46" s="11" t="s">
        <v>294</v>
      </c>
      <c r="E46" s="11" t="s">
        <v>295</v>
      </c>
      <c r="F46" s="11" t="s">
        <v>296</v>
      </c>
      <c r="G46" s="11" t="s">
        <v>297</v>
      </c>
      <c r="H46" s="11" t="s">
        <v>298</v>
      </c>
      <c r="I46" s="11" t="s">
        <v>299</v>
      </c>
      <c r="J46" s="11" t="s">
        <v>300</v>
      </c>
      <c r="K46" s="11" t="s">
        <v>301</v>
      </c>
    </row>
    <row r="47" spans="1:20" x14ac:dyDescent="0.25">
      <c r="C47" s="11" t="e">
        <f>-REG.</f>
        <v>#NAME?</v>
      </c>
      <c r="D47" s="11" t="s">
        <v>302</v>
      </c>
      <c r="F47" s="11" t="e">
        <f>-REG.</f>
        <v>#NAME?</v>
      </c>
      <c r="G47" s="11" t="s">
        <v>303</v>
      </c>
      <c r="I47" s="11" t="e">
        <f>-SPIN</f>
        <v>#NAME?</v>
      </c>
      <c r="L47" s="11" t="e">
        <f>-NONS</f>
        <v>#NAME?</v>
      </c>
      <c r="M47" s="11" t="s">
        <v>304</v>
      </c>
      <c r="O47" s="11" t="e">
        <f>-NONS</f>
        <v>#NAME?</v>
      </c>
      <c r="P47" s="11" t="s">
        <v>305</v>
      </c>
      <c r="R47" s="11" t="e">
        <f>-Tota</f>
        <v>#NAME?</v>
      </c>
      <c r="S47" s="11" t="s">
        <v>265</v>
      </c>
    </row>
    <row r="48" spans="1:20" x14ac:dyDescent="0.25">
      <c r="A48" s="11" t="s">
        <v>34</v>
      </c>
      <c r="B48" s="11" t="s">
        <v>35</v>
      </c>
      <c r="C48" s="11" t="s">
        <v>36</v>
      </c>
      <c r="D48" s="13">
        <v>0</v>
      </c>
      <c r="E48" s="11" t="s">
        <v>306</v>
      </c>
      <c r="F48" s="11" t="s">
        <v>36</v>
      </c>
      <c r="G48" s="13">
        <v>0</v>
      </c>
      <c r="H48" s="11" t="s">
        <v>306</v>
      </c>
      <c r="I48" s="11" t="s">
        <v>36</v>
      </c>
      <c r="J48" s="13">
        <v>0</v>
      </c>
      <c r="K48" s="11" t="s">
        <v>306</v>
      </c>
      <c r="L48" s="11" t="s">
        <v>36</v>
      </c>
      <c r="M48" s="13">
        <v>0</v>
      </c>
      <c r="N48" s="11" t="s">
        <v>306</v>
      </c>
      <c r="O48" s="11" t="s">
        <v>36</v>
      </c>
      <c r="P48" s="13">
        <v>0</v>
      </c>
      <c r="Q48" s="11" t="s">
        <v>306</v>
      </c>
      <c r="R48" s="11" t="s">
        <v>36</v>
      </c>
      <c r="S48" s="13">
        <v>0</v>
      </c>
      <c r="T48" s="11" t="s">
        <v>306</v>
      </c>
    </row>
    <row r="49" spans="1:20" x14ac:dyDescent="0.25">
      <c r="A49" s="11" t="s">
        <v>51</v>
      </c>
      <c r="B49" s="11" t="s">
        <v>52</v>
      </c>
      <c r="C49" s="11" t="s">
        <v>4</v>
      </c>
      <c r="D49" s="11" t="s">
        <v>4</v>
      </c>
      <c r="E49" s="11" t="s">
        <v>4</v>
      </c>
      <c r="F49" s="11" t="s">
        <v>4</v>
      </c>
      <c r="G49" s="11" t="s">
        <v>4</v>
      </c>
      <c r="H49" s="11" t="s">
        <v>4</v>
      </c>
      <c r="I49" s="11" t="s">
        <v>4</v>
      </c>
      <c r="J49" s="11" t="s">
        <v>4</v>
      </c>
      <c r="K49" s="11" t="s">
        <v>4</v>
      </c>
      <c r="L49" s="11" t="s">
        <v>4</v>
      </c>
      <c r="M49" s="11" t="s">
        <v>4</v>
      </c>
      <c r="N49" s="11" t="s">
        <v>4</v>
      </c>
      <c r="O49" s="11" t="s">
        <v>4</v>
      </c>
      <c r="P49" s="11" t="s">
        <v>4</v>
      </c>
      <c r="Q49" s="11" t="s">
        <v>4</v>
      </c>
      <c r="R49" s="11" t="s">
        <v>4</v>
      </c>
      <c r="S49" s="11" t="s">
        <v>4</v>
      </c>
      <c r="T49" s="11" t="s">
        <v>4</v>
      </c>
    </row>
    <row r="50" spans="1:20" x14ac:dyDescent="0.25">
      <c r="A50" s="11">
        <v>1</v>
      </c>
      <c r="B50" s="11" t="s">
        <v>57</v>
      </c>
      <c r="C50" s="11">
        <v>110.3</v>
      </c>
      <c r="D50" s="11">
        <v>122.3</v>
      </c>
      <c r="E50" s="11">
        <v>1.1000000000000001</v>
      </c>
      <c r="F50" s="11">
        <v>0</v>
      </c>
      <c r="G50" s="11">
        <v>0</v>
      </c>
      <c r="H50" s="11">
        <v>0</v>
      </c>
      <c r="I50" s="11">
        <v>15.7</v>
      </c>
      <c r="J50" s="11">
        <v>107.1</v>
      </c>
      <c r="K50" s="11">
        <v>6.8</v>
      </c>
      <c r="L50" s="11">
        <v>127.8</v>
      </c>
      <c r="M50" s="11">
        <v>2507.9</v>
      </c>
      <c r="N50" s="11">
        <v>19.600000000000001</v>
      </c>
      <c r="O50" s="11">
        <v>0</v>
      </c>
      <c r="P50" s="11">
        <v>0</v>
      </c>
      <c r="Q50" s="11">
        <v>0</v>
      </c>
      <c r="R50" s="11">
        <v>253.8</v>
      </c>
      <c r="S50" s="11">
        <v>2737.3</v>
      </c>
      <c r="T50" s="11">
        <v>10.8</v>
      </c>
    </row>
    <row r="51" spans="1:20" x14ac:dyDescent="0.25">
      <c r="A51" s="11">
        <v>2</v>
      </c>
      <c r="B51" s="11" t="s">
        <v>58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x14ac:dyDescent="0.25">
      <c r="A52" s="11">
        <v>3</v>
      </c>
      <c r="B52" s="11" t="s">
        <v>59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4</v>
      </c>
      <c r="B53" s="11" t="s">
        <v>60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5</v>
      </c>
      <c r="B54" s="11" t="s">
        <v>61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6</v>
      </c>
      <c r="B55" s="11" t="s">
        <v>62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7</v>
      </c>
      <c r="B56" s="11" t="s">
        <v>63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8</v>
      </c>
      <c r="B57" s="11" t="s">
        <v>64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0.9</v>
      </c>
      <c r="M57" s="11">
        <v>14.2</v>
      </c>
      <c r="N57" s="11">
        <v>15.8</v>
      </c>
      <c r="O57" s="11">
        <v>0</v>
      </c>
      <c r="P57" s="11">
        <v>0</v>
      </c>
      <c r="Q57" s="11">
        <v>0</v>
      </c>
      <c r="R57" s="11">
        <v>0.9</v>
      </c>
      <c r="S57" s="11">
        <v>14.2</v>
      </c>
      <c r="T57" s="11">
        <v>15.8</v>
      </c>
    </row>
    <row r="58" spans="1:20" x14ac:dyDescent="0.25">
      <c r="A58" s="11">
        <v>9</v>
      </c>
      <c r="B58" s="11" t="s">
        <v>65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x14ac:dyDescent="0.25">
      <c r="A59" s="11">
        <v>10</v>
      </c>
      <c r="B59" s="11" t="s">
        <v>66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11">
        <v>11</v>
      </c>
      <c r="B60" s="11" t="s">
        <v>67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12</v>
      </c>
      <c r="B61" s="11" t="s">
        <v>68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13</v>
      </c>
      <c r="B62" s="11" t="s">
        <v>69</v>
      </c>
      <c r="C62" s="11">
        <v>589.29999999999995</v>
      </c>
      <c r="D62" s="11" t="s">
        <v>266</v>
      </c>
      <c r="E62" s="11">
        <v>29.8</v>
      </c>
      <c r="F62" s="11">
        <v>0</v>
      </c>
      <c r="G62" s="11">
        <v>0</v>
      </c>
      <c r="H62" s="11">
        <v>0</v>
      </c>
      <c r="I62" s="11">
        <v>451.3</v>
      </c>
      <c r="J62" s="11" t="s">
        <v>266</v>
      </c>
      <c r="K62" s="11">
        <v>52.4</v>
      </c>
      <c r="L62" s="11">
        <v>142.4</v>
      </c>
      <c r="M62" s="11">
        <v>6492.4</v>
      </c>
      <c r="N62" s="11">
        <v>45.6</v>
      </c>
      <c r="O62" s="11">
        <v>0</v>
      </c>
      <c r="P62" s="11">
        <v>0</v>
      </c>
      <c r="Q62" s="11">
        <v>0</v>
      </c>
      <c r="R62" s="11">
        <v>1182.9000000000001</v>
      </c>
      <c r="S62" s="11" t="s">
        <v>266</v>
      </c>
      <c r="T62" s="11">
        <v>40.299999999999997</v>
      </c>
    </row>
    <row r="63" spans="1:20" x14ac:dyDescent="0.25">
      <c r="A63" s="11">
        <v>14</v>
      </c>
      <c r="B63" s="11" t="s">
        <v>70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x14ac:dyDescent="0.25">
      <c r="A64" s="11">
        <v>15</v>
      </c>
      <c r="B64" s="11" t="s">
        <v>71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16</v>
      </c>
      <c r="B65" s="11" t="s">
        <v>72</v>
      </c>
      <c r="C65" s="11">
        <v>119</v>
      </c>
      <c r="D65" s="11">
        <v>4157.8999999999996</v>
      </c>
      <c r="E65" s="11">
        <v>34.9</v>
      </c>
      <c r="F65" s="11">
        <v>0</v>
      </c>
      <c r="G65" s="11">
        <v>0</v>
      </c>
      <c r="H65" s="11">
        <v>0</v>
      </c>
      <c r="I65" s="11">
        <v>205.8</v>
      </c>
      <c r="J65" s="11">
        <v>7449.3</v>
      </c>
      <c r="K65" s="11">
        <v>36.200000000000003</v>
      </c>
      <c r="L65" s="11">
        <v>147</v>
      </c>
      <c r="M65" s="11" t="s">
        <v>266</v>
      </c>
      <c r="N65" s="11">
        <v>69.099999999999994</v>
      </c>
      <c r="O65" s="11">
        <v>0</v>
      </c>
      <c r="P65" s="11">
        <v>0</v>
      </c>
      <c r="Q65" s="11">
        <v>0</v>
      </c>
      <c r="R65" s="11">
        <v>471.8</v>
      </c>
      <c r="S65" s="11" t="s">
        <v>266</v>
      </c>
      <c r="T65" s="11">
        <v>46.1</v>
      </c>
    </row>
    <row r="66" spans="1:20" x14ac:dyDescent="0.25">
      <c r="A66" s="11">
        <v>17</v>
      </c>
      <c r="B66" s="11" t="s">
        <v>73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10.9</v>
      </c>
      <c r="J66" s="11">
        <v>157</v>
      </c>
      <c r="K66" s="11">
        <v>14.4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10.9</v>
      </c>
      <c r="S66" s="11">
        <v>157</v>
      </c>
      <c r="T66" s="11">
        <v>14.4</v>
      </c>
    </row>
    <row r="67" spans="1:20" x14ac:dyDescent="0.25">
      <c r="A67" s="11">
        <v>18</v>
      </c>
      <c r="B67" s="11" t="s">
        <v>74</v>
      </c>
      <c r="C67" s="11">
        <v>12.9</v>
      </c>
      <c r="D67" s="11">
        <v>25.2</v>
      </c>
      <c r="E67" s="11">
        <v>2</v>
      </c>
      <c r="F67" s="11">
        <v>0</v>
      </c>
      <c r="G67" s="11">
        <v>0</v>
      </c>
      <c r="H67" s="11">
        <v>0</v>
      </c>
      <c r="I67" s="11">
        <v>1.3</v>
      </c>
      <c r="J67" s="11">
        <v>9.1999999999999993</v>
      </c>
      <c r="K67" s="11">
        <v>6.8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14.2</v>
      </c>
      <c r="S67" s="11">
        <v>34.299999999999997</v>
      </c>
      <c r="T67" s="11">
        <v>2.4</v>
      </c>
    </row>
    <row r="68" spans="1:20" x14ac:dyDescent="0.25">
      <c r="A68" s="11">
        <v>19</v>
      </c>
      <c r="B68" s="11" t="s">
        <v>75</v>
      </c>
      <c r="C68" s="11">
        <v>12.3</v>
      </c>
      <c r="D68" s="11">
        <v>25.4</v>
      </c>
      <c r="E68" s="11">
        <v>2.1</v>
      </c>
      <c r="F68" s="11">
        <v>0</v>
      </c>
      <c r="G68" s="11">
        <v>0</v>
      </c>
      <c r="H68" s="11">
        <v>0</v>
      </c>
      <c r="I68" s="11">
        <v>1.2</v>
      </c>
      <c r="J68" s="11">
        <v>7.6</v>
      </c>
      <c r="K68" s="11">
        <v>6.3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13.5</v>
      </c>
      <c r="S68" s="11">
        <v>32.9</v>
      </c>
      <c r="T68" s="11">
        <v>2.4</v>
      </c>
    </row>
    <row r="69" spans="1:20" x14ac:dyDescent="0.25">
      <c r="A69" s="11">
        <v>20</v>
      </c>
      <c r="B69" s="11" t="s">
        <v>76</v>
      </c>
      <c r="C69" s="11">
        <v>185.1</v>
      </c>
      <c r="D69" s="11">
        <v>197.7</v>
      </c>
      <c r="E69" s="11">
        <v>1.1000000000000001</v>
      </c>
      <c r="F69" s="11">
        <v>0</v>
      </c>
      <c r="G69" s="11">
        <v>0</v>
      </c>
      <c r="H69" s="11">
        <v>0</v>
      </c>
      <c r="I69" s="11">
        <v>20</v>
      </c>
      <c r="J69" s="11">
        <v>78.7</v>
      </c>
      <c r="K69" s="11">
        <v>3.9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205.1</v>
      </c>
      <c r="S69" s="11">
        <v>276.39999999999998</v>
      </c>
      <c r="T69" s="11">
        <v>1.3</v>
      </c>
    </row>
    <row r="70" spans="1:20" x14ac:dyDescent="0.25">
      <c r="A70" s="11">
        <v>21</v>
      </c>
      <c r="B70" s="11" t="s">
        <v>77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3.3</v>
      </c>
      <c r="M70" s="11">
        <v>1.5</v>
      </c>
      <c r="N70" s="11">
        <v>0.5</v>
      </c>
      <c r="O70" s="11">
        <v>0</v>
      </c>
      <c r="P70" s="11">
        <v>0</v>
      </c>
      <c r="Q70" s="11">
        <v>0</v>
      </c>
      <c r="R70" s="11">
        <v>3.3</v>
      </c>
      <c r="S70" s="11">
        <v>1.5</v>
      </c>
      <c r="T70" s="11">
        <v>0.5</v>
      </c>
    </row>
    <row r="71" spans="1:20" x14ac:dyDescent="0.25">
      <c r="A71" s="11">
        <v>22</v>
      </c>
      <c r="B71" s="11" t="s">
        <v>78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3.3</v>
      </c>
      <c r="M71" s="11">
        <v>1.2</v>
      </c>
      <c r="N71" s="11">
        <v>0.4</v>
      </c>
      <c r="O71" s="11">
        <v>0</v>
      </c>
      <c r="P71" s="11">
        <v>0</v>
      </c>
      <c r="Q71" s="11">
        <v>0</v>
      </c>
      <c r="R71" s="11">
        <v>3.3</v>
      </c>
      <c r="S71" s="11">
        <v>1.2</v>
      </c>
      <c r="T71" s="11">
        <v>0.4</v>
      </c>
    </row>
    <row r="72" spans="1:20" x14ac:dyDescent="0.25">
      <c r="A72" s="11">
        <v>23</v>
      </c>
      <c r="B72" s="11" t="s">
        <v>79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x14ac:dyDescent="0.25">
      <c r="A73" s="11">
        <v>24</v>
      </c>
      <c r="B73" s="11" t="s">
        <v>80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25</v>
      </c>
      <c r="B74" s="11" t="s">
        <v>81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x14ac:dyDescent="0.25">
      <c r="A75" s="11">
        <v>26</v>
      </c>
      <c r="B75" s="11" t="s">
        <v>82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</row>
    <row r="76" spans="1:20" x14ac:dyDescent="0.25">
      <c r="A76" s="11">
        <v>27</v>
      </c>
      <c r="B76" s="11" t="s">
        <v>83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</row>
    <row r="77" spans="1:20" x14ac:dyDescent="0.25">
      <c r="A77" s="11">
        <v>28</v>
      </c>
      <c r="B77" s="11" t="s">
        <v>84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</row>
    <row r="78" spans="1:20" x14ac:dyDescent="0.25">
      <c r="A78" s="11">
        <v>29</v>
      </c>
      <c r="B78" s="11" t="s">
        <v>85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</row>
    <row r="79" spans="1:20" x14ac:dyDescent="0.25">
      <c r="A79" s="11">
        <v>30</v>
      </c>
      <c r="B79" s="11" t="s">
        <v>86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</row>
    <row r="80" spans="1:20" x14ac:dyDescent="0.25">
      <c r="A80" s="11">
        <v>31</v>
      </c>
      <c r="B80" s="11" t="s">
        <v>87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</row>
    <row r="81" spans="1:20" x14ac:dyDescent="0.25">
      <c r="A81" s="11">
        <v>32</v>
      </c>
      <c r="B81" s="11" t="s">
        <v>88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</row>
    <row r="82" spans="1:20" x14ac:dyDescent="0.25">
      <c r="A82" s="11">
        <v>33</v>
      </c>
      <c r="B82" s="11" t="s">
        <v>89</v>
      </c>
      <c r="C82" s="11">
        <v>54</v>
      </c>
      <c r="D82" s="11">
        <v>9</v>
      </c>
      <c r="E82" s="11">
        <v>0.2</v>
      </c>
      <c r="F82" s="11">
        <v>0</v>
      </c>
      <c r="G82" s="11">
        <v>0</v>
      </c>
      <c r="H82" s="11">
        <v>0</v>
      </c>
      <c r="I82" s="11">
        <v>41.6</v>
      </c>
      <c r="J82" s="11">
        <v>10.1</v>
      </c>
      <c r="K82" s="11">
        <v>0.2</v>
      </c>
      <c r="L82" s="11">
        <v>52.7</v>
      </c>
      <c r="M82" s="11">
        <v>9.8000000000000007</v>
      </c>
      <c r="N82" s="11">
        <v>0.2</v>
      </c>
      <c r="O82" s="11">
        <v>0</v>
      </c>
      <c r="P82" s="11">
        <v>0</v>
      </c>
      <c r="Q82" s="11">
        <v>0</v>
      </c>
      <c r="R82" s="11">
        <v>148.30000000000001</v>
      </c>
      <c r="S82" s="11">
        <v>28.9</v>
      </c>
      <c r="T82" s="11">
        <v>0.2</v>
      </c>
    </row>
    <row r="83" spans="1:20" x14ac:dyDescent="0.25">
      <c r="A83" s="11">
        <v>34</v>
      </c>
      <c r="B83" s="11" t="s">
        <v>90</v>
      </c>
      <c r="C83" s="11">
        <v>58</v>
      </c>
      <c r="D83" s="11">
        <v>63.5</v>
      </c>
      <c r="E83" s="11">
        <v>1.1000000000000001</v>
      </c>
      <c r="F83" s="11">
        <v>0</v>
      </c>
      <c r="G83" s="11">
        <v>0</v>
      </c>
      <c r="H83" s="11">
        <v>0</v>
      </c>
      <c r="I83" s="11">
        <v>7.2</v>
      </c>
      <c r="J83" s="11">
        <v>69.099999999999994</v>
      </c>
      <c r="K83" s="11">
        <v>9.5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65.3</v>
      </c>
      <c r="S83" s="11">
        <v>132.5</v>
      </c>
      <c r="T83" s="11">
        <v>2</v>
      </c>
    </row>
    <row r="84" spans="1:20" x14ac:dyDescent="0.25">
      <c r="A84" s="11">
        <v>35</v>
      </c>
      <c r="B84" s="11" t="s">
        <v>91</v>
      </c>
      <c r="C84" s="11">
        <v>37.5</v>
      </c>
      <c r="D84" s="11">
        <v>48.7</v>
      </c>
      <c r="E84" s="11">
        <v>1.3</v>
      </c>
      <c r="F84" s="11">
        <v>0</v>
      </c>
      <c r="G84" s="11">
        <v>0</v>
      </c>
      <c r="H84" s="11">
        <v>0</v>
      </c>
      <c r="I84" s="11">
        <v>7.5</v>
      </c>
      <c r="J84" s="11">
        <v>81.599999999999994</v>
      </c>
      <c r="K84" s="11">
        <v>10.9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45</v>
      </c>
      <c r="S84" s="11">
        <v>130.30000000000001</v>
      </c>
      <c r="T84" s="11">
        <v>2.9</v>
      </c>
    </row>
    <row r="85" spans="1:20" x14ac:dyDescent="0.25">
      <c r="A85" s="11">
        <v>36</v>
      </c>
      <c r="B85" s="11" t="s">
        <v>92</v>
      </c>
      <c r="C85" s="11">
        <v>23.2</v>
      </c>
      <c r="D85" s="11">
        <v>33.299999999999997</v>
      </c>
      <c r="E85" s="11">
        <v>1.4</v>
      </c>
      <c r="F85" s="11">
        <v>0</v>
      </c>
      <c r="G85" s="11">
        <v>0</v>
      </c>
      <c r="H85" s="11">
        <v>0</v>
      </c>
      <c r="I85" s="11">
        <v>5.2</v>
      </c>
      <c r="J85" s="11">
        <v>62</v>
      </c>
      <c r="K85" s="11">
        <v>12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28.3</v>
      </c>
      <c r="S85" s="11">
        <v>95.3</v>
      </c>
      <c r="T85" s="11">
        <v>3.4</v>
      </c>
    </row>
    <row r="86" spans="1:20" x14ac:dyDescent="0.25">
      <c r="A86" s="11">
        <v>37</v>
      </c>
      <c r="B86" s="11" t="s">
        <v>93</v>
      </c>
      <c r="C86" s="11">
        <v>10.4</v>
      </c>
      <c r="D86" s="11">
        <v>14.1</v>
      </c>
      <c r="E86" s="11">
        <v>1.4</v>
      </c>
      <c r="F86" s="11">
        <v>0</v>
      </c>
      <c r="G86" s="11">
        <v>0</v>
      </c>
      <c r="H86" s="11">
        <v>0</v>
      </c>
      <c r="I86" s="11">
        <v>5.2</v>
      </c>
      <c r="J86" s="11">
        <v>67.5</v>
      </c>
      <c r="K86" s="11">
        <v>13.1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15.5</v>
      </c>
      <c r="S86" s="11">
        <v>81.599999999999994</v>
      </c>
      <c r="T86" s="11">
        <v>5.3</v>
      </c>
    </row>
    <row r="87" spans="1:20" x14ac:dyDescent="0.25">
      <c r="A87" s="11">
        <v>38</v>
      </c>
      <c r="B87" s="11" t="s">
        <v>94</v>
      </c>
      <c r="C87" s="11">
        <v>14.7</v>
      </c>
      <c r="D87" s="11">
        <v>21.7</v>
      </c>
      <c r="E87" s="11">
        <v>1.5</v>
      </c>
      <c r="F87" s="11">
        <v>0</v>
      </c>
      <c r="G87" s="11">
        <v>0</v>
      </c>
      <c r="H87" s="11">
        <v>0</v>
      </c>
      <c r="I87" s="11">
        <v>5.3</v>
      </c>
      <c r="J87" s="11">
        <v>67.7</v>
      </c>
      <c r="K87" s="11">
        <v>12.7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20.100000000000001</v>
      </c>
      <c r="S87" s="11">
        <v>89.4</v>
      </c>
      <c r="T87" s="11">
        <v>4.4000000000000004</v>
      </c>
    </row>
    <row r="88" spans="1:20" x14ac:dyDescent="0.25">
      <c r="A88" s="11">
        <v>39</v>
      </c>
      <c r="B88" s="11" t="s">
        <v>95</v>
      </c>
      <c r="C88" s="11">
        <v>16.8</v>
      </c>
      <c r="D88" s="11">
        <v>1.4</v>
      </c>
      <c r="E88" s="11">
        <v>0.1</v>
      </c>
      <c r="F88" s="11">
        <v>0</v>
      </c>
      <c r="G88" s="11">
        <v>0</v>
      </c>
      <c r="H88" s="11">
        <v>0</v>
      </c>
      <c r="I88" s="11">
        <v>11.8</v>
      </c>
      <c r="J88" s="11">
        <v>1</v>
      </c>
      <c r="K88" s="11">
        <v>0.1</v>
      </c>
      <c r="L88" s="11">
        <v>8.6999999999999993</v>
      </c>
      <c r="M88" s="11">
        <v>0.4</v>
      </c>
      <c r="N88" s="11">
        <v>0</v>
      </c>
      <c r="O88" s="11">
        <v>0</v>
      </c>
      <c r="P88" s="11">
        <v>0</v>
      </c>
      <c r="Q88" s="11">
        <v>0</v>
      </c>
      <c r="R88" s="11">
        <v>37.299999999999997</v>
      </c>
      <c r="S88" s="11">
        <v>2.7</v>
      </c>
      <c r="T88" s="11">
        <v>0.1</v>
      </c>
    </row>
    <row r="89" spans="1:20" x14ac:dyDescent="0.25">
      <c r="A89" s="11">
        <v>40</v>
      </c>
      <c r="B89" s="11" t="s">
        <v>96</v>
      </c>
      <c r="C89" s="11">
        <v>13.2</v>
      </c>
      <c r="D89" s="11">
        <v>0.8</v>
      </c>
      <c r="E89" s="11">
        <v>0.1</v>
      </c>
      <c r="F89" s="11">
        <v>0</v>
      </c>
      <c r="G89" s="11">
        <v>0</v>
      </c>
      <c r="H89" s="11">
        <v>0</v>
      </c>
      <c r="I89" s="11">
        <v>19.600000000000001</v>
      </c>
      <c r="J89" s="11">
        <v>2.2000000000000002</v>
      </c>
      <c r="K89" s="11">
        <v>0.1</v>
      </c>
      <c r="L89" s="11">
        <v>25.5</v>
      </c>
      <c r="M89" s="11">
        <v>2.7</v>
      </c>
      <c r="N89" s="11">
        <v>0.1</v>
      </c>
      <c r="O89" s="11">
        <v>0</v>
      </c>
      <c r="P89" s="11">
        <v>0</v>
      </c>
      <c r="Q89" s="11">
        <v>0</v>
      </c>
      <c r="R89" s="11">
        <v>58.4</v>
      </c>
      <c r="S89" s="11">
        <v>5.7</v>
      </c>
      <c r="T89" s="11">
        <v>0.1</v>
      </c>
    </row>
    <row r="90" spans="1:20" x14ac:dyDescent="0.25">
      <c r="A90" s="11">
        <v>41</v>
      </c>
      <c r="B90" s="11" t="s">
        <v>97</v>
      </c>
      <c r="C90" s="11">
        <v>4.8</v>
      </c>
      <c r="D90" s="11">
        <v>2.2000000000000002</v>
      </c>
      <c r="E90" s="11">
        <v>0.5</v>
      </c>
      <c r="F90" s="11">
        <v>0</v>
      </c>
      <c r="G90" s="11">
        <v>0</v>
      </c>
      <c r="H90" s="11">
        <v>0</v>
      </c>
      <c r="I90" s="11">
        <v>19.600000000000001</v>
      </c>
      <c r="J90" s="11">
        <v>2.9</v>
      </c>
      <c r="K90" s="11">
        <v>0.1</v>
      </c>
      <c r="L90" s="11">
        <v>30.2</v>
      </c>
      <c r="M90" s="11">
        <v>3.2</v>
      </c>
      <c r="N90" s="11">
        <v>0.1</v>
      </c>
      <c r="O90" s="11">
        <v>0</v>
      </c>
      <c r="P90" s="11">
        <v>0</v>
      </c>
      <c r="Q90" s="11">
        <v>0</v>
      </c>
      <c r="R90" s="11">
        <v>54.5</v>
      </c>
      <c r="S90" s="11">
        <v>8.1999999999999993</v>
      </c>
      <c r="T90" s="11">
        <v>0.2</v>
      </c>
    </row>
    <row r="91" spans="1:20" x14ac:dyDescent="0.25">
      <c r="A91" s="11">
        <v>42</v>
      </c>
      <c r="B91" s="11" t="s">
        <v>98</v>
      </c>
      <c r="C91" s="11">
        <v>12.6</v>
      </c>
      <c r="D91" s="11">
        <v>1.8</v>
      </c>
      <c r="E91" s="11">
        <v>0.1</v>
      </c>
      <c r="F91" s="11">
        <v>0</v>
      </c>
      <c r="G91" s="11">
        <v>0</v>
      </c>
      <c r="H91" s="11">
        <v>0</v>
      </c>
      <c r="I91" s="11">
        <v>31.5</v>
      </c>
      <c r="J91" s="11">
        <v>4</v>
      </c>
      <c r="K91" s="11">
        <v>0.1</v>
      </c>
      <c r="L91" s="11">
        <v>25.5</v>
      </c>
      <c r="M91" s="11">
        <v>1.4</v>
      </c>
      <c r="N91" s="11">
        <v>0.1</v>
      </c>
      <c r="O91" s="11">
        <v>0</v>
      </c>
      <c r="P91" s="11">
        <v>0</v>
      </c>
      <c r="Q91" s="11">
        <v>0</v>
      </c>
      <c r="R91" s="11">
        <v>69.599999999999994</v>
      </c>
      <c r="S91" s="11">
        <v>7.2</v>
      </c>
      <c r="T91" s="11">
        <v>0.1</v>
      </c>
    </row>
    <row r="92" spans="1:20" x14ac:dyDescent="0.25">
      <c r="A92" s="11">
        <v>43</v>
      </c>
      <c r="B92" s="11" t="s">
        <v>99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x14ac:dyDescent="0.25">
      <c r="A93" s="11">
        <v>44</v>
      </c>
      <c r="B93" s="11" t="s">
        <v>100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2.9</v>
      </c>
      <c r="M93" s="11">
        <v>7.5</v>
      </c>
      <c r="N93" s="11">
        <v>2.6</v>
      </c>
      <c r="O93" s="11">
        <v>0</v>
      </c>
      <c r="P93" s="11">
        <v>0</v>
      </c>
      <c r="Q93" s="11">
        <v>0</v>
      </c>
      <c r="R93" s="11">
        <v>2.9</v>
      </c>
      <c r="S93" s="11">
        <v>7.5</v>
      </c>
      <c r="T93" s="11">
        <v>2.6</v>
      </c>
    </row>
    <row r="94" spans="1:20" x14ac:dyDescent="0.25">
      <c r="A94" s="11">
        <v>45</v>
      </c>
      <c r="B94" s="11" t="s">
        <v>101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4</v>
      </c>
      <c r="M94" s="11">
        <v>11.2</v>
      </c>
      <c r="N94" s="11">
        <v>2.8</v>
      </c>
      <c r="O94" s="11">
        <v>0</v>
      </c>
      <c r="P94" s="11">
        <v>0</v>
      </c>
      <c r="Q94" s="11">
        <v>0</v>
      </c>
      <c r="R94" s="11">
        <v>4</v>
      </c>
      <c r="S94" s="11">
        <v>11.2</v>
      </c>
      <c r="T94" s="11">
        <v>2.8</v>
      </c>
    </row>
    <row r="95" spans="1:20" x14ac:dyDescent="0.25">
      <c r="A95" s="11">
        <v>46</v>
      </c>
      <c r="B95" s="11" t="s">
        <v>102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1.4</v>
      </c>
      <c r="M95" s="11">
        <v>3.2</v>
      </c>
      <c r="N95" s="11">
        <v>2.2999999999999998</v>
      </c>
      <c r="O95" s="11">
        <v>0</v>
      </c>
      <c r="P95" s="11">
        <v>0</v>
      </c>
      <c r="Q95" s="11">
        <v>0</v>
      </c>
      <c r="R95" s="11">
        <v>1.4</v>
      </c>
      <c r="S95" s="11">
        <v>3.2</v>
      </c>
      <c r="T95" s="11">
        <v>2.2999999999999998</v>
      </c>
    </row>
    <row r="96" spans="1:20" x14ac:dyDescent="0.25">
      <c r="A96" s="11">
        <v>47</v>
      </c>
      <c r="B96" s="11" t="s">
        <v>103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9.1</v>
      </c>
      <c r="M96" s="11">
        <v>30.2</v>
      </c>
      <c r="N96" s="11">
        <v>3.3</v>
      </c>
      <c r="O96" s="11">
        <v>0</v>
      </c>
      <c r="P96" s="11">
        <v>0</v>
      </c>
      <c r="Q96" s="11">
        <v>0</v>
      </c>
      <c r="R96" s="11">
        <v>9.1</v>
      </c>
      <c r="S96" s="11">
        <v>30.2</v>
      </c>
      <c r="T96" s="11">
        <v>3.3</v>
      </c>
    </row>
    <row r="97" spans="1:20" x14ac:dyDescent="0.25">
      <c r="A97" s="11">
        <v>48</v>
      </c>
      <c r="B97" s="11" t="s">
        <v>104</v>
      </c>
      <c r="C97" s="11">
        <v>120.2</v>
      </c>
      <c r="D97" s="11">
        <v>121.5</v>
      </c>
      <c r="E97" s="11">
        <v>1</v>
      </c>
      <c r="F97" s="11">
        <v>0</v>
      </c>
      <c r="G97" s="11">
        <v>0</v>
      </c>
      <c r="H97" s="11">
        <v>0</v>
      </c>
      <c r="I97" s="11">
        <v>17.100000000000001</v>
      </c>
      <c r="J97" s="11">
        <v>65.8</v>
      </c>
      <c r="K97" s="11">
        <v>3.9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137.30000000000001</v>
      </c>
      <c r="S97" s="11">
        <v>187.3</v>
      </c>
      <c r="T97" s="11">
        <v>1.4</v>
      </c>
    </row>
    <row r="98" spans="1:20" x14ac:dyDescent="0.25">
      <c r="A98" s="11">
        <v>49</v>
      </c>
      <c r="B98" s="11" t="s">
        <v>105</v>
      </c>
      <c r="C98" s="11">
        <v>151</v>
      </c>
      <c r="D98" s="11">
        <v>179.5</v>
      </c>
      <c r="E98" s="11">
        <v>1.2</v>
      </c>
      <c r="F98" s="11">
        <v>0</v>
      </c>
      <c r="G98" s="11">
        <v>0</v>
      </c>
      <c r="H98" s="11">
        <v>0</v>
      </c>
      <c r="I98" s="11">
        <v>18.600000000000001</v>
      </c>
      <c r="J98" s="11">
        <v>50.1</v>
      </c>
      <c r="K98" s="11">
        <v>2.7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169.6</v>
      </c>
      <c r="S98" s="11">
        <v>229.5</v>
      </c>
      <c r="T98" s="11">
        <v>1.4</v>
      </c>
    </row>
    <row r="99" spans="1:20" x14ac:dyDescent="0.25">
      <c r="A99" s="11">
        <v>50</v>
      </c>
      <c r="B99" s="11" t="s">
        <v>106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</row>
    <row r="100" spans="1:20" x14ac:dyDescent="0.25">
      <c r="A100" s="11">
        <v>51</v>
      </c>
      <c r="B100" s="11" t="s">
        <v>107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52</v>
      </c>
      <c r="B101" s="11" t="s">
        <v>108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53</v>
      </c>
      <c r="B102" s="11" t="s">
        <v>109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54</v>
      </c>
      <c r="B103" s="11" t="s">
        <v>110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55</v>
      </c>
      <c r="B104" s="11" t="s">
        <v>111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0.9</v>
      </c>
      <c r="M104" s="11">
        <v>1.5</v>
      </c>
      <c r="N104" s="11">
        <v>1.7</v>
      </c>
      <c r="O104" s="11">
        <v>0</v>
      </c>
      <c r="P104" s="11">
        <v>0</v>
      </c>
      <c r="Q104" s="11">
        <v>0</v>
      </c>
      <c r="R104" s="11">
        <v>0.9</v>
      </c>
      <c r="S104" s="11">
        <v>1.5</v>
      </c>
      <c r="T104" s="11">
        <v>1.7</v>
      </c>
    </row>
    <row r="105" spans="1:20" x14ac:dyDescent="0.25">
      <c r="A105" s="11">
        <v>56</v>
      </c>
      <c r="B105" s="11" t="s">
        <v>112</v>
      </c>
      <c r="C105" s="11">
        <v>287.89999999999998</v>
      </c>
      <c r="D105" s="11">
        <v>170.7</v>
      </c>
      <c r="E105" s="11">
        <v>0.6</v>
      </c>
      <c r="F105" s="11">
        <v>0</v>
      </c>
      <c r="G105" s="11">
        <v>0</v>
      </c>
      <c r="H105" s="11">
        <v>0</v>
      </c>
      <c r="I105" s="11">
        <v>77.599999999999994</v>
      </c>
      <c r="J105" s="11">
        <v>190.7</v>
      </c>
      <c r="K105" s="11">
        <v>2.5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365.5</v>
      </c>
      <c r="S105" s="11">
        <v>361.4</v>
      </c>
      <c r="T105" s="11">
        <v>1</v>
      </c>
    </row>
    <row r="106" spans="1:20" x14ac:dyDescent="0.25">
      <c r="A106" s="11">
        <v>57</v>
      </c>
      <c r="B106" s="11" t="s">
        <v>113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</row>
    <row r="107" spans="1:20" x14ac:dyDescent="0.25">
      <c r="A107" s="11">
        <v>58</v>
      </c>
      <c r="B107" s="11" t="s">
        <v>114</v>
      </c>
      <c r="C107" s="11">
        <v>666.1</v>
      </c>
      <c r="D107" s="11">
        <v>376.3</v>
      </c>
      <c r="E107" s="11">
        <v>0.6</v>
      </c>
      <c r="F107" s="11">
        <v>0</v>
      </c>
      <c r="G107" s="11">
        <v>0</v>
      </c>
      <c r="H107" s="11">
        <v>0</v>
      </c>
      <c r="I107" s="11">
        <v>38.5</v>
      </c>
      <c r="J107" s="11">
        <v>251</v>
      </c>
      <c r="K107" s="11">
        <v>6.5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704.5</v>
      </c>
      <c r="S107" s="11">
        <v>627.29999999999995</v>
      </c>
      <c r="T107" s="11">
        <v>0.9</v>
      </c>
    </row>
    <row r="108" spans="1:20" x14ac:dyDescent="0.25">
      <c r="A108" s="11">
        <v>59</v>
      </c>
      <c r="B108" s="11" t="s">
        <v>115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</row>
    <row r="109" spans="1:20" x14ac:dyDescent="0.25">
      <c r="A109" s="11">
        <v>60</v>
      </c>
      <c r="B109" s="11" t="s">
        <v>116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1.8</v>
      </c>
      <c r="J109" s="11">
        <v>1.9</v>
      </c>
      <c r="K109" s="11">
        <v>1.1000000000000001</v>
      </c>
      <c r="L109" s="11">
        <v>0.4</v>
      </c>
      <c r="M109" s="11">
        <v>0.2</v>
      </c>
      <c r="N109" s="11">
        <v>0.5</v>
      </c>
      <c r="O109" s="11">
        <v>0</v>
      </c>
      <c r="P109" s="11">
        <v>0</v>
      </c>
      <c r="Q109" s="11">
        <v>0</v>
      </c>
      <c r="R109" s="11">
        <v>2.2000000000000002</v>
      </c>
      <c r="S109" s="11">
        <v>2.1</v>
      </c>
      <c r="T109" s="11">
        <v>1</v>
      </c>
    </row>
    <row r="110" spans="1:20" x14ac:dyDescent="0.25">
      <c r="A110" s="11">
        <v>61</v>
      </c>
      <c r="B110" s="11" t="s">
        <v>117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</row>
    <row r="111" spans="1:20" x14ac:dyDescent="0.25">
      <c r="A111" s="11">
        <v>62</v>
      </c>
      <c r="B111" s="11" t="s">
        <v>118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205.7</v>
      </c>
      <c r="J111" s="11">
        <v>1.7</v>
      </c>
      <c r="K111" s="11">
        <v>0</v>
      </c>
      <c r="L111" s="11">
        <v>78.099999999999994</v>
      </c>
      <c r="M111" s="11">
        <v>2.4</v>
      </c>
      <c r="N111" s="11">
        <v>0</v>
      </c>
      <c r="O111" s="11">
        <v>0</v>
      </c>
      <c r="P111" s="11">
        <v>0</v>
      </c>
      <c r="Q111" s="11">
        <v>0</v>
      </c>
      <c r="R111" s="11">
        <v>283.8</v>
      </c>
      <c r="S111" s="11">
        <v>4.0999999999999996</v>
      </c>
      <c r="T111" s="11">
        <v>0</v>
      </c>
    </row>
    <row r="112" spans="1:20" x14ac:dyDescent="0.25">
      <c r="A112" s="11">
        <v>63</v>
      </c>
      <c r="B112" s="11" t="s">
        <v>119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</row>
    <row r="113" spans="1:20" x14ac:dyDescent="0.25">
      <c r="A113" s="11">
        <v>64</v>
      </c>
      <c r="B113" s="11" t="s">
        <v>120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23.2</v>
      </c>
      <c r="J113" s="11">
        <v>168.1</v>
      </c>
      <c r="K113" s="11">
        <v>7.2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23.2</v>
      </c>
      <c r="S113" s="11">
        <v>168.1</v>
      </c>
      <c r="T113" s="11">
        <v>7.2</v>
      </c>
    </row>
    <row r="114" spans="1:20" x14ac:dyDescent="0.25">
      <c r="A114" s="11">
        <v>65</v>
      </c>
      <c r="B114" s="11" t="s">
        <v>121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x14ac:dyDescent="0.25">
      <c r="A115" s="11">
        <v>66</v>
      </c>
      <c r="B115" s="11" t="s">
        <v>122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166</v>
      </c>
      <c r="J115" s="11">
        <v>1393.3</v>
      </c>
      <c r="K115" s="11">
        <v>8.4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166</v>
      </c>
      <c r="S115" s="11">
        <v>1393.3</v>
      </c>
      <c r="T115" s="11">
        <v>8.4</v>
      </c>
    </row>
    <row r="116" spans="1:20" x14ac:dyDescent="0.25">
      <c r="A116" s="11">
        <v>67</v>
      </c>
      <c r="B116" s="11" t="s">
        <v>125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110.5</v>
      </c>
      <c r="M116" s="11">
        <v>278.39999999999998</v>
      </c>
      <c r="N116" s="11">
        <v>2.5</v>
      </c>
      <c r="O116" s="11">
        <v>0</v>
      </c>
      <c r="P116" s="11">
        <v>0</v>
      </c>
      <c r="Q116" s="11">
        <v>0</v>
      </c>
      <c r="R116" s="11">
        <v>110.5</v>
      </c>
      <c r="S116" s="11">
        <v>278.39999999999998</v>
      </c>
      <c r="T116" s="11">
        <v>2.5</v>
      </c>
    </row>
    <row r="117" spans="1:20" x14ac:dyDescent="0.25">
      <c r="A117" s="11">
        <v>68</v>
      </c>
      <c r="B117" s="11" t="s">
        <v>126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157.9</v>
      </c>
      <c r="J117" s="11">
        <v>2046.4</v>
      </c>
      <c r="K117" s="11">
        <v>13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157.9</v>
      </c>
      <c r="S117" s="11">
        <v>2046.4</v>
      </c>
      <c r="T117" s="11">
        <v>13</v>
      </c>
    </row>
    <row r="118" spans="1:20" x14ac:dyDescent="0.25">
      <c r="A118" s="11">
        <v>69</v>
      </c>
      <c r="B118" s="11" t="s">
        <v>127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70</v>
      </c>
      <c r="B119" s="11" t="s">
        <v>128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x14ac:dyDescent="0.25">
      <c r="A120" s="11">
        <v>71</v>
      </c>
      <c r="B120" s="11" t="s">
        <v>129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x14ac:dyDescent="0.25">
      <c r="A121" s="11">
        <v>72</v>
      </c>
      <c r="B121" s="11" t="s">
        <v>130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73</v>
      </c>
      <c r="B122" s="11" t="s">
        <v>131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74</v>
      </c>
      <c r="B123" s="11" t="s">
        <v>132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75</v>
      </c>
      <c r="B124" s="11" t="s">
        <v>133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76</v>
      </c>
      <c r="B125" s="11" t="s">
        <v>134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77</v>
      </c>
      <c r="B126" s="11" t="s">
        <v>135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78</v>
      </c>
      <c r="B127" s="11" t="s">
        <v>136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ht="23.25" customHeight="1" x14ac:dyDescent="0.25">
      <c r="A128" s="11">
        <v>79</v>
      </c>
      <c r="B128" s="11" t="s">
        <v>137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80</v>
      </c>
      <c r="B129" s="11" t="s">
        <v>138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81</v>
      </c>
      <c r="B130" s="11" t="s">
        <v>139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82</v>
      </c>
      <c r="B131" s="11" t="s">
        <v>140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83</v>
      </c>
      <c r="B132" s="11" t="s">
        <v>141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84</v>
      </c>
      <c r="B133" s="11" t="s">
        <v>142</v>
      </c>
      <c r="C133" s="11">
        <v>45</v>
      </c>
      <c r="D133" s="11">
        <v>3.6</v>
      </c>
      <c r="E133" s="11">
        <v>0.1</v>
      </c>
      <c r="F133" s="11">
        <v>0</v>
      </c>
      <c r="G133" s="11">
        <v>0</v>
      </c>
      <c r="H133" s="11">
        <v>0</v>
      </c>
      <c r="I133" s="11">
        <v>21.6</v>
      </c>
      <c r="J133" s="11">
        <v>10.8</v>
      </c>
      <c r="K133" s="11">
        <v>0.5</v>
      </c>
      <c r="L133" s="11">
        <v>45.6</v>
      </c>
      <c r="M133" s="11">
        <v>13</v>
      </c>
      <c r="N133" s="11">
        <v>0.3</v>
      </c>
      <c r="O133" s="11">
        <v>0</v>
      </c>
      <c r="P133" s="11">
        <v>0</v>
      </c>
      <c r="Q133" s="11">
        <v>0</v>
      </c>
      <c r="R133" s="11">
        <v>112.1</v>
      </c>
      <c r="S133" s="11">
        <v>27.4</v>
      </c>
      <c r="T133" s="11">
        <v>0.2</v>
      </c>
    </row>
    <row r="134" spans="1:20" x14ac:dyDescent="0.25">
      <c r="A134" s="11">
        <v>85</v>
      </c>
      <c r="B134" s="11" t="s">
        <v>146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230.8</v>
      </c>
      <c r="J134" s="11">
        <v>2953.5</v>
      </c>
      <c r="K134" s="11">
        <v>12.8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230.8</v>
      </c>
      <c r="S134" s="11">
        <v>2953.5</v>
      </c>
      <c r="T134" s="11">
        <v>12.8</v>
      </c>
    </row>
    <row r="135" spans="1:20" x14ac:dyDescent="0.25">
      <c r="A135" s="11">
        <v>86</v>
      </c>
      <c r="B135" s="11" t="s">
        <v>147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3.6</v>
      </c>
      <c r="J135" s="11">
        <v>15.7</v>
      </c>
      <c r="K135" s="11">
        <v>4.3</v>
      </c>
      <c r="L135" s="11">
        <v>18.8</v>
      </c>
      <c r="M135" s="11">
        <v>183.3</v>
      </c>
      <c r="N135" s="11">
        <v>9.6999999999999993</v>
      </c>
      <c r="O135" s="11">
        <v>0</v>
      </c>
      <c r="P135" s="11">
        <v>0</v>
      </c>
      <c r="Q135" s="11">
        <v>0</v>
      </c>
      <c r="R135" s="11">
        <v>22.4</v>
      </c>
      <c r="S135" s="11">
        <v>199</v>
      </c>
      <c r="T135" s="11">
        <v>8.9</v>
      </c>
    </row>
    <row r="136" spans="1:20" x14ac:dyDescent="0.25">
      <c r="A136" s="11">
        <v>87</v>
      </c>
      <c r="B136" s="11" t="s">
        <v>148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</row>
    <row r="137" spans="1:20" x14ac:dyDescent="0.25">
      <c r="A137" s="11">
        <v>88</v>
      </c>
      <c r="B137" s="11" t="s">
        <v>149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89</v>
      </c>
      <c r="B138" s="11" t="s">
        <v>150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90</v>
      </c>
      <c r="B139" s="11" t="s">
        <v>151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91</v>
      </c>
      <c r="B140" s="11" t="s">
        <v>152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x14ac:dyDescent="0.25">
      <c r="A141" s="11">
        <v>92</v>
      </c>
      <c r="B141" s="11" t="s">
        <v>153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</row>
    <row r="142" spans="1:20" x14ac:dyDescent="0.25">
      <c r="A142" s="11">
        <v>93</v>
      </c>
      <c r="B142" s="11" t="s">
        <v>154</v>
      </c>
      <c r="C142" s="11">
        <v>14.2</v>
      </c>
      <c r="D142" s="11">
        <v>243.5</v>
      </c>
      <c r="E142" s="11">
        <v>17.100000000000001</v>
      </c>
      <c r="F142" s="11">
        <v>0</v>
      </c>
      <c r="G142" s="11">
        <v>0</v>
      </c>
      <c r="H142" s="11">
        <v>0</v>
      </c>
      <c r="I142" s="11">
        <v>29.4</v>
      </c>
      <c r="J142" s="11">
        <v>551.70000000000005</v>
      </c>
      <c r="K142" s="11">
        <v>18.8</v>
      </c>
      <c r="L142" s="11">
        <v>53.7</v>
      </c>
      <c r="M142" s="11">
        <v>1368.6</v>
      </c>
      <c r="N142" s="11">
        <v>25.5</v>
      </c>
      <c r="O142" s="11">
        <v>0</v>
      </c>
      <c r="P142" s="11">
        <v>0</v>
      </c>
      <c r="Q142" s="11">
        <v>0</v>
      </c>
      <c r="R142" s="11">
        <v>97.3</v>
      </c>
      <c r="S142" s="11">
        <v>2163.9</v>
      </c>
      <c r="T142" s="11">
        <v>22.2</v>
      </c>
    </row>
    <row r="143" spans="1:20" x14ac:dyDescent="0.25">
      <c r="A143" s="11">
        <v>94</v>
      </c>
      <c r="B143" s="11" t="s">
        <v>155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95</v>
      </c>
      <c r="B144" s="11" t="s">
        <v>156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96</v>
      </c>
      <c r="B145" s="11" t="s">
        <v>157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97</v>
      </c>
      <c r="B146" s="11" t="s">
        <v>158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98</v>
      </c>
      <c r="B147" s="11" t="s">
        <v>159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99</v>
      </c>
      <c r="B148" s="11" t="s">
        <v>160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x14ac:dyDescent="0.25">
      <c r="A149" s="11">
        <v>100</v>
      </c>
      <c r="B149" s="11" t="s">
        <v>175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101</v>
      </c>
      <c r="B150" s="11" t="s">
        <v>176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102</v>
      </c>
      <c r="B151" s="11" t="s">
        <v>177</v>
      </c>
      <c r="C151" s="11">
        <v>58.3</v>
      </c>
      <c r="D151" s="11">
        <v>97.1</v>
      </c>
      <c r="E151" s="11">
        <v>1.7</v>
      </c>
      <c r="F151" s="11">
        <v>0</v>
      </c>
      <c r="G151" s="11">
        <v>0</v>
      </c>
      <c r="H151" s="11">
        <v>0</v>
      </c>
      <c r="I151" s="11">
        <v>49.7</v>
      </c>
      <c r="J151" s="11">
        <v>39.799999999999997</v>
      </c>
      <c r="K151" s="11">
        <v>0.8</v>
      </c>
      <c r="L151" s="11">
        <v>18.100000000000001</v>
      </c>
      <c r="M151" s="11">
        <v>22</v>
      </c>
      <c r="N151" s="11">
        <v>1.2</v>
      </c>
      <c r="O151" s="11">
        <v>0</v>
      </c>
      <c r="P151" s="11">
        <v>0</v>
      </c>
      <c r="Q151" s="11">
        <v>0</v>
      </c>
      <c r="R151" s="11">
        <v>126.1</v>
      </c>
      <c r="S151" s="11">
        <v>158.80000000000001</v>
      </c>
      <c r="T151" s="11">
        <v>1.3</v>
      </c>
    </row>
    <row r="152" spans="1:20" x14ac:dyDescent="0.25">
      <c r="A152" s="11">
        <v>103</v>
      </c>
      <c r="B152" s="11" t="s">
        <v>178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34.4</v>
      </c>
      <c r="J152" s="11">
        <v>486.9</v>
      </c>
      <c r="K152" s="11">
        <v>14.1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34.4</v>
      </c>
      <c r="S152" s="11">
        <v>486.9</v>
      </c>
      <c r="T152" s="11">
        <v>14.1</v>
      </c>
    </row>
    <row r="153" spans="1:20" x14ac:dyDescent="0.25">
      <c r="A153" s="11">
        <v>104</v>
      </c>
      <c r="B153" s="11" t="s">
        <v>179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x14ac:dyDescent="0.25">
      <c r="A154" s="11">
        <v>105</v>
      </c>
      <c r="B154" s="11" t="s">
        <v>180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1310.2</v>
      </c>
      <c r="J154" s="11">
        <v>1712.2</v>
      </c>
      <c r="K154" s="11">
        <v>1.3</v>
      </c>
      <c r="L154" s="11">
        <v>1.6</v>
      </c>
      <c r="M154" s="11">
        <v>0.2</v>
      </c>
      <c r="N154" s="11">
        <v>0.1</v>
      </c>
      <c r="O154" s="11">
        <v>0</v>
      </c>
      <c r="P154" s="11">
        <v>0</v>
      </c>
      <c r="Q154" s="11">
        <v>0</v>
      </c>
      <c r="R154" s="11">
        <v>1311.8</v>
      </c>
      <c r="S154" s="11">
        <v>1712.4</v>
      </c>
      <c r="T154" s="11">
        <v>1.3</v>
      </c>
    </row>
    <row r="155" spans="1:20" x14ac:dyDescent="0.25">
      <c r="A155" s="11">
        <v>106</v>
      </c>
      <c r="B155" s="11" t="s">
        <v>181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x14ac:dyDescent="0.25">
      <c r="A156" s="11">
        <v>107</v>
      </c>
      <c r="B156" s="11" t="s">
        <v>182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28.6</v>
      </c>
      <c r="J156" s="11">
        <v>396.9</v>
      </c>
      <c r="K156" s="11">
        <v>13.9</v>
      </c>
      <c r="L156" s="11">
        <v>24.7</v>
      </c>
      <c r="M156" s="11">
        <v>371.9</v>
      </c>
      <c r="N156" s="11">
        <v>15.1</v>
      </c>
      <c r="O156" s="11">
        <v>0</v>
      </c>
      <c r="P156" s="11">
        <v>0</v>
      </c>
      <c r="Q156" s="11">
        <v>0</v>
      </c>
      <c r="R156" s="11">
        <v>53.3</v>
      </c>
      <c r="S156" s="11">
        <v>768.8</v>
      </c>
      <c r="T156" s="11">
        <v>14.4</v>
      </c>
    </row>
    <row r="157" spans="1:20" x14ac:dyDescent="0.25">
      <c r="A157" s="11">
        <v>108</v>
      </c>
      <c r="B157" s="11" t="s">
        <v>184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109</v>
      </c>
      <c r="B158" s="11" t="s">
        <v>185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110</v>
      </c>
      <c r="B159" s="11" t="s">
        <v>186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111</v>
      </c>
      <c r="B160" s="11" t="s">
        <v>187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112</v>
      </c>
      <c r="B161" s="11" t="s">
        <v>189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113</v>
      </c>
      <c r="B162" s="11" t="s">
        <v>190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114</v>
      </c>
      <c r="B163" s="11" t="s">
        <v>191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115</v>
      </c>
      <c r="B164" s="11" t="s">
        <v>192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116</v>
      </c>
      <c r="B165" s="11" t="s">
        <v>193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117</v>
      </c>
      <c r="B166" s="11" t="s">
        <v>194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118</v>
      </c>
      <c r="B167" s="11" t="s">
        <v>195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119</v>
      </c>
      <c r="B168" s="11" t="s">
        <v>201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0.9</v>
      </c>
      <c r="J168" s="11">
        <v>0</v>
      </c>
      <c r="K168" s="11">
        <v>0</v>
      </c>
      <c r="L168" s="11">
        <v>2</v>
      </c>
      <c r="M168" s="11">
        <v>2</v>
      </c>
      <c r="N168" s="11">
        <v>1</v>
      </c>
      <c r="O168" s="11">
        <v>0</v>
      </c>
      <c r="P168" s="11">
        <v>0</v>
      </c>
      <c r="Q168" s="11">
        <v>0</v>
      </c>
      <c r="R168" s="11">
        <v>2.9</v>
      </c>
      <c r="S168" s="11">
        <v>2</v>
      </c>
      <c r="T168" s="11">
        <v>0.7</v>
      </c>
    </row>
    <row r="169" spans="1:20" x14ac:dyDescent="0.25">
      <c r="A169" s="11">
        <v>120</v>
      </c>
      <c r="B169" s="11" t="s">
        <v>203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121</v>
      </c>
      <c r="B170" s="11" t="s">
        <v>204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122</v>
      </c>
      <c r="B171" s="11" t="s">
        <v>205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</row>
    <row r="172" spans="1:20" x14ac:dyDescent="0.25">
      <c r="A172" s="11">
        <v>123</v>
      </c>
      <c r="B172" s="11" t="s">
        <v>206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19.2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19.2</v>
      </c>
    </row>
    <row r="173" spans="1:20" x14ac:dyDescent="0.25">
      <c r="A173" s="11">
        <v>124</v>
      </c>
      <c r="B173" s="11" t="s">
        <v>207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</row>
    <row r="174" spans="1:20" x14ac:dyDescent="0.25">
      <c r="A174" s="11">
        <v>125</v>
      </c>
      <c r="B174" s="11" t="s">
        <v>208</v>
      </c>
      <c r="C174" s="11">
        <v>20.100000000000001</v>
      </c>
      <c r="D174" s="11">
        <v>17.8</v>
      </c>
      <c r="E174" s="11">
        <v>0.9</v>
      </c>
      <c r="F174" s="11">
        <v>0</v>
      </c>
      <c r="G174" s="11">
        <v>0</v>
      </c>
      <c r="H174" s="11">
        <v>0</v>
      </c>
      <c r="I174" s="11">
        <v>7.7</v>
      </c>
      <c r="J174" s="11">
        <v>116.1</v>
      </c>
      <c r="K174" s="11">
        <v>15.1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27.8</v>
      </c>
      <c r="S174" s="11">
        <v>133.9</v>
      </c>
      <c r="T174" s="11">
        <v>4.8</v>
      </c>
    </row>
    <row r="175" spans="1:20" x14ac:dyDescent="0.25">
      <c r="A175" s="11">
        <v>126</v>
      </c>
      <c r="B175" s="11" t="s">
        <v>209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</row>
    <row r="176" spans="1:20" x14ac:dyDescent="0.25">
      <c r="A176" s="11">
        <v>127</v>
      </c>
      <c r="B176" s="11" t="s">
        <v>210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</row>
    <row r="177" spans="1:20" x14ac:dyDescent="0.25">
      <c r="A177" s="11">
        <v>128</v>
      </c>
      <c r="B177" s="11" t="s">
        <v>211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129</v>
      </c>
      <c r="B178" s="11" t="s">
        <v>217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130</v>
      </c>
      <c r="B179" s="11" t="s">
        <v>218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131</v>
      </c>
      <c r="B180" s="11" t="s">
        <v>221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132</v>
      </c>
      <c r="B181" s="11" t="s">
        <v>222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133</v>
      </c>
      <c r="B182" s="11" t="s">
        <v>223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134</v>
      </c>
      <c r="B183" s="11" t="s">
        <v>224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135</v>
      </c>
      <c r="B184" s="11" t="s">
        <v>225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136</v>
      </c>
      <c r="B185" s="11" t="s">
        <v>226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137</v>
      </c>
      <c r="B186" s="11" t="s">
        <v>227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4.8</v>
      </c>
      <c r="J186" s="11">
        <v>18.7</v>
      </c>
      <c r="K186" s="11">
        <v>3.9</v>
      </c>
      <c r="L186" s="11">
        <v>12.7</v>
      </c>
      <c r="M186" s="11">
        <v>124.5</v>
      </c>
      <c r="N186" s="11">
        <v>9.8000000000000007</v>
      </c>
      <c r="O186" s="11">
        <v>0</v>
      </c>
      <c r="P186" s="11">
        <v>0</v>
      </c>
      <c r="Q186" s="11">
        <v>0</v>
      </c>
      <c r="R186" s="11">
        <v>17.5</v>
      </c>
      <c r="S186" s="11">
        <v>143.19999999999999</v>
      </c>
      <c r="T186" s="11">
        <v>8.1999999999999993</v>
      </c>
    </row>
    <row r="187" spans="1:20" x14ac:dyDescent="0.25">
      <c r="A187" s="11">
        <v>138</v>
      </c>
      <c r="B187" s="11" t="s">
        <v>228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1.4</v>
      </c>
      <c r="J187" s="11">
        <v>5.7</v>
      </c>
      <c r="K187" s="11">
        <v>4.0999999999999996</v>
      </c>
      <c r="L187" s="11">
        <v>5</v>
      </c>
      <c r="M187" s="11">
        <v>51.4</v>
      </c>
      <c r="N187" s="11">
        <v>10.199999999999999</v>
      </c>
      <c r="O187" s="11">
        <v>0</v>
      </c>
      <c r="P187" s="11">
        <v>0</v>
      </c>
      <c r="Q187" s="11">
        <v>0</v>
      </c>
      <c r="R187" s="11">
        <v>6.4</v>
      </c>
      <c r="S187" s="11">
        <v>57.1</v>
      </c>
      <c r="T187" s="11">
        <v>8.9</v>
      </c>
    </row>
    <row r="188" spans="1:20" x14ac:dyDescent="0.25">
      <c r="A188" s="11">
        <v>139</v>
      </c>
      <c r="B188" s="11" t="s">
        <v>229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140</v>
      </c>
      <c r="B189" s="11" t="s">
        <v>230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141</v>
      </c>
      <c r="B190" s="11" t="s">
        <v>231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142</v>
      </c>
      <c r="B191" s="11" t="s">
        <v>341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143</v>
      </c>
      <c r="B192" s="11" t="s">
        <v>342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144</v>
      </c>
      <c r="B193" s="11" t="s">
        <v>343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145</v>
      </c>
      <c r="B194" s="11" t="s">
        <v>232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146</v>
      </c>
      <c r="B195" s="11" t="s">
        <v>233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</row>
    <row r="196" spans="1:20" x14ac:dyDescent="0.25">
      <c r="A196" s="11">
        <v>147</v>
      </c>
      <c r="B196" s="11" t="s">
        <v>234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148</v>
      </c>
      <c r="B197" s="11" t="s">
        <v>235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149</v>
      </c>
      <c r="B198" s="11" t="s">
        <v>236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150</v>
      </c>
      <c r="B199" s="11" t="s">
        <v>237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151</v>
      </c>
      <c r="B200" s="11" t="s">
        <v>238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152</v>
      </c>
      <c r="B201" s="11" t="s">
        <v>239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153</v>
      </c>
      <c r="B202" s="11" t="s">
        <v>240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</row>
    <row r="203" spans="1:20" x14ac:dyDescent="0.25">
      <c r="A203" s="11">
        <v>154</v>
      </c>
      <c r="B203" s="11" t="s">
        <v>241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155</v>
      </c>
      <c r="B204" s="11" t="s">
        <v>242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156</v>
      </c>
      <c r="B205" s="11" t="s">
        <v>243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157</v>
      </c>
      <c r="B206" s="11" t="s">
        <v>244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158</v>
      </c>
      <c r="B207" s="11" t="s">
        <v>245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159</v>
      </c>
      <c r="B208" s="11" t="s">
        <v>344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160</v>
      </c>
      <c r="B209" s="11" t="s">
        <v>246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161</v>
      </c>
      <c r="B210" s="11" t="s">
        <v>247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684.9</v>
      </c>
      <c r="M210" s="11">
        <v>8379.7999999999993</v>
      </c>
      <c r="N210" s="11">
        <v>12.2</v>
      </c>
      <c r="O210" s="11">
        <v>0</v>
      </c>
      <c r="P210" s="11">
        <v>0</v>
      </c>
      <c r="Q210" s="11">
        <v>0</v>
      </c>
      <c r="R210" s="11">
        <v>684.9</v>
      </c>
      <c r="S210" s="11">
        <v>8379.7999999999993</v>
      </c>
      <c r="T210" s="11">
        <v>12.2</v>
      </c>
    </row>
    <row r="211" spans="1:20" x14ac:dyDescent="0.25">
      <c r="A211" s="11">
        <v>162</v>
      </c>
      <c r="B211" s="11" t="s">
        <v>248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534.29999999999995</v>
      </c>
      <c r="M211" s="11">
        <v>6551.2</v>
      </c>
      <c r="N211" s="11">
        <v>12.3</v>
      </c>
      <c r="O211" s="11">
        <v>0</v>
      </c>
      <c r="P211" s="11">
        <v>0</v>
      </c>
      <c r="Q211" s="11">
        <v>0</v>
      </c>
      <c r="R211" s="11">
        <v>534.29999999999995</v>
      </c>
      <c r="S211" s="11">
        <v>6551.2</v>
      </c>
      <c r="T211" s="11">
        <v>12.3</v>
      </c>
    </row>
    <row r="212" spans="1:20" x14ac:dyDescent="0.25">
      <c r="A212" s="11">
        <v>163</v>
      </c>
      <c r="B212" s="11" t="s">
        <v>249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164</v>
      </c>
      <c r="B213" s="11" t="s">
        <v>254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165</v>
      </c>
      <c r="B214" s="11" t="s">
        <v>257</v>
      </c>
      <c r="C214" s="11">
        <v>1149.5</v>
      </c>
      <c r="D214" s="11">
        <v>1033.7</v>
      </c>
      <c r="E214" s="11">
        <v>0.9</v>
      </c>
      <c r="F214" s="11">
        <v>0</v>
      </c>
      <c r="G214" s="11">
        <v>0</v>
      </c>
      <c r="H214" s="11">
        <v>0</v>
      </c>
      <c r="I214" s="11">
        <v>26.3</v>
      </c>
      <c r="J214" s="11">
        <v>38.799999999999997</v>
      </c>
      <c r="K214" s="11">
        <v>1.5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1175.8</v>
      </c>
      <c r="S214" s="11">
        <v>1072.5</v>
      </c>
      <c r="T214" s="11">
        <v>0.9</v>
      </c>
    </row>
    <row r="215" spans="1:20" x14ac:dyDescent="0.25">
      <c r="A215" s="11">
        <v>166</v>
      </c>
      <c r="B215" s="11" t="s">
        <v>345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167</v>
      </c>
      <c r="B216" s="11" t="s">
        <v>346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168</v>
      </c>
      <c r="B217" s="11" t="s">
        <v>347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169</v>
      </c>
      <c r="B218" s="11" t="s">
        <v>348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170</v>
      </c>
      <c r="B219" s="11" t="s">
        <v>349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B220" s="11" t="s">
        <v>267</v>
      </c>
      <c r="C220" s="11">
        <v>3786.4</v>
      </c>
      <c r="D220" s="11" t="s">
        <v>266</v>
      </c>
      <c r="E220" s="11">
        <v>6.5</v>
      </c>
      <c r="F220" s="11">
        <v>0</v>
      </c>
      <c r="G220" s="11">
        <v>0</v>
      </c>
      <c r="H220" s="11">
        <v>0</v>
      </c>
      <c r="I220" s="11">
        <v>3316.6</v>
      </c>
      <c r="J220" s="11" t="s">
        <v>266</v>
      </c>
      <c r="K220" s="11">
        <v>12.8</v>
      </c>
      <c r="L220" s="11">
        <v>2175.6999999999998</v>
      </c>
      <c r="M220" s="11" t="s">
        <v>266</v>
      </c>
      <c r="N220" s="11">
        <v>16.8</v>
      </c>
      <c r="O220" s="11">
        <v>0</v>
      </c>
      <c r="P220" s="11">
        <v>0</v>
      </c>
      <c r="Q220" s="11">
        <v>0</v>
      </c>
      <c r="R220" s="11">
        <v>9278.7000000000007</v>
      </c>
      <c r="S220" s="11" t="s">
        <v>266</v>
      </c>
      <c r="T220" s="11">
        <v>11.1</v>
      </c>
    </row>
    <row r="224" spans="1:20" x14ac:dyDescent="0.25">
      <c r="A224" s="11" t="s">
        <v>261</v>
      </c>
      <c r="B224" s="11" t="s">
        <v>269</v>
      </c>
      <c r="C224" s="11" t="s">
        <v>270</v>
      </c>
      <c r="D224" s="11" t="s">
        <v>271</v>
      </c>
    </row>
    <row r="225" spans="1:9" x14ac:dyDescent="0.25">
      <c r="A225" s="11" t="s">
        <v>4</v>
      </c>
      <c r="B225" s="11" t="s">
        <v>54</v>
      </c>
      <c r="C225" s="11" t="s">
        <v>263</v>
      </c>
      <c r="D225" s="11" t="s">
        <v>4</v>
      </c>
    </row>
    <row r="227" spans="1:9" x14ac:dyDescent="0.25">
      <c r="D227" s="11" t="s">
        <v>52</v>
      </c>
      <c r="E227" s="11" t="e">
        <f>----- A</f>
        <v>#NAME?</v>
      </c>
      <c r="F227" s="11" t="s">
        <v>272</v>
      </c>
      <c r="G227" s="11" t="s">
        <v>273</v>
      </c>
      <c r="H227" s="11" t="s">
        <v>274</v>
      </c>
      <c r="I227" s="11" t="s">
        <v>274</v>
      </c>
    </row>
    <row r="228" spans="1:9" x14ac:dyDescent="0.25">
      <c r="F228" s="11" t="s">
        <v>275</v>
      </c>
      <c r="G228" s="11" t="s">
        <v>276</v>
      </c>
      <c r="H228" s="11" t="s">
        <v>277</v>
      </c>
      <c r="I228" s="11" t="s">
        <v>278</v>
      </c>
    </row>
    <row r="229" spans="1:9" x14ac:dyDescent="0.25">
      <c r="A229" s="11" t="s">
        <v>34</v>
      </c>
      <c r="B229" s="11" t="s">
        <v>279</v>
      </c>
      <c r="C229" s="11" t="s">
        <v>280</v>
      </c>
      <c r="D229" s="11" t="s">
        <v>281</v>
      </c>
      <c r="E229" s="11" t="s">
        <v>282</v>
      </c>
      <c r="F229" s="11" t="s">
        <v>36</v>
      </c>
      <c r="G229" s="11" t="s">
        <v>36</v>
      </c>
      <c r="H229" s="11" t="s">
        <v>36</v>
      </c>
      <c r="I229" s="13">
        <v>0</v>
      </c>
    </row>
    <row r="230" spans="1:9" x14ac:dyDescent="0.25">
      <c r="A230" s="11" t="s">
        <v>51</v>
      </c>
      <c r="B230" s="11" t="s">
        <v>55</v>
      </c>
      <c r="C230" s="11" t="s">
        <v>52</v>
      </c>
      <c r="D230" s="11" t="s">
        <v>52</v>
      </c>
      <c r="E230" s="11" t="s">
        <v>54</v>
      </c>
      <c r="F230" s="11" t="s">
        <v>5</v>
      </c>
      <c r="G230" s="11" t="s">
        <v>5</v>
      </c>
      <c r="H230" s="11" t="s">
        <v>5</v>
      </c>
      <c r="I230" s="11" t="s">
        <v>5</v>
      </c>
    </row>
    <row r="231" spans="1:9" x14ac:dyDescent="0.25">
      <c r="A231" s="11">
        <v>1</v>
      </c>
      <c r="B231" s="11" t="s">
        <v>283</v>
      </c>
      <c r="C231" s="11" t="s">
        <v>284</v>
      </c>
      <c r="D231" s="11" t="s">
        <v>285</v>
      </c>
      <c r="E231" s="11">
        <v>265</v>
      </c>
      <c r="F231" s="11">
        <v>2859.5</v>
      </c>
      <c r="G231" s="11">
        <v>2859.2</v>
      </c>
      <c r="H231" s="11">
        <v>0.3</v>
      </c>
      <c r="I231" s="11">
        <v>47.8</v>
      </c>
    </row>
    <row r="232" spans="1:9" x14ac:dyDescent="0.25">
      <c r="A232" s="11">
        <v>2</v>
      </c>
      <c r="B232" s="11" t="s">
        <v>283</v>
      </c>
      <c r="C232" s="11" t="s">
        <v>284</v>
      </c>
      <c r="D232" s="11" t="s">
        <v>286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x14ac:dyDescent="0.25">
      <c r="A233" s="11">
        <v>3</v>
      </c>
      <c r="B233" s="11" t="s">
        <v>283</v>
      </c>
      <c r="C233" s="11" t="s">
        <v>284</v>
      </c>
      <c r="D233" s="11" t="s">
        <v>268</v>
      </c>
      <c r="E233" s="11">
        <v>859</v>
      </c>
      <c r="F233" s="11">
        <v>2202.1999999999998</v>
      </c>
      <c r="G233" s="11">
        <v>2197.6999999999998</v>
      </c>
      <c r="H233" s="11">
        <v>4.5</v>
      </c>
      <c r="I233" s="11">
        <v>546.9</v>
      </c>
    </row>
    <row r="234" spans="1:9" x14ac:dyDescent="0.25">
      <c r="A234" s="11">
        <v>4</v>
      </c>
      <c r="B234" s="11" t="s">
        <v>283</v>
      </c>
      <c r="C234" s="11" t="s">
        <v>284</v>
      </c>
      <c r="D234" s="11" t="s">
        <v>264</v>
      </c>
      <c r="E234" s="11">
        <v>0</v>
      </c>
      <c r="F234" s="11">
        <v>1513.9</v>
      </c>
      <c r="G234" s="11">
        <v>1513.9</v>
      </c>
      <c r="H234" s="11">
        <v>0</v>
      </c>
      <c r="I234" s="11">
        <v>0</v>
      </c>
    </row>
    <row r="235" spans="1:9" x14ac:dyDescent="0.25">
      <c r="A235" s="11">
        <v>5</v>
      </c>
      <c r="B235" s="11" t="s">
        <v>283</v>
      </c>
      <c r="C235" s="11" t="s">
        <v>284</v>
      </c>
      <c r="D235" s="11" t="s">
        <v>287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7" spans="1:9" x14ac:dyDescent="0.25">
      <c r="A237" s="11">
        <v>6</v>
      </c>
      <c r="B237" s="11" t="s">
        <v>283</v>
      </c>
      <c r="C237" s="11" t="s">
        <v>288</v>
      </c>
      <c r="D237" s="11" t="s">
        <v>285</v>
      </c>
      <c r="E237" s="11">
        <v>1</v>
      </c>
      <c r="F237" s="11">
        <v>927.2</v>
      </c>
      <c r="G237" s="11">
        <v>927.2</v>
      </c>
      <c r="H237" s="11">
        <v>0</v>
      </c>
      <c r="I237" s="11">
        <v>0</v>
      </c>
    </row>
    <row r="238" spans="1:9" x14ac:dyDescent="0.25">
      <c r="A238" s="11">
        <v>7</v>
      </c>
      <c r="B238" s="11" t="s">
        <v>283</v>
      </c>
      <c r="C238" s="11" t="s">
        <v>288</v>
      </c>
      <c r="D238" s="11" t="s">
        <v>286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x14ac:dyDescent="0.25">
      <c r="A239" s="11">
        <v>8</v>
      </c>
      <c r="B239" s="11" t="s">
        <v>283</v>
      </c>
      <c r="C239" s="11" t="s">
        <v>288</v>
      </c>
      <c r="D239" s="11" t="s">
        <v>268</v>
      </c>
      <c r="E239" s="11">
        <v>37</v>
      </c>
      <c r="F239" s="11">
        <v>1118.9000000000001</v>
      </c>
      <c r="G239" s="11">
        <v>1118.9000000000001</v>
      </c>
      <c r="H239" s="11">
        <v>0</v>
      </c>
      <c r="I239" s="11">
        <v>0</v>
      </c>
    </row>
    <row r="240" spans="1:9" x14ac:dyDescent="0.25">
      <c r="A240" s="11">
        <v>9</v>
      </c>
      <c r="B240" s="11" t="s">
        <v>283</v>
      </c>
      <c r="C240" s="11" t="s">
        <v>288</v>
      </c>
      <c r="D240" s="11" t="s">
        <v>264</v>
      </c>
      <c r="E240" s="11">
        <v>58</v>
      </c>
      <c r="F240" s="11">
        <v>661.8</v>
      </c>
      <c r="G240" s="11">
        <v>661.8</v>
      </c>
      <c r="H240" s="11">
        <v>0</v>
      </c>
      <c r="I240" s="11">
        <v>0</v>
      </c>
    </row>
    <row r="241" spans="1:18" x14ac:dyDescent="0.25">
      <c r="A241" s="11">
        <v>10</v>
      </c>
      <c r="B241" s="11" t="s">
        <v>283</v>
      </c>
      <c r="C241" s="11" t="s">
        <v>288</v>
      </c>
      <c r="D241" s="11" t="s">
        <v>287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5" spans="1:18" x14ac:dyDescent="0.25">
      <c r="A245" s="11" t="s">
        <v>2</v>
      </c>
      <c r="B245" s="11" t="s">
        <v>3</v>
      </c>
    </row>
    <row r="246" spans="1:18" x14ac:dyDescent="0.25">
      <c r="A246" s="11" t="s">
        <v>4</v>
      </c>
      <c r="B246" s="11" t="s">
        <v>5</v>
      </c>
    </row>
    <row r="248" spans="1:18" x14ac:dyDescent="0.25">
      <c r="D248" s="11" t="s">
        <v>6</v>
      </c>
      <c r="E248" s="11" t="s">
        <v>7</v>
      </c>
      <c r="H248" s="11" t="s">
        <v>8</v>
      </c>
      <c r="I248" s="11" t="s">
        <v>9</v>
      </c>
      <c r="J248" s="11" t="s">
        <v>10</v>
      </c>
      <c r="K248" s="11" t="s">
        <v>11</v>
      </c>
      <c r="L248" s="11" t="s">
        <v>404</v>
      </c>
      <c r="M248" s="11" t="s">
        <v>12</v>
      </c>
      <c r="N248" s="11" t="s">
        <v>14</v>
      </c>
      <c r="O248" s="11" t="s">
        <v>15</v>
      </c>
      <c r="P248" s="11" t="s">
        <v>16</v>
      </c>
      <c r="Q248" s="11" t="s">
        <v>17</v>
      </c>
      <c r="R248" s="11" t="s">
        <v>17</v>
      </c>
    </row>
    <row r="249" spans="1:18" x14ac:dyDescent="0.25">
      <c r="C249" s="11" t="s">
        <v>18</v>
      </c>
      <c r="D249" s="11" t="s">
        <v>19</v>
      </c>
      <c r="E249" s="11" t="s">
        <v>20</v>
      </c>
      <c r="F249" s="11" t="s">
        <v>21</v>
      </c>
      <c r="G249" s="11" t="s">
        <v>22</v>
      </c>
      <c r="H249" s="11" t="s">
        <v>23</v>
      </c>
      <c r="I249" s="11" t="s">
        <v>24</v>
      </c>
      <c r="J249" s="11" t="s">
        <v>25</v>
      </c>
      <c r="K249" s="11" t="s">
        <v>26</v>
      </c>
      <c r="L249" s="11" t="s">
        <v>405</v>
      </c>
      <c r="M249" s="11" t="s">
        <v>406</v>
      </c>
      <c r="N249" s="11" t="s">
        <v>29</v>
      </c>
      <c r="O249" s="11" t="s">
        <v>30</v>
      </c>
      <c r="P249" s="11" t="s">
        <v>31</v>
      </c>
      <c r="Q249" s="11" t="s">
        <v>32</v>
      </c>
      <c r="R249" s="11" t="s">
        <v>33</v>
      </c>
    </row>
    <row r="250" spans="1:18" x14ac:dyDescent="0.25">
      <c r="A250" s="11" t="s">
        <v>34</v>
      </c>
      <c r="B250" s="11" t="s">
        <v>35</v>
      </c>
      <c r="C250" s="11" t="s">
        <v>36</v>
      </c>
      <c r="D250" s="11" t="s">
        <v>36</v>
      </c>
      <c r="E250" s="11" t="s">
        <v>37</v>
      </c>
      <c r="F250" s="11" t="s">
        <v>38</v>
      </c>
      <c r="G250" s="11" t="s">
        <v>39</v>
      </c>
      <c r="H250" s="11" t="s">
        <v>40</v>
      </c>
      <c r="I250" s="11" t="s">
        <v>41</v>
      </c>
      <c r="J250" s="11" t="s">
        <v>42</v>
      </c>
      <c r="K250" s="11" t="s">
        <v>43</v>
      </c>
      <c r="L250" s="11" t="s">
        <v>407</v>
      </c>
      <c r="M250" s="13">
        <v>0</v>
      </c>
      <c r="N250" s="11" t="s">
        <v>46</v>
      </c>
      <c r="O250" s="11" t="s">
        <v>47</v>
      </c>
      <c r="P250" s="11" t="s">
        <v>48</v>
      </c>
      <c r="Q250" s="11" t="s">
        <v>49</v>
      </c>
      <c r="R250" s="11" t="s">
        <v>50</v>
      </c>
    </row>
    <row r="251" spans="1:18" x14ac:dyDescent="0.25">
      <c r="A251" s="11" t="s">
        <v>51</v>
      </c>
      <c r="B251" s="11" t="s">
        <v>52</v>
      </c>
      <c r="C251" s="11" t="s">
        <v>53</v>
      </c>
      <c r="D251" s="11" t="s">
        <v>54</v>
      </c>
      <c r="E251" s="11" t="s">
        <v>4</v>
      </c>
      <c r="F251" s="11" t="s">
        <v>55</v>
      </c>
      <c r="G251" s="11" t="s">
        <v>5</v>
      </c>
      <c r="H251" s="11" t="s">
        <v>54</v>
      </c>
      <c r="I251" s="11" t="s">
        <v>55</v>
      </c>
      <c r="J251" s="11" t="s">
        <v>54</v>
      </c>
      <c r="K251" s="11" t="s">
        <v>56</v>
      </c>
      <c r="L251" s="11" t="s">
        <v>55</v>
      </c>
      <c r="M251" s="11" t="s">
        <v>4</v>
      </c>
      <c r="N251" s="11" t="s">
        <v>54</v>
      </c>
      <c r="O251" s="11" t="s">
        <v>4</v>
      </c>
      <c r="P251" s="11" t="s">
        <v>54</v>
      </c>
      <c r="Q251" s="11" t="s">
        <v>54</v>
      </c>
      <c r="R251" s="11" t="s">
        <v>53</v>
      </c>
    </row>
    <row r="252" spans="1:18" x14ac:dyDescent="0.25">
      <c r="A252" s="11">
        <v>1</v>
      </c>
      <c r="B252" s="11" t="s">
        <v>57</v>
      </c>
      <c r="C252" s="11">
        <v>148.4</v>
      </c>
      <c r="D252" s="11">
        <v>0</v>
      </c>
      <c r="E252" s="11">
        <v>29.5</v>
      </c>
      <c r="F252" s="11">
        <v>0</v>
      </c>
      <c r="I252" s="11">
        <v>8760</v>
      </c>
      <c r="J252" s="11">
        <v>0</v>
      </c>
      <c r="K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</row>
    <row r="253" spans="1:18" x14ac:dyDescent="0.25">
      <c r="A253" s="11">
        <v>2</v>
      </c>
      <c r="B253" s="11" t="s">
        <v>58</v>
      </c>
      <c r="C253" s="11">
        <v>33.4</v>
      </c>
      <c r="D253" s="11">
        <v>0</v>
      </c>
      <c r="E253" s="11">
        <v>97.5</v>
      </c>
      <c r="F253" s="11">
        <v>0</v>
      </c>
      <c r="I253" s="11">
        <v>8760</v>
      </c>
      <c r="J253" s="11">
        <v>0</v>
      </c>
      <c r="K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</row>
    <row r="254" spans="1:18" x14ac:dyDescent="0.25">
      <c r="A254" s="11">
        <v>3</v>
      </c>
      <c r="B254" s="11" t="s">
        <v>59</v>
      </c>
      <c r="C254" s="11">
        <v>45</v>
      </c>
      <c r="D254" s="11">
        <v>0</v>
      </c>
      <c r="E254" s="11">
        <v>99</v>
      </c>
      <c r="F254" s="11">
        <v>0</v>
      </c>
      <c r="I254" s="11">
        <v>8760</v>
      </c>
      <c r="J254" s="11">
        <v>0</v>
      </c>
      <c r="K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</row>
    <row r="255" spans="1:18" x14ac:dyDescent="0.25">
      <c r="A255" s="11">
        <v>4</v>
      </c>
      <c r="B255" s="11" t="s">
        <v>60</v>
      </c>
      <c r="C255" s="11">
        <v>36.5</v>
      </c>
      <c r="D255" s="11">
        <v>0</v>
      </c>
      <c r="E255" s="11">
        <v>100</v>
      </c>
      <c r="F255" s="11">
        <v>0</v>
      </c>
      <c r="I255" s="11">
        <v>8760</v>
      </c>
      <c r="J255" s="11">
        <v>0</v>
      </c>
      <c r="K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1:18" x14ac:dyDescent="0.25">
      <c r="A256" s="11">
        <v>5</v>
      </c>
      <c r="B256" s="11" t="s">
        <v>61</v>
      </c>
      <c r="C256" s="11">
        <v>49.7</v>
      </c>
      <c r="D256" s="11">
        <v>0</v>
      </c>
      <c r="E256" s="11">
        <v>100</v>
      </c>
      <c r="F256" s="11">
        <v>0</v>
      </c>
      <c r="I256" s="11">
        <v>8760</v>
      </c>
      <c r="J256" s="11">
        <v>0</v>
      </c>
      <c r="K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1:18" x14ac:dyDescent="0.25">
      <c r="A257" s="11">
        <v>6</v>
      </c>
      <c r="B257" s="11" t="s">
        <v>62</v>
      </c>
      <c r="C257" s="11">
        <v>132.6</v>
      </c>
      <c r="D257" s="11">
        <v>0</v>
      </c>
      <c r="E257" s="11">
        <v>100</v>
      </c>
      <c r="F257" s="11">
        <v>0</v>
      </c>
      <c r="I257" s="11">
        <v>8760</v>
      </c>
      <c r="J257" s="11">
        <v>0</v>
      </c>
      <c r="K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1:18" x14ac:dyDescent="0.25">
      <c r="A258" s="11">
        <v>7</v>
      </c>
      <c r="B258" s="11" t="s">
        <v>63</v>
      </c>
      <c r="C258" s="11">
        <v>322.7</v>
      </c>
      <c r="D258" s="11">
        <v>0</v>
      </c>
      <c r="E258" s="11">
        <v>100</v>
      </c>
      <c r="F258" s="11">
        <v>0</v>
      </c>
      <c r="I258" s="11">
        <v>8760</v>
      </c>
      <c r="J258" s="11">
        <v>0</v>
      </c>
      <c r="K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</row>
    <row r="259" spans="1:18" x14ac:dyDescent="0.25">
      <c r="A259" s="11">
        <v>8</v>
      </c>
      <c r="B259" s="11" t="s">
        <v>64</v>
      </c>
      <c r="C259" s="11">
        <v>134.80000000000001</v>
      </c>
      <c r="D259" s="11">
        <v>0</v>
      </c>
      <c r="E259" s="11">
        <v>96</v>
      </c>
      <c r="F259" s="11">
        <v>0</v>
      </c>
      <c r="I259" s="11">
        <v>8760</v>
      </c>
      <c r="J259" s="11">
        <v>0</v>
      </c>
      <c r="K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25">
      <c r="A260" s="11">
        <v>9</v>
      </c>
      <c r="B260" s="11" t="s">
        <v>65</v>
      </c>
      <c r="C260" s="11">
        <v>149.4</v>
      </c>
      <c r="D260" s="11">
        <v>0</v>
      </c>
      <c r="E260" s="11">
        <v>100</v>
      </c>
      <c r="F260" s="11">
        <v>0</v>
      </c>
      <c r="I260" s="11">
        <v>8760</v>
      </c>
      <c r="J260" s="11">
        <v>0</v>
      </c>
      <c r="K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25">
      <c r="A261" s="11">
        <v>10</v>
      </c>
      <c r="B261" s="11" t="s">
        <v>66</v>
      </c>
      <c r="C261" s="11">
        <v>417.1</v>
      </c>
      <c r="D261" s="11">
        <v>0</v>
      </c>
      <c r="E261" s="11">
        <v>100</v>
      </c>
      <c r="F261" s="11">
        <v>0</v>
      </c>
      <c r="I261" s="11">
        <v>8760</v>
      </c>
      <c r="J261" s="11">
        <v>0</v>
      </c>
      <c r="K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25">
      <c r="A262" s="11">
        <v>11</v>
      </c>
      <c r="B262" s="11" t="s">
        <v>67</v>
      </c>
      <c r="C262" s="11">
        <v>110.1</v>
      </c>
      <c r="D262" s="11">
        <v>0</v>
      </c>
      <c r="E262" s="11">
        <v>100</v>
      </c>
      <c r="F262" s="11">
        <v>0</v>
      </c>
      <c r="I262" s="11">
        <v>8760</v>
      </c>
      <c r="J262" s="11">
        <v>0</v>
      </c>
      <c r="K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25">
      <c r="A263" s="11">
        <v>12</v>
      </c>
      <c r="B263" s="11" t="s">
        <v>68</v>
      </c>
      <c r="C263" s="11">
        <v>43.2</v>
      </c>
      <c r="D263" s="11">
        <v>0</v>
      </c>
      <c r="E263" s="11">
        <v>100</v>
      </c>
      <c r="F263" s="11">
        <v>0</v>
      </c>
      <c r="I263" s="11">
        <v>8760</v>
      </c>
      <c r="J263" s="11">
        <v>0</v>
      </c>
      <c r="K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25">
      <c r="A264" s="11">
        <v>13</v>
      </c>
      <c r="B264" s="11" t="s">
        <v>69</v>
      </c>
      <c r="C264" s="11">
        <v>744</v>
      </c>
      <c r="D264" s="11">
        <v>0</v>
      </c>
      <c r="E264" s="11">
        <v>34.200000000000003</v>
      </c>
      <c r="F264" s="11">
        <v>0</v>
      </c>
      <c r="I264" s="11">
        <v>8760</v>
      </c>
      <c r="J264" s="11">
        <v>0</v>
      </c>
      <c r="K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25">
      <c r="A265" s="11">
        <v>14</v>
      </c>
      <c r="B265" s="11" t="s">
        <v>70</v>
      </c>
      <c r="C265" s="11">
        <v>228.8</v>
      </c>
      <c r="D265" s="11">
        <v>0</v>
      </c>
      <c r="E265" s="11">
        <v>94.5</v>
      </c>
      <c r="F265" s="11">
        <v>0</v>
      </c>
      <c r="I265" s="11">
        <v>8760</v>
      </c>
      <c r="J265" s="11">
        <v>0</v>
      </c>
      <c r="K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25">
      <c r="A266" s="11">
        <v>15</v>
      </c>
      <c r="B266" s="11" t="s">
        <v>71</v>
      </c>
      <c r="C266" s="11">
        <v>0</v>
      </c>
      <c r="D266" s="11">
        <v>0</v>
      </c>
      <c r="E266" s="11">
        <v>0</v>
      </c>
      <c r="F266" s="11">
        <v>0</v>
      </c>
      <c r="I266" s="11">
        <v>0</v>
      </c>
      <c r="J266" s="11">
        <v>0</v>
      </c>
      <c r="K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25">
      <c r="A267" s="11">
        <v>16</v>
      </c>
      <c r="B267" s="11" t="s">
        <v>72</v>
      </c>
      <c r="C267" s="11">
        <v>631.1</v>
      </c>
      <c r="D267" s="11">
        <v>0</v>
      </c>
      <c r="E267" s="11">
        <v>43.4</v>
      </c>
      <c r="F267" s="11">
        <v>0</v>
      </c>
      <c r="I267" s="11">
        <v>8760</v>
      </c>
      <c r="J267" s="11">
        <v>0</v>
      </c>
      <c r="K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1:18" x14ac:dyDescent="0.25">
      <c r="A268" s="11">
        <v>17</v>
      </c>
      <c r="B268" s="11" t="s">
        <v>73</v>
      </c>
      <c r="C268" s="11">
        <v>241.8</v>
      </c>
      <c r="D268" s="11">
        <v>0</v>
      </c>
      <c r="E268" s="11">
        <v>90.9</v>
      </c>
      <c r="F268" s="11">
        <v>1</v>
      </c>
      <c r="G268" s="11">
        <v>2417.9</v>
      </c>
      <c r="H268" s="11">
        <v>10000</v>
      </c>
      <c r="I268" s="11">
        <v>8424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643</v>
      </c>
      <c r="P268" s="11">
        <v>2.66</v>
      </c>
      <c r="Q268" s="11">
        <v>2.66</v>
      </c>
      <c r="R268" s="11">
        <v>643</v>
      </c>
    </row>
    <row r="269" spans="1:18" x14ac:dyDescent="0.25">
      <c r="A269" s="11">
        <v>18</v>
      </c>
      <c r="B269" s="11" t="s">
        <v>74</v>
      </c>
      <c r="C269" s="11">
        <v>107.8</v>
      </c>
      <c r="D269" s="11">
        <v>0</v>
      </c>
      <c r="E269" s="11">
        <v>79.8</v>
      </c>
      <c r="F269" s="11">
        <v>0</v>
      </c>
      <c r="G269" s="11">
        <v>1313.8</v>
      </c>
      <c r="H269" s="11">
        <v>12193</v>
      </c>
      <c r="I269" s="11">
        <v>2160</v>
      </c>
      <c r="J269" s="11">
        <v>194.5</v>
      </c>
      <c r="K269" s="11">
        <v>2555</v>
      </c>
      <c r="L269" s="11">
        <v>0</v>
      </c>
      <c r="M269" s="11">
        <v>0</v>
      </c>
      <c r="N269" s="11">
        <v>0</v>
      </c>
      <c r="O269" s="11">
        <v>245</v>
      </c>
      <c r="P269" s="11">
        <v>25.99</v>
      </c>
      <c r="Q269" s="11">
        <v>25.99</v>
      </c>
      <c r="R269" s="11">
        <v>2801</v>
      </c>
    </row>
    <row r="270" spans="1:18" x14ac:dyDescent="0.25">
      <c r="A270" s="11">
        <v>19</v>
      </c>
      <c r="B270" s="11" t="s">
        <v>75</v>
      </c>
      <c r="C270" s="11">
        <v>178.7</v>
      </c>
      <c r="D270" s="11">
        <v>0</v>
      </c>
      <c r="E270" s="11">
        <v>86.1</v>
      </c>
      <c r="F270" s="11">
        <v>0</v>
      </c>
      <c r="G270" s="11">
        <v>2077.5</v>
      </c>
      <c r="H270" s="11">
        <v>11627</v>
      </c>
      <c r="I270" s="11">
        <v>2160</v>
      </c>
      <c r="J270" s="11">
        <v>194.5</v>
      </c>
      <c r="K270" s="11">
        <v>4040</v>
      </c>
      <c r="L270" s="11">
        <v>0</v>
      </c>
      <c r="M270" s="11">
        <v>0</v>
      </c>
      <c r="N270" s="11">
        <v>0</v>
      </c>
      <c r="O270" s="11">
        <v>407</v>
      </c>
      <c r="P270" s="11">
        <v>24.89</v>
      </c>
      <c r="Q270" s="11">
        <v>24.89</v>
      </c>
      <c r="R270" s="11">
        <v>4447</v>
      </c>
    </row>
    <row r="271" spans="1:18" x14ac:dyDescent="0.25">
      <c r="A271" s="11">
        <v>20</v>
      </c>
      <c r="B271" s="11" t="s">
        <v>76</v>
      </c>
      <c r="C271" s="11">
        <v>2667.1</v>
      </c>
      <c r="D271" s="11">
        <v>0</v>
      </c>
      <c r="E271" s="11">
        <v>82.8</v>
      </c>
      <c r="F271" s="11">
        <v>0</v>
      </c>
      <c r="G271" s="11">
        <v>28417.4</v>
      </c>
      <c r="H271" s="11">
        <v>10655</v>
      </c>
      <c r="I271" s="11">
        <v>8760</v>
      </c>
      <c r="J271" s="11">
        <v>226.8</v>
      </c>
      <c r="K271" s="11">
        <v>64458</v>
      </c>
      <c r="L271" s="11">
        <v>0</v>
      </c>
      <c r="M271" s="11">
        <v>0</v>
      </c>
      <c r="N271" s="11">
        <v>36049</v>
      </c>
      <c r="O271" s="11">
        <v>1920</v>
      </c>
      <c r="P271" s="11">
        <v>24.89</v>
      </c>
      <c r="Q271" s="11">
        <v>38.4</v>
      </c>
      <c r="R271" s="11">
        <v>102427</v>
      </c>
    </row>
    <row r="272" spans="1:18" x14ac:dyDescent="0.25">
      <c r="A272" s="11">
        <v>21</v>
      </c>
      <c r="B272" s="11" t="s">
        <v>77</v>
      </c>
      <c r="C272" s="11">
        <v>615.70000000000005</v>
      </c>
      <c r="D272" s="11">
        <v>0</v>
      </c>
      <c r="E272" s="11">
        <v>98.5</v>
      </c>
      <c r="F272" s="11">
        <v>0</v>
      </c>
      <c r="G272" s="11">
        <v>6615.4</v>
      </c>
      <c r="H272" s="11">
        <v>10745</v>
      </c>
      <c r="I272" s="11">
        <v>8760</v>
      </c>
      <c r="J272" s="11">
        <v>131.4</v>
      </c>
      <c r="K272" s="11">
        <v>8689</v>
      </c>
      <c r="L272" s="11">
        <v>0</v>
      </c>
      <c r="M272" s="11">
        <v>0</v>
      </c>
      <c r="N272" s="11">
        <v>5005</v>
      </c>
      <c r="O272" s="11">
        <v>809</v>
      </c>
      <c r="P272" s="11">
        <v>15.43</v>
      </c>
      <c r="Q272" s="11">
        <v>23.56</v>
      </c>
      <c r="R272" s="11">
        <v>14503</v>
      </c>
    </row>
    <row r="273" spans="1:18" x14ac:dyDescent="0.25">
      <c r="A273" s="11">
        <v>22</v>
      </c>
      <c r="B273" s="11" t="s">
        <v>78</v>
      </c>
      <c r="C273" s="11">
        <v>615.6</v>
      </c>
      <c r="D273" s="11">
        <v>0</v>
      </c>
      <c r="E273" s="11">
        <v>98.5</v>
      </c>
      <c r="F273" s="11">
        <v>0</v>
      </c>
      <c r="G273" s="11">
        <v>6685.4</v>
      </c>
      <c r="H273" s="11">
        <v>10860</v>
      </c>
      <c r="I273" s="11">
        <v>8760</v>
      </c>
      <c r="J273" s="11">
        <v>131.4</v>
      </c>
      <c r="K273" s="11">
        <v>8781</v>
      </c>
      <c r="L273" s="11">
        <v>0</v>
      </c>
      <c r="M273" s="11">
        <v>0</v>
      </c>
      <c r="N273" s="11">
        <v>4878</v>
      </c>
      <c r="O273" s="11">
        <v>823</v>
      </c>
      <c r="P273" s="11">
        <v>15.6</v>
      </c>
      <c r="Q273" s="11">
        <v>23.53</v>
      </c>
      <c r="R273" s="11">
        <v>14483</v>
      </c>
    </row>
    <row r="274" spans="1:18" x14ac:dyDescent="0.25">
      <c r="A274" s="11">
        <v>23</v>
      </c>
      <c r="B274" s="11" t="s">
        <v>79</v>
      </c>
      <c r="C274" s="11">
        <v>664</v>
      </c>
      <c r="D274" s="11">
        <v>0</v>
      </c>
      <c r="E274" s="11">
        <v>93.8</v>
      </c>
      <c r="F274" s="11">
        <v>12</v>
      </c>
      <c r="G274" s="11">
        <v>6626.4</v>
      </c>
      <c r="H274" s="11">
        <v>9980</v>
      </c>
      <c r="I274" s="11">
        <v>8676</v>
      </c>
      <c r="J274" s="11">
        <v>205.5</v>
      </c>
      <c r="K274" s="11">
        <v>13615</v>
      </c>
      <c r="L274" s="11">
        <v>1</v>
      </c>
      <c r="M274" s="11">
        <v>3</v>
      </c>
      <c r="N274" s="11">
        <v>7494</v>
      </c>
      <c r="O274" s="11">
        <v>0</v>
      </c>
      <c r="P274" s="11">
        <v>20.5</v>
      </c>
      <c r="Q274" s="11">
        <v>31.8</v>
      </c>
      <c r="R274" s="11">
        <v>21112</v>
      </c>
    </row>
    <row r="275" spans="1:18" x14ac:dyDescent="0.25">
      <c r="A275" s="11">
        <v>24</v>
      </c>
      <c r="B275" s="11" t="s">
        <v>80</v>
      </c>
      <c r="C275" s="11">
        <v>676.3</v>
      </c>
      <c r="D275" s="11">
        <v>0</v>
      </c>
      <c r="E275" s="11">
        <v>95</v>
      </c>
      <c r="F275" s="11">
        <v>0</v>
      </c>
      <c r="G275" s="11">
        <v>6845.9</v>
      </c>
      <c r="H275" s="11">
        <v>10123</v>
      </c>
      <c r="I275" s="11">
        <v>8760</v>
      </c>
      <c r="J275" s="11">
        <v>205.5</v>
      </c>
      <c r="K275" s="11">
        <v>14066</v>
      </c>
      <c r="L275" s="11">
        <v>0</v>
      </c>
      <c r="M275" s="11">
        <v>0</v>
      </c>
      <c r="N275" s="11">
        <v>8129</v>
      </c>
      <c r="O275" s="11">
        <v>0</v>
      </c>
      <c r="P275" s="11">
        <v>20.8</v>
      </c>
      <c r="Q275" s="11">
        <v>32.82</v>
      </c>
      <c r="R275" s="11">
        <v>22195</v>
      </c>
    </row>
    <row r="276" spans="1:18" x14ac:dyDescent="0.25">
      <c r="A276" s="11">
        <v>25</v>
      </c>
      <c r="B276" s="11" t="s">
        <v>81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</row>
    <row r="277" spans="1:18" x14ac:dyDescent="0.25">
      <c r="A277" s="11">
        <v>26</v>
      </c>
      <c r="B277" s="11" t="s">
        <v>82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</row>
    <row r="278" spans="1:18" x14ac:dyDescent="0.25">
      <c r="A278" s="11">
        <v>27</v>
      </c>
      <c r="B278" s="11" t="s">
        <v>83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</row>
    <row r="279" spans="1:18" x14ac:dyDescent="0.25">
      <c r="A279" s="11">
        <v>28</v>
      </c>
      <c r="B279" s="11" t="s">
        <v>84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</row>
    <row r="280" spans="1:18" x14ac:dyDescent="0.25">
      <c r="A280" s="11">
        <v>29</v>
      </c>
      <c r="B280" s="11" t="s">
        <v>85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</row>
    <row r="281" spans="1:18" x14ac:dyDescent="0.25">
      <c r="A281" s="11">
        <v>30</v>
      </c>
      <c r="B281" s="11" t="s">
        <v>86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</row>
    <row r="282" spans="1:18" x14ac:dyDescent="0.25">
      <c r="A282" s="11">
        <v>31</v>
      </c>
      <c r="B282" s="11" t="s">
        <v>87</v>
      </c>
      <c r="C282" s="11">
        <v>237.7</v>
      </c>
      <c r="D282" s="11">
        <v>0</v>
      </c>
      <c r="E282" s="11">
        <v>65.8</v>
      </c>
      <c r="F282" s="11">
        <v>1</v>
      </c>
      <c r="G282" s="11">
        <v>2475.8000000000002</v>
      </c>
      <c r="H282" s="11">
        <v>10416</v>
      </c>
      <c r="I282" s="11">
        <v>6514</v>
      </c>
      <c r="J282" s="11">
        <v>240.7</v>
      </c>
      <c r="K282" s="11">
        <v>5960</v>
      </c>
      <c r="L282" s="11">
        <v>0</v>
      </c>
      <c r="M282" s="11">
        <v>0</v>
      </c>
      <c r="N282" s="11">
        <v>6734</v>
      </c>
      <c r="O282" s="11">
        <v>188</v>
      </c>
      <c r="P282" s="11">
        <v>25.86</v>
      </c>
      <c r="Q282" s="11">
        <v>54.19</v>
      </c>
      <c r="R282" s="11">
        <v>12881</v>
      </c>
    </row>
    <row r="283" spans="1:18" x14ac:dyDescent="0.25">
      <c r="A283" s="11">
        <v>32</v>
      </c>
      <c r="B283" s="11" t="s">
        <v>88</v>
      </c>
      <c r="C283" s="11">
        <v>220.3</v>
      </c>
      <c r="D283" s="11">
        <v>0</v>
      </c>
      <c r="E283" s="11">
        <v>79</v>
      </c>
      <c r="F283" s="11">
        <v>0</v>
      </c>
      <c r="G283" s="11">
        <v>2243.9</v>
      </c>
      <c r="H283" s="11">
        <v>10186</v>
      </c>
      <c r="I283" s="11">
        <v>8760</v>
      </c>
      <c r="J283" s="11">
        <v>240.7</v>
      </c>
      <c r="K283" s="11">
        <v>5401</v>
      </c>
      <c r="L283" s="11">
        <v>0</v>
      </c>
      <c r="M283" s="11">
        <v>0</v>
      </c>
      <c r="N283" s="11">
        <v>3678</v>
      </c>
      <c r="O283" s="11">
        <v>0</v>
      </c>
      <c r="P283" s="11">
        <v>24.52</v>
      </c>
      <c r="Q283" s="11">
        <v>41.22</v>
      </c>
      <c r="R283" s="11">
        <v>9079</v>
      </c>
    </row>
    <row r="284" spans="1:18" x14ac:dyDescent="0.25">
      <c r="A284" s="11">
        <v>33</v>
      </c>
      <c r="B284" s="11" t="s">
        <v>89</v>
      </c>
      <c r="C284" s="11">
        <v>1108.5</v>
      </c>
      <c r="D284" s="11">
        <v>0</v>
      </c>
      <c r="E284" s="11">
        <v>54.7</v>
      </c>
      <c r="F284" s="11">
        <v>118</v>
      </c>
      <c r="G284" s="11">
        <v>8292.2999999999993</v>
      </c>
      <c r="H284" s="11">
        <v>7480</v>
      </c>
      <c r="I284" s="11">
        <v>5949</v>
      </c>
      <c r="J284" s="11">
        <v>406.4</v>
      </c>
      <c r="K284" s="11">
        <v>33696</v>
      </c>
      <c r="L284" s="11">
        <v>105</v>
      </c>
      <c r="M284" s="11">
        <v>432</v>
      </c>
      <c r="N284" s="11">
        <v>0</v>
      </c>
      <c r="O284" s="11">
        <v>1053</v>
      </c>
      <c r="P284" s="11">
        <v>31.35</v>
      </c>
      <c r="Q284" s="11">
        <v>31.74</v>
      </c>
      <c r="R284" s="11">
        <v>35182</v>
      </c>
    </row>
    <row r="285" spans="1:18" x14ac:dyDescent="0.25">
      <c r="A285" s="11">
        <v>34</v>
      </c>
      <c r="B285" s="11" t="s">
        <v>90</v>
      </c>
      <c r="C285" s="11">
        <v>3679</v>
      </c>
      <c r="D285" s="11">
        <v>0</v>
      </c>
      <c r="E285" s="11">
        <v>95.5</v>
      </c>
      <c r="F285" s="11">
        <v>0</v>
      </c>
      <c r="G285" s="11">
        <v>37363.4</v>
      </c>
      <c r="H285" s="11">
        <v>10156</v>
      </c>
      <c r="I285" s="11">
        <v>8760</v>
      </c>
      <c r="J285" s="11">
        <v>186.1</v>
      </c>
      <c r="K285" s="11">
        <v>69529</v>
      </c>
      <c r="L285" s="11">
        <v>0</v>
      </c>
      <c r="M285" s="11">
        <v>0</v>
      </c>
      <c r="N285" s="11">
        <v>24168</v>
      </c>
      <c r="O285" s="11">
        <v>0</v>
      </c>
      <c r="P285" s="11">
        <v>18.899999999999999</v>
      </c>
      <c r="Q285" s="11">
        <v>25.47</v>
      </c>
      <c r="R285" s="11">
        <v>93697</v>
      </c>
    </row>
    <row r="286" spans="1:18" x14ac:dyDescent="0.25">
      <c r="A286" s="11">
        <v>35</v>
      </c>
      <c r="B286" s="11" t="s">
        <v>91</v>
      </c>
      <c r="C286" s="11">
        <v>3315</v>
      </c>
      <c r="D286" s="11">
        <v>0</v>
      </c>
      <c r="E286" s="11">
        <v>96.9</v>
      </c>
      <c r="F286" s="11">
        <v>0</v>
      </c>
      <c r="G286" s="11">
        <v>34679.5</v>
      </c>
      <c r="H286" s="11">
        <v>10461</v>
      </c>
      <c r="I286" s="11">
        <v>8760</v>
      </c>
      <c r="J286" s="11">
        <v>186.1</v>
      </c>
      <c r="K286" s="11">
        <v>64535</v>
      </c>
      <c r="L286" s="11">
        <v>0</v>
      </c>
      <c r="M286" s="11">
        <v>0</v>
      </c>
      <c r="N286" s="11">
        <v>37275</v>
      </c>
      <c r="O286" s="11">
        <v>464</v>
      </c>
      <c r="P286" s="11">
        <v>19.61</v>
      </c>
      <c r="Q286" s="11">
        <v>30.85</v>
      </c>
      <c r="R286" s="11">
        <v>102274</v>
      </c>
    </row>
    <row r="287" spans="1:18" x14ac:dyDescent="0.25">
      <c r="A287" s="11">
        <v>36</v>
      </c>
      <c r="B287" s="11" t="s">
        <v>92</v>
      </c>
      <c r="C287" s="11">
        <v>1997.3</v>
      </c>
      <c r="D287" s="11">
        <v>0</v>
      </c>
      <c r="E287" s="11">
        <v>90.5</v>
      </c>
      <c r="F287" s="11">
        <v>2</v>
      </c>
      <c r="G287" s="11">
        <v>20279</v>
      </c>
      <c r="H287" s="11">
        <v>10153</v>
      </c>
      <c r="I287" s="11">
        <v>8064</v>
      </c>
      <c r="J287" s="11">
        <v>186.1</v>
      </c>
      <c r="K287" s="11">
        <v>37737</v>
      </c>
      <c r="L287" s="11">
        <v>3</v>
      </c>
      <c r="M287" s="11">
        <v>81</v>
      </c>
      <c r="N287" s="11">
        <v>19580</v>
      </c>
      <c r="O287" s="11">
        <v>0</v>
      </c>
      <c r="P287" s="11">
        <v>18.89</v>
      </c>
      <c r="Q287" s="11">
        <v>28.74</v>
      </c>
      <c r="R287" s="11">
        <v>57399</v>
      </c>
    </row>
    <row r="288" spans="1:18" x14ac:dyDescent="0.25">
      <c r="A288" s="11">
        <v>37</v>
      </c>
      <c r="B288" s="11" t="s">
        <v>93</v>
      </c>
      <c r="C288" s="11">
        <v>3768.1</v>
      </c>
      <c r="D288" s="11">
        <v>0</v>
      </c>
      <c r="E288" s="11">
        <v>99.6</v>
      </c>
      <c r="F288" s="11">
        <v>0</v>
      </c>
      <c r="G288" s="11">
        <v>36335.9</v>
      </c>
      <c r="H288" s="11">
        <v>9643</v>
      </c>
      <c r="I288" s="11">
        <v>8760</v>
      </c>
      <c r="J288" s="11">
        <v>162.30000000000001</v>
      </c>
      <c r="K288" s="11">
        <v>58991</v>
      </c>
      <c r="L288" s="11">
        <v>0</v>
      </c>
      <c r="M288" s="11">
        <v>0</v>
      </c>
      <c r="N288" s="11">
        <v>25192</v>
      </c>
      <c r="O288" s="11">
        <v>0</v>
      </c>
      <c r="P288" s="11">
        <v>15.66</v>
      </c>
      <c r="Q288" s="11">
        <v>22.34</v>
      </c>
      <c r="R288" s="11">
        <v>84183</v>
      </c>
    </row>
    <row r="289" spans="1:18" x14ac:dyDescent="0.25">
      <c r="A289" s="11">
        <v>38</v>
      </c>
      <c r="B289" s="11" t="s">
        <v>94</v>
      </c>
      <c r="C289" s="11">
        <v>3176.3</v>
      </c>
      <c r="D289" s="11">
        <v>0</v>
      </c>
      <c r="E289" s="11">
        <v>89.6</v>
      </c>
      <c r="F289" s="11">
        <v>2</v>
      </c>
      <c r="G289" s="11">
        <v>32235.4</v>
      </c>
      <c r="H289" s="11">
        <v>10149</v>
      </c>
      <c r="I289" s="11">
        <v>7903</v>
      </c>
      <c r="J289" s="11">
        <v>162.30000000000001</v>
      </c>
      <c r="K289" s="11">
        <v>52333</v>
      </c>
      <c r="L289" s="11">
        <v>4</v>
      </c>
      <c r="M289" s="11">
        <v>99</v>
      </c>
      <c r="N289" s="11">
        <v>34338</v>
      </c>
      <c r="O289" s="11">
        <v>0</v>
      </c>
      <c r="P289" s="11">
        <v>16.48</v>
      </c>
      <c r="Q289" s="11">
        <v>27.32</v>
      </c>
      <c r="R289" s="11">
        <v>86770</v>
      </c>
    </row>
    <row r="290" spans="1:18" x14ac:dyDescent="0.25">
      <c r="A290" s="11">
        <v>39</v>
      </c>
      <c r="B290" s="11" t="s">
        <v>95</v>
      </c>
      <c r="C290" s="11">
        <v>2695.3</v>
      </c>
      <c r="D290" s="11">
        <v>0</v>
      </c>
      <c r="E290" s="11">
        <v>95.2</v>
      </c>
      <c r="F290" s="11">
        <v>1</v>
      </c>
      <c r="G290" s="11">
        <v>27695.599999999999</v>
      </c>
      <c r="H290" s="11">
        <v>10276</v>
      </c>
      <c r="I290" s="11">
        <v>8682</v>
      </c>
      <c r="J290" s="11">
        <v>191.3</v>
      </c>
      <c r="K290" s="11">
        <v>52990</v>
      </c>
      <c r="L290" s="11">
        <v>2</v>
      </c>
      <c r="M290" s="11">
        <v>68</v>
      </c>
      <c r="N290" s="11">
        <v>18298</v>
      </c>
      <c r="O290" s="11">
        <v>674</v>
      </c>
      <c r="P290" s="11">
        <v>19.91</v>
      </c>
      <c r="Q290" s="11">
        <v>26.72</v>
      </c>
      <c r="R290" s="11">
        <v>72030</v>
      </c>
    </row>
    <row r="291" spans="1:18" x14ac:dyDescent="0.25">
      <c r="A291" s="11">
        <v>40</v>
      </c>
      <c r="B291" s="11" t="s">
        <v>96</v>
      </c>
      <c r="C291" s="11">
        <v>2738.7</v>
      </c>
      <c r="D291" s="11">
        <v>0</v>
      </c>
      <c r="E291" s="11">
        <v>92.6</v>
      </c>
      <c r="F291" s="11">
        <v>1</v>
      </c>
      <c r="G291" s="11">
        <v>28389.9</v>
      </c>
      <c r="H291" s="11">
        <v>10366</v>
      </c>
      <c r="I291" s="11">
        <v>8682</v>
      </c>
      <c r="J291" s="11">
        <v>191.3</v>
      </c>
      <c r="K291" s="11">
        <v>54318</v>
      </c>
      <c r="L291" s="11">
        <v>3</v>
      </c>
      <c r="M291" s="11">
        <v>89</v>
      </c>
      <c r="N291" s="11">
        <v>21071</v>
      </c>
      <c r="O291" s="11">
        <v>657</v>
      </c>
      <c r="P291" s="11">
        <v>20.07</v>
      </c>
      <c r="Q291" s="11">
        <v>27.8</v>
      </c>
      <c r="R291" s="11">
        <v>76136</v>
      </c>
    </row>
    <row r="292" spans="1:18" x14ac:dyDescent="0.25">
      <c r="A292" s="11">
        <v>41</v>
      </c>
      <c r="B292" s="11" t="s">
        <v>97</v>
      </c>
      <c r="C292" s="11">
        <v>1818</v>
      </c>
      <c r="D292" s="11">
        <v>0</v>
      </c>
      <c r="E292" s="11">
        <v>66.5</v>
      </c>
      <c r="F292" s="11">
        <v>2</v>
      </c>
      <c r="G292" s="11">
        <v>19064.099999999999</v>
      </c>
      <c r="H292" s="11">
        <v>10486</v>
      </c>
      <c r="I292" s="11">
        <v>6412</v>
      </c>
      <c r="J292" s="11">
        <v>191.3</v>
      </c>
      <c r="K292" s="11">
        <v>36475</v>
      </c>
      <c r="L292" s="11">
        <v>18</v>
      </c>
      <c r="M292" s="11">
        <v>499</v>
      </c>
      <c r="N292" s="11">
        <v>29184</v>
      </c>
      <c r="O292" s="11">
        <v>2018</v>
      </c>
      <c r="P292" s="11">
        <v>21.17</v>
      </c>
      <c r="Q292" s="11">
        <v>37.5</v>
      </c>
      <c r="R292" s="11">
        <v>68176</v>
      </c>
    </row>
    <row r="293" spans="1:18" x14ac:dyDescent="0.25">
      <c r="A293" s="11">
        <v>42</v>
      </c>
      <c r="B293" s="11" t="s">
        <v>98</v>
      </c>
      <c r="C293" s="11">
        <v>2653.4</v>
      </c>
      <c r="D293" s="11">
        <v>0</v>
      </c>
      <c r="E293" s="11">
        <v>92</v>
      </c>
      <c r="F293" s="11">
        <v>1</v>
      </c>
      <c r="G293" s="11">
        <v>27437.7</v>
      </c>
      <c r="H293" s="11">
        <v>10341</v>
      </c>
      <c r="I293" s="11">
        <v>8682</v>
      </c>
      <c r="J293" s="11">
        <v>191.3</v>
      </c>
      <c r="K293" s="11">
        <v>52497</v>
      </c>
      <c r="L293" s="11">
        <v>4</v>
      </c>
      <c r="M293" s="11">
        <v>122</v>
      </c>
      <c r="N293" s="11">
        <v>16572</v>
      </c>
      <c r="O293" s="11">
        <v>849</v>
      </c>
      <c r="P293" s="11">
        <v>20.100000000000001</v>
      </c>
      <c r="Q293" s="11">
        <v>26.4</v>
      </c>
      <c r="R293" s="11">
        <v>70040</v>
      </c>
    </row>
    <row r="294" spans="1:18" x14ac:dyDescent="0.25">
      <c r="A294" s="11">
        <v>43</v>
      </c>
      <c r="B294" s="11" t="s">
        <v>99</v>
      </c>
      <c r="C294" s="11">
        <v>121.8</v>
      </c>
      <c r="D294" s="11">
        <v>0</v>
      </c>
      <c r="E294" s="11">
        <v>97.5</v>
      </c>
      <c r="F294" s="11">
        <v>1</v>
      </c>
      <c r="G294" s="11">
        <v>876.8</v>
      </c>
      <c r="H294" s="11">
        <v>7200</v>
      </c>
      <c r="I294" s="11">
        <v>8520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11904</v>
      </c>
      <c r="P294" s="11">
        <v>97.76</v>
      </c>
      <c r="Q294" s="11">
        <v>97.76</v>
      </c>
      <c r="R294" s="11">
        <v>11904</v>
      </c>
    </row>
    <row r="295" spans="1:18" x14ac:dyDescent="0.25">
      <c r="A295" s="11">
        <v>44</v>
      </c>
      <c r="B295" s="11" t="s">
        <v>100</v>
      </c>
      <c r="C295" s="11">
        <v>743.9</v>
      </c>
      <c r="D295" s="11">
        <v>0</v>
      </c>
      <c r="E295" s="11">
        <v>88.1</v>
      </c>
      <c r="F295" s="11">
        <v>1</v>
      </c>
      <c r="G295" s="11">
        <v>8276</v>
      </c>
      <c r="H295" s="11">
        <v>11124</v>
      </c>
      <c r="I295" s="11">
        <v>8728</v>
      </c>
      <c r="J295" s="11">
        <v>106.8</v>
      </c>
      <c r="K295" s="11">
        <v>8843</v>
      </c>
      <c r="L295" s="11">
        <v>0</v>
      </c>
      <c r="M295" s="11">
        <v>9</v>
      </c>
      <c r="N295" s="11">
        <v>6435</v>
      </c>
      <c r="O295" s="11">
        <v>201</v>
      </c>
      <c r="P295" s="11">
        <v>12.16</v>
      </c>
      <c r="Q295" s="11">
        <v>20.82</v>
      </c>
      <c r="R295" s="11">
        <v>15487</v>
      </c>
    </row>
    <row r="296" spans="1:18" x14ac:dyDescent="0.25">
      <c r="A296" s="11">
        <v>45</v>
      </c>
      <c r="B296" s="11" t="s">
        <v>101</v>
      </c>
      <c r="C296" s="11">
        <v>762.7</v>
      </c>
      <c r="D296" s="11">
        <v>0</v>
      </c>
      <c r="E296" s="11">
        <v>87.9</v>
      </c>
      <c r="F296" s="11">
        <v>1</v>
      </c>
      <c r="G296" s="11">
        <v>8400.2000000000007</v>
      </c>
      <c r="H296" s="11">
        <v>11014</v>
      </c>
      <c r="I296" s="11">
        <v>8694</v>
      </c>
      <c r="J296" s="11">
        <v>106.8</v>
      </c>
      <c r="K296" s="11">
        <v>8975</v>
      </c>
      <c r="L296" s="11">
        <v>1</v>
      </c>
      <c r="M296" s="11">
        <v>18</v>
      </c>
      <c r="N296" s="11">
        <v>7562</v>
      </c>
      <c r="O296" s="11">
        <v>191</v>
      </c>
      <c r="P296" s="11">
        <v>12.02</v>
      </c>
      <c r="Q296" s="11">
        <v>21.96</v>
      </c>
      <c r="R296" s="11">
        <v>16746</v>
      </c>
    </row>
    <row r="297" spans="1:18" x14ac:dyDescent="0.25">
      <c r="A297" s="11">
        <v>46</v>
      </c>
      <c r="B297" s="11" t="s">
        <v>102</v>
      </c>
      <c r="C297" s="11">
        <v>1416.4</v>
      </c>
      <c r="D297" s="11">
        <v>0</v>
      </c>
      <c r="E297" s="11">
        <v>78.5</v>
      </c>
      <c r="F297" s="11">
        <v>2</v>
      </c>
      <c r="G297" s="11">
        <v>16251.3</v>
      </c>
      <c r="H297" s="11">
        <v>11474</v>
      </c>
      <c r="I297" s="11">
        <v>7902</v>
      </c>
      <c r="J297" s="11">
        <v>106.8</v>
      </c>
      <c r="K297" s="11">
        <v>17364</v>
      </c>
      <c r="L297" s="11">
        <v>8</v>
      </c>
      <c r="M297" s="11">
        <v>236</v>
      </c>
      <c r="N297" s="11">
        <v>23357</v>
      </c>
      <c r="O297" s="11">
        <v>524</v>
      </c>
      <c r="P297" s="11">
        <v>12.63</v>
      </c>
      <c r="Q297" s="11">
        <v>29.29</v>
      </c>
      <c r="R297" s="11">
        <v>41481</v>
      </c>
    </row>
    <row r="298" spans="1:18" x14ac:dyDescent="0.25">
      <c r="A298" s="11">
        <v>47</v>
      </c>
      <c r="B298" s="11" t="s">
        <v>103</v>
      </c>
      <c r="C298" s="11">
        <v>2451.3000000000002</v>
      </c>
      <c r="D298" s="11">
        <v>0</v>
      </c>
      <c r="E298" s="11">
        <v>92.8</v>
      </c>
      <c r="F298" s="11">
        <v>0</v>
      </c>
      <c r="G298" s="11">
        <v>26269.7</v>
      </c>
      <c r="H298" s="11">
        <v>10717</v>
      </c>
      <c r="I298" s="11">
        <v>8760</v>
      </c>
      <c r="J298" s="11">
        <v>106.8</v>
      </c>
      <c r="K298" s="11">
        <v>28068</v>
      </c>
      <c r="L298" s="11">
        <v>0</v>
      </c>
      <c r="M298" s="11">
        <v>0</v>
      </c>
      <c r="N298" s="11">
        <v>22750</v>
      </c>
      <c r="O298" s="11">
        <v>760</v>
      </c>
      <c r="P298" s="11">
        <v>11.76</v>
      </c>
      <c r="Q298" s="11">
        <v>21.04</v>
      </c>
      <c r="R298" s="11">
        <v>51578</v>
      </c>
    </row>
    <row r="299" spans="1:18" x14ac:dyDescent="0.25">
      <c r="A299" s="11">
        <v>48</v>
      </c>
      <c r="B299" s="11" t="s">
        <v>104</v>
      </c>
      <c r="C299" s="11">
        <v>994.6</v>
      </c>
      <c r="D299" s="11">
        <v>0</v>
      </c>
      <c r="E299" s="11">
        <v>76.8</v>
      </c>
      <c r="F299" s="11">
        <v>0</v>
      </c>
      <c r="G299" s="11">
        <v>10363.1</v>
      </c>
      <c r="H299" s="11">
        <v>10419</v>
      </c>
      <c r="I299" s="11">
        <v>8760</v>
      </c>
      <c r="J299" s="11">
        <v>213.4</v>
      </c>
      <c r="K299" s="11">
        <v>22115</v>
      </c>
      <c r="L299" s="11">
        <v>0</v>
      </c>
      <c r="M299" s="11">
        <v>0</v>
      </c>
      <c r="N299" s="11">
        <v>11247</v>
      </c>
      <c r="O299" s="11">
        <v>338</v>
      </c>
      <c r="P299" s="11">
        <v>22.58</v>
      </c>
      <c r="Q299" s="11">
        <v>33.880000000000003</v>
      </c>
      <c r="R299" s="11">
        <v>33700</v>
      </c>
    </row>
    <row r="300" spans="1:18" x14ac:dyDescent="0.25">
      <c r="A300" s="11">
        <v>49</v>
      </c>
      <c r="B300" s="11" t="s">
        <v>105</v>
      </c>
      <c r="C300" s="11">
        <v>1150.5</v>
      </c>
      <c r="D300" s="11">
        <v>0</v>
      </c>
      <c r="E300" s="11">
        <v>67.8</v>
      </c>
      <c r="F300" s="11">
        <v>2</v>
      </c>
      <c r="G300" s="11">
        <v>12084.9</v>
      </c>
      <c r="H300" s="11">
        <v>10504</v>
      </c>
      <c r="I300" s="11">
        <v>7865</v>
      </c>
      <c r="J300" s="11">
        <v>213.4</v>
      </c>
      <c r="K300" s="11">
        <v>25789</v>
      </c>
      <c r="L300" s="11">
        <v>3</v>
      </c>
      <c r="M300" s="11">
        <v>13</v>
      </c>
      <c r="N300" s="11">
        <v>23117</v>
      </c>
      <c r="O300" s="11">
        <v>403</v>
      </c>
      <c r="P300" s="11">
        <v>22.77</v>
      </c>
      <c r="Q300" s="11">
        <v>42.87</v>
      </c>
      <c r="R300" s="11">
        <v>49322</v>
      </c>
    </row>
    <row r="301" spans="1:18" x14ac:dyDescent="0.25">
      <c r="A301" s="11">
        <v>50</v>
      </c>
      <c r="B301" s="11" t="s">
        <v>106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1:18" x14ac:dyDescent="0.25">
      <c r="A302" s="11">
        <v>51</v>
      </c>
      <c r="B302" s="11" t="s">
        <v>107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</row>
    <row r="303" spans="1:18" x14ac:dyDescent="0.25">
      <c r="A303" s="11">
        <v>52</v>
      </c>
      <c r="B303" s="11" t="s">
        <v>108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</row>
    <row r="304" spans="1:18" x14ac:dyDescent="0.25">
      <c r="A304" s="11">
        <v>53</v>
      </c>
      <c r="B304" s="11" t="s">
        <v>109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</row>
    <row r="305" spans="1:18" x14ac:dyDescent="0.25">
      <c r="A305" s="11">
        <v>54</v>
      </c>
      <c r="B305" s="11" t="s">
        <v>110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1:18" x14ac:dyDescent="0.25">
      <c r="A306" s="11">
        <v>55</v>
      </c>
      <c r="B306" s="11" t="s">
        <v>111</v>
      </c>
      <c r="C306" s="11">
        <v>1688.2</v>
      </c>
      <c r="D306" s="11">
        <v>0</v>
      </c>
      <c r="E306" s="11">
        <v>74.3</v>
      </c>
      <c r="F306" s="11">
        <v>2</v>
      </c>
      <c r="G306" s="11">
        <v>20465.900000000001</v>
      </c>
      <c r="H306" s="11">
        <v>12123</v>
      </c>
      <c r="I306" s="11">
        <v>7939</v>
      </c>
      <c r="J306" s="11">
        <v>110.5</v>
      </c>
      <c r="K306" s="11">
        <v>22624</v>
      </c>
      <c r="L306" s="11">
        <v>4</v>
      </c>
      <c r="M306" s="11">
        <v>106</v>
      </c>
      <c r="N306" s="11">
        <v>21495</v>
      </c>
      <c r="O306" s="11">
        <v>591</v>
      </c>
      <c r="P306" s="11">
        <v>13.75</v>
      </c>
      <c r="Q306" s="11">
        <v>26.55</v>
      </c>
      <c r="R306" s="11">
        <v>44815</v>
      </c>
    </row>
    <row r="307" spans="1:18" x14ac:dyDescent="0.25">
      <c r="A307" s="11">
        <v>56</v>
      </c>
      <c r="B307" s="11" t="s">
        <v>112</v>
      </c>
      <c r="C307" s="11">
        <v>1471.5</v>
      </c>
      <c r="D307" s="11">
        <v>0</v>
      </c>
      <c r="E307" s="11">
        <v>32.200000000000003</v>
      </c>
      <c r="F307" s="11">
        <v>228</v>
      </c>
      <c r="G307" s="11">
        <v>10478.799999999999</v>
      </c>
      <c r="H307" s="11">
        <v>7121</v>
      </c>
      <c r="I307" s="11">
        <v>3629</v>
      </c>
      <c r="J307" s="11">
        <v>392.1</v>
      </c>
      <c r="K307" s="11">
        <v>41085</v>
      </c>
      <c r="L307" s="11">
        <v>808</v>
      </c>
      <c r="M307" s="11">
        <v>3188</v>
      </c>
      <c r="N307" s="11">
        <v>0</v>
      </c>
      <c r="O307" s="11">
        <v>5318</v>
      </c>
      <c r="P307" s="11">
        <v>31.54</v>
      </c>
      <c r="Q307" s="11">
        <v>33.700000000000003</v>
      </c>
      <c r="R307" s="11">
        <v>49591</v>
      </c>
    </row>
    <row r="308" spans="1:18" x14ac:dyDescent="0.25">
      <c r="A308" s="11">
        <v>57</v>
      </c>
      <c r="B308" s="11" t="s">
        <v>113</v>
      </c>
      <c r="C308" s="11">
        <v>25.3</v>
      </c>
      <c r="D308" s="11">
        <v>0</v>
      </c>
      <c r="E308" s="11">
        <v>100</v>
      </c>
      <c r="F308" s="11">
        <v>0</v>
      </c>
      <c r="I308" s="11">
        <v>8760</v>
      </c>
      <c r="J308" s="11">
        <v>0</v>
      </c>
      <c r="K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</row>
    <row r="309" spans="1:18" x14ac:dyDescent="0.25">
      <c r="A309" s="11">
        <v>58</v>
      </c>
      <c r="B309" s="11" t="s">
        <v>114</v>
      </c>
      <c r="C309" s="11">
        <v>2297.5</v>
      </c>
      <c r="D309" s="11">
        <v>0</v>
      </c>
      <c r="E309" s="11">
        <v>51.3</v>
      </c>
      <c r="F309" s="11">
        <v>164</v>
      </c>
      <c r="G309" s="11">
        <v>16238.7</v>
      </c>
      <c r="H309" s="11">
        <v>7068</v>
      </c>
      <c r="I309" s="11">
        <v>6427</v>
      </c>
      <c r="J309" s="11">
        <v>392.4</v>
      </c>
      <c r="K309" s="11">
        <v>63728</v>
      </c>
      <c r="L309" s="11">
        <v>586</v>
      </c>
      <c r="M309" s="11">
        <v>2342</v>
      </c>
      <c r="N309" s="11">
        <v>0</v>
      </c>
      <c r="O309" s="11">
        <v>6642</v>
      </c>
      <c r="P309" s="11">
        <v>30.63</v>
      </c>
      <c r="Q309" s="11">
        <v>31.65</v>
      </c>
      <c r="R309" s="11">
        <v>72712</v>
      </c>
    </row>
    <row r="310" spans="1:18" x14ac:dyDescent="0.25">
      <c r="A310" s="11">
        <v>59</v>
      </c>
      <c r="B310" s="11" t="s">
        <v>115</v>
      </c>
      <c r="C310" s="11">
        <v>-891.3</v>
      </c>
      <c r="D310" s="11">
        <v>0</v>
      </c>
      <c r="E310" s="11">
        <v>79.599999999999994</v>
      </c>
      <c r="F310" s="11">
        <v>263</v>
      </c>
      <c r="I310" s="11">
        <v>7131</v>
      </c>
      <c r="J310" s="11">
        <v>39.799999999999997</v>
      </c>
      <c r="K310" s="11">
        <v>-35450</v>
      </c>
      <c r="M310" s="11">
        <v>0</v>
      </c>
      <c r="N310" s="11">
        <v>0</v>
      </c>
      <c r="O310" s="11">
        <v>0</v>
      </c>
      <c r="P310" s="11">
        <v>39.770000000000003</v>
      </c>
      <c r="Q310" s="11">
        <v>39.770000000000003</v>
      </c>
      <c r="R310" s="11">
        <v>-35450</v>
      </c>
    </row>
    <row r="311" spans="1:18" x14ac:dyDescent="0.25">
      <c r="A311" s="11">
        <v>60</v>
      </c>
      <c r="B311" s="11" t="s">
        <v>116</v>
      </c>
      <c r="C311" s="11">
        <v>353.7</v>
      </c>
      <c r="D311" s="11">
        <v>0</v>
      </c>
      <c r="E311" s="11">
        <v>4</v>
      </c>
      <c r="F311" s="11">
        <v>288</v>
      </c>
      <c r="I311" s="11">
        <v>1748</v>
      </c>
      <c r="J311" s="11">
        <v>27.2</v>
      </c>
      <c r="K311" s="11">
        <v>9633</v>
      </c>
      <c r="M311" s="11">
        <v>0</v>
      </c>
      <c r="N311" s="11">
        <v>0</v>
      </c>
      <c r="O311" s="11">
        <v>0</v>
      </c>
      <c r="P311" s="11">
        <v>27.24</v>
      </c>
      <c r="Q311" s="11">
        <v>27.24</v>
      </c>
      <c r="R311" s="11">
        <v>9633</v>
      </c>
    </row>
    <row r="312" spans="1:18" x14ac:dyDescent="0.25">
      <c r="A312" s="11">
        <v>61</v>
      </c>
      <c r="B312" s="11" t="s">
        <v>117</v>
      </c>
      <c r="C312" s="11">
        <v>-133.30000000000001</v>
      </c>
      <c r="D312" s="11">
        <v>0</v>
      </c>
      <c r="E312" s="11">
        <v>0</v>
      </c>
      <c r="F312" s="11">
        <v>241</v>
      </c>
      <c r="I312" s="11">
        <v>1965</v>
      </c>
      <c r="J312" s="11">
        <v>35.9</v>
      </c>
      <c r="K312" s="11">
        <v>-4787</v>
      </c>
      <c r="M312" s="11">
        <v>0</v>
      </c>
      <c r="N312" s="11">
        <v>0</v>
      </c>
      <c r="O312" s="11">
        <v>0</v>
      </c>
      <c r="P312" s="11">
        <v>35.92</v>
      </c>
      <c r="Q312" s="11">
        <v>35.92</v>
      </c>
      <c r="R312" s="11">
        <v>-4787</v>
      </c>
    </row>
    <row r="313" spans="1:18" x14ac:dyDescent="0.25">
      <c r="A313" s="11">
        <v>62</v>
      </c>
      <c r="B313" s="11" t="s">
        <v>118</v>
      </c>
      <c r="C313" s="11">
        <v>2655.6</v>
      </c>
      <c r="D313" s="11">
        <v>0</v>
      </c>
      <c r="E313" s="11">
        <v>30.3</v>
      </c>
      <c r="F313" s="11">
        <v>232</v>
      </c>
      <c r="I313" s="11">
        <v>7092</v>
      </c>
      <c r="J313" s="11">
        <v>30.8</v>
      </c>
      <c r="K313" s="11">
        <v>81872</v>
      </c>
      <c r="M313" s="11">
        <v>0</v>
      </c>
      <c r="N313" s="11">
        <v>0</v>
      </c>
      <c r="O313" s="11">
        <v>0</v>
      </c>
      <c r="P313" s="11">
        <v>30.83</v>
      </c>
      <c r="Q313" s="11">
        <v>30.83</v>
      </c>
      <c r="R313" s="11">
        <v>81872</v>
      </c>
    </row>
    <row r="314" spans="1:18" x14ac:dyDescent="0.25">
      <c r="A314" s="11">
        <v>63</v>
      </c>
      <c r="B314" s="11" t="s">
        <v>119</v>
      </c>
      <c r="C314" s="11">
        <v>-1894.4</v>
      </c>
      <c r="D314" s="11">
        <v>0</v>
      </c>
      <c r="E314" s="11">
        <v>86.8</v>
      </c>
      <c r="F314" s="11">
        <v>158</v>
      </c>
      <c r="I314" s="11">
        <v>8190</v>
      </c>
      <c r="J314" s="11">
        <v>34.5</v>
      </c>
      <c r="K314" s="11">
        <v>-65420</v>
      </c>
      <c r="M314" s="11">
        <v>0</v>
      </c>
      <c r="N314" s="11">
        <v>0</v>
      </c>
      <c r="O314" s="11">
        <v>0</v>
      </c>
      <c r="P314" s="11">
        <v>34.53</v>
      </c>
      <c r="Q314" s="11">
        <v>34.53</v>
      </c>
      <c r="R314" s="11">
        <v>-65420</v>
      </c>
    </row>
    <row r="315" spans="1:18" x14ac:dyDescent="0.25">
      <c r="A315" s="11">
        <v>64</v>
      </c>
      <c r="B315" s="11" t="s">
        <v>120</v>
      </c>
      <c r="C315" s="11">
        <v>151.19999999999999</v>
      </c>
      <c r="D315" s="11">
        <v>0</v>
      </c>
      <c r="E315" s="11">
        <v>1.7</v>
      </c>
      <c r="F315" s="11">
        <v>341</v>
      </c>
      <c r="I315" s="11">
        <v>965</v>
      </c>
      <c r="J315" s="11">
        <v>43.9</v>
      </c>
      <c r="K315" s="11">
        <v>6642</v>
      </c>
      <c r="M315" s="11">
        <v>0</v>
      </c>
      <c r="N315" s="11">
        <v>0</v>
      </c>
      <c r="O315" s="11">
        <v>0</v>
      </c>
      <c r="P315" s="11">
        <v>43.94</v>
      </c>
      <c r="Q315" s="11">
        <v>43.94</v>
      </c>
      <c r="R315" s="11">
        <v>6642</v>
      </c>
    </row>
    <row r="316" spans="1:18" x14ac:dyDescent="0.25">
      <c r="A316" s="11">
        <v>65</v>
      </c>
      <c r="B316" s="11" t="s">
        <v>121</v>
      </c>
      <c r="C316" s="11">
        <v>-3419.3</v>
      </c>
      <c r="D316" s="11">
        <v>0</v>
      </c>
      <c r="E316" s="11">
        <v>0.4</v>
      </c>
      <c r="F316" s="11">
        <v>0</v>
      </c>
      <c r="I316" s="11">
        <v>8760</v>
      </c>
      <c r="J316" s="11">
        <v>34.5</v>
      </c>
      <c r="K316" s="11">
        <v>-117824</v>
      </c>
      <c r="M316" s="11">
        <v>0</v>
      </c>
      <c r="N316" s="11">
        <v>0</v>
      </c>
      <c r="O316" s="11">
        <v>0</v>
      </c>
      <c r="P316" s="11">
        <v>34.46</v>
      </c>
      <c r="Q316" s="11">
        <v>34.46</v>
      </c>
      <c r="R316" s="11">
        <v>-117824</v>
      </c>
    </row>
    <row r="317" spans="1:18" x14ac:dyDescent="0.25">
      <c r="A317" s="11">
        <v>66</v>
      </c>
      <c r="B317" s="11" t="s">
        <v>122</v>
      </c>
      <c r="C317" s="11">
        <v>0</v>
      </c>
      <c r="D317" s="11">
        <v>0</v>
      </c>
      <c r="E317" s="11">
        <v>0</v>
      </c>
      <c r="F317" s="11">
        <v>448</v>
      </c>
      <c r="I317" s="11">
        <v>1385</v>
      </c>
      <c r="J317" s="11">
        <v>0</v>
      </c>
      <c r="K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1:18" x14ac:dyDescent="0.25">
      <c r="A318" s="11">
        <v>67</v>
      </c>
      <c r="B318" s="11" t="s">
        <v>125</v>
      </c>
      <c r="C318" s="11">
        <v>0</v>
      </c>
      <c r="D318" s="11">
        <v>0</v>
      </c>
      <c r="E318" s="11">
        <v>0</v>
      </c>
      <c r="F318" s="11">
        <v>0</v>
      </c>
      <c r="I318" s="11">
        <v>0</v>
      </c>
      <c r="J318" s="11">
        <v>0</v>
      </c>
      <c r="K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</row>
    <row r="319" spans="1:18" x14ac:dyDescent="0.25">
      <c r="A319" s="11">
        <v>68</v>
      </c>
      <c r="B319" s="11" t="s">
        <v>126</v>
      </c>
      <c r="C319" s="11">
        <v>115.8</v>
      </c>
      <c r="D319" s="11">
        <v>0</v>
      </c>
      <c r="E319" s="11">
        <v>9.5</v>
      </c>
      <c r="F319" s="11">
        <v>0</v>
      </c>
      <c r="I319" s="11">
        <v>8760</v>
      </c>
      <c r="J319" s="11">
        <v>40.700000000000003</v>
      </c>
      <c r="K319" s="11">
        <v>4716</v>
      </c>
      <c r="M319" s="11">
        <v>0</v>
      </c>
      <c r="N319" s="11">
        <v>0</v>
      </c>
      <c r="O319" s="11">
        <v>4716</v>
      </c>
      <c r="P319" s="11">
        <v>81.44</v>
      </c>
      <c r="Q319" s="11">
        <v>81.44</v>
      </c>
      <c r="R319" s="11">
        <v>9431</v>
      </c>
    </row>
    <row r="320" spans="1:18" x14ac:dyDescent="0.25">
      <c r="A320" s="11">
        <v>69</v>
      </c>
      <c r="B320" s="11" t="s">
        <v>127</v>
      </c>
      <c r="C320" s="11">
        <v>-127</v>
      </c>
      <c r="D320" s="11">
        <v>0</v>
      </c>
      <c r="E320" s="11">
        <v>100</v>
      </c>
      <c r="F320" s="11">
        <v>0</v>
      </c>
      <c r="I320" s="11">
        <v>8016</v>
      </c>
      <c r="J320" s="11">
        <v>0</v>
      </c>
      <c r="K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1:18" x14ac:dyDescent="0.25">
      <c r="A321" s="11">
        <v>70</v>
      </c>
      <c r="B321" s="11" t="s">
        <v>128</v>
      </c>
      <c r="C321" s="11">
        <v>62.1</v>
      </c>
      <c r="D321" s="11">
        <v>0</v>
      </c>
      <c r="E321" s="11">
        <v>100</v>
      </c>
      <c r="F321" s="11">
        <v>0</v>
      </c>
      <c r="I321" s="11">
        <v>8760</v>
      </c>
      <c r="J321" s="11">
        <v>35.200000000000003</v>
      </c>
      <c r="K321" s="11">
        <v>2187</v>
      </c>
      <c r="M321" s="11">
        <v>0</v>
      </c>
      <c r="N321" s="11">
        <v>0</v>
      </c>
      <c r="O321" s="11">
        <v>0</v>
      </c>
      <c r="P321" s="11">
        <v>35.229999999999997</v>
      </c>
      <c r="Q321" s="11">
        <v>35.229999999999997</v>
      </c>
      <c r="R321" s="11">
        <v>2187</v>
      </c>
    </row>
    <row r="322" spans="1:18" x14ac:dyDescent="0.25">
      <c r="A322" s="11">
        <v>71</v>
      </c>
      <c r="B322" s="11" t="s">
        <v>129</v>
      </c>
      <c r="C322" s="11">
        <v>12</v>
      </c>
      <c r="D322" s="11">
        <v>0</v>
      </c>
      <c r="E322" s="11">
        <v>100</v>
      </c>
      <c r="F322" s="11">
        <v>0</v>
      </c>
      <c r="I322" s="11">
        <v>8760</v>
      </c>
      <c r="J322" s="11">
        <v>0</v>
      </c>
      <c r="K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1:18" x14ac:dyDescent="0.25">
      <c r="A323" s="11">
        <v>72</v>
      </c>
      <c r="B323" s="11" t="s">
        <v>130</v>
      </c>
      <c r="C323" s="11">
        <v>-45.4</v>
      </c>
      <c r="D323" s="11">
        <v>0</v>
      </c>
      <c r="E323" s="11">
        <v>100</v>
      </c>
      <c r="F323" s="11">
        <v>0</v>
      </c>
      <c r="I323" s="11">
        <v>8760</v>
      </c>
      <c r="J323" s="11">
        <v>69</v>
      </c>
      <c r="K323" s="11">
        <v>-3131</v>
      </c>
      <c r="M323" s="11">
        <v>0</v>
      </c>
      <c r="N323" s="11">
        <v>0</v>
      </c>
      <c r="O323" s="11">
        <v>0</v>
      </c>
      <c r="P323" s="11">
        <v>69</v>
      </c>
      <c r="Q323" s="11">
        <v>69</v>
      </c>
      <c r="R323" s="11">
        <v>-3131</v>
      </c>
    </row>
    <row r="324" spans="1:18" x14ac:dyDescent="0.25">
      <c r="A324" s="11">
        <v>73</v>
      </c>
      <c r="B324" s="11" t="s">
        <v>131</v>
      </c>
      <c r="C324" s="11">
        <v>-19.3</v>
      </c>
      <c r="D324" s="11">
        <v>0</v>
      </c>
      <c r="E324" s="11">
        <v>100</v>
      </c>
      <c r="F324" s="11">
        <v>0</v>
      </c>
      <c r="I324" s="11">
        <v>8760</v>
      </c>
      <c r="J324" s="11">
        <v>0</v>
      </c>
      <c r="K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25">
      <c r="A325" s="11">
        <v>74</v>
      </c>
      <c r="B325" s="11" t="s">
        <v>132</v>
      </c>
      <c r="C325" s="11">
        <v>-50.4</v>
      </c>
      <c r="D325" s="11">
        <v>0</v>
      </c>
      <c r="E325" s="11">
        <v>100</v>
      </c>
      <c r="F325" s="11">
        <v>0</v>
      </c>
      <c r="I325" s="11">
        <v>8760</v>
      </c>
      <c r="J325" s="11">
        <v>0</v>
      </c>
      <c r="K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1:18" x14ac:dyDescent="0.25">
      <c r="A326" s="11">
        <v>75</v>
      </c>
      <c r="B326" s="11" t="s">
        <v>133</v>
      </c>
      <c r="C326" s="11">
        <v>-255.2</v>
      </c>
      <c r="D326" s="11">
        <v>0</v>
      </c>
      <c r="E326" s="11">
        <v>100</v>
      </c>
      <c r="F326" s="11">
        <v>0</v>
      </c>
      <c r="I326" s="11">
        <v>8760</v>
      </c>
      <c r="J326" s="11">
        <v>0</v>
      </c>
      <c r="K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25">
      <c r="A327" s="11">
        <v>76</v>
      </c>
      <c r="B327" s="11" t="s">
        <v>134</v>
      </c>
      <c r="C327" s="11">
        <v>1376.7</v>
      </c>
      <c r="D327" s="11">
        <v>0</v>
      </c>
      <c r="E327" s="11">
        <v>100</v>
      </c>
      <c r="F327" s="11">
        <v>0</v>
      </c>
      <c r="I327" s="11">
        <v>8760</v>
      </c>
      <c r="J327" s="11">
        <v>0</v>
      </c>
      <c r="K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1:18" x14ac:dyDescent="0.25">
      <c r="A328" s="11">
        <v>77</v>
      </c>
      <c r="B328" s="11" t="s">
        <v>135</v>
      </c>
      <c r="C328" s="11">
        <v>217.4</v>
      </c>
      <c r="D328" s="11">
        <v>0</v>
      </c>
      <c r="E328" s="11">
        <v>100</v>
      </c>
      <c r="F328" s="11">
        <v>0</v>
      </c>
      <c r="I328" s="11">
        <v>8736</v>
      </c>
      <c r="J328" s="11">
        <v>37</v>
      </c>
      <c r="K328" s="11">
        <v>8043</v>
      </c>
      <c r="M328" s="11">
        <v>0</v>
      </c>
      <c r="N328" s="11">
        <v>0</v>
      </c>
      <c r="O328" s="11">
        <v>0</v>
      </c>
      <c r="P328" s="11">
        <v>37</v>
      </c>
      <c r="Q328" s="11">
        <v>37</v>
      </c>
      <c r="R328" s="11">
        <v>8043</v>
      </c>
    </row>
    <row r="329" spans="1:18" x14ac:dyDescent="0.25">
      <c r="A329" s="11">
        <v>78</v>
      </c>
      <c r="B329" s="11" t="s">
        <v>136</v>
      </c>
      <c r="C329" s="11">
        <v>458.3</v>
      </c>
      <c r="D329" s="11">
        <v>0</v>
      </c>
      <c r="E329" s="11">
        <v>100</v>
      </c>
      <c r="F329" s="11">
        <v>0</v>
      </c>
      <c r="I329" s="11">
        <v>8760</v>
      </c>
      <c r="J329" s="11">
        <v>0</v>
      </c>
      <c r="K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</row>
    <row r="330" spans="1:18" x14ac:dyDescent="0.25">
      <c r="A330" s="11">
        <v>79</v>
      </c>
      <c r="B330" s="11" t="s">
        <v>137</v>
      </c>
      <c r="C330" s="11">
        <v>-279.7</v>
      </c>
      <c r="D330" s="11">
        <v>0</v>
      </c>
      <c r="E330" s="11">
        <v>100</v>
      </c>
      <c r="F330" s="11">
        <v>0</v>
      </c>
      <c r="I330" s="11">
        <v>8760</v>
      </c>
      <c r="J330" s="11">
        <v>0</v>
      </c>
      <c r="K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1:18" x14ac:dyDescent="0.25">
      <c r="A331" s="11">
        <v>80</v>
      </c>
      <c r="B331" s="11" t="s">
        <v>138</v>
      </c>
      <c r="C331" s="11">
        <v>114.9</v>
      </c>
      <c r="D331" s="11">
        <v>0</v>
      </c>
      <c r="E331" s="11">
        <v>100</v>
      </c>
      <c r="F331" s="11">
        <v>0</v>
      </c>
      <c r="I331" s="11">
        <v>8016</v>
      </c>
      <c r="J331" s="11">
        <v>0</v>
      </c>
      <c r="K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5">
      <c r="A332" s="11">
        <v>81</v>
      </c>
      <c r="B332" s="11" t="s">
        <v>139</v>
      </c>
      <c r="C332" s="11">
        <v>113.1</v>
      </c>
      <c r="D332" s="11">
        <v>0</v>
      </c>
      <c r="E332" s="11">
        <v>100</v>
      </c>
      <c r="F332" s="11">
        <v>0</v>
      </c>
      <c r="I332" s="11">
        <v>8760</v>
      </c>
      <c r="J332" s="11">
        <v>0</v>
      </c>
      <c r="K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5">
      <c r="A333" s="11">
        <v>82</v>
      </c>
      <c r="B333" s="11" t="s">
        <v>140</v>
      </c>
      <c r="C333" s="11">
        <v>-291.7</v>
      </c>
      <c r="D333" s="11">
        <v>0</v>
      </c>
      <c r="E333" s="11">
        <v>100</v>
      </c>
      <c r="F333" s="11">
        <v>0</v>
      </c>
      <c r="I333" s="11">
        <v>8760</v>
      </c>
      <c r="J333" s="11">
        <v>0</v>
      </c>
      <c r="K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83</v>
      </c>
      <c r="B334" s="11" t="s">
        <v>141</v>
      </c>
      <c r="C334" s="11">
        <v>913.6</v>
      </c>
      <c r="D334" s="11">
        <v>0</v>
      </c>
      <c r="E334" s="11">
        <v>100</v>
      </c>
      <c r="F334" s="11">
        <v>0</v>
      </c>
      <c r="I334" s="11">
        <v>8760</v>
      </c>
      <c r="J334" s="11">
        <v>0</v>
      </c>
      <c r="K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5">
      <c r="A335" s="11">
        <v>84</v>
      </c>
      <c r="B335" s="11" t="s">
        <v>142</v>
      </c>
      <c r="C335" s="11">
        <v>978.7</v>
      </c>
      <c r="D335" s="11">
        <v>0</v>
      </c>
      <c r="E335" s="11">
        <v>47.9</v>
      </c>
      <c r="F335" s="11">
        <v>104</v>
      </c>
      <c r="G335" s="11">
        <v>7347.7</v>
      </c>
      <c r="H335" s="11">
        <v>7507</v>
      </c>
      <c r="I335" s="11">
        <v>5515</v>
      </c>
      <c r="J335" s="11">
        <v>407.1</v>
      </c>
      <c r="K335" s="11">
        <v>29912</v>
      </c>
      <c r="L335" s="11">
        <v>116</v>
      </c>
      <c r="M335" s="11">
        <v>478</v>
      </c>
      <c r="N335" s="11">
        <v>0</v>
      </c>
      <c r="O335" s="11">
        <v>930</v>
      </c>
      <c r="P335" s="11">
        <v>31.51</v>
      </c>
      <c r="Q335" s="11">
        <v>32</v>
      </c>
      <c r="R335" s="11">
        <v>31320</v>
      </c>
    </row>
    <row r="336" spans="1:18" x14ac:dyDescent="0.25">
      <c r="A336" s="11">
        <v>85</v>
      </c>
      <c r="B336" s="11" t="s">
        <v>146</v>
      </c>
      <c r="C336" s="11">
        <v>506.3</v>
      </c>
      <c r="D336" s="11">
        <v>0</v>
      </c>
      <c r="E336" s="11">
        <v>67.400000000000006</v>
      </c>
      <c r="F336" s="11">
        <v>66</v>
      </c>
      <c r="I336" s="11">
        <v>8566</v>
      </c>
      <c r="J336" s="11">
        <v>20.8</v>
      </c>
      <c r="K336" s="11">
        <v>10527</v>
      </c>
      <c r="M336" s="11">
        <v>0</v>
      </c>
      <c r="N336" s="11">
        <v>0</v>
      </c>
      <c r="O336" s="11">
        <v>0</v>
      </c>
      <c r="P336" s="11">
        <v>20.79</v>
      </c>
      <c r="Q336" s="11">
        <v>20.79</v>
      </c>
      <c r="R336" s="11">
        <v>10527</v>
      </c>
    </row>
    <row r="337" spans="1:18" x14ac:dyDescent="0.25">
      <c r="A337" s="11">
        <v>86</v>
      </c>
      <c r="B337" s="11" t="s">
        <v>147</v>
      </c>
      <c r="C337" s="11">
        <v>0</v>
      </c>
      <c r="D337" s="11">
        <v>0</v>
      </c>
      <c r="E337" s="11">
        <v>0</v>
      </c>
      <c r="F337" s="11">
        <v>3</v>
      </c>
      <c r="I337" s="11">
        <v>1008</v>
      </c>
      <c r="J337" s="11">
        <v>0</v>
      </c>
      <c r="K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25">
      <c r="A338" s="11">
        <v>87</v>
      </c>
      <c r="B338" s="11" t="s">
        <v>148</v>
      </c>
      <c r="C338" s="11">
        <v>0</v>
      </c>
      <c r="D338" s="11">
        <v>0</v>
      </c>
      <c r="E338" s="11">
        <v>0</v>
      </c>
      <c r="F338" s="11">
        <v>0</v>
      </c>
      <c r="I338" s="11">
        <v>8760</v>
      </c>
      <c r="J338" s="11">
        <v>0</v>
      </c>
      <c r="K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</row>
    <row r="339" spans="1:18" x14ac:dyDescent="0.25">
      <c r="A339" s="11">
        <v>88</v>
      </c>
      <c r="B339" s="11" t="s">
        <v>149</v>
      </c>
      <c r="C339" s="11">
        <v>58.4</v>
      </c>
      <c r="D339" s="11">
        <v>0</v>
      </c>
      <c r="E339" s="11">
        <v>93.9</v>
      </c>
      <c r="F339" s="11">
        <v>2</v>
      </c>
      <c r="I339" s="11">
        <v>8256</v>
      </c>
      <c r="J339" s="11">
        <v>46.5</v>
      </c>
      <c r="K339" s="11">
        <v>2714</v>
      </c>
      <c r="M339" s="11">
        <v>0</v>
      </c>
      <c r="N339" s="11">
        <v>1967</v>
      </c>
      <c r="O339" s="11">
        <v>0</v>
      </c>
      <c r="P339" s="11">
        <v>46.48</v>
      </c>
      <c r="Q339" s="11">
        <v>80.17</v>
      </c>
      <c r="R339" s="11">
        <v>4681</v>
      </c>
    </row>
    <row r="340" spans="1:18" x14ac:dyDescent="0.25">
      <c r="A340" s="11">
        <v>89</v>
      </c>
      <c r="B340" s="11" t="s">
        <v>150</v>
      </c>
      <c r="C340" s="11">
        <v>328.4</v>
      </c>
      <c r="D340" s="11">
        <v>0</v>
      </c>
      <c r="E340" s="11">
        <v>93.9</v>
      </c>
      <c r="F340" s="11">
        <v>2</v>
      </c>
      <c r="I340" s="11">
        <v>8256</v>
      </c>
      <c r="J340" s="11">
        <v>48.8</v>
      </c>
      <c r="K340" s="11">
        <v>16027</v>
      </c>
      <c r="M340" s="11">
        <v>0</v>
      </c>
      <c r="N340" s="11">
        <v>9117</v>
      </c>
      <c r="O340" s="11">
        <v>0</v>
      </c>
      <c r="P340" s="11">
        <v>48.8</v>
      </c>
      <c r="Q340" s="11">
        <v>76.56</v>
      </c>
      <c r="R340" s="11">
        <v>25144</v>
      </c>
    </row>
    <row r="341" spans="1:18" x14ac:dyDescent="0.25">
      <c r="A341" s="11">
        <v>90</v>
      </c>
      <c r="B341" s="11" t="s">
        <v>151</v>
      </c>
      <c r="C341" s="11">
        <v>0</v>
      </c>
      <c r="D341" s="11">
        <v>0</v>
      </c>
      <c r="E341" s="11">
        <v>0</v>
      </c>
      <c r="F341" s="11">
        <v>0</v>
      </c>
      <c r="I341" s="11">
        <v>8760</v>
      </c>
      <c r="J341" s="11">
        <v>0</v>
      </c>
      <c r="K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</row>
    <row r="342" spans="1:18" x14ac:dyDescent="0.25">
      <c r="A342" s="11">
        <v>91</v>
      </c>
      <c r="B342" s="11" t="s">
        <v>152</v>
      </c>
      <c r="C342" s="11">
        <v>-15.6</v>
      </c>
      <c r="D342" s="11">
        <v>0</v>
      </c>
      <c r="E342" s="11">
        <v>100</v>
      </c>
      <c r="F342" s="11">
        <v>0</v>
      </c>
      <c r="I342" s="11">
        <v>8760</v>
      </c>
      <c r="J342" s="11">
        <v>11</v>
      </c>
      <c r="K342" s="11">
        <v>-171</v>
      </c>
      <c r="M342" s="11">
        <v>0</v>
      </c>
      <c r="N342" s="11">
        <v>0</v>
      </c>
      <c r="O342" s="11">
        <v>0</v>
      </c>
      <c r="P342" s="11">
        <v>10.98</v>
      </c>
      <c r="Q342" s="11">
        <v>10.98</v>
      </c>
      <c r="R342" s="11">
        <v>-171</v>
      </c>
    </row>
    <row r="343" spans="1:18" x14ac:dyDescent="0.25">
      <c r="A343" s="11">
        <v>92</v>
      </c>
      <c r="B343" s="11" t="s">
        <v>153</v>
      </c>
      <c r="C343" s="11">
        <v>283</v>
      </c>
      <c r="D343" s="11">
        <v>0</v>
      </c>
      <c r="E343" s="11">
        <v>100</v>
      </c>
      <c r="F343" s="11">
        <v>0</v>
      </c>
      <c r="I343" s="11">
        <v>8760</v>
      </c>
      <c r="J343" s="11">
        <v>0</v>
      </c>
      <c r="K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25">
      <c r="A344" s="11">
        <v>93</v>
      </c>
      <c r="B344" s="11" t="s">
        <v>154</v>
      </c>
      <c r="C344" s="11">
        <v>345.5</v>
      </c>
      <c r="D344" s="11">
        <v>0</v>
      </c>
      <c r="E344" s="11">
        <v>64.599999999999994</v>
      </c>
      <c r="F344" s="11">
        <v>0</v>
      </c>
      <c r="I344" s="11">
        <v>8760</v>
      </c>
      <c r="J344" s="11">
        <v>0</v>
      </c>
      <c r="K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</row>
    <row r="345" spans="1:18" x14ac:dyDescent="0.25">
      <c r="A345" s="11">
        <v>94</v>
      </c>
      <c r="B345" s="11" t="s">
        <v>155</v>
      </c>
      <c r="C345" s="11">
        <v>288.2</v>
      </c>
      <c r="D345" s="11">
        <v>0</v>
      </c>
      <c r="E345" s="11">
        <v>100</v>
      </c>
      <c r="F345" s="11">
        <v>0</v>
      </c>
      <c r="I345" s="11">
        <v>8760</v>
      </c>
      <c r="J345" s="11">
        <v>0</v>
      </c>
      <c r="K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x14ac:dyDescent="0.25">
      <c r="A346" s="11">
        <v>95</v>
      </c>
      <c r="B346" s="11" t="s">
        <v>156</v>
      </c>
      <c r="C346" s="11">
        <v>20.8</v>
      </c>
      <c r="D346" s="11">
        <v>0</v>
      </c>
      <c r="E346" s="11">
        <v>100</v>
      </c>
      <c r="F346" s="11">
        <v>0</v>
      </c>
      <c r="I346" s="11">
        <v>8760</v>
      </c>
      <c r="J346" s="11">
        <v>0</v>
      </c>
      <c r="K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1:18" x14ac:dyDescent="0.25">
      <c r="A347" s="11">
        <v>96</v>
      </c>
      <c r="B347" s="11" t="s">
        <v>157</v>
      </c>
      <c r="C347" s="11">
        <v>1314</v>
      </c>
      <c r="D347" s="11">
        <v>0</v>
      </c>
      <c r="E347" s="11">
        <v>100</v>
      </c>
      <c r="F347" s="11">
        <v>0</v>
      </c>
      <c r="I347" s="11">
        <v>8760</v>
      </c>
      <c r="J347" s="11">
        <v>0</v>
      </c>
      <c r="K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5">
      <c r="A348" s="11">
        <v>97</v>
      </c>
      <c r="B348" s="11" t="s">
        <v>158</v>
      </c>
      <c r="C348" s="11">
        <v>-1112.7</v>
      </c>
      <c r="D348" s="11">
        <v>0</v>
      </c>
      <c r="E348" s="11">
        <v>100</v>
      </c>
      <c r="F348" s="11">
        <v>0</v>
      </c>
      <c r="I348" s="11">
        <v>8760</v>
      </c>
      <c r="J348" s="11">
        <v>0</v>
      </c>
      <c r="K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</row>
    <row r="349" spans="1:18" x14ac:dyDescent="0.25">
      <c r="A349" s="11">
        <v>98</v>
      </c>
      <c r="B349" s="11" t="s">
        <v>159</v>
      </c>
      <c r="C349" s="11">
        <v>-0.2</v>
      </c>
      <c r="D349" s="11">
        <v>0</v>
      </c>
      <c r="E349" s="11">
        <v>100</v>
      </c>
      <c r="F349" s="11">
        <v>0</v>
      </c>
      <c r="I349" s="11">
        <v>8760</v>
      </c>
      <c r="J349" s="11">
        <v>75</v>
      </c>
      <c r="K349" s="11">
        <v>-16</v>
      </c>
      <c r="M349" s="11">
        <v>0</v>
      </c>
      <c r="N349" s="11">
        <v>0</v>
      </c>
      <c r="O349" s="11">
        <v>0</v>
      </c>
      <c r="P349" s="11">
        <v>75</v>
      </c>
      <c r="Q349" s="11">
        <v>75</v>
      </c>
      <c r="R349" s="11">
        <v>-16</v>
      </c>
    </row>
    <row r="350" spans="1:18" x14ac:dyDescent="0.25">
      <c r="A350" s="11">
        <v>99</v>
      </c>
      <c r="B350" s="11" t="s">
        <v>160</v>
      </c>
      <c r="C350" s="11">
        <v>1.9</v>
      </c>
      <c r="D350" s="11">
        <v>0</v>
      </c>
      <c r="E350" s="11">
        <v>100</v>
      </c>
      <c r="F350" s="11">
        <v>0</v>
      </c>
      <c r="I350" s="11">
        <v>8760</v>
      </c>
      <c r="J350" s="11">
        <v>75</v>
      </c>
      <c r="K350" s="11">
        <v>145</v>
      </c>
      <c r="M350" s="11">
        <v>0</v>
      </c>
      <c r="N350" s="11">
        <v>0</v>
      </c>
      <c r="O350" s="11">
        <v>0</v>
      </c>
      <c r="P350" s="11">
        <v>75</v>
      </c>
      <c r="Q350" s="11">
        <v>75</v>
      </c>
      <c r="R350" s="11">
        <v>145</v>
      </c>
    </row>
    <row r="351" spans="1:18" x14ac:dyDescent="0.25">
      <c r="A351" s="11">
        <v>100</v>
      </c>
      <c r="B351" s="11" t="s">
        <v>175</v>
      </c>
      <c r="C351" s="11">
        <v>47.9</v>
      </c>
      <c r="D351" s="11">
        <v>0</v>
      </c>
      <c r="E351" s="11">
        <v>100</v>
      </c>
      <c r="F351" s="11">
        <v>0</v>
      </c>
      <c r="I351" s="11">
        <v>8736</v>
      </c>
      <c r="J351" s="11">
        <v>66.400000000000006</v>
      </c>
      <c r="K351" s="11">
        <v>3177</v>
      </c>
      <c r="M351" s="11">
        <v>0</v>
      </c>
      <c r="N351" s="11">
        <v>0</v>
      </c>
      <c r="O351" s="11">
        <v>0</v>
      </c>
      <c r="P351" s="11">
        <v>66.36</v>
      </c>
      <c r="Q351" s="11">
        <v>66.36</v>
      </c>
      <c r="R351" s="11">
        <v>3177</v>
      </c>
    </row>
    <row r="352" spans="1:18" x14ac:dyDescent="0.25">
      <c r="A352" s="11">
        <v>101</v>
      </c>
      <c r="B352" s="11" t="s">
        <v>176</v>
      </c>
      <c r="C352" s="11">
        <v>0</v>
      </c>
      <c r="D352" s="11">
        <v>0</v>
      </c>
      <c r="E352" s="11">
        <v>0</v>
      </c>
      <c r="F352" s="11">
        <v>0</v>
      </c>
      <c r="I352" s="11">
        <v>0</v>
      </c>
      <c r="J352" s="11">
        <v>0</v>
      </c>
      <c r="K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1:18" x14ac:dyDescent="0.25">
      <c r="A353" s="11">
        <v>102</v>
      </c>
      <c r="B353" s="11" t="s">
        <v>177</v>
      </c>
      <c r="C353" s="11">
        <v>1025.2</v>
      </c>
      <c r="D353" s="11">
        <v>0</v>
      </c>
      <c r="E353" s="11">
        <v>25</v>
      </c>
      <c r="F353" s="11">
        <v>133</v>
      </c>
      <c r="G353" s="11">
        <v>7507.6</v>
      </c>
      <c r="H353" s="11">
        <v>7323</v>
      </c>
      <c r="I353" s="11">
        <v>3179</v>
      </c>
      <c r="J353" s="11">
        <v>413.3</v>
      </c>
      <c r="K353" s="11">
        <v>31030</v>
      </c>
      <c r="L353" s="11">
        <v>461</v>
      </c>
      <c r="M353" s="11">
        <v>1933</v>
      </c>
      <c r="N353" s="11">
        <v>0</v>
      </c>
      <c r="O353" s="11">
        <v>3570</v>
      </c>
      <c r="P353" s="11">
        <v>33.75</v>
      </c>
      <c r="Q353" s="11">
        <v>35.64</v>
      </c>
      <c r="R353" s="11">
        <v>36533</v>
      </c>
    </row>
    <row r="354" spans="1:18" x14ac:dyDescent="0.25">
      <c r="A354" s="11">
        <v>103</v>
      </c>
      <c r="B354" s="11" t="s">
        <v>178</v>
      </c>
      <c r="C354" s="11">
        <v>0</v>
      </c>
      <c r="D354" s="11">
        <v>0</v>
      </c>
      <c r="E354" s="11">
        <v>0</v>
      </c>
      <c r="F354" s="11">
        <v>179</v>
      </c>
      <c r="I354" s="11">
        <v>366</v>
      </c>
      <c r="J354" s="11">
        <v>0</v>
      </c>
      <c r="K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5">
      <c r="A355" s="11">
        <v>104</v>
      </c>
      <c r="B355" s="11" t="s">
        <v>179</v>
      </c>
      <c r="C355" s="11">
        <v>-722.4</v>
      </c>
      <c r="D355" s="11">
        <v>0</v>
      </c>
      <c r="E355" s="11">
        <v>63.8</v>
      </c>
      <c r="F355" s="11">
        <v>296</v>
      </c>
      <c r="I355" s="11">
        <v>7779</v>
      </c>
      <c r="J355" s="11">
        <v>35.799999999999997</v>
      </c>
      <c r="K355" s="11">
        <v>-25888</v>
      </c>
      <c r="M355" s="11">
        <v>0</v>
      </c>
      <c r="N355" s="11">
        <v>0</v>
      </c>
      <c r="O355" s="11">
        <v>0</v>
      </c>
      <c r="P355" s="11">
        <v>35.83</v>
      </c>
      <c r="Q355" s="11">
        <v>35.83</v>
      </c>
      <c r="R355" s="11">
        <v>-25888</v>
      </c>
    </row>
    <row r="356" spans="1:18" x14ac:dyDescent="0.25">
      <c r="A356" s="11">
        <v>105</v>
      </c>
      <c r="B356" s="11" t="s">
        <v>180</v>
      </c>
      <c r="C356" s="11">
        <v>563.29999999999995</v>
      </c>
      <c r="D356" s="11">
        <v>0</v>
      </c>
      <c r="E356" s="11">
        <v>6.4</v>
      </c>
      <c r="F356" s="11">
        <v>788</v>
      </c>
      <c r="I356" s="11">
        <v>5629</v>
      </c>
      <c r="J356" s="11">
        <v>37.700000000000003</v>
      </c>
      <c r="K356" s="11">
        <v>21253</v>
      </c>
      <c r="M356" s="11">
        <v>0</v>
      </c>
      <c r="N356" s="11">
        <v>0</v>
      </c>
      <c r="O356" s="11">
        <v>0</v>
      </c>
      <c r="P356" s="11">
        <v>37.729999999999997</v>
      </c>
      <c r="Q356" s="11">
        <v>37.729999999999997</v>
      </c>
      <c r="R356" s="11">
        <v>21253</v>
      </c>
    </row>
    <row r="357" spans="1:18" x14ac:dyDescent="0.25">
      <c r="A357" s="11">
        <v>106</v>
      </c>
      <c r="B357" s="11" t="s">
        <v>181</v>
      </c>
      <c r="C357" s="11">
        <v>-334.3</v>
      </c>
      <c r="D357" s="11">
        <v>0</v>
      </c>
      <c r="E357" s="11">
        <v>51.3</v>
      </c>
      <c r="F357" s="11">
        <v>576</v>
      </c>
      <c r="I357" s="11">
        <v>6369</v>
      </c>
      <c r="J357" s="11">
        <v>34.5</v>
      </c>
      <c r="K357" s="11">
        <v>-11543</v>
      </c>
      <c r="M357" s="11">
        <v>0</v>
      </c>
      <c r="N357" s="11">
        <v>0</v>
      </c>
      <c r="O357" s="11">
        <v>0</v>
      </c>
      <c r="P357" s="11">
        <v>34.53</v>
      </c>
      <c r="Q357" s="11">
        <v>34.53</v>
      </c>
      <c r="R357" s="11">
        <v>-11543</v>
      </c>
    </row>
    <row r="358" spans="1:18" x14ac:dyDescent="0.25">
      <c r="A358" s="11">
        <v>107</v>
      </c>
      <c r="B358" s="11" t="s">
        <v>182</v>
      </c>
      <c r="C358" s="11">
        <v>267.3</v>
      </c>
      <c r="D358" s="11">
        <v>0</v>
      </c>
      <c r="E358" s="11">
        <v>57.9</v>
      </c>
      <c r="F358" s="11">
        <v>0</v>
      </c>
      <c r="I358" s="11">
        <v>8760</v>
      </c>
      <c r="J358" s="11">
        <v>0</v>
      </c>
      <c r="K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</row>
    <row r="359" spans="1:18" x14ac:dyDescent="0.25">
      <c r="A359" s="11">
        <v>108</v>
      </c>
      <c r="B359" s="11" t="s">
        <v>184</v>
      </c>
      <c r="C359" s="11">
        <v>33.299999999999997</v>
      </c>
      <c r="D359" s="11">
        <v>0</v>
      </c>
      <c r="E359" s="11">
        <v>100</v>
      </c>
      <c r="F359" s="11">
        <v>0</v>
      </c>
      <c r="I359" s="11">
        <v>8760</v>
      </c>
      <c r="J359" s="11">
        <v>144.80000000000001</v>
      </c>
      <c r="K359" s="11">
        <v>4825</v>
      </c>
      <c r="M359" s="11">
        <v>0</v>
      </c>
      <c r="N359" s="11">
        <v>0</v>
      </c>
      <c r="O359" s="11">
        <v>0</v>
      </c>
      <c r="P359" s="11">
        <v>144.84</v>
      </c>
      <c r="Q359" s="11">
        <v>144.84</v>
      </c>
      <c r="R359" s="11">
        <v>4825</v>
      </c>
    </row>
    <row r="360" spans="1:18" x14ac:dyDescent="0.25">
      <c r="A360" s="11">
        <v>109</v>
      </c>
      <c r="B360" s="11" t="s">
        <v>185</v>
      </c>
      <c r="C360" s="11">
        <v>3.7</v>
      </c>
      <c r="D360" s="11">
        <v>0</v>
      </c>
      <c r="E360" s="11">
        <v>100</v>
      </c>
      <c r="F360" s="11">
        <v>0</v>
      </c>
      <c r="I360" s="11">
        <v>8760</v>
      </c>
      <c r="J360" s="11">
        <v>68.2</v>
      </c>
      <c r="K360" s="11">
        <v>250</v>
      </c>
      <c r="M360" s="11">
        <v>0</v>
      </c>
      <c r="N360" s="11">
        <v>0</v>
      </c>
      <c r="O360" s="11">
        <v>0</v>
      </c>
      <c r="P360" s="11">
        <v>68.239999999999995</v>
      </c>
      <c r="Q360" s="11">
        <v>68.239999999999995</v>
      </c>
      <c r="R360" s="11">
        <v>250</v>
      </c>
    </row>
    <row r="361" spans="1:18" x14ac:dyDescent="0.25">
      <c r="A361" s="11">
        <v>110</v>
      </c>
      <c r="B361" s="11" t="s">
        <v>186</v>
      </c>
      <c r="C361" s="11">
        <v>162.4</v>
      </c>
      <c r="D361" s="11">
        <v>0</v>
      </c>
      <c r="E361" s="11">
        <v>100</v>
      </c>
      <c r="F361" s="11">
        <v>0</v>
      </c>
      <c r="I361" s="11">
        <v>8760</v>
      </c>
      <c r="J361" s="11">
        <v>107.9</v>
      </c>
      <c r="K361" s="11">
        <v>17512</v>
      </c>
      <c r="M361" s="11">
        <v>0</v>
      </c>
      <c r="N361" s="11">
        <v>0</v>
      </c>
      <c r="O361" s="11">
        <v>0</v>
      </c>
      <c r="P361" s="11">
        <v>107.86</v>
      </c>
      <c r="Q361" s="11">
        <v>107.86</v>
      </c>
      <c r="R361" s="11">
        <v>17512</v>
      </c>
    </row>
    <row r="362" spans="1:18" x14ac:dyDescent="0.25">
      <c r="A362" s="11">
        <v>111</v>
      </c>
      <c r="B362" s="11" t="s">
        <v>187</v>
      </c>
      <c r="C362" s="11">
        <v>125.6</v>
      </c>
      <c r="D362" s="11">
        <v>0</v>
      </c>
      <c r="E362" s="11">
        <v>100</v>
      </c>
      <c r="F362" s="11">
        <v>0</v>
      </c>
      <c r="I362" s="11">
        <v>8760</v>
      </c>
      <c r="J362" s="11">
        <v>71</v>
      </c>
      <c r="K362" s="11">
        <v>8917</v>
      </c>
      <c r="M362" s="11">
        <v>0</v>
      </c>
      <c r="N362" s="11">
        <v>0</v>
      </c>
      <c r="O362" s="11">
        <v>0</v>
      </c>
      <c r="P362" s="11">
        <v>71</v>
      </c>
      <c r="Q362" s="11">
        <v>71</v>
      </c>
      <c r="R362" s="11">
        <v>8917</v>
      </c>
    </row>
    <row r="363" spans="1:18" x14ac:dyDescent="0.25">
      <c r="A363" s="11">
        <v>112</v>
      </c>
      <c r="B363" s="11" t="s">
        <v>189</v>
      </c>
      <c r="C363" s="11">
        <v>17.7</v>
      </c>
      <c r="D363" s="11">
        <v>0</v>
      </c>
      <c r="E363" s="11">
        <v>100</v>
      </c>
      <c r="F363" s="11">
        <v>0</v>
      </c>
      <c r="I363" s="11">
        <v>8760</v>
      </c>
      <c r="J363" s="11">
        <v>50.7</v>
      </c>
      <c r="K363" s="11">
        <v>900</v>
      </c>
      <c r="M363" s="11">
        <v>0</v>
      </c>
      <c r="N363" s="11">
        <v>0</v>
      </c>
      <c r="O363" s="11">
        <v>0</v>
      </c>
      <c r="P363" s="11">
        <v>50.75</v>
      </c>
      <c r="Q363" s="11">
        <v>50.75</v>
      </c>
      <c r="R363" s="11">
        <v>900</v>
      </c>
    </row>
    <row r="364" spans="1:18" x14ac:dyDescent="0.25">
      <c r="A364" s="11">
        <v>113</v>
      </c>
      <c r="B364" s="11" t="s">
        <v>190</v>
      </c>
      <c r="C364" s="11">
        <v>6.7</v>
      </c>
      <c r="D364" s="11">
        <v>0</v>
      </c>
      <c r="E364" s="11">
        <v>100</v>
      </c>
      <c r="F364" s="11">
        <v>0</v>
      </c>
      <c r="I364" s="11">
        <v>8760</v>
      </c>
      <c r="J364" s="11">
        <v>88.9</v>
      </c>
      <c r="K364" s="11">
        <v>593</v>
      </c>
      <c r="M364" s="11">
        <v>0</v>
      </c>
      <c r="N364" s="11">
        <v>0</v>
      </c>
      <c r="O364" s="11">
        <v>0</v>
      </c>
      <c r="P364" s="11">
        <v>88.89</v>
      </c>
      <c r="Q364" s="11">
        <v>88.89</v>
      </c>
      <c r="R364" s="11">
        <v>593</v>
      </c>
    </row>
    <row r="365" spans="1:18" x14ac:dyDescent="0.25">
      <c r="A365" s="11">
        <v>114</v>
      </c>
      <c r="B365" s="11" t="s">
        <v>191</v>
      </c>
      <c r="C365" s="11">
        <v>0</v>
      </c>
      <c r="D365" s="11">
        <v>0</v>
      </c>
      <c r="E365" s="11">
        <v>0</v>
      </c>
      <c r="F365" s="11">
        <v>0</v>
      </c>
      <c r="I365" s="11">
        <v>8760</v>
      </c>
      <c r="J365" s="11">
        <v>0</v>
      </c>
      <c r="K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25">
      <c r="A366" s="11">
        <v>115</v>
      </c>
      <c r="B366" s="11" t="s">
        <v>192</v>
      </c>
      <c r="C366" s="11">
        <v>0</v>
      </c>
      <c r="D366" s="11">
        <v>0</v>
      </c>
      <c r="E366" s="11">
        <v>0</v>
      </c>
      <c r="F366" s="11">
        <v>0</v>
      </c>
      <c r="I366" s="11">
        <v>8760</v>
      </c>
      <c r="J366" s="11">
        <v>0</v>
      </c>
      <c r="K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25">
      <c r="A367" s="11">
        <v>116</v>
      </c>
      <c r="B367" s="11" t="s">
        <v>193</v>
      </c>
      <c r="C367" s="11">
        <v>0</v>
      </c>
      <c r="D367" s="11">
        <v>0</v>
      </c>
      <c r="E367" s="11">
        <v>0</v>
      </c>
      <c r="F367" s="11">
        <v>0</v>
      </c>
      <c r="I367" s="11">
        <v>8760</v>
      </c>
      <c r="J367" s="11">
        <v>0</v>
      </c>
      <c r="K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25">
      <c r="A368" s="11">
        <v>117</v>
      </c>
      <c r="B368" s="11" t="s">
        <v>194</v>
      </c>
      <c r="C368" s="11">
        <v>11.4</v>
      </c>
      <c r="D368" s="11">
        <v>0</v>
      </c>
      <c r="E368" s="11">
        <v>100</v>
      </c>
      <c r="F368" s="11">
        <v>0</v>
      </c>
      <c r="I368" s="11">
        <v>8760</v>
      </c>
      <c r="J368" s="11">
        <v>71.5</v>
      </c>
      <c r="K368" s="11">
        <v>814</v>
      </c>
      <c r="M368" s="11">
        <v>0</v>
      </c>
      <c r="N368" s="11">
        <v>0</v>
      </c>
      <c r="O368" s="11">
        <v>0</v>
      </c>
      <c r="P368" s="11">
        <v>71.47</v>
      </c>
      <c r="Q368" s="11">
        <v>71.47</v>
      </c>
      <c r="R368" s="11">
        <v>814</v>
      </c>
    </row>
    <row r="369" spans="1:18" x14ac:dyDescent="0.25">
      <c r="A369" s="11">
        <v>118</v>
      </c>
      <c r="B369" s="11" t="s">
        <v>195</v>
      </c>
      <c r="C369" s="11">
        <v>112.6</v>
      </c>
      <c r="D369" s="11">
        <v>0</v>
      </c>
      <c r="E369" s="11">
        <v>100</v>
      </c>
      <c r="F369" s="11">
        <v>0</v>
      </c>
      <c r="I369" s="11">
        <v>8760</v>
      </c>
      <c r="J369" s="11">
        <v>92.8</v>
      </c>
      <c r="K369" s="11">
        <v>10451</v>
      </c>
      <c r="M369" s="11">
        <v>0</v>
      </c>
      <c r="N369" s="11">
        <v>0</v>
      </c>
      <c r="O369" s="11">
        <v>0</v>
      </c>
      <c r="P369" s="11">
        <v>92.8</v>
      </c>
      <c r="Q369" s="11">
        <v>92.8</v>
      </c>
      <c r="R369" s="11">
        <v>10451</v>
      </c>
    </row>
    <row r="370" spans="1:18" x14ac:dyDescent="0.25">
      <c r="A370" s="11">
        <v>119</v>
      </c>
      <c r="B370" s="11" t="s">
        <v>201</v>
      </c>
      <c r="C370" s="11">
        <v>26.5</v>
      </c>
      <c r="D370" s="11">
        <v>0</v>
      </c>
      <c r="E370" s="11">
        <v>1.5</v>
      </c>
      <c r="F370" s="11">
        <v>104</v>
      </c>
      <c r="I370" s="11">
        <v>263</v>
      </c>
      <c r="J370" s="11">
        <v>20.6</v>
      </c>
      <c r="K370" s="11">
        <v>546</v>
      </c>
      <c r="M370" s="11">
        <v>0</v>
      </c>
      <c r="N370" s="11">
        <v>0</v>
      </c>
      <c r="O370" s="11">
        <v>0</v>
      </c>
      <c r="P370" s="11">
        <v>20.64</v>
      </c>
      <c r="Q370" s="11">
        <v>20.64</v>
      </c>
      <c r="R370" s="11">
        <v>546</v>
      </c>
    </row>
    <row r="371" spans="1:18" x14ac:dyDescent="0.25">
      <c r="A371" s="11">
        <v>120</v>
      </c>
      <c r="B371" s="11" t="s">
        <v>203</v>
      </c>
      <c r="C371" s="11">
        <v>-360.9</v>
      </c>
      <c r="D371" s="11">
        <v>0</v>
      </c>
      <c r="E371" s="11">
        <v>100</v>
      </c>
      <c r="F371" s="11">
        <v>0</v>
      </c>
      <c r="I371" s="11">
        <v>8760</v>
      </c>
      <c r="J371" s="11">
        <v>14.6</v>
      </c>
      <c r="K371" s="11">
        <v>-5258</v>
      </c>
      <c r="M371" s="11">
        <v>0</v>
      </c>
      <c r="N371" s="11">
        <v>0</v>
      </c>
      <c r="O371" s="11">
        <v>-5258</v>
      </c>
      <c r="P371" s="11">
        <v>29.14</v>
      </c>
      <c r="Q371" s="11">
        <v>29.14</v>
      </c>
      <c r="R371" s="11">
        <v>-10517</v>
      </c>
    </row>
    <row r="372" spans="1:18" x14ac:dyDescent="0.25">
      <c r="A372" s="11">
        <v>121</v>
      </c>
      <c r="B372" s="11" t="s">
        <v>204</v>
      </c>
      <c r="C372" s="11">
        <v>12</v>
      </c>
      <c r="D372" s="11">
        <v>0</v>
      </c>
      <c r="E372" s="11">
        <v>100</v>
      </c>
      <c r="F372" s="11">
        <v>0</v>
      </c>
      <c r="I372" s="11">
        <v>8760</v>
      </c>
      <c r="J372" s="11">
        <v>54.1</v>
      </c>
      <c r="K372" s="11">
        <v>648</v>
      </c>
      <c r="M372" s="11">
        <v>0</v>
      </c>
      <c r="N372" s="11">
        <v>0</v>
      </c>
      <c r="O372" s="11">
        <v>0</v>
      </c>
      <c r="P372" s="11">
        <v>54.05</v>
      </c>
      <c r="Q372" s="11">
        <v>54.05</v>
      </c>
      <c r="R372" s="11">
        <v>648</v>
      </c>
    </row>
    <row r="373" spans="1:18" x14ac:dyDescent="0.25">
      <c r="A373" s="11">
        <v>122</v>
      </c>
      <c r="B373" s="11" t="s">
        <v>205</v>
      </c>
      <c r="C373" s="11">
        <v>63.2</v>
      </c>
      <c r="D373" s="11">
        <v>0</v>
      </c>
      <c r="E373" s="11">
        <v>100</v>
      </c>
      <c r="F373" s="11">
        <v>0</v>
      </c>
      <c r="I373" s="11">
        <v>8760</v>
      </c>
      <c r="J373" s="11">
        <v>54.7</v>
      </c>
      <c r="K373" s="11">
        <v>3458</v>
      </c>
      <c r="M373" s="11">
        <v>0</v>
      </c>
      <c r="N373" s="11">
        <v>0</v>
      </c>
      <c r="O373" s="11">
        <v>3458</v>
      </c>
      <c r="P373" s="11">
        <v>109.44</v>
      </c>
      <c r="Q373" s="11">
        <v>109.44</v>
      </c>
      <c r="R373" s="11">
        <v>6916</v>
      </c>
    </row>
    <row r="374" spans="1:18" x14ac:dyDescent="0.25">
      <c r="A374" s="11">
        <v>123</v>
      </c>
      <c r="B374" s="11" t="s">
        <v>206</v>
      </c>
      <c r="C374" s="11">
        <v>37.200000000000003</v>
      </c>
      <c r="D374" s="11">
        <v>0</v>
      </c>
      <c r="E374" s="11">
        <v>88.5</v>
      </c>
      <c r="F374" s="11">
        <v>0</v>
      </c>
      <c r="I374" s="11">
        <v>8760</v>
      </c>
      <c r="J374" s="11">
        <v>0</v>
      </c>
      <c r="K374" s="11">
        <v>0</v>
      </c>
      <c r="M374" s="11">
        <v>0</v>
      </c>
      <c r="N374" s="11">
        <v>0</v>
      </c>
      <c r="O374" s="11">
        <v>1406</v>
      </c>
      <c r="P374" s="11">
        <v>37.76</v>
      </c>
      <c r="Q374" s="11">
        <v>37.76</v>
      </c>
      <c r="R374" s="11">
        <v>1406</v>
      </c>
    </row>
    <row r="375" spans="1:18" x14ac:dyDescent="0.25">
      <c r="A375" s="11">
        <v>124</v>
      </c>
      <c r="B375" s="11" t="s">
        <v>207</v>
      </c>
      <c r="C375" s="11">
        <v>0</v>
      </c>
      <c r="D375" s="11">
        <v>0</v>
      </c>
      <c r="E375" s="11">
        <v>0</v>
      </c>
      <c r="F375" s="11">
        <v>0</v>
      </c>
      <c r="I375" s="11">
        <v>0</v>
      </c>
      <c r="J375" s="11">
        <v>0</v>
      </c>
      <c r="K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</row>
    <row r="376" spans="1:18" x14ac:dyDescent="0.25">
      <c r="A376" s="11">
        <v>125</v>
      </c>
      <c r="B376" s="11" t="s">
        <v>208</v>
      </c>
      <c r="C376" s="11">
        <v>192.9</v>
      </c>
      <c r="D376" s="11">
        <v>0</v>
      </c>
      <c r="E376" s="11">
        <v>11.1</v>
      </c>
      <c r="F376" s="11">
        <v>11</v>
      </c>
      <c r="G376" s="11">
        <v>2256.5</v>
      </c>
      <c r="H376" s="11">
        <v>11698</v>
      </c>
      <c r="I376" s="11">
        <v>1572</v>
      </c>
      <c r="J376" s="11">
        <v>378.9</v>
      </c>
      <c r="K376" s="11">
        <v>8549</v>
      </c>
      <c r="L376" s="11">
        <v>23</v>
      </c>
      <c r="M376" s="11">
        <v>88</v>
      </c>
      <c r="N376" s="11">
        <v>4758</v>
      </c>
      <c r="O376" s="11">
        <v>0</v>
      </c>
      <c r="P376" s="11">
        <v>44.32</v>
      </c>
      <c r="Q376" s="11">
        <v>69.44</v>
      </c>
      <c r="R376" s="11">
        <v>13396</v>
      </c>
    </row>
    <row r="377" spans="1:18" x14ac:dyDescent="0.25">
      <c r="A377" s="11">
        <v>126</v>
      </c>
      <c r="B377" s="11" t="s">
        <v>209</v>
      </c>
      <c r="C377" s="11">
        <v>-168.9</v>
      </c>
      <c r="D377" s="11">
        <v>0</v>
      </c>
      <c r="E377" s="11">
        <v>100</v>
      </c>
      <c r="F377" s="11">
        <v>0</v>
      </c>
      <c r="I377" s="11">
        <v>8760</v>
      </c>
      <c r="J377" s="11">
        <v>11</v>
      </c>
      <c r="K377" s="11">
        <v>-1854</v>
      </c>
      <c r="M377" s="11">
        <v>0</v>
      </c>
      <c r="N377" s="11">
        <v>0</v>
      </c>
      <c r="O377" s="11">
        <v>0</v>
      </c>
      <c r="P377" s="11">
        <v>10.98</v>
      </c>
      <c r="Q377" s="11">
        <v>10.98</v>
      </c>
      <c r="R377" s="11">
        <v>-1854</v>
      </c>
    </row>
    <row r="378" spans="1:18" x14ac:dyDescent="0.25">
      <c r="A378" s="11">
        <v>127</v>
      </c>
      <c r="B378" s="11" t="s">
        <v>210</v>
      </c>
      <c r="C378" s="11">
        <v>-65.900000000000006</v>
      </c>
      <c r="D378" s="11">
        <v>0</v>
      </c>
      <c r="E378" s="11">
        <v>100</v>
      </c>
      <c r="F378" s="11">
        <v>0</v>
      </c>
      <c r="I378" s="11">
        <v>8760</v>
      </c>
      <c r="J378" s="11">
        <v>11</v>
      </c>
      <c r="K378" s="11">
        <v>-724</v>
      </c>
      <c r="M378" s="11">
        <v>0</v>
      </c>
      <c r="N378" s="11">
        <v>0</v>
      </c>
      <c r="O378" s="11">
        <v>0</v>
      </c>
      <c r="P378" s="11">
        <v>10.98</v>
      </c>
      <c r="Q378" s="11">
        <v>10.98</v>
      </c>
      <c r="R378" s="11">
        <v>-724</v>
      </c>
    </row>
    <row r="379" spans="1:18" x14ac:dyDescent="0.25">
      <c r="A379" s="11">
        <v>128</v>
      </c>
      <c r="B379" s="11" t="s">
        <v>211</v>
      </c>
      <c r="C379" s="11">
        <v>-220.8</v>
      </c>
      <c r="D379" s="11">
        <v>0</v>
      </c>
      <c r="E379" s="11">
        <v>100</v>
      </c>
      <c r="F379" s="11">
        <v>0</v>
      </c>
      <c r="I379" s="11">
        <v>8760</v>
      </c>
      <c r="J379" s="11">
        <v>23.2</v>
      </c>
      <c r="K379" s="11">
        <v>-5131</v>
      </c>
      <c r="M379" s="11">
        <v>0</v>
      </c>
      <c r="N379" s="11">
        <v>-4396</v>
      </c>
      <c r="O379" s="11">
        <v>-5131</v>
      </c>
      <c r="P379" s="11">
        <v>46.48</v>
      </c>
      <c r="Q379" s="11">
        <v>66.39</v>
      </c>
      <c r="R379" s="11">
        <v>-14659</v>
      </c>
    </row>
    <row r="380" spans="1:18" x14ac:dyDescent="0.25">
      <c r="A380" s="11">
        <v>129</v>
      </c>
      <c r="B380" s="11" t="s">
        <v>217</v>
      </c>
      <c r="C380" s="11">
        <v>15.1</v>
      </c>
      <c r="D380" s="11">
        <v>0</v>
      </c>
      <c r="E380" s="11">
        <v>100</v>
      </c>
      <c r="F380" s="11">
        <v>0</v>
      </c>
      <c r="I380" s="11">
        <v>8760</v>
      </c>
      <c r="J380" s="11">
        <v>73.5</v>
      </c>
      <c r="K380" s="11">
        <v>1107</v>
      </c>
      <c r="M380" s="11">
        <v>0</v>
      </c>
      <c r="N380" s="11">
        <v>0</v>
      </c>
      <c r="O380" s="11">
        <v>0</v>
      </c>
      <c r="P380" s="11">
        <v>73.47</v>
      </c>
      <c r="Q380" s="11">
        <v>73.47</v>
      </c>
      <c r="R380" s="11">
        <v>1107</v>
      </c>
    </row>
    <row r="381" spans="1:18" x14ac:dyDescent="0.25">
      <c r="A381" s="11">
        <v>130</v>
      </c>
      <c r="B381" s="11" t="s">
        <v>218</v>
      </c>
      <c r="C381" s="11">
        <v>228.5</v>
      </c>
      <c r="D381" s="11">
        <v>0</v>
      </c>
      <c r="E381" s="11">
        <v>100</v>
      </c>
      <c r="F381" s="11">
        <v>0</v>
      </c>
      <c r="I381" s="11">
        <v>8760</v>
      </c>
      <c r="J381" s="11">
        <v>74.900000000000006</v>
      </c>
      <c r="K381" s="11">
        <v>17124</v>
      </c>
      <c r="M381" s="11">
        <v>0</v>
      </c>
      <c r="N381" s="11">
        <v>0</v>
      </c>
      <c r="O381" s="11">
        <v>0</v>
      </c>
      <c r="P381" s="11">
        <v>74.94</v>
      </c>
      <c r="Q381" s="11">
        <v>74.94</v>
      </c>
      <c r="R381" s="11">
        <v>17124</v>
      </c>
    </row>
    <row r="382" spans="1:18" x14ac:dyDescent="0.25">
      <c r="A382" s="11">
        <v>131</v>
      </c>
      <c r="B382" s="11" t="s">
        <v>221</v>
      </c>
      <c r="C382" s="11">
        <v>4.7</v>
      </c>
      <c r="D382" s="11">
        <v>0</v>
      </c>
      <c r="E382" s="11">
        <v>100</v>
      </c>
      <c r="F382" s="11">
        <v>0</v>
      </c>
      <c r="I382" s="11">
        <v>8760</v>
      </c>
      <c r="J382" s="11">
        <v>72.7</v>
      </c>
      <c r="K382" s="11">
        <v>342</v>
      </c>
      <c r="M382" s="11">
        <v>0</v>
      </c>
      <c r="N382" s="11">
        <v>0</v>
      </c>
      <c r="O382" s="11">
        <v>0</v>
      </c>
      <c r="P382" s="11">
        <v>72.709999999999994</v>
      </c>
      <c r="Q382" s="11">
        <v>72.709999999999994</v>
      </c>
      <c r="R382" s="11">
        <v>342</v>
      </c>
    </row>
    <row r="383" spans="1:18" x14ac:dyDescent="0.25">
      <c r="A383" s="11">
        <v>132</v>
      </c>
      <c r="B383" s="11" t="s">
        <v>222</v>
      </c>
      <c r="C383" s="11">
        <v>0</v>
      </c>
      <c r="D383" s="11">
        <v>0</v>
      </c>
      <c r="E383" s="11">
        <v>100</v>
      </c>
      <c r="F383" s="11">
        <v>0</v>
      </c>
      <c r="I383" s="11">
        <v>8760</v>
      </c>
      <c r="J383" s="11">
        <v>32.200000000000003</v>
      </c>
      <c r="K383" s="11">
        <v>1</v>
      </c>
      <c r="M383" s="11">
        <v>0</v>
      </c>
      <c r="N383" s="11">
        <v>0</v>
      </c>
      <c r="O383" s="11">
        <v>0</v>
      </c>
      <c r="P383" s="11">
        <v>32.24</v>
      </c>
      <c r="Q383" s="11">
        <v>32.24</v>
      </c>
      <c r="R383" s="11">
        <v>1</v>
      </c>
    </row>
    <row r="384" spans="1:18" x14ac:dyDescent="0.25">
      <c r="A384" s="11">
        <v>133</v>
      </c>
      <c r="B384" s="11" t="s">
        <v>223</v>
      </c>
      <c r="C384" s="11">
        <v>10.8</v>
      </c>
      <c r="D384" s="11">
        <v>0</v>
      </c>
      <c r="E384" s="11">
        <v>100</v>
      </c>
      <c r="F384" s="11">
        <v>0</v>
      </c>
      <c r="I384" s="11">
        <v>8760</v>
      </c>
      <c r="J384" s="11">
        <v>75.400000000000006</v>
      </c>
      <c r="K384" s="11">
        <v>814</v>
      </c>
      <c r="M384" s="11">
        <v>0</v>
      </c>
      <c r="N384" s="11">
        <v>0</v>
      </c>
      <c r="O384" s="11">
        <v>0</v>
      </c>
      <c r="P384" s="11">
        <v>75.400000000000006</v>
      </c>
      <c r="Q384" s="11">
        <v>75.400000000000006</v>
      </c>
      <c r="R384" s="11">
        <v>814</v>
      </c>
    </row>
    <row r="385" spans="1:18" x14ac:dyDescent="0.25">
      <c r="A385" s="11">
        <v>134</v>
      </c>
      <c r="B385" s="11" t="s">
        <v>224</v>
      </c>
      <c r="C385" s="11">
        <v>0</v>
      </c>
      <c r="D385" s="11">
        <v>0</v>
      </c>
      <c r="E385" s="11">
        <v>0</v>
      </c>
      <c r="F385" s="11">
        <v>0</v>
      </c>
      <c r="I385" s="11">
        <v>8760</v>
      </c>
      <c r="J385" s="11">
        <v>0</v>
      </c>
      <c r="K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</row>
    <row r="386" spans="1:18" x14ac:dyDescent="0.25">
      <c r="A386" s="11">
        <v>135</v>
      </c>
      <c r="B386" s="11" t="s">
        <v>225</v>
      </c>
      <c r="C386" s="11">
        <v>6.7</v>
      </c>
      <c r="D386" s="11">
        <v>0</v>
      </c>
      <c r="E386" s="11">
        <v>100</v>
      </c>
      <c r="F386" s="11">
        <v>0</v>
      </c>
      <c r="I386" s="11">
        <v>8760</v>
      </c>
      <c r="J386" s="11">
        <v>38.4</v>
      </c>
      <c r="K386" s="11">
        <v>258</v>
      </c>
      <c r="M386" s="11">
        <v>0</v>
      </c>
      <c r="N386" s="11">
        <v>0</v>
      </c>
      <c r="O386" s="11">
        <v>0</v>
      </c>
      <c r="P386" s="11">
        <v>38.4</v>
      </c>
      <c r="Q386" s="11">
        <v>38.4</v>
      </c>
      <c r="R386" s="11">
        <v>258</v>
      </c>
    </row>
    <row r="387" spans="1:18" x14ac:dyDescent="0.25">
      <c r="A387" s="11">
        <v>136</v>
      </c>
      <c r="B387" s="11" t="s">
        <v>226</v>
      </c>
      <c r="C387" s="11">
        <v>0.3</v>
      </c>
      <c r="D387" s="11">
        <v>0</v>
      </c>
      <c r="E387" s="11">
        <v>100</v>
      </c>
      <c r="F387" s="11">
        <v>0</v>
      </c>
      <c r="I387" s="11">
        <v>8760</v>
      </c>
      <c r="J387" s="11">
        <v>60.5</v>
      </c>
      <c r="K387" s="11">
        <v>18</v>
      </c>
      <c r="M387" s="11">
        <v>0</v>
      </c>
      <c r="N387" s="11">
        <v>0</v>
      </c>
      <c r="O387" s="11">
        <v>0</v>
      </c>
      <c r="P387" s="11">
        <v>60.5</v>
      </c>
      <c r="Q387" s="11">
        <v>60.5</v>
      </c>
      <c r="R387" s="11">
        <v>18</v>
      </c>
    </row>
    <row r="388" spans="1:18" x14ac:dyDescent="0.25">
      <c r="A388" s="11">
        <v>137</v>
      </c>
      <c r="B388" s="11" t="s">
        <v>227</v>
      </c>
      <c r="C388" s="11">
        <v>0</v>
      </c>
      <c r="D388" s="11">
        <v>0</v>
      </c>
      <c r="E388" s="11">
        <v>0</v>
      </c>
      <c r="F388" s="11">
        <v>3</v>
      </c>
      <c r="I388" s="11">
        <v>1512</v>
      </c>
      <c r="J388" s="11">
        <v>0</v>
      </c>
      <c r="K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</row>
    <row r="389" spans="1:18" x14ac:dyDescent="0.25">
      <c r="A389" s="11">
        <v>138</v>
      </c>
      <c r="B389" s="11" t="s">
        <v>228</v>
      </c>
      <c r="C389" s="11">
        <v>0</v>
      </c>
      <c r="D389" s="11">
        <v>0</v>
      </c>
      <c r="E389" s="11">
        <v>0</v>
      </c>
      <c r="F389" s="11">
        <v>4</v>
      </c>
      <c r="I389" s="11">
        <v>1176</v>
      </c>
      <c r="J389" s="11">
        <v>0</v>
      </c>
      <c r="K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</row>
    <row r="390" spans="1:18" x14ac:dyDescent="0.25">
      <c r="A390" s="11">
        <v>139</v>
      </c>
      <c r="B390" s="11" t="s">
        <v>229</v>
      </c>
      <c r="C390" s="11">
        <v>-18.100000000000001</v>
      </c>
      <c r="D390" s="11">
        <v>0</v>
      </c>
      <c r="E390" s="11">
        <v>17.8</v>
      </c>
      <c r="F390" s="11">
        <v>108</v>
      </c>
      <c r="I390" s="11">
        <v>1575</v>
      </c>
      <c r="J390" s="11">
        <v>11</v>
      </c>
      <c r="K390" s="11">
        <v>-199</v>
      </c>
      <c r="M390" s="11">
        <v>0</v>
      </c>
      <c r="N390" s="11">
        <v>0</v>
      </c>
      <c r="O390" s="11">
        <v>0</v>
      </c>
      <c r="P390" s="11">
        <v>10.98</v>
      </c>
      <c r="Q390" s="11">
        <v>10.98</v>
      </c>
      <c r="R390" s="11">
        <v>-199</v>
      </c>
    </row>
    <row r="391" spans="1:18" x14ac:dyDescent="0.25">
      <c r="A391" s="11">
        <v>140</v>
      </c>
      <c r="B391" s="11" t="s">
        <v>230</v>
      </c>
      <c r="C391" s="11">
        <v>0</v>
      </c>
      <c r="D391" s="11">
        <v>0</v>
      </c>
      <c r="E391" s="11">
        <v>0</v>
      </c>
      <c r="F391" s="11">
        <v>0</v>
      </c>
      <c r="I391" s="11">
        <v>0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141</v>
      </c>
      <c r="B392" s="11" t="s">
        <v>231</v>
      </c>
      <c r="C392" s="11">
        <v>91.3</v>
      </c>
      <c r="D392" s="11">
        <v>0</v>
      </c>
      <c r="E392" s="11">
        <v>100</v>
      </c>
      <c r="F392" s="11">
        <v>1</v>
      </c>
      <c r="I392" s="11">
        <v>5880</v>
      </c>
      <c r="J392" s="11">
        <v>60</v>
      </c>
      <c r="K392" s="11">
        <v>5484</v>
      </c>
      <c r="M392" s="11">
        <v>0</v>
      </c>
      <c r="N392" s="11">
        <v>0</v>
      </c>
      <c r="O392" s="11">
        <v>0</v>
      </c>
      <c r="P392" s="11">
        <v>60.05</v>
      </c>
      <c r="Q392" s="11">
        <v>60.05</v>
      </c>
      <c r="R392" s="11">
        <v>5484</v>
      </c>
    </row>
    <row r="393" spans="1:18" x14ac:dyDescent="0.25">
      <c r="A393" s="11">
        <v>142</v>
      </c>
      <c r="B393" s="11" t="s">
        <v>341</v>
      </c>
      <c r="C393" s="11">
        <v>0.6</v>
      </c>
      <c r="D393" s="11">
        <v>0</v>
      </c>
      <c r="E393" s="11">
        <v>100</v>
      </c>
      <c r="F393" s="11">
        <v>1</v>
      </c>
      <c r="I393" s="11">
        <v>24</v>
      </c>
      <c r="J393" s="11">
        <v>63.8</v>
      </c>
      <c r="K393" s="11">
        <v>40</v>
      </c>
      <c r="M393" s="11">
        <v>0</v>
      </c>
      <c r="N393" s="11">
        <v>0</v>
      </c>
      <c r="O393" s="11">
        <v>0</v>
      </c>
      <c r="P393" s="11">
        <v>63.76</v>
      </c>
      <c r="Q393" s="11">
        <v>63.76</v>
      </c>
      <c r="R393" s="11">
        <v>40</v>
      </c>
    </row>
    <row r="394" spans="1:18" x14ac:dyDescent="0.25">
      <c r="A394" s="11">
        <v>143</v>
      </c>
      <c r="B394" s="11" t="s">
        <v>342</v>
      </c>
      <c r="C394" s="11">
        <v>0.6</v>
      </c>
      <c r="D394" s="11">
        <v>0</v>
      </c>
      <c r="E394" s="11">
        <v>100</v>
      </c>
      <c r="F394" s="11">
        <v>1</v>
      </c>
      <c r="I394" s="11">
        <v>24</v>
      </c>
      <c r="J394" s="11">
        <v>63.8</v>
      </c>
      <c r="K394" s="11">
        <v>40</v>
      </c>
      <c r="M394" s="11">
        <v>0</v>
      </c>
      <c r="N394" s="11">
        <v>0</v>
      </c>
      <c r="O394" s="11">
        <v>0</v>
      </c>
      <c r="P394" s="11">
        <v>63.76</v>
      </c>
      <c r="Q394" s="11">
        <v>63.76</v>
      </c>
      <c r="R394" s="11">
        <v>40</v>
      </c>
    </row>
    <row r="395" spans="1:18" x14ac:dyDescent="0.25">
      <c r="A395" s="11">
        <v>144</v>
      </c>
      <c r="B395" s="11" t="s">
        <v>343</v>
      </c>
      <c r="C395" s="11">
        <v>25.3</v>
      </c>
      <c r="D395" s="11">
        <v>0</v>
      </c>
      <c r="E395" s="11">
        <v>100</v>
      </c>
      <c r="F395" s="11">
        <v>1</v>
      </c>
      <c r="I395" s="11">
        <v>768</v>
      </c>
      <c r="J395" s="11">
        <v>60.7</v>
      </c>
      <c r="K395" s="11">
        <v>1533</v>
      </c>
      <c r="M395" s="11">
        <v>0</v>
      </c>
      <c r="N395" s="11">
        <v>0</v>
      </c>
      <c r="O395" s="11">
        <v>0</v>
      </c>
      <c r="P395" s="11">
        <v>60.66</v>
      </c>
      <c r="Q395" s="11">
        <v>60.66</v>
      </c>
      <c r="R395" s="11">
        <v>1533</v>
      </c>
    </row>
    <row r="396" spans="1:18" x14ac:dyDescent="0.25">
      <c r="A396" s="11">
        <v>145</v>
      </c>
      <c r="B396" s="11" t="s">
        <v>232</v>
      </c>
      <c r="C396" s="11">
        <v>1.8</v>
      </c>
      <c r="D396" s="11">
        <v>0</v>
      </c>
      <c r="E396" s="11">
        <v>100</v>
      </c>
      <c r="F396" s="11">
        <v>1</v>
      </c>
      <c r="I396" s="11">
        <v>3696</v>
      </c>
      <c r="J396" s="11">
        <v>76.3</v>
      </c>
      <c r="K396" s="11">
        <v>140</v>
      </c>
      <c r="M396" s="11">
        <v>0</v>
      </c>
      <c r="N396" s="11">
        <v>0</v>
      </c>
      <c r="O396" s="11">
        <v>0</v>
      </c>
      <c r="P396" s="11">
        <v>76.3</v>
      </c>
      <c r="Q396" s="11">
        <v>76.3</v>
      </c>
      <c r="R396" s="11">
        <v>140</v>
      </c>
    </row>
    <row r="397" spans="1:18" x14ac:dyDescent="0.25">
      <c r="A397" s="11">
        <v>146</v>
      </c>
      <c r="B397" s="11" t="s">
        <v>233</v>
      </c>
      <c r="C397" s="11">
        <v>1.8</v>
      </c>
      <c r="D397" s="11">
        <v>0</v>
      </c>
      <c r="E397" s="11">
        <v>100</v>
      </c>
      <c r="F397" s="11">
        <v>1</v>
      </c>
      <c r="I397" s="11">
        <v>3696</v>
      </c>
      <c r="J397" s="11">
        <v>76.3</v>
      </c>
      <c r="K397" s="11">
        <v>140</v>
      </c>
      <c r="M397" s="11">
        <v>0</v>
      </c>
      <c r="N397" s="11">
        <v>0</v>
      </c>
      <c r="O397" s="11">
        <v>0</v>
      </c>
      <c r="P397" s="11">
        <v>76.3</v>
      </c>
      <c r="Q397" s="11">
        <v>76.3</v>
      </c>
      <c r="R397" s="11">
        <v>140</v>
      </c>
    </row>
    <row r="398" spans="1:18" x14ac:dyDescent="0.25">
      <c r="A398" s="11">
        <v>147</v>
      </c>
      <c r="B398" s="11" t="s">
        <v>234</v>
      </c>
      <c r="C398" s="11">
        <v>1.9</v>
      </c>
      <c r="D398" s="11">
        <v>0</v>
      </c>
      <c r="E398" s="11">
        <v>100</v>
      </c>
      <c r="F398" s="11">
        <v>1</v>
      </c>
      <c r="I398" s="11">
        <v>3696</v>
      </c>
      <c r="J398" s="11">
        <v>76.3</v>
      </c>
      <c r="K398" s="11">
        <v>144</v>
      </c>
      <c r="M398" s="11">
        <v>0</v>
      </c>
      <c r="N398" s="11">
        <v>0</v>
      </c>
      <c r="O398" s="11">
        <v>0</v>
      </c>
      <c r="P398" s="11">
        <v>76.3</v>
      </c>
      <c r="Q398" s="11">
        <v>76.3</v>
      </c>
      <c r="R398" s="11">
        <v>144</v>
      </c>
    </row>
    <row r="399" spans="1:18" x14ac:dyDescent="0.25">
      <c r="A399" s="11">
        <v>148</v>
      </c>
      <c r="B399" s="11" t="s">
        <v>235</v>
      </c>
      <c r="C399" s="11">
        <v>1.4</v>
      </c>
      <c r="D399" s="11">
        <v>0</v>
      </c>
      <c r="E399" s="11">
        <v>100</v>
      </c>
      <c r="F399" s="11">
        <v>1</v>
      </c>
      <c r="I399" s="11">
        <v>3696</v>
      </c>
      <c r="J399" s="11">
        <v>76.3</v>
      </c>
      <c r="K399" s="11">
        <v>103</v>
      </c>
      <c r="M399" s="11">
        <v>0</v>
      </c>
      <c r="N399" s="11">
        <v>0</v>
      </c>
      <c r="O399" s="11">
        <v>0</v>
      </c>
      <c r="P399" s="11">
        <v>76.3</v>
      </c>
      <c r="Q399" s="11">
        <v>76.3</v>
      </c>
      <c r="R399" s="11">
        <v>103</v>
      </c>
    </row>
    <row r="400" spans="1:18" x14ac:dyDescent="0.25">
      <c r="A400" s="11">
        <v>149</v>
      </c>
      <c r="B400" s="11" t="s">
        <v>236</v>
      </c>
      <c r="C400" s="11">
        <v>1.8</v>
      </c>
      <c r="D400" s="11">
        <v>0</v>
      </c>
      <c r="E400" s="11">
        <v>100</v>
      </c>
      <c r="F400" s="11">
        <v>1</v>
      </c>
      <c r="I400" s="11">
        <v>3696</v>
      </c>
      <c r="J400" s="11">
        <v>58.4</v>
      </c>
      <c r="K400" s="11">
        <v>107</v>
      </c>
      <c r="M400" s="11">
        <v>0</v>
      </c>
      <c r="N400" s="11">
        <v>0</v>
      </c>
      <c r="O400" s="11">
        <v>0</v>
      </c>
      <c r="P400" s="11">
        <v>58.39</v>
      </c>
      <c r="Q400" s="11">
        <v>58.39</v>
      </c>
      <c r="R400" s="11">
        <v>107</v>
      </c>
    </row>
    <row r="401" spans="1:18" x14ac:dyDescent="0.25">
      <c r="A401" s="11">
        <v>150</v>
      </c>
      <c r="B401" s="11" t="s">
        <v>237</v>
      </c>
      <c r="C401" s="11">
        <v>0.9</v>
      </c>
      <c r="D401" s="11">
        <v>0</v>
      </c>
      <c r="E401" s="11">
        <v>100</v>
      </c>
      <c r="F401" s="11">
        <v>0</v>
      </c>
      <c r="I401" s="11">
        <v>8760</v>
      </c>
      <c r="J401" s="11">
        <v>0</v>
      </c>
      <c r="K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</row>
    <row r="402" spans="1:18" x14ac:dyDescent="0.25">
      <c r="A402" s="11">
        <v>151</v>
      </c>
      <c r="B402" s="11" t="s">
        <v>238</v>
      </c>
      <c r="C402" s="11">
        <v>11</v>
      </c>
      <c r="D402" s="11">
        <v>0</v>
      </c>
      <c r="E402" s="11">
        <v>100</v>
      </c>
      <c r="F402" s="11">
        <v>1</v>
      </c>
      <c r="I402" s="11">
        <v>5184</v>
      </c>
      <c r="J402" s="11">
        <v>85</v>
      </c>
      <c r="K402" s="11">
        <v>936</v>
      </c>
      <c r="M402" s="11">
        <v>0</v>
      </c>
      <c r="N402" s="11">
        <v>0</v>
      </c>
      <c r="O402" s="11">
        <v>0</v>
      </c>
      <c r="P402" s="11">
        <v>85</v>
      </c>
      <c r="Q402" s="11">
        <v>85</v>
      </c>
      <c r="R402" s="11">
        <v>936</v>
      </c>
    </row>
    <row r="403" spans="1:18" x14ac:dyDescent="0.25">
      <c r="A403" s="11">
        <v>152</v>
      </c>
      <c r="B403" s="11" t="s">
        <v>239</v>
      </c>
      <c r="C403" s="11">
        <v>7.6</v>
      </c>
      <c r="D403" s="11">
        <v>0</v>
      </c>
      <c r="E403" s="11">
        <v>100</v>
      </c>
      <c r="F403" s="11">
        <v>1</v>
      </c>
      <c r="I403" s="11">
        <v>8424</v>
      </c>
      <c r="J403" s="11">
        <v>58.4</v>
      </c>
      <c r="K403" s="11">
        <v>441</v>
      </c>
      <c r="M403" s="11">
        <v>0</v>
      </c>
      <c r="N403" s="11">
        <v>0</v>
      </c>
      <c r="O403" s="11">
        <v>0</v>
      </c>
      <c r="P403" s="11">
        <v>58.39</v>
      </c>
      <c r="Q403" s="11">
        <v>58.39</v>
      </c>
      <c r="R403" s="11">
        <v>441</v>
      </c>
    </row>
    <row r="404" spans="1:18" x14ac:dyDescent="0.25">
      <c r="A404" s="11">
        <v>153</v>
      </c>
      <c r="B404" s="11" t="s">
        <v>240</v>
      </c>
      <c r="C404" s="11">
        <v>3.2</v>
      </c>
      <c r="D404" s="11">
        <v>0</v>
      </c>
      <c r="E404" s="11">
        <v>100</v>
      </c>
      <c r="F404" s="11">
        <v>1</v>
      </c>
      <c r="I404" s="11">
        <v>5184</v>
      </c>
      <c r="J404" s="11">
        <v>85</v>
      </c>
      <c r="K404" s="11">
        <v>272</v>
      </c>
      <c r="M404" s="11">
        <v>0</v>
      </c>
      <c r="N404" s="11">
        <v>0</v>
      </c>
      <c r="O404" s="11">
        <v>0</v>
      </c>
      <c r="P404" s="11">
        <v>85</v>
      </c>
      <c r="Q404" s="11">
        <v>85</v>
      </c>
      <c r="R404" s="11">
        <v>272</v>
      </c>
    </row>
    <row r="405" spans="1:18" x14ac:dyDescent="0.25">
      <c r="A405" s="11">
        <v>154</v>
      </c>
      <c r="B405" s="11" t="s">
        <v>241</v>
      </c>
      <c r="C405" s="11">
        <v>1.8</v>
      </c>
      <c r="D405" s="11">
        <v>0</v>
      </c>
      <c r="E405" s="11">
        <v>100</v>
      </c>
      <c r="F405" s="11">
        <v>1</v>
      </c>
      <c r="I405" s="11">
        <v>3696</v>
      </c>
      <c r="J405" s="11">
        <v>58.4</v>
      </c>
      <c r="K405" s="11">
        <v>107</v>
      </c>
      <c r="M405" s="11">
        <v>0</v>
      </c>
      <c r="N405" s="11">
        <v>0</v>
      </c>
      <c r="O405" s="11">
        <v>0</v>
      </c>
      <c r="P405" s="11">
        <v>58.39</v>
      </c>
      <c r="Q405" s="11">
        <v>58.39</v>
      </c>
      <c r="R405" s="11">
        <v>107</v>
      </c>
    </row>
    <row r="406" spans="1:18" x14ac:dyDescent="0.25">
      <c r="A406" s="11">
        <v>155</v>
      </c>
      <c r="B406" s="11" t="s">
        <v>242</v>
      </c>
      <c r="C406" s="11">
        <v>1.8</v>
      </c>
      <c r="D406" s="11">
        <v>0</v>
      </c>
      <c r="E406" s="11">
        <v>100</v>
      </c>
      <c r="F406" s="11">
        <v>1</v>
      </c>
      <c r="I406" s="11">
        <v>3696</v>
      </c>
      <c r="J406" s="11">
        <v>58.4</v>
      </c>
      <c r="K406" s="11">
        <v>107</v>
      </c>
      <c r="M406" s="11">
        <v>0</v>
      </c>
      <c r="N406" s="11">
        <v>0</v>
      </c>
      <c r="O406" s="11">
        <v>0</v>
      </c>
      <c r="P406" s="11">
        <v>58.39</v>
      </c>
      <c r="Q406" s="11">
        <v>58.39</v>
      </c>
      <c r="R406" s="11">
        <v>107</v>
      </c>
    </row>
    <row r="407" spans="1:18" x14ac:dyDescent="0.25">
      <c r="A407" s="11">
        <v>156</v>
      </c>
      <c r="B407" s="11" t="s">
        <v>243</v>
      </c>
      <c r="C407" s="11">
        <v>3.9</v>
      </c>
      <c r="D407" s="11">
        <v>0</v>
      </c>
      <c r="E407" s="11">
        <v>100</v>
      </c>
      <c r="F407" s="11">
        <v>0</v>
      </c>
      <c r="I407" s="11">
        <v>8760</v>
      </c>
      <c r="J407" s="11">
        <v>0</v>
      </c>
      <c r="K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</row>
    <row r="408" spans="1:18" x14ac:dyDescent="0.25">
      <c r="A408" s="11">
        <v>157</v>
      </c>
      <c r="B408" s="11" t="s">
        <v>244</v>
      </c>
      <c r="C408" s="11">
        <v>0</v>
      </c>
      <c r="D408" s="11">
        <v>0</v>
      </c>
      <c r="E408" s="11">
        <v>0</v>
      </c>
      <c r="F408" s="11">
        <v>0</v>
      </c>
      <c r="I408" s="11">
        <v>0</v>
      </c>
      <c r="J408" s="11">
        <v>0</v>
      </c>
      <c r="K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</row>
    <row r="409" spans="1:18" x14ac:dyDescent="0.25">
      <c r="A409" s="11">
        <v>158</v>
      </c>
      <c r="B409" s="11" t="s">
        <v>245</v>
      </c>
      <c r="C409" s="11">
        <v>88.5</v>
      </c>
      <c r="D409" s="11">
        <v>0</v>
      </c>
      <c r="E409" s="11">
        <v>61.7</v>
      </c>
      <c r="F409" s="11">
        <v>157</v>
      </c>
      <c r="I409" s="11">
        <v>5175</v>
      </c>
      <c r="J409" s="11">
        <v>15.5</v>
      </c>
      <c r="K409" s="11">
        <v>1371</v>
      </c>
      <c r="M409" s="11">
        <v>0</v>
      </c>
      <c r="N409" s="11">
        <v>0</v>
      </c>
      <c r="O409" s="11">
        <v>0</v>
      </c>
      <c r="P409" s="11">
        <v>15.49</v>
      </c>
      <c r="Q409" s="11">
        <v>15.49</v>
      </c>
      <c r="R409" s="11">
        <v>1371</v>
      </c>
    </row>
    <row r="410" spans="1:18" x14ac:dyDescent="0.25">
      <c r="A410" s="11">
        <v>159</v>
      </c>
      <c r="B410" s="11" t="s">
        <v>344</v>
      </c>
      <c r="C410" s="11">
        <v>13.2</v>
      </c>
      <c r="D410" s="11">
        <v>0</v>
      </c>
      <c r="E410" s="11">
        <v>100</v>
      </c>
      <c r="F410" s="11">
        <v>0</v>
      </c>
      <c r="I410" s="11">
        <v>8760</v>
      </c>
      <c r="J410" s="11">
        <v>78.900000000000006</v>
      </c>
      <c r="K410" s="11">
        <v>1043</v>
      </c>
      <c r="M410" s="11">
        <v>0</v>
      </c>
      <c r="N410" s="11">
        <v>0</v>
      </c>
      <c r="O410" s="11">
        <v>0</v>
      </c>
      <c r="P410" s="11">
        <v>78.86</v>
      </c>
      <c r="Q410" s="11">
        <v>78.86</v>
      </c>
      <c r="R410" s="11">
        <v>1043</v>
      </c>
    </row>
    <row r="411" spans="1:18" x14ac:dyDescent="0.25">
      <c r="A411" s="11">
        <v>160</v>
      </c>
      <c r="B411" s="11" t="s">
        <v>246</v>
      </c>
      <c r="C411" s="11">
        <v>3.4</v>
      </c>
      <c r="D411" s="11">
        <v>0</v>
      </c>
      <c r="E411" s="11">
        <v>100</v>
      </c>
      <c r="F411" s="11">
        <v>1</v>
      </c>
      <c r="I411" s="11">
        <v>6624</v>
      </c>
      <c r="J411" s="11">
        <v>78.900000000000006</v>
      </c>
      <c r="K411" s="11">
        <v>267</v>
      </c>
      <c r="M411" s="11">
        <v>0</v>
      </c>
      <c r="N411" s="11">
        <v>0</v>
      </c>
      <c r="O411" s="11">
        <v>0</v>
      </c>
      <c r="P411" s="11">
        <v>78.86</v>
      </c>
      <c r="Q411" s="11">
        <v>78.86</v>
      </c>
      <c r="R411" s="11">
        <v>267</v>
      </c>
    </row>
    <row r="412" spans="1:18" x14ac:dyDescent="0.25">
      <c r="A412" s="11">
        <v>161</v>
      </c>
      <c r="B412" s="11" t="s">
        <v>247</v>
      </c>
      <c r="C412" s="11">
        <v>0</v>
      </c>
      <c r="D412" s="11">
        <v>0</v>
      </c>
      <c r="E412" s="11">
        <v>0</v>
      </c>
      <c r="F412" s="11">
        <v>0</v>
      </c>
      <c r="I412" s="11">
        <v>0</v>
      </c>
      <c r="J412" s="11">
        <v>0</v>
      </c>
      <c r="K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</row>
    <row r="413" spans="1:18" x14ac:dyDescent="0.25">
      <c r="A413" s="11">
        <v>162</v>
      </c>
      <c r="B413" s="11" t="s">
        <v>248</v>
      </c>
      <c r="C413" s="11">
        <v>0</v>
      </c>
      <c r="D413" s="11">
        <v>0</v>
      </c>
      <c r="E413" s="11">
        <v>0</v>
      </c>
      <c r="F413" s="11">
        <v>0</v>
      </c>
      <c r="I413" s="11">
        <v>0</v>
      </c>
      <c r="J413" s="11">
        <v>0</v>
      </c>
      <c r="K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</row>
    <row r="414" spans="1:18" x14ac:dyDescent="0.25">
      <c r="A414" s="11">
        <v>163</v>
      </c>
      <c r="B414" s="11" t="s">
        <v>249</v>
      </c>
      <c r="C414" s="11">
        <v>0</v>
      </c>
      <c r="D414" s="11">
        <v>0</v>
      </c>
      <c r="E414" s="11">
        <v>0</v>
      </c>
      <c r="F414" s="11">
        <v>0</v>
      </c>
      <c r="I414" s="11">
        <v>0</v>
      </c>
      <c r="J414" s="11">
        <v>0</v>
      </c>
      <c r="K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25">
      <c r="A415" s="11">
        <v>164</v>
      </c>
      <c r="B415" s="11" t="s">
        <v>254</v>
      </c>
      <c r="C415" s="11">
        <v>0</v>
      </c>
      <c r="D415" s="11">
        <v>0</v>
      </c>
      <c r="E415" s="11">
        <v>0</v>
      </c>
      <c r="F415" s="11">
        <v>0</v>
      </c>
      <c r="I415" s="11">
        <v>0</v>
      </c>
      <c r="J415" s="11">
        <v>0</v>
      </c>
      <c r="K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</row>
    <row r="416" spans="1:18" x14ac:dyDescent="0.25">
      <c r="A416" s="11">
        <v>165</v>
      </c>
      <c r="B416" s="11" t="s">
        <v>257</v>
      </c>
      <c r="C416" s="11">
        <v>3795.4</v>
      </c>
      <c r="D416" s="11">
        <v>0</v>
      </c>
      <c r="E416" s="11">
        <v>66.8</v>
      </c>
      <c r="F416" s="11">
        <v>2</v>
      </c>
      <c r="G416" s="11">
        <v>25950.5</v>
      </c>
      <c r="H416" s="11">
        <v>6837</v>
      </c>
      <c r="I416" s="11">
        <v>8725</v>
      </c>
      <c r="J416" s="11">
        <v>396.2</v>
      </c>
      <c r="K416" s="11">
        <v>102813</v>
      </c>
      <c r="L416" s="11">
        <v>8</v>
      </c>
      <c r="M416" s="11">
        <v>32</v>
      </c>
      <c r="N416" s="11">
        <v>24303</v>
      </c>
      <c r="O416" s="11">
        <v>12248</v>
      </c>
      <c r="P416" s="11">
        <v>30.32</v>
      </c>
      <c r="Q416" s="11">
        <v>36.729999999999997</v>
      </c>
      <c r="R416" s="11">
        <v>139397</v>
      </c>
    </row>
    <row r="417" spans="1:18" x14ac:dyDescent="0.25">
      <c r="A417" s="11">
        <v>166</v>
      </c>
      <c r="B417" s="11" t="s">
        <v>345</v>
      </c>
      <c r="C417" s="11">
        <v>970.4</v>
      </c>
      <c r="D417" s="11">
        <v>0</v>
      </c>
      <c r="E417" s="11">
        <v>100</v>
      </c>
      <c r="F417" s="11">
        <v>0</v>
      </c>
      <c r="I417" s="11">
        <v>8760</v>
      </c>
      <c r="J417" s="11">
        <v>0</v>
      </c>
      <c r="K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25">
      <c r="A418" s="11">
        <v>167</v>
      </c>
      <c r="B418" s="11" t="s">
        <v>346</v>
      </c>
      <c r="C418" s="11">
        <v>446</v>
      </c>
      <c r="D418" s="11">
        <v>0</v>
      </c>
      <c r="E418" s="11">
        <v>100</v>
      </c>
      <c r="F418" s="11">
        <v>0</v>
      </c>
      <c r="I418" s="11">
        <v>8760</v>
      </c>
      <c r="J418" s="11">
        <v>0</v>
      </c>
      <c r="K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25">
      <c r="A419" s="11">
        <v>168</v>
      </c>
      <c r="B419" s="11" t="s">
        <v>347</v>
      </c>
      <c r="C419" s="11">
        <v>841.4</v>
      </c>
      <c r="D419" s="11">
        <v>0</v>
      </c>
      <c r="E419" s="11">
        <v>100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169</v>
      </c>
      <c r="B420" s="11" t="s">
        <v>348</v>
      </c>
      <c r="C420" s="11">
        <v>1291.8</v>
      </c>
      <c r="D420" s="11">
        <v>0</v>
      </c>
      <c r="E420" s="11">
        <v>100</v>
      </c>
      <c r="F420" s="11">
        <v>0</v>
      </c>
      <c r="I420" s="11">
        <v>8760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>
        <v>170</v>
      </c>
      <c r="B421" s="11" t="s">
        <v>349</v>
      </c>
      <c r="C421" s="11">
        <v>3593.4</v>
      </c>
      <c r="D421" s="11">
        <v>0</v>
      </c>
      <c r="E421" s="11">
        <v>100</v>
      </c>
      <c r="F421" s="11">
        <v>0</v>
      </c>
      <c r="I421" s="11">
        <v>8760</v>
      </c>
      <c r="J421" s="11">
        <v>0</v>
      </c>
      <c r="K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25">
      <c r="A422" s="11" t="s">
        <v>258</v>
      </c>
      <c r="B422" s="11" t="s">
        <v>259</v>
      </c>
      <c r="C422" s="11">
        <v>63943.1</v>
      </c>
      <c r="D422" s="11">
        <v>0</v>
      </c>
      <c r="F422" s="11">
        <v>5066</v>
      </c>
      <c r="G422" s="11">
        <v>510259.6</v>
      </c>
      <c r="H422" s="11">
        <v>9763</v>
      </c>
      <c r="K422" s="11">
        <v>1021958</v>
      </c>
      <c r="L422" s="11">
        <v>2158</v>
      </c>
      <c r="M422" s="11">
        <v>9836</v>
      </c>
      <c r="N422" s="11">
        <v>449358</v>
      </c>
      <c r="O422" s="11">
        <v>53561</v>
      </c>
      <c r="P422" s="11">
        <v>16.82</v>
      </c>
      <c r="Q422" s="11">
        <v>24</v>
      </c>
      <c r="R422" s="11">
        <v>1534712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2"/>
  <sheetViews>
    <sheetView topLeftCell="A13" workbookViewId="0"/>
  </sheetViews>
  <sheetFormatPr defaultRowHeight="15" x14ac:dyDescent="0.25"/>
  <cols>
    <col min="1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396</v>
      </c>
    </row>
    <row r="3" spans="1:16" x14ac:dyDescent="0.25">
      <c r="A3" s="11" t="s">
        <v>408</v>
      </c>
    </row>
    <row r="5" spans="1:16" x14ac:dyDescent="0.25">
      <c r="A5" s="11" t="s">
        <v>0</v>
      </c>
    </row>
    <row r="6" spans="1:16" x14ac:dyDescent="0.25">
      <c r="A6" s="11" t="s">
        <v>1</v>
      </c>
    </row>
    <row r="8" spans="1:16" x14ac:dyDescent="0.25">
      <c r="C8" s="11" t="s">
        <v>6</v>
      </c>
      <c r="D8" s="11" t="s">
        <v>7</v>
      </c>
      <c r="G8" s="11" t="s">
        <v>307</v>
      </c>
      <c r="H8" s="11" t="s">
        <v>10</v>
      </c>
      <c r="I8" s="11" t="s">
        <v>11</v>
      </c>
      <c r="J8" s="11" t="s">
        <v>404</v>
      </c>
      <c r="K8" s="11" t="s">
        <v>12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17</v>
      </c>
    </row>
    <row r="9" spans="1:16" x14ac:dyDescent="0.25"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308</v>
      </c>
      <c r="H9" s="11" t="s">
        <v>25</v>
      </c>
      <c r="I9" s="11" t="s">
        <v>26</v>
      </c>
      <c r="J9" s="11" t="s">
        <v>405</v>
      </c>
      <c r="K9" s="11" t="s">
        <v>406</v>
      </c>
      <c r="L9" s="11" t="s">
        <v>29</v>
      </c>
      <c r="M9" s="11" t="s">
        <v>30</v>
      </c>
      <c r="N9" s="11" t="s">
        <v>31</v>
      </c>
      <c r="O9" s="11" t="s">
        <v>32</v>
      </c>
      <c r="P9" s="11" t="s">
        <v>33</v>
      </c>
    </row>
    <row r="10" spans="1:16" x14ac:dyDescent="0.25">
      <c r="A10" s="11" t="s">
        <v>309</v>
      </c>
      <c r="B10" s="11" t="s">
        <v>36</v>
      </c>
      <c r="C10" s="11" t="s">
        <v>36</v>
      </c>
      <c r="D10" s="11" t="s">
        <v>37</v>
      </c>
      <c r="E10" s="11" t="s">
        <v>38</v>
      </c>
      <c r="F10" s="11" t="s">
        <v>39</v>
      </c>
      <c r="G10" s="11" t="s">
        <v>310</v>
      </c>
      <c r="H10" s="11" t="s">
        <v>42</v>
      </c>
      <c r="I10" s="11" t="s">
        <v>43</v>
      </c>
      <c r="J10" s="11" t="s">
        <v>407</v>
      </c>
      <c r="K10" s="13">
        <v>0</v>
      </c>
      <c r="L10" s="11" t="s">
        <v>46</v>
      </c>
      <c r="M10" s="11" t="s">
        <v>47</v>
      </c>
      <c r="N10" s="11" t="s">
        <v>48</v>
      </c>
      <c r="O10" s="11" t="s">
        <v>49</v>
      </c>
      <c r="P10" s="11" t="s">
        <v>50</v>
      </c>
    </row>
    <row r="11" spans="1:16" x14ac:dyDescent="0.25">
      <c r="A11" s="11" t="s">
        <v>311</v>
      </c>
      <c r="B11" s="11" t="s">
        <v>53</v>
      </c>
      <c r="C11" s="11" t="s">
        <v>54</v>
      </c>
      <c r="D11" s="11" t="s">
        <v>4</v>
      </c>
      <c r="E11" s="11" t="s">
        <v>55</v>
      </c>
      <c r="F11" s="11" t="s">
        <v>5</v>
      </c>
      <c r="G11" s="11" t="s">
        <v>312</v>
      </c>
      <c r="H11" s="11" t="s">
        <v>54</v>
      </c>
      <c r="I11" s="11" t="s">
        <v>56</v>
      </c>
      <c r="J11" s="11" t="s">
        <v>55</v>
      </c>
      <c r="K11" s="11" t="s">
        <v>4</v>
      </c>
      <c r="L11" s="11" t="s">
        <v>54</v>
      </c>
      <c r="M11" s="11" t="s">
        <v>4</v>
      </c>
      <c r="N11" s="11" t="s">
        <v>54</v>
      </c>
      <c r="O11" s="11" t="s">
        <v>54</v>
      </c>
      <c r="P11" s="11" t="s">
        <v>53</v>
      </c>
    </row>
    <row r="12" spans="1:16" x14ac:dyDescent="0.25">
      <c r="A12" s="11" t="s">
        <v>313</v>
      </c>
      <c r="B12" s="11">
        <v>62794.5</v>
      </c>
    </row>
    <row r="13" spans="1:16" x14ac:dyDescent="0.25">
      <c r="A13" s="11" t="s">
        <v>314</v>
      </c>
      <c r="B13" s="11">
        <v>427.5</v>
      </c>
      <c r="O13" s="11">
        <v>14.1</v>
      </c>
      <c r="P13" s="11">
        <v>6026</v>
      </c>
    </row>
    <row r="14" spans="1:16" x14ac:dyDescent="0.25">
      <c r="A14" s="11" t="s">
        <v>315</v>
      </c>
      <c r="B14" s="11">
        <v>0</v>
      </c>
    </row>
    <row r="15" spans="1:16" x14ac:dyDescent="0.25">
      <c r="A15" s="11" t="s">
        <v>316</v>
      </c>
      <c r="B15" s="11">
        <v>0</v>
      </c>
    </row>
    <row r="16" spans="1:16" x14ac:dyDescent="0.25">
      <c r="A16" s="11" t="s">
        <v>317</v>
      </c>
      <c r="B16" s="11" t="s">
        <v>260</v>
      </c>
    </row>
    <row r="17" spans="1:16" x14ac:dyDescent="0.25">
      <c r="A17" s="11" t="s">
        <v>318</v>
      </c>
      <c r="B17" s="11">
        <v>258.5</v>
      </c>
      <c r="C17" s="11">
        <v>0</v>
      </c>
      <c r="D17" s="11">
        <v>42.2</v>
      </c>
      <c r="E17" s="11">
        <v>0</v>
      </c>
      <c r="H17" s="11">
        <v>0</v>
      </c>
      <c r="I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A18" s="11" t="s">
        <v>319</v>
      </c>
      <c r="B18" s="11">
        <v>4148.8</v>
      </c>
      <c r="C18" s="11">
        <v>0</v>
      </c>
      <c r="D18" s="11">
        <v>60.9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320</v>
      </c>
      <c r="B19" s="11">
        <v>1173.0999999999999</v>
      </c>
      <c r="C19" s="11">
        <v>0</v>
      </c>
      <c r="D19" s="11">
        <v>44.2</v>
      </c>
      <c r="E19" s="11">
        <v>70</v>
      </c>
      <c r="H19" s="11">
        <v>41.7</v>
      </c>
      <c r="I19" s="11">
        <v>48867</v>
      </c>
      <c r="K19" s="11">
        <v>0</v>
      </c>
      <c r="L19" s="11">
        <v>11084</v>
      </c>
      <c r="M19" s="11">
        <v>8174</v>
      </c>
      <c r="N19" s="11">
        <v>48.62</v>
      </c>
      <c r="O19" s="11">
        <v>58.07</v>
      </c>
      <c r="P19" s="11">
        <v>68125</v>
      </c>
    </row>
    <row r="20" spans="1:16" x14ac:dyDescent="0.25">
      <c r="A20" s="11" t="s">
        <v>321</v>
      </c>
      <c r="B20" s="11">
        <v>337.4</v>
      </c>
      <c r="C20" s="11">
        <v>0</v>
      </c>
      <c r="D20" s="11">
        <v>85.6</v>
      </c>
      <c r="E20" s="11">
        <v>16</v>
      </c>
      <c r="F20" s="11">
        <v>2093.9</v>
      </c>
      <c r="G20" s="11">
        <v>10000</v>
      </c>
      <c r="H20" s="11">
        <v>0</v>
      </c>
      <c r="I20" s="11">
        <v>8119</v>
      </c>
      <c r="J20" s="11">
        <v>0</v>
      </c>
      <c r="K20" s="11">
        <v>0</v>
      </c>
      <c r="L20" s="11">
        <v>0</v>
      </c>
      <c r="M20" s="11">
        <v>557</v>
      </c>
      <c r="N20" s="11">
        <v>25.71</v>
      </c>
      <c r="O20" s="11">
        <v>25.71</v>
      </c>
      <c r="P20" s="11">
        <v>8676</v>
      </c>
    </row>
    <row r="21" spans="1:16" x14ac:dyDescent="0.25">
      <c r="A21" s="11" t="s">
        <v>322</v>
      </c>
      <c r="B21" s="11">
        <v>36958.9</v>
      </c>
      <c r="C21" s="11">
        <v>0</v>
      </c>
      <c r="D21" s="11">
        <v>71.7</v>
      </c>
      <c r="E21" s="11">
        <v>428</v>
      </c>
      <c r="F21" s="11">
        <v>362179.8</v>
      </c>
      <c r="G21" s="11">
        <v>9800</v>
      </c>
      <c r="H21" s="11">
        <v>199.6</v>
      </c>
      <c r="I21" s="11">
        <v>722896</v>
      </c>
      <c r="J21" s="11">
        <v>1427</v>
      </c>
      <c r="K21" s="11">
        <v>6135</v>
      </c>
      <c r="L21" s="11">
        <v>342903</v>
      </c>
      <c r="M21" s="11">
        <v>29274</v>
      </c>
      <c r="N21" s="11">
        <v>20.350000000000001</v>
      </c>
      <c r="O21" s="11">
        <v>29.8</v>
      </c>
      <c r="P21" s="11">
        <v>1101209</v>
      </c>
    </row>
    <row r="22" spans="1:16" x14ac:dyDescent="0.25">
      <c r="A22" s="11" t="s">
        <v>323</v>
      </c>
      <c r="B22" s="11">
        <v>14341.4</v>
      </c>
      <c r="C22" s="11">
        <v>0</v>
      </c>
      <c r="D22" s="11">
        <v>68.400000000000006</v>
      </c>
      <c r="E22" s="11">
        <v>361</v>
      </c>
      <c r="F22" s="11">
        <v>139675</v>
      </c>
      <c r="G22" s="11">
        <v>9739</v>
      </c>
      <c r="H22" s="11">
        <v>220.4</v>
      </c>
      <c r="I22" s="11">
        <v>307850</v>
      </c>
      <c r="J22" s="11">
        <v>710</v>
      </c>
      <c r="K22" s="11">
        <v>3622</v>
      </c>
      <c r="L22" s="11">
        <v>95008</v>
      </c>
      <c r="M22" s="11">
        <v>23250</v>
      </c>
      <c r="N22" s="11">
        <v>23.09</v>
      </c>
      <c r="O22" s="11">
        <v>29.96</v>
      </c>
      <c r="P22" s="11">
        <v>429731</v>
      </c>
    </row>
    <row r="23" spans="1:16" x14ac:dyDescent="0.25">
      <c r="A23" s="11" t="s">
        <v>324</v>
      </c>
      <c r="B23" s="11">
        <v>158.19999999999999</v>
      </c>
      <c r="C23" s="11">
        <v>0</v>
      </c>
      <c r="D23" s="11">
        <v>9.1</v>
      </c>
      <c r="E23" s="11">
        <v>11</v>
      </c>
      <c r="F23" s="11">
        <v>1924.5</v>
      </c>
      <c r="G23" s="11">
        <v>12163</v>
      </c>
      <c r="H23" s="11">
        <v>378.9</v>
      </c>
      <c r="I23" s="11">
        <v>7291</v>
      </c>
      <c r="J23" s="11">
        <v>23</v>
      </c>
      <c r="K23" s="11">
        <v>88</v>
      </c>
      <c r="L23" s="11">
        <v>4758</v>
      </c>
      <c r="M23" s="11">
        <v>0</v>
      </c>
      <c r="N23" s="11">
        <v>46.08</v>
      </c>
      <c r="O23" s="11">
        <v>76.709999999999994</v>
      </c>
      <c r="P23" s="11">
        <v>12138</v>
      </c>
    </row>
    <row r="24" spans="1:16" x14ac:dyDescent="0.25">
      <c r="A24" s="11" t="s">
        <v>325</v>
      </c>
      <c r="B24" s="11">
        <v>-3741.5</v>
      </c>
      <c r="C24" s="11">
        <v>0</v>
      </c>
      <c r="D24" s="11">
        <v>0.2</v>
      </c>
      <c r="E24" s="11">
        <v>4045</v>
      </c>
      <c r="H24" s="11">
        <v>38.5</v>
      </c>
      <c r="I24" s="11">
        <v>-143912</v>
      </c>
      <c r="K24" s="11">
        <v>0</v>
      </c>
      <c r="L24" s="11">
        <v>0</v>
      </c>
      <c r="M24" s="11">
        <v>0</v>
      </c>
      <c r="N24" s="11">
        <v>38.46</v>
      </c>
      <c r="O24" s="11">
        <v>38.46</v>
      </c>
      <c r="P24" s="11">
        <v>-143912</v>
      </c>
    </row>
    <row r="25" spans="1:16" x14ac:dyDescent="0.25">
      <c r="A25" s="11" t="s">
        <v>326</v>
      </c>
      <c r="B25" s="11">
        <v>0</v>
      </c>
      <c r="C25" s="11">
        <v>0</v>
      </c>
      <c r="D25" s="11">
        <v>0</v>
      </c>
      <c r="E25" s="11">
        <v>0</v>
      </c>
      <c r="H25" s="11">
        <v>0</v>
      </c>
      <c r="I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x14ac:dyDescent="0.25">
      <c r="A26" s="11" t="s">
        <v>327</v>
      </c>
      <c r="B26" s="11">
        <v>-370.2</v>
      </c>
      <c r="C26" s="11">
        <v>0</v>
      </c>
      <c r="D26" s="11">
        <v>133.30000000000001</v>
      </c>
      <c r="E26" s="11">
        <v>0</v>
      </c>
      <c r="H26" s="11">
        <v>14.2</v>
      </c>
      <c r="I26" s="11">
        <v>-5258</v>
      </c>
      <c r="K26" s="11">
        <v>0</v>
      </c>
      <c r="L26" s="11">
        <v>0</v>
      </c>
      <c r="M26" s="11">
        <v>-3853</v>
      </c>
      <c r="N26" s="11">
        <v>24.61</v>
      </c>
      <c r="O26" s="11">
        <v>24.61</v>
      </c>
      <c r="P26" s="11">
        <v>-9111</v>
      </c>
    </row>
    <row r="27" spans="1:16" x14ac:dyDescent="0.25">
      <c r="A27" s="11" t="s">
        <v>328</v>
      </c>
      <c r="B27" s="11">
        <v>709.2</v>
      </c>
      <c r="C27" s="11">
        <v>0</v>
      </c>
      <c r="D27" s="11">
        <v>100</v>
      </c>
      <c r="E27" s="11">
        <v>0</v>
      </c>
      <c r="H27" s="11">
        <v>79</v>
      </c>
      <c r="I27" s="11">
        <v>56006</v>
      </c>
      <c r="K27" s="11">
        <v>0</v>
      </c>
      <c r="L27" s="11">
        <v>0</v>
      </c>
      <c r="M27" s="11">
        <v>0</v>
      </c>
      <c r="N27" s="11">
        <v>78.97</v>
      </c>
      <c r="O27" s="11">
        <v>78.97</v>
      </c>
      <c r="P27" s="11">
        <v>56006</v>
      </c>
    </row>
    <row r="28" spans="1:16" x14ac:dyDescent="0.25">
      <c r="A28" s="11" t="s">
        <v>329</v>
      </c>
      <c r="B28" s="11">
        <v>1229.8</v>
      </c>
      <c r="C28" s="11">
        <v>0</v>
      </c>
      <c r="D28" s="11">
        <v>119.6</v>
      </c>
      <c r="E28" s="11">
        <v>0</v>
      </c>
      <c r="H28" s="11">
        <v>0</v>
      </c>
      <c r="I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x14ac:dyDescent="0.25">
      <c r="A29" s="11" t="s">
        <v>330</v>
      </c>
      <c r="B29" s="11">
        <v>-443.3</v>
      </c>
      <c r="C29" s="11">
        <v>0</v>
      </c>
      <c r="D29" s="11">
        <v>100</v>
      </c>
      <c r="E29" s="11">
        <v>0</v>
      </c>
      <c r="H29" s="11">
        <v>4.2</v>
      </c>
      <c r="I29" s="11">
        <v>-1854</v>
      </c>
      <c r="K29" s="11">
        <v>0</v>
      </c>
      <c r="L29" s="11">
        <v>0</v>
      </c>
      <c r="M29" s="11">
        <v>0</v>
      </c>
      <c r="N29" s="11">
        <v>4.18</v>
      </c>
      <c r="O29" s="11">
        <v>4.18</v>
      </c>
      <c r="P29" s="11">
        <v>-1854</v>
      </c>
    </row>
    <row r="30" spans="1:16" x14ac:dyDescent="0.25">
      <c r="A30" s="11" t="s">
        <v>331</v>
      </c>
      <c r="B30" s="11">
        <v>-302.5</v>
      </c>
      <c r="C30" s="11">
        <v>0</v>
      </c>
      <c r="D30" s="11">
        <v>100</v>
      </c>
      <c r="E30" s="11">
        <v>0</v>
      </c>
      <c r="H30" s="11">
        <v>20</v>
      </c>
      <c r="I30" s="11">
        <v>-6042</v>
      </c>
      <c r="K30" s="11">
        <v>0</v>
      </c>
      <c r="L30" s="11">
        <v>-4396</v>
      </c>
      <c r="M30" s="11">
        <v>-5131</v>
      </c>
      <c r="N30" s="11">
        <v>36.93</v>
      </c>
      <c r="O30" s="11">
        <v>51.46</v>
      </c>
      <c r="P30" s="11">
        <v>-15570</v>
      </c>
    </row>
    <row r="31" spans="1:16" x14ac:dyDescent="0.25">
      <c r="A31" s="11" t="s">
        <v>332</v>
      </c>
      <c r="B31" s="11">
        <v>1467.1</v>
      </c>
      <c r="C31" s="11">
        <v>0</v>
      </c>
      <c r="D31" s="11">
        <v>100</v>
      </c>
      <c r="E31" s="11">
        <v>0</v>
      </c>
      <c r="H31" s="11">
        <v>5.5</v>
      </c>
      <c r="I31" s="11">
        <v>8043</v>
      </c>
      <c r="K31" s="11">
        <v>0</v>
      </c>
      <c r="L31" s="11">
        <v>0</v>
      </c>
      <c r="M31" s="11">
        <v>0</v>
      </c>
      <c r="N31" s="11">
        <v>5.48</v>
      </c>
      <c r="O31" s="11">
        <v>5.48</v>
      </c>
      <c r="P31" s="11">
        <v>8043</v>
      </c>
    </row>
    <row r="32" spans="1:16" x14ac:dyDescent="0.25">
      <c r="A32" s="11" t="s">
        <v>333</v>
      </c>
      <c r="B32" s="11">
        <v>0</v>
      </c>
      <c r="C32" s="11">
        <v>0</v>
      </c>
      <c r="D32" s="11">
        <v>0</v>
      </c>
      <c r="E32" s="11">
        <v>7</v>
      </c>
      <c r="H32" s="11">
        <v>0</v>
      </c>
      <c r="I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20" x14ac:dyDescent="0.25">
      <c r="A33" s="11" t="s">
        <v>334</v>
      </c>
      <c r="B33" s="11">
        <v>63220.6</v>
      </c>
      <c r="C33" s="11">
        <v>0</v>
      </c>
      <c r="E33" s="11">
        <v>6321</v>
      </c>
      <c r="F33" s="11">
        <v>505873.4</v>
      </c>
      <c r="G33" s="11">
        <v>9791</v>
      </c>
      <c r="I33" s="11">
        <v>1003257</v>
      </c>
      <c r="J33" s="11">
        <v>2160</v>
      </c>
      <c r="K33" s="11">
        <v>9845</v>
      </c>
      <c r="L33" s="11">
        <v>449358</v>
      </c>
      <c r="M33" s="11">
        <v>52271</v>
      </c>
      <c r="N33" s="11">
        <v>16.7</v>
      </c>
      <c r="O33" s="11">
        <v>23.96</v>
      </c>
      <c r="P33" s="11">
        <v>1514732</v>
      </c>
    </row>
    <row r="34" spans="1:20" x14ac:dyDescent="0.25">
      <c r="A34" s="11" t="s">
        <v>335</v>
      </c>
      <c r="P34" s="11">
        <v>1390</v>
      </c>
    </row>
    <row r="35" spans="1:20" x14ac:dyDescent="0.25">
      <c r="A35" s="11" t="s">
        <v>336</v>
      </c>
      <c r="P35" s="11">
        <v>0</v>
      </c>
    </row>
    <row r="36" spans="1:20" x14ac:dyDescent="0.25">
      <c r="A36" s="11" t="s">
        <v>337</v>
      </c>
      <c r="P36" s="11">
        <v>0</v>
      </c>
    </row>
    <row r="37" spans="1:20" x14ac:dyDescent="0.25">
      <c r="A37" s="11" t="s">
        <v>338</v>
      </c>
      <c r="P37" s="11">
        <v>1856</v>
      </c>
    </row>
    <row r="38" spans="1:20" x14ac:dyDescent="0.25">
      <c r="A38" s="11" t="s">
        <v>339</v>
      </c>
      <c r="B38" s="11">
        <v>1.3</v>
      </c>
      <c r="O38" s="11">
        <v>1000</v>
      </c>
      <c r="P38" s="11">
        <v>1348</v>
      </c>
    </row>
    <row r="39" spans="1:20" x14ac:dyDescent="0.25">
      <c r="A39" s="11" t="s">
        <v>340</v>
      </c>
      <c r="O39" s="11">
        <v>23.94</v>
      </c>
      <c r="P39" s="11">
        <v>1513299</v>
      </c>
    </row>
    <row r="43" spans="1:20" x14ac:dyDescent="0.25">
      <c r="A43" s="11" t="s">
        <v>261</v>
      </c>
      <c r="B43" s="11" t="s">
        <v>262</v>
      </c>
      <c r="C43" s="11" t="s">
        <v>289</v>
      </c>
      <c r="D43" s="11" t="s">
        <v>290</v>
      </c>
      <c r="E43" s="11" t="s">
        <v>291</v>
      </c>
      <c r="F43" s="11" t="s">
        <v>292</v>
      </c>
      <c r="G43" s="11" t="s">
        <v>293</v>
      </c>
    </row>
    <row r="44" spans="1:20" x14ac:dyDescent="0.25">
      <c r="A44" s="11" t="s">
        <v>4</v>
      </c>
      <c r="B44" s="11" t="s">
        <v>263</v>
      </c>
      <c r="C44" s="11" t="s">
        <v>54</v>
      </c>
      <c r="D44" s="11" t="s">
        <v>54</v>
      </c>
      <c r="E44" s="11" t="s">
        <v>54</v>
      </c>
      <c r="F44" s="11" t="s">
        <v>54</v>
      </c>
      <c r="G44" s="11" t="s">
        <v>55</v>
      </c>
    </row>
    <row r="46" spans="1:20" x14ac:dyDescent="0.25">
      <c r="C46" s="11" t="e">
        <f>--Anc</f>
        <v>#NAME?</v>
      </c>
      <c r="D46" s="11" t="s">
        <v>294</v>
      </c>
      <c r="E46" s="11" t="s">
        <v>295</v>
      </c>
      <c r="F46" s="11" t="s">
        <v>296</v>
      </c>
      <c r="G46" s="11" t="s">
        <v>297</v>
      </c>
      <c r="H46" s="11" t="s">
        <v>298</v>
      </c>
      <c r="I46" s="11" t="s">
        <v>299</v>
      </c>
      <c r="J46" s="11" t="s">
        <v>300</v>
      </c>
      <c r="K46" s="11" t="s">
        <v>301</v>
      </c>
    </row>
    <row r="47" spans="1:20" x14ac:dyDescent="0.25">
      <c r="C47" s="11" t="e">
        <f>-REG.</f>
        <v>#NAME?</v>
      </c>
      <c r="D47" s="11" t="s">
        <v>302</v>
      </c>
      <c r="F47" s="11" t="e">
        <f>-REG.</f>
        <v>#NAME?</v>
      </c>
      <c r="G47" s="11" t="s">
        <v>303</v>
      </c>
      <c r="I47" s="11" t="e">
        <f>-SPIN</f>
        <v>#NAME?</v>
      </c>
      <c r="L47" s="11" t="e">
        <f>-NONS</f>
        <v>#NAME?</v>
      </c>
      <c r="M47" s="11" t="s">
        <v>304</v>
      </c>
      <c r="O47" s="11" t="e">
        <f>-NONS</f>
        <v>#NAME?</v>
      </c>
      <c r="P47" s="11" t="s">
        <v>305</v>
      </c>
      <c r="R47" s="11" t="e">
        <f>-Tota</f>
        <v>#NAME?</v>
      </c>
      <c r="S47" s="11" t="s">
        <v>265</v>
      </c>
    </row>
    <row r="48" spans="1:20" x14ac:dyDescent="0.25">
      <c r="A48" s="11" t="s">
        <v>34</v>
      </c>
      <c r="B48" s="11" t="s">
        <v>35</v>
      </c>
      <c r="C48" s="11" t="s">
        <v>36</v>
      </c>
      <c r="D48" s="13">
        <v>0</v>
      </c>
      <c r="E48" s="11" t="s">
        <v>306</v>
      </c>
      <c r="F48" s="11" t="s">
        <v>36</v>
      </c>
      <c r="G48" s="13">
        <v>0</v>
      </c>
      <c r="H48" s="11" t="s">
        <v>306</v>
      </c>
      <c r="I48" s="11" t="s">
        <v>36</v>
      </c>
      <c r="J48" s="13">
        <v>0</v>
      </c>
      <c r="K48" s="11" t="s">
        <v>306</v>
      </c>
      <c r="L48" s="11" t="s">
        <v>36</v>
      </c>
      <c r="M48" s="13">
        <v>0</v>
      </c>
      <c r="N48" s="11" t="s">
        <v>306</v>
      </c>
      <c r="O48" s="11" t="s">
        <v>36</v>
      </c>
      <c r="P48" s="13">
        <v>0</v>
      </c>
      <c r="Q48" s="11" t="s">
        <v>306</v>
      </c>
      <c r="R48" s="11" t="s">
        <v>36</v>
      </c>
      <c r="S48" s="13">
        <v>0</v>
      </c>
      <c r="T48" s="11" t="s">
        <v>306</v>
      </c>
    </row>
    <row r="49" spans="1:20" x14ac:dyDescent="0.25">
      <c r="A49" s="11" t="s">
        <v>51</v>
      </c>
      <c r="B49" s="11" t="s">
        <v>52</v>
      </c>
      <c r="C49" s="11" t="s">
        <v>4</v>
      </c>
      <c r="D49" s="11" t="s">
        <v>4</v>
      </c>
      <c r="E49" s="11" t="s">
        <v>4</v>
      </c>
      <c r="F49" s="11" t="s">
        <v>4</v>
      </c>
      <c r="G49" s="11" t="s">
        <v>4</v>
      </c>
      <c r="H49" s="11" t="s">
        <v>4</v>
      </c>
      <c r="I49" s="11" t="s">
        <v>4</v>
      </c>
      <c r="J49" s="11" t="s">
        <v>4</v>
      </c>
      <c r="K49" s="11" t="s">
        <v>4</v>
      </c>
      <c r="L49" s="11" t="s">
        <v>4</v>
      </c>
      <c r="M49" s="11" t="s">
        <v>4</v>
      </c>
      <c r="N49" s="11" t="s">
        <v>4</v>
      </c>
      <c r="O49" s="11" t="s">
        <v>4</v>
      </c>
      <c r="P49" s="11" t="s">
        <v>4</v>
      </c>
      <c r="Q49" s="11" t="s">
        <v>4</v>
      </c>
      <c r="R49" s="11" t="s">
        <v>4</v>
      </c>
      <c r="S49" s="11" t="s">
        <v>4</v>
      </c>
      <c r="T49" s="11" t="s">
        <v>4</v>
      </c>
    </row>
    <row r="50" spans="1:20" x14ac:dyDescent="0.25">
      <c r="A50" s="11">
        <v>1</v>
      </c>
      <c r="B50" s="11" t="s">
        <v>57</v>
      </c>
      <c r="C50" s="11">
        <v>96.4</v>
      </c>
      <c r="D50" s="11">
        <v>701.7</v>
      </c>
      <c r="E50" s="11">
        <v>7.3</v>
      </c>
      <c r="F50" s="11">
        <v>0</v>
      </c>
      <c r="G50" s="11">
        <v>0</v>
      </c>
      <c r="H50" s="11">
        <v>0</v>
      </c>
      <c r="I50" s="11">
        <v>29.3</v>
      </c>
      <c r="J50" s="11">
        <v>284</v>
      </c>
      <c r="K50" s="11">
        <v>9.6999999999999993</v>
      </c>
      <c r="L50" s="11">
        <v>128</v>
      </c>
      <c r="M50" s="11">
        <v>3633.3</v>
      </c>
      <c r="N50" s="11">
        <v>28.4</v>
      </c>
      <c r="O50" s="11">
        <v>0</v>
      </c>
      <c r="P50" s="11">
        <v>0</v>
      </c>
      <c r="Q50" s="11">
        <v>0</v>
      </c>
      <c r="R50" s="11">
        <v>253.7</v>
      </c>
      <c r="S50" s="11">
        <v>4619</v>
      </c>
      <c r="T50" s="11">
        <v>18.2</v>
      </c>
    </row>
    <row r="51" spans="1:20" x14ac:dyDescent="0.25">
      <c r="A51" s="11">
        <v>2</v>
      </c>
      <c r="B51" s="11" t="s">
        <v>58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x14ac:dyDescent="0.25">
      <c r="A52" s="11">
        <v>3</v>
      </c>
      <c r="B52" s="11" t="s">
        <v>59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4</v>
      </c>
      <c r="B53" s="11" t="s">
        <v>60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5</v>
      </c>
      <c r="B54" s="11" t="s">
        <v>61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6</v>
      </c>
      <c r="B55" s="11" t="s">
        <v>62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7</v>
      </c>
      <c r="B56" s="11" t="s">
        <v>63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8</v>
      </c>
      <c r="B57" s="11" t="s">
        <v>65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11">
        <v>9</v>
      </c>
      <c r="B58" s="11" t="s">
        <v>64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18.8</v>
      </c>
      <c r="N58" s="11">
        <v>18.399999999999999</v>
      </c>
      <c r="O58" s="11">
        <v>0</v>
      </c>
      <c r="P58" s="11">
        <v>0</v>
      </c>
      <c r="Q58" s="11">
        <v>0</v>
      </c>
      <c r="R58" s="11">
        <v>1</v>
      </c>
      <c r="S58" s="11">
        <v>18.8</v>
      </c>
      <c r="T58" s="11">
        <v>18.399999999999999</v>
      </c>
    </row>
    <row r="59" spans="1:20" x14ac:dyDescent="0.25">
      <c r="A59" s="11">
        <v>10</v>
      </c>
      <c r="B59" s="11" t="s">
        <v>66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11">
        <v>11</v>
      </c>
      <c r="B60" s="11" t="s">
        <v>67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12</v>
      </c>
      <c r="B61" s="11" t="s">
        <v>68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13</v>
      </c>
      <c r="B62" s="11" t="s">
        <v>69</v>
      </c>
      <c r="C62" s="11">
        <v>589.4</v>
      </c>
      <c r="D62" s="11" t="s">
        <v>266</v>
      </c>
      <c r="E62" s="11">
        <v>27.5</v>
      </c>
      <c r="F62" s="11">
        <v>0</v>
      </c>
      <c r="G62" s="11">
        <v>0</v>
      </c>
      <c r="H62" s="11">
        <v>0</v>
      </c>
      <c r="I62" s="11">
        <v>474.8</v>
      </c>
      <c r="J62" s="11" t="s">
        <v>266</v>
      </c>
      <c r="K62" s="11">
        <v>43.1</v>
      </c>
      <c r="L62" s="11">
        <v>123.2</v>
      </c>
      <c r="M62" s="11">
        <v>5642.8</v>
      </c>
      <c r="N62" s="11">
        <v>45.8</v>
      </c>
      <c r="O62" s="11">
        <v>0</v>
      </c>
      <c r="P62" s="11">
        <v>0</v>
      </c>
      <c r="Q62" s="11">
        <v>0</v>
      </c>
      <c r="R62" s="11">
        <v>1187.5</v>
      </c>
      <c r="S62" s="11" t="s">
        <v>266</v>
      </c>
      <c r="T62" s="11">
        <v>35.6</v>
      </c>
    </row>
    <row r="63" spans="1:20" x14ac:dyDescent="0.25">
      <c r="A63" s="11">
        <v>14</v>
      </c>
      <c r="B63" s="11" t="s">
        <v>70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x14ac:dyDescent="0.25">
      <c r="A64" s="11">
        <v>15</v>
      </c>
      <c r="B64" s="11" t="s">
        <v>71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16</v>
      </c>
      <c r="B65" s="11" t="s">
        <v>72</v>
      </c>
      <c r="C65" s="11">
        <v>134.30000000000001</v>
      </c>
      <c r="D65" s="11">
        <v>5522.3</v>
      </c>
      <c r="E65" s="11">
        <v>41.1</v>
      </c>
      <c r="F65" s="11">
        <v>0</v>
      </c>
      <c r="G65" s="11">
        <v>0</v>
      </c>
      <c r="H65" s="11">
        <v>0</v>
      </c>
      <c r="I65" s="11">
        <v>157.19999999999999</v>
      </c>
      <c r="J65" s="11">
        <v>5877.2</v>
      </c>
      <c r="K65" s="11">
        <v>37.4</v>
      </c>
      <c r="L65" s="11">
        <v>147.1</v>
      </c>
      <c r="M65" s="11">
        <v>8554.4</v>
      </c>
      <c r="N65" s="11">
        <v>58.2</v>
      </c>
      <c r="O65" s="11">
        <v>0</v>
      </c>
      <c r="P65" s="11">
        <v>0</v>
      </c>
      <c r="Q65" s="11">
        <v>0</v>
      </c>
      <c r="R65" s="11">
        <v>438.5</v>
      </c>
      <c r="S65" s="11" t="s">
        <v>266</v>
      </c>
      <c r="T65" s="11">
        <v>45.5</v>
      </c>
    </row>
    <row r="66" spans="1:20" x14ac:dyDescent="0.25">
      <c r="A66" s="11">
        <v>17</v>
      </c>
      <c r="B66" s="11" t="s">
        <v>73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32.1</v>
      </c>
      <c r="J66" s="11">
        <v>662.4</v>
      </c>
      <c r="K66" s="11">
        <v>20.6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32.1</v>
      </c>
      <c r="S66" s="11">
        <v>662.4</v>
      </c>
      <c r="T66" s="11">
        <v>20.6</v>
      </c>
    </row>
    <row r="67" spans="1:20" x14ac:dyDescent="0.25">
      <c r="A67" s="11">
        <v>18</v>
      </c>
      <c r="B67" s="11" t="s">
        <v>74</v>
      </c>
      <c r="C67" s="11">
        <v>13.6</v>
      </c>
      <c r="D67" s="11">
        <v>175.1</v>
      </c>
      <c r="E67" s="11">
        <v>12.9</v>
      </c>
      <c r="F67" s="11">
        <v>0</v>
      </c>
      <c r="G67" s="11">
        <v>0</v>
      </c>
      <c r="H67" s="11">
        <v>0</v>
      </c>
      <c r="I67" s="11">
        <v>4.3</v>
      </c>
      <c r="J67" s="11">
        <v>61.4</v>
      </c>
      <c r="K67" s="11">
        <v>14.1</v>
      </c>
      <c r="L67" s="11">
        <v>0.6</v>
      </c>
      <c r="M67" s="11">
        <v>31.9</v>
      </c>
      <c r="N67" s="11">
        <v>51.2</v>
      </c>
      <c r="O67" s="11">
        <v>0</v>
      </c>
      <c r="P67" s="11">
        <v>0</v>
      </c>
      <c r="Q67" s="11">
        <v>0</v>
      </c>
      <c r="R67" s="11">
        <v>18.5</v>
      </c>
      <c r="S67" s="11">
        <v>268.3</v>
      </c>
      <c r="T67" s="11">
        <v>14.5</v>
      </c>
    </row>
    <row r="68" spans="1:20" x14ac:dyDescent="0.25">
      <c r="A68" s="11">
        <v>19</v>
      </c>
      <c r="B68" s="11" t="s">
        <v>75</v>
      </c>
      <c r="C68" s="11">
        <v>13.3</v>
      </c>
      <c r="D68" s="11">
        <v>174.1</v>
      </c>
      <c r="E68" s="11">
        <v>13.1</v>
      </c>
      <c r="F68" s="11">
        <v>0</v>
      </c>
      <c r="G68" s="11">
        <v>0</v>
      </c>
      <c r="H68" s="11">
        <v>0</v>
      </c>
      <c r="I68" s="11">
        <v>4.3</v>
      </c>
      <c r="J68" s="11">
        <v>63.6</v>
      </c>
      <c r="K68" s="11">
        <v>14.8</v>
      </c>
      <c r="L68" s="11">
        <v>0.1</v>
      </c>
      <c r="M68" s="11">
        <v>3.1</v>
      </c>
      <c r="N68" s="11">
        <v>51.7</v>
      </c>
      <c r="O68" s="11">
        <v>0</v>
      </c>
      <c r="P68" s="11">
        <v>0</v>
      </c>
      <c r="Q68" s="11">
        <v>0</v>
      </c>
      <c r="R68" s="11">
        <v>17.7</v>
      </c>
      <c r="S68" s="11">
        <v>240.8</v>
      </c>
      <c r="T68" s="11">
        <v>13.6</v>
      </c>
    </row>
    <row r="69" spans="1:20" x14ac:dyDescent="0.25">
      <c r="A69" s="11">
        <v>20</v>
      </c>
      <c r="B69" s="11" t="s">
        <v>76</v>
      </c>
      <c r="C69" s="11">
        <v>199</v>
      </c>
      <c r="D69" s="11">
        <v>2066.6</v>
      </c>
      <c r="E69" s="11">
        <v>10.4</v>
      </c>
      <c r="F69" s="11">
        <v>0</v>
      </c>
      <c r="G69" s="11">
        <v>0</v>
      </c>
      <c r="H69" s="11">
        <v>0</v>
      </c>
      <c r="I69" s="11">
        <v>42.1</v>
      </c>
      <c r="J69" s="11">
        <v>566.20000000000005</v>
      </c>
      <c r="K69" s="11">
        <v>13.4</v>
      </c>
      <c r="L69" s="11">
        <v>0.5</v>
      </c>
      <c r="M69" s="11">
        <v>16.3</v>
      </c>
      <c r="N69" s="11">
        <v>30.7</v>
      </c>
      <c r="O69" s="11">
        <v>0</v>
      </c>
      <c r="P69" s="11">
        <v>0</v>
      </c>
      <c r="Q69" s="11">
        <v>0</v>
      </c>
      <c r="R69" s="11">
        <v>241.7</v>
      </c>
      <c r="S69" s="11">
        <v>2649</v>
      </c>
      <c r="T69" s="11">
        <v>11</v>
      </c>
    </row>
    <row r="70" spans="1:20" x14ac:dyDescent="0.25">
      <c r="A70" s="11">
        <v>21</v>
      </c>
      <c r="B70" s="11" t="s">
        <v>77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4.8</v>
      </c>
      <c r="M70" s="11">
        <v>1.6</v>
      </c>
      <c r="N70" s="11">
        <v>0.3</v>
      </c>
      <c r="O70" s="11">
        <v>0</v>
      </c>
      <c r="P70" s="11">
        <v>0</v>
      </c>
      <c r="Q70" s="11">
        <v>0</v>
      </c>
      <c r="R70" s="11">
        <v>4.8</v>
      </c>
      <c r="S70" s="11">
        <v>1.6</v>
      </c>
      <c r="T70" s="11">
        <v>0.3</v>
      </c>
    </row>
    <row r="71" spans="1:20" x14ac:dyDescent="0.25">
      <c r="A71" s="11">
        <v>22</v>
      </c>
      <c r="B71" s="11" t="s">
        <v>78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4.2</v>
      </c>
      <c r="M71" s="11">
        <v>1</v>
      </c>
      <c r="N71" s="11">
        <v>0.2</v>
      </c>
      <c r="O71" s="11">
        <v>0</v>
      </c>
      <c r="P71" s="11">
        <v>0</v>
      </c>
      <c r="Q71" s="11">
        <v>0</v>
      </c>
      <c r="R71" s="11">
        <v>4.2</v>
      </c>
      <c r="S71" s="11">
        <v>1</v>
      </c>
      <c r="T71" s="11">
        <v>0.2</v>
      </c>
    </row>
    <row r="72" spans="1:20" x14ac:dyDescent="0.25">
      <c r="A72" s="11">
        <v>23</v>
      </c>
      <c r="B72" s="11" t="s">
        <v>79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x14ac:dyDescent="0.25">
      <c r="A73" s="11">
        <v>24</v>
      </c>
      <c r="B73" s="11" t="s">
        <v>80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25</v>
      </c>
      <c r="B74" s="11" t="s">
        <v>81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x14ac:dyDescent="0.25">
      <c r="A75" s="11">
        <v>26</v>
      </c>
      <c r="B75" s="11" t="s">
        <v>82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</row>
    <row r="76" spans="1:20" x14ac:dyDescent="0.25">
      <c r="A76" s="11">
        <v>27</v>
      </c>
      <c r="B76" s="11" t="s">
        <v>83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</row>
    <row r="77" spans="1:20" x14ac:dyDescent="0.25">
      <c r="A77" s="11">
        <v>28</v>
      </c>
      <c r="B77" s="11" t="s">
        <v>84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</row>
    <row r="78" spans="1:20" x14ac:dyDescent="0.25">
      <c r="A78" s="11">
        <v>29</v>
      </c>
      <c r="B78" s="11" t="s">
        <v>85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</row>
    <row r="79" spans="1:20" x14ac:dyDescent="0.25">
      <c r="A79" s="11">
        <v>30</v>
      </c>
      <c r="B79" s="11" t="s">
        <v>86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</row>
    <row r="80" spans="1:20" x14ac:dyDescent="0.25">
      <c r="A80" s="11">
        <v>31</v>
      </c>
      <c r="B80" s="11" t="s">
        <v>87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</row>
    <row r="81" spans="1:20" x14ac:dyDescent="0.25">
      <c r="A81" s="11">
        <v>32</v>
      </c>
      <c r="B81" s="11" t="s">
        <v>88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0.1</v>
      </c>
      <c r="M81" s="11">
        <v>61.7</v>
      </c>
      <c r="N81" s="11">
        <v>976.8</v>
      </c>
      <c r="O81" s="11">
        <v>0</v>
      </c>
      <c r="P81" s="11">
        <v>0</v>
      </c>
      <c r="Q81" s="11">
        <v>0</v>
      </c>
      <c r="R81" s="11">
        <v>0.1</v>
      </c>
      <c r="S81" s="11">
        <v>61.7</v>
      </c>
      <c r="T81" s="11">
        <v>976.8</v>
      </c>
    </row>
    <row r="82" spans="1:20" x14ac:dyDescent="0.25">
      <c r="A82" s="11">
        <v>33</v>
      </c>
      <c r="B82" s="11" t="s">
        <v>89</v>
      </c>
      <c r="C82" s="11">
        <v>55.1</v>
      </c>
      <c r="D82" s="11">
        <v>51.1</v>
      </c>
      <c r="E82" s="11">
        <v>0.9</v>
      </c>
      <c r="F82" s="11">
        <v>0</v>
      </c>
      <c r="G82" s="11">
        <v>0</v>
      </c>
      <c r="H82" s="11">
        <v>0</v>
      </c>
      <c r="I82" s="11">
        <v>40</v>
      </c>
      <c r="J82" s="11">
        <v>8.5</v>
      </c>
      <c r="K82" s="11">
        <v>0.2</v>
      </c>
      <c r="L82" s="11">
        <v>57.6</v>
      </c>
      <c r="M82" s="11">
        <v>5.6</v>
      </c>
      <c r="N82" s="11">
        <v>0.1</v>
      </c>
      <c r="O82" s="11">
        <v>0</v>
      </c>
      <c r="P82" s="11">
        <v>0</v>
      </c>
      <c r="Q82" s="11">
        <v>0</v>
      </c>
      <c r="R82" s="11">
        <v>152.69999999999999</v>
      </c>
      <c r="S82" s="11">
        <v>65.2</v>
      </c>
      <c r="T82" s="11">
        <v>0.4</v>
      </c>
    </row>
    <row r="83" spans="1:20" x14ac:dyDescent="0.25">
      <c r="A83" s="11">
        <v>34</v>
      </c>
      <c r="B83" s="11" t="s">
        <v>90</v>
      </c>
      <c r="C83" s="11">
        <v>65.8</v>
      </c>
      <c r="D83" s="11">
        <v>643</v>
      </c>
      <c r="E83" s="11">
        <v>9.8000000000000007</v>
      </c>
      <c r="F83" s="11">
        <v>0</v>
      </c>
      <c r="G83" s="11">
        <v>0</v>
      </c>
      <c r="H83" s="11">
        <v>0</v>
      </c>
      <c r="I83" s="11">
        <v>9.5</v>
      </c>
      <c r="J83" s="11">
        <v>134.19999999999999</v>
      </c>
      <c r="K83" s="11">
        <v>14.2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75.2</v>
      </c>
      <c r="S83" s="11">
        <v>777.2</v>
      </c>
      <c r="T83" s="11">
        <v>10.3</v>
      </c>
    </row>
    <row r="84" spans="1:20" x14ac:dyDescent="0.25">
      <c r="A84" s="11">
        <v>35</v>
      </c>
      <c r="B84" s="11" t="s">
        <v>91</v>
      </c>
      <c r="C84" s="11">
        <v>54.1</v>
      </c>
      <c r="D84" s="11">
        <v>531.9</v>
      </c>
      <c r="E84" s="11">
        <v>9.8000000000000007</v>
      </c>
      <c r="F84" s="11">
        <v>0</v>
      </c>
      <c r="G84" s="11">
        <v>0</v>
      </c>
      <c r="H84" s="11">
        <v>0</v>
      </c>
      <c r="I84" s="11">
        <v>8.8000000000000007</v>
      </c>
      <c r="J84" s="11">
        <v>150.69999999999999</v>
      </c>
      <c r="K84" s="11">
        <v>17.100000000000001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62.9</v>
      </c>
      <c r="S84" s="11">
        <v>682.6</v>
      </c>
      <c r="T84" s="11">
        <v>10.8</v>
      </c>
    </row>
    <row r="85" spans="1:20" x14ac:dyDescent="0.25">
      <c r="A85" s="11">
        <v>36</v>
      </c>
      <c r="B85" s="11" t="s">
        <v>92</v>
      </c>
      <c r="C85" s="11">
        <v>38.700000000000003</v>
      </c>
      <c r="D85" s="11">
        <v>350.7</v>
      </c>
      <c r="E85" s="11">
        <v>9.1</v>
      </c>
      <c r="F85" s="11">
        <v>0</v>
      </c>
      <c r="G85" s="11">
        <v>0</v>
      </c>
      <c r="H85" s="11">
        <v>0</v>
      </c>
      <c r="I85" s="11">
        <v>6.4</v>
      </c>
      <c r="J85" s="11">
        <v>118.7</v>
      </c>
      <c r="K85" s="11">
        <v>18.7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45</v>
      </c>
      <c r="S85" s="11">
        <v>469.4</v>
      </c>
      <c r="T85" s="11">
        <v>10.4</v>
      </c>
    </row>
    <row r="86" spans="1:20" x14ac:dyDescent="0.25">
      <c r="A86" s="11">
        <v>37</v>
      </c>
      <c r="B86" s="11" t="s">
        <v>93</v>
      </c>
      <c r="C86" s="11">
        <v>31.8</v>
      </c>
      <c r="D86" s="11">
        <v>260.39999999999998</v>
      </c>
      <c r="E86" s="11">
        <v>8.1999999999999993</v>
      </c>
      <c r="F86" s="11">
        <v>0</v>
      </c>
      <c r="G86" s="11">
        <v>0</v>
      </c>
      <c r="H86" s="11">
        <v>0</v>
      </c>
      <c r="I86" s="11">
        <v>9.1</v>
      </c>
      <c r="J86" s="11">
        <v>202.3</v>
      </c>
      <c r="K86" s="11">
        <v>22.1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40.9</v>
      </c>
      <c r="S86" s="11">
        <v>462.7</v>
      </c>
      <c r="T86" s="11">
        <v>11.3</v>
      </c>
    </row>
    <row r="87" spans="1:20" x14ac:dyDescent="0.25">
      <c r="A87" s="11">
        <v>38</v>
      </c>
      <c r="B87" s="11" t="s">
        <v>94</v>
      </c>
      <c r="C87" s="11">
        <v>32.4</v>
      </c>
      <c r="D87" s="11">
        <v>277.89999999999998</v>
      </c>
      <c r="E87" s="11">
        <v>8.6</v>
      </c>
      <c r="F87" s="11">
        <v>0</v>
      </c>
      <c r="G87" s="11">
        <v>0</v>
      </c>
      <c r="H87" s="11">
        <v>0</v>
      </c>
      <c r="I87" s="11">
        <v>8.9</v>
      </c>
      <c r="J87" s="11">
        <v>197.8</v>
      </c>
      <c r="K87" s="11">
        <v>22.3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41.3</v>
      </c>
      <c r="S87" s="11">
        <v>475.6</v>
      </c>
      <c r="T87" s="11">
        <v>11.5</v>
      </c>
    </row>
    <row r="88" spans="1:20" x14ac:dyDescent="0.25">
      <c r="A88" s="11">
        <v>39</v>
      </c>
      <c r="B88" s="11" t="s">
        <v>95</v>
      </c>
      <c r="C88" s="11">
        <v>9.6</v>
      </c>
      <c r="D88" s="11">
        <v>42.9</v>
      </c>
      <c r="E88" s="11">
        <v>4.5</v>
      </c>
      <c r="F88" s="11">
        <v>0</v>
      </c>
      <c r="G88" s="11">
        <v>0</v>
      </c>
      <c r="H88" s="11">
        <v>0</v>
      </c>
      <c r="I88" s="11">
        <v>7.4</v>
      </c>
      <c r="J88" s="11">
        <v>0.3</v>
      </c>
      <c r="K88" s="11">
        <v>0</v>
      </c>
      <c r="L88" s="11">
        <v>9.1999999999999993</v>
      </c>
      <c r="M88" s="11">
        <v>3.9</v>
      </c>
      <c r="N88" s="11">
        <v>0.4</v>
      </c>
      <c r="O88" s="11">
        <v>0</v>
      </c>
      <c r="P88" s="11">
        <v>0</v>
      </c>
      <c r="Q88" s="11">
        <v>0</v>
      </c>
      <c r="R88" s="11">
        <v>26.2</v>
      </c>
      <c r="S88" s="11">
        <v>47.1</v>
      </c>
      <c r="T88" s="11">
        <v>1.8</v>
      </c>
    </row>
    <row r="89" spans="1:20" x14ac:dyDescent="0.25">
      <c r="A89" s="11">
        <v>40</v>
      </c>
      <c r="B89" s="11" t="s">
        <v>96</v>
      </c>
      <c r="C89" s="11">
        <v>6.8</v>
      </c>
      <c r="D89" s="11">
        <v>52.6</v>
      </c>
      <c r="E89" s="11">
        <v>7.7</v>
      </c>
      <c r="F89" s="11">
        <v>0</v>
      </c>
      <c r="G89" s="11">
        <v>0</v>
      </c>
      <c r="H89" s="11">
        <v>0</v>
      </c>
      <c r="I89" s="11">
        <v>8.1999999999999993</v>
      </c>
      <c r="J89" s="11">
        <v>0.8</v>
      </c>
      <c r="K89" s="11">
        <v>0.1</v>
      </c>
      <c r="L89" s="11">
        <v>9.6</v>
      </c>
      <c r="M89" s="11">
        <v>68.8</v>
      </c>
      <c r="N89" s="11">
        <v>7.2</v>
      </c>
      <c r="O89" s="11">
        <v>0</v>
      </c>
      <c r="P89" s="11">
        <v>0</v>
      </c>
      <c r="Q89" s="11">
        <v>0</v>
      </c>
      <c r="R89" s="11">
        <v>24.6</v>
      </c>
      <c r="S89" s="11">
        <v>122.2</v>
      </c>
      <c r="T89" s="11">
        <v>5</v>
      </c>
    </row>
    <row r="90" spans="1:20" x14ac:dyDescent="0.25">
      <c r="A90" s="11">
        <v>41</v>
      </c>
      <c r="B90" s="11" t="s">
        <v>97</v>
      </c>
      <c r="C90" s="11">
        <v>5.8</v>
      </c>
      <c r="D90" s="11">
        <v>4.5</v>
      </c>
      <c r="E90" s="11">
        <v>0.8</v>
      </c>
      <c r="F90" s="11">
        <v>0</v>
      </c>
      <c r="G90" s="11">
        <v>0</v>
      </c>
      <c r="H90" s="11">
        <v>0</v>
      </c>
      <c r="I90" s="11">
        <v>9</v>
      </c>
      <c r="J90" s="11">
        <v>0.5</v>
      </c>
      <c r="K90" s="11">
        <v>0.1</v>
      </c>
      <c r="L90" s="11">
        <v>19.7</v>
      </c>
      <c r="M90" s="11">
        <v>0.4</v>
      </c>
      <c r="N90" s="11">
        <v>0</v>
      </c>
      <c r="O90" s="11">
        <v>0</v>
      </c>
      <c r="P90" s="11">
        <v>0</v>
      </c>
      <c r="Q90" s="11">
        <v>0</v>
      </c>
      <c r="R90" s="11">
        <v>34.6</v>
      </c>
      <c r="S90" s="11">
        <v>5.3</v>
      </c>
      <c r="T90" s="11">
        <v>0.2</v>
      </c>
    </row>
    <row r="91" spans="1:20" x14ac:dyDescent="0.25">
      <c r="A91" s="11">
        <v>42</v>
      </c>
      <c r="B91" s="11" t="s">
        <v>98</v>
      </c>
      <c r="C91" s="11">
        <v>3.7</v>
      </c>
      <c r="D91" s="11">
        <v>65.3</v>
      </c>
      <c r="E91" s="11">
        <v>17.600000000000001</v>
      </c>
      <c r="F91" s="11">
        <v>0</v>
      </c>
      <c r="G91" s="11">
        <v>0</v>
      </c>
      <c r="H91" s="11">
        <v>0</v>
      </c>
      <c r="I91" s="11">
        <v>9.3000000000000007</v>
      </c>
      <c r="J91" s="11">
        <v>0.5</v>
      </c>
      <c r="K91" s="11">
        <v>0.1</v>
      </c>
      <c r="L91" s="11">
        <v>9.6999999999999993</v>
      </c>
      <c r="M91" s="11">
        <v>5.7</v>
      </c>
      <c r="N91" s="11">
        <v>0.6</v>
      </c>
      <c r="O91" s="11">
        <v>0</v>
      </c>
      <c r="P91" s="11">
        <v>0</v>
      </c>
      <c r="Q91" s="11">
        <v>0</v>
      </c>
      <c r="R91" s="11">
        <v>22.7</v>
      </c>
      <c r="S91" s="11">
        <v>71.5</v>
      </c>
      <c r="T91" s="11">
        <v>3.1</v>
      </c>
    </row>
    <row r="92" spans="1:20" x14ac:dyDescent="0.25">
      <c r="A92" s="11">
        <v>43</v>
      </c>
      <c r="B92" s="11" t="s">
        <v>99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x14ac:dyDescent="0.25">
      <c r="A93" s="11">
        <v>44</v>
      </c>
      <c r="B93" s="11" t="s">
        <v>100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0.4</v>
      </c>
      <c r="M93" s="11">
        <v>0.9</v>
      </c>
      <c r="N93" s="11">
        <v>2.5</v>
      </c>
      <c r="O93" s="11">
        <v>0</v>
      </c>
      <c r="P93" s="11">
        <v>0</v>
      </c>
      <c r="Q93" s="11">
        <v>0</v>
      </c>
      <c r="R93" s="11">
        <v>0.4</v>
      </c>
      <c r="S93" s="11">
        <v>0.9</v>
      </c>
      <c r="T93" s="11">
        <v>2.5</v>
      </c>
    </row>
    <row r="94" spans="1:20" x14ac:dyDescent="0.25">
      <c r="A94" s="11">
        <v>45</v>
      </c>
      <c r="B94" s="11" t="s">
        <v>101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0.2</v>
      </c>
      <c r="M94" s="11">
        <v>0.4</v>
      </c>
      <c r="N94" s="11">
        <v>2.4</v>
      </c>
      <c r="O94" s="11">
        <v>0</v>
      </c>
      <c r="P94" s="11">
        <v>0</v>
      </c>
      <c r="Q94" s="11">
        <v>0</v>
      </c>
      <c r="R94" s="11">
        <v>0.2</v>
      </c>
      <c r="S94" s="11">
        <v>0.4</v>
      </c>
      <c r="T94" s="11">
        <v>2.4</v>
      </c>
    </row>
    <row r="95" spans="1:20" x14ac:dyDescent="0.25">
      <c r="A95" s="11">
        <v>46</v>
      </c>
      <c r="B95" s="11" t="s">
        <v>102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0.1</v>
      </c>
      <c r="M95" s="11">
        <v>0.2</v>
      </c>
      <c r="N95" s="11">
        <v>2.4</v>
      </c>
      <c r="O95" s="11">
        <v>0</v>
      </c>
      <c r="P95" s="11">
        <v>0</v>
      </c>
      <c r="Q95" s="11">
        <v>0</v>
      </c>
      <c r="R95" s="11">
        <v>0.1</v>
      </c>
      <c r="S95" s="11">
        <v>0.2</v>
      </c>
      <c r="T95" s="11">
        <v>2.4</v>
      </c>
    </row>
    <row r="96" spans="1:20" x14ac:dyDescent="0.25">
      <c r="A96" s="11">
        <v>47</v>
      </c>
      <c r="B96" s="11" t="s">
        <v>103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0.8</v>
      </c>
      <c r="M96" s="11">
        <v>2.9</v>
      </c>
      <c r="N96" s="11">
        <v>3.4</v>
      </c>
      <c r="O96" s="11">
        <v>0</v>
      </c>
      <c r="P96" s="11">
        <v>0</v>
      </c>
      <c r="Q96" s="11">
        <v>0</v>
      </c>
      <c r="R96" s="11">
        <v>0.8</v>
      </c>
      <c r="S96" s="11">
        <v>2.9</v>
      </c>
      <c r="T96" s="11">
        <v>3.4</v>
      </c>
    </row>
    <row r="97" spans="1:20" x14ac:dyDescent="0.25">
      <c r="A97" s="11">
        <v>48</v>
      </c>
      <c r="B97" s="11" t="s">
        <v>104</v>
      </c>
      <c r="C97" s="11">
        <v>117.3</v>
      </c>
      <c r="D97" s="11">
        <v>1021.3</v>
      </c>
      <c r="E97" s="11">
        <v>8.6999999999999993</v>
      </c>
      <c r="F97" s="11">
        <v>0</v>
      </c>
      <c r="G97" s="11">
        <v>0</v>
      </c>
      <c r="H97" s="11">
        <v>0</v>
      </c>
      <c r="I97" s="11">
        <v>23.5</v>
      </c>
      <c r="J97" s="11">
        <v>208.4</v>
      </c>
      <c r="K97" s="11">
        <v>8.9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140.80000000000001</v>
      </c>
      <c r="S97" s="11">
        <v>1229.7</v>
      </c>
      <c r="T97" s="11">
        <v>8.6999999999999993</v>
      </c>
    </row>
    <row r="98" spans="1:20" x14ac:dyDescent="0.25">
      <c r="A98" s="11">
        <v>49</v>
      </c>
      <c r="B98" s="11" t="s">
        <v>105</v>
      </c>
      <c r="C98" s="11">
        <v>143.4</v>
      </c>
      <c r="D98" s="11">
        <v>1395.5</v>
      </c>
      <c r="E98" s="11">
        <v>9.6999999999999993</v>
      </c>
      <c r="F98" s="11">
        <v>0</v>
      </c>
      <c r="G98" s="11">
        <v>0</v>
      </c>
      <c r="H98" s="11">
        <v>0</v>
      </c>
      <c r="I98" s="11">
        <v>31.4</v>
      </c>
      <c r="J98" s="11">
        <v>384.7</v>
      </c>
      <c r="K98" s="11">
        <v>12.3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174.8</v>
      </c>
      <c r="S98" s="11">
        <v>1780.3</v>
      </c>
      <c r="T98" s="11">
        <v>10.199999999999999</v>
      </c>
    </row>
    <row r="99" spans="1:20" x14ac:dyDescent="0.25">
      <c r="A99" s="11">
        <v>50</v>
      </c>
      <c r="B99" s="11" t="s">
        <v>106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</row>
    <row r="100" spans="1:20" x14ac:dyDescent="0.25">
      <c r="A100" s="11">
        <v>51</v>
      </c>
      <c r="B100" s="11" t="s">
        <v>107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52</v>
      </c>
      <c r="B101" s="11" t="s">
        <v>108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53</v>
      </c>
      <c r="B102" s="11" t="s">
        <v>109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54</v>
      </c>
      <c r="B103" s="11" t="s">
        <v>110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55</v>
      </c>
      <c r="B104" s="11" t="s">
        <v>111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20" x14ac:dyDescent="0.25">
      <c r="A105" s="11">
        <v>56</v>
      </c>
      <c r="B105" s="11" t="s">
        <v>112</v>
      </c>
      <c r="C105" s="11">
        <v>271.8</v>
      </c>
      <c r="D105" s="11">
        <v>3084.9</v>
      </c>
      <c r="E105" s="11">
        <v>11.3</v>
      </c>
      <c r="F105" s="11">
        <v>0</v>
      </c>
      <c r="G105" s="11">
        <v>0</v>
      </c>
      <c r="H105" s="11">
        <v>0</v>
      </c>
      <c r="I105" s="11">
        <v>193.8</v>
      </c>
      <c r="J105" s="11">
        <v>2099.9</v>
      </c>
      <c r="K105" s="11">
        <v>10.8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465.6</v>
      </c>
      <c r="S105" s="11">
        <v>5184.8</v>
      </c>
      <c r="T105" s="11">
        <v>11.1</v>
      </c>
    </row>
    <row r="106" spans="1:20" x14ac:dyDescent="0.25">
      <c r="A106" s="11">
        <v>57</v>
      </c>
      <c r="B106" s="11" t="s">
        <v>113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</row>
    <row r="107" spans="1:20" x14ac:dyDescent="0.25">
      <c r="A107" s="11">
        <v>58</v>
      </c>
      <c r="B107" s="11" t="s">
        <v>114</v>
      </c>
      <c r="C107" s="11">
        <v>630.29999999999995</v>
      </c>
      <c r="D107" s="11">
        <v>6494.5</v>
      </c>
      <c r="E107" s="11">
        <v>10.3</v>
      </c>
      <c r="F107" s="11">
        <v>0</v>
      </c>
      <c r="G107" s="11">
        <v>0</v>
      </c>
      <c r="H107" s="11">
        <v>0</v>
      </c>
      <c r="I107" s="11">
        <v>119</v>
      </c>
      <c r="J107" s="11">
        <v>1622.3</v>
      </c>
      <c r="K107" s="11">
        <v>13.6</v>
      </c>
      <c r="L107" s="11">
        <v>0</v>
      </c>
      <c r="M107" s="11">
        <v>0.1</v>
      </c>
      <c r="N107" s="11">
        <v>27.5</v>
      </c>
      <c r="O107" s="11">
        <v>0</v>
      </c>
      <c r="P107" s="11">
        <v>0</v>
      </c>
      <c r="Q107" s="11">
        <v>0</v>
      </c>
      <c r="R107" s="11">
        <v>749.2</v>
      </c>
      <c r="S107" s="11">
        <v>8116.8</v>
      </c>
      <c r="T107" s="11">
        <v>10.8</v>
      </c>
    </row>
    <row r="108" spans="1:20" x14ac:dyDescent="0.25">
      <c r="A108" s="11">
        <v>59</v>
      </c>
      <c r="B108" s="11" t="s">
        <v>115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</row>
    <row r="109" spans="1:20" x14ac:dyDescent="0.25">
      <c r="A109" s="11">
        <v>60</v>
      </c>
      <c r="B109" s="11" t="s">
        <v>116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24.8</v>
      </c>
      <c r="J109" s="11">
        <v>5.4</v>
      </c>
      <c r="K109" s="11">
        <v>0.2</v>
      </c>
      <c r="L109" s="11">
        <v>11.4</v>
      </c>
      <c r="M109" s="11">
        <v>4.8</v>
      </c>
      <c r="N109" s="11">
        <v>0.4</v>
      </c>
      <c r="O109" s="11">
        <v>0</v>
      </c>
      <c r="P109" s="11">
        <v>0</v>
      </c>
      <c r="Q109" s="11">
        <v>0</v>
      </c>
      <c r="R109" s="11">
        <v>36.200000000000003</v>
      </c>
      <c r="S109" s="11">
        <v>10.199999999999999</v>
      </c>
      <c r="T109" s="11">
        <v>0.3</v>
      </c>
    </row>
    <row r="110" spans="1:20" x14ac:dyDescent="0.25">
      <c r="A110" s="11">
        <v>61</v>
      </c>
      <c r="B110" s="11" t="s">
        <v>117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</row>
    <row r="111" spans="1:20" x14ac:dyDescent="0.25">
      <c r="A111" s="11">
        <v>62</v>
      </c>
      <c r="B111" s="11" t="s">
        <v>118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226.1</v>
      </c>
      <c r="J111" s="11">
        <v>12.2</v>
      </c>
      <c r="K111" s="11">
        <v>0.1</v>
      </c>
      <c r="L111" s="11">
        <v>65.599999999999994</v>
      </c>
      <c r="M111" s="11">
        <v>2.4</v>
      </c>
      <c r="N111" s="11">
        <v>0</v>
      </c>
      <c r="O111" s="11">
        <v>0</v>
      </c>
      <c r="P111" s="11">
        <v>0</v>
      </c>
      <c r="Q111" s="11">
        <v>0</v>
      </c>
      <c r="R111" s="11">
        <v>291.7</v>
      </c>
      <c r="S111" s="11">
        <v>14.6</v>
      </c>
      <c r="T111" s="11">
        <v>0.1</v>
      </c>
    </row>
    <row r="112" spans="1:20" x14ac:dyDescent="0.25">
      <c r="A112" s="11">
        <v>63</v>
      </c>
      <c r="B112" s="11" t="s">
        <v>119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</row>
    <row r="113" spans="1:20" x14ac:dyDescent="0.25">
      <c r="A113" s="11">
        <v>64</v>
      </c>
      <c r="B113" s="11" t="s">
        <v>120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38.5</v>
      </c>
      <c r="J113" s="11">
        <v>929.2</v>
      </c>
      <c r="K113" s="11">
        <v>24.1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38.5</v>
      </c>
      <c r="S113" s="11">
        <v>929.2</v>
      </c>
      <c r="T113" s="11">
        <v>24.1</v>
      </c>
    </row>
    <row r="114" spans="1:20" x14ac:dyDescent="0.25">
      <c r="A114" s="11">
        <v>65</v>
      </c>
      <c r="B114" s="11" t="s">
        <v>121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x14ac:dyDescent="0.25">
      <c r="A115" s="11">
        <v>66</v>
      </c>
      <c r="B115" s="11" t="s">
        <v>122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198.7</v>
      </c>
      <c r="J115" s="11">
        <v>3148.8</v>
      </c>
      <c r="K115" s="11">
        <v>15.9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198.7</v>
      </c>
      <c r="S115" s="11">
        <v>3148.8</v>
      </c>
      <c r="T115" s="11">
        <v>15.9</v>
      </c>
    </row>
    <row r="116" spans="1:20" x14ac:dyDescent="0.25">
      <c r="A116" s="11">
        <v>67</v>
      </c>
      <c r="B116" s="11" t="s">
        <v>125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117.7</v>
      </c>
      <c r="M116" s="11">
        <v>496.7</v>
      </c>
      <c r="N116" s="11">
        <v>4.2</v>
      </c>
      <c r="O116" s="11">
        <v>0</v>
      </c>
      <c r="P116" s="11">
        <v>0</v>
      </c>
      <c r="Q116" s="11">
        <v>0</v>
      </c>
      <c r="R116" s="11">
        <v>117.7</v>
      </c>
      <c r="S116" s="11">
        <v>496.7</v>
      </c>
      <c r="T116" s="11">
        <v>4.2</v>
      </c>
    </row>
    <row r="117" spans="1:20" x14ac:dyDescent="0.25">
      <c r="A117" s="11">
        <v>68</v>
      </c>
      <c r="B117" s="11" t="s">
        <v>126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142.1</v>
      </c>
      <c r="J117" s="11">
        <v>826.3</v>
      </c>
      <c r="K117" s="11">
        <v>5.8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142.1</v>
      </c>
      <c r="S117" s="11">
        <v>826.3</v>
      </c>
      <c r="T117" s="11">
        <v>5.8</v>
      </c>
    </row>
    <row r="118" spans="1:20" x14ac:dyDescent="0.25">
      <c r="A118" s="11">
        <v>69</v>
      </c>
      <c r="B118" s="11" t="s">
        <v>127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70</v>
      </c>
      <c r="B119" s="11" t="s">
        <v>128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x14ac:dyDescent="0.25">
      <c r="A120" s="11">
        <v>71</v>
      </c>
      <c r="B120" s="11" t="s">
        <v>129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x14ac:dyDescent="0.25">
      <c r="A121" s="11">
        <v>72</v>
      </c>
      <c r="B121" s="11" t="s">
        <v>130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73</v>
      </c>
      <c r="B122" s="11" t="s">
        <v>131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74</v>
      </c>
      <c r="B123" s="11" t="s">
        <v>132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75</v>
      </c>
      <c r="B124" s="11" t="s">
        <v>133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76</v>
      </c>
      <c r="B125" s="11" t="s">
        <v>134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77</v>
      </c>
      <c r="B126" s="11" t="s">
        <v>135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78</v>
      </c>
      <c r="B127" s="11" t="s">
        <v>136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79</v>
      </c>
      <c r="B128" s="11" t="s">
        <v>137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80</v>
      </c>
      <c r="B129" s="11" t="s">
        <v>138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81</v>
      </c>
      <c r="B130" s="11" t="s">
        <v>139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82</v>
      </c>
      <c r="B131" s="11" t="s">
        <v>140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83</v>
      </c>
      <c r="B132" s="11" t="s">
        <v>141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84</v>
      </c>
      <c r="B133" s="11" t="s">
        <v>142</v>
      </c>
      <c r="C133" s="11">
        <v>55.9</v>
      </c>
      <c r="D133" s="11">
        <v>65.599999999999994</v>
      </c>
      <c r="E133" s="11">
        <v>1.2</v>
      </c>
      <c r="F133" s="11">
        <v>0</v>
      </c>
      <c r="G133" s="11">
        <v>0</v>
      </c>
      <c r="H133" s="11">
        <v>0</v>
      </c>
      <c r="I133" s="11">
        <v>46.1</v>
      </c>
      <c r="J133" s="11">
        <v>4.5999999999999996</v>
      </c>
      <c r="K133" s="11">
        <v>0.1</v>
      </c>
      <c r="L133" s="11">
        <v>75.5</v>
      </c>
      <c r="M133" s="11">
        <v>16.399999999999999</v>
      </c>
      <c r="N133" s="11">
        <v>0.2</v>
      </c>
      <c r="O133" s="11">
        <v>0</v>
      </c>
      <c r="P133" s="11">
        <v>0</v>
      </c>
      <c r="Q133" s="11">
        <v>0</v>
      </c>
      <c r="R133" s="11">
        <v>177.5</v>
      </c>
      <c r="S133" s="11">
        <v>86.6</v>
      </c>
      <c r="T133" s="11">
        <v>0.5</v>
      </c>
    </row>
    <row r="134" spans="1:20" x14ac:dyDescent="0.25">
      <c r="A134" s="11">
        <v>85</v>
      </c>
      <c r="B134" s="11" t="s">
        <v>146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341.8</v>
      </c>
      <c r="J134" s="11">
        <v>5079.6000000000004</v>
      </c>
      <c r="K134" s="11">
        <v>14.9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341.8</v>
      </c>
      <c r="S134" s="11">
        <v>5079.6000000000004</v>
      </c>
      <c r="T134" s="11">
        <v>14.9</v>
      </c>
    </row>
    <row r="135" spans="1:20" x14ac:dyDescent="0.25">
      <c r="A135" s="11">
        <v>86</v>
      </c>
      <c r="B135" s="11" t="s">
        <v>147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3.8</v>
      </c>
      <c r="J135" s="11">
        <v>61.9</v>
      </c>
      <c r="K135" s="11">
        <v>16.399999999999999</v>
      </c>
      <c r="L135" s="11">
        <v>18.5</v>
      </c>
      <c r="M135" s="11">
        <v>278</v>
      </c>
      <c r="N135" s="11">
        <v>15.1</v>
      </c>
      <c r="O135" s="11">
        <v>0</v>
      </c>
      <c r="P135" s="11">
        <v>0</v>
      </c>
      <c r="Q135" s="11">
        <v>0</v>
      </c>
      <c r="R135" s="11">
        <v>22.2</v>
      </c>
      <c r="S135" s="11">
        <v>340</v>
      </c>
      <c r="T135" s="11">
        <v>15.3</v>
      </c>
    </row>
    <row r="136" spans="1:20" x14ac:dyDescent="0.25">
      <c r="A136" s="11">
        <v>87</v>
      </c>
      <c r="B136" s="11" t="s">
        <v>148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</row>
    <row r="137" spans="1:20" x14ac:dyDescent="0.25">
      <c r="A137" s="11">
        <v>88</v>
      </c>
      <c r="B137" s="11" t="s">
        <v>149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89</v>
      </c>
      <c r="B138" s="11" t="s">
        <v>150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90</v>
      </c>
      <c r="B139" s="11" t="s">
        <v>151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91</v>
      </c>
      <c r="B140" s="11" t="s">
        <v>152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x14ac:dyDescent="0.25">
      <c r="A141" s="11">
        <v>92</v>
      </c>
      <c r="B141" s="11" t="s">
        <v>153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</row>
    <row r="142" spans="1:20" x14ac:dyDescent="0.25">
      <c r="A142" s="11">
        <v>93</v>
      </c>
      <c r="B142" s="11" t="s">
        <v>154</v>
      </c>
      <c r="C142" s="11">
        <v>11.2</v>
      </c>
      <c r="D142" s="11">
        <v>242.4</v>
      </c>
      <c r="E142" s="11">
        <v>21.7</v>
      </c>
      <c r="F142" s="11">
        <v>0</v>
      </c>
      <c r="G142" s="11">
        <v>0</v>
      </c>
      <c r="H142" s="11">
        <v>0</v>
      </c>
      <c r="I142" s="11">
        <v>26.6</v>
      </c>
      <c r="J142" s="11">
        <v>570.70000000000005</v>
      </c>
      <c r="K142" s="11">
        <v>21.4</v>
      </c>
      <c r="L142" s="11">
        <v>60.2</v>
      </c>
      <c r="M142" s="11">
        <v>1614.1</v>
      </c>
      <c r="N142" s="11">
        <v>26.8</v>
      </c>
      <c r="O142" s="11">
        <v>0</v>
      </c>
      <c r="P142" s="11">
        <v>0</v>
      </c>
      <c r="Q142" s="11">
        <v>0</v>
      </c>
      <c r="R142" s="11">
        <v>98</v>
      </c>
      <c r="S142" s="11">
        <v>2427.1999999999998</v>
      </c>
      <c r="T142" s="11">
        <v>24.8</v>
      </c>
    </row>
    <row r="143" spans="1:20" x14ac:dyDescent="0.25">
      <c r="A143" s="11">
        <v>94</v>
      </c>
      <c r="B143" s="11" t="s">
        <v>155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95</v>
      </c>
      <c r="B144" s="11" t="s">
        <v>156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96</v>
      </c>
      <c r="B145" s="11" t="s">
        <v>157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97</v>
      </c>
      <c r="B146" s="11" t="s">
        <v>158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98</v>
      </c>
      <c r="B147" s="11" t="s">
        <v>159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99</v>
      </c>
      <c r="B148" s="11" t="s">
        <v>160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x14ac:dyDescent="0.25">
      <c r="A149" s="11">
        <v>100</v>
      </c>
      <c r="B149" s="11" t="s">
        <v>175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101</v>
      </c>
      <c r="B150" s="11" t="s">
        <v>176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102</v>
      </c>
      <c r="B151" s="11" t="s">
        <v>177</v>
      </c>
      <c r="C151" s="11">
        <v>55.4</v>
      </c>
      <c r="D151" s="11">
        <v>25.9</v>
      </c>
      <c r="E151" s="11">
        <v>0.5</v>
      </c>
      <c r="F151" s="11">
        <v>0</v>
      </c>
      <c r="G151" s="11">
        <v>0</v>
      </c>
      <c r="H151" s="11">
        <v>0</v>
      </c>
      <c r="I151" s="11">
        <v>54.5</v>
      </c>
      <c r="J151" s="11">
        <v>198.7</v>
      </c>
      <c r="K151" s="11">
        <v>3.6</v>
      </c>
      <c r="L151" s="11">
        <v>18.8</v>
      </c>
      <c r="M151" s="11">
        <v>30.8</v>
      </c>
      <c r="N151" s="11">
        <v>1.6</v>
      </c>
      <c r="O151" s="11">
        <v>0</v>
      </c>
      <c r="P151" s="11">
        <v>0</v>
      </c>
      <c r="Q151" s="11">
        <v>0</v>
      </c>
      <c r="R151" s="11">
        <v>128.69999999999999</v>
      </c>
      <c r="S151" s="11">
        <v>255.4</v>
      </c>
      <c r="T151" s="11">
        <v>2</v>
      </c>
    </row>
    <row r="152" spans="1:20" x14ac:dyDescent="0.25">
      <c r="A152" s="11">
        <v>103</v>
      </c>
      <c r="B152" s="11" t="s">
        <v>178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30.9</v>
      </c>
      <c r="J152" s="11">
        <v>468.7</v>
      </c>
      <c r="K152" s="11">
        <v>15.2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30.9</v>
      </c>
      <c r="S152" s="11">
        <v>468.7</v>
      </c>
      <c r="T152" s="11">
        <v>15.2</v>
      </c>
    </row>
    <row r="153" spans="1:20" x14ac:dyDescent="0.25">
      <c r="A153" s="11">
        <v>104</v>
      </c>
      <c r="B153" s="11" t="s">
        <v>179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x14ac:dyDescent="0.25">
      <c r="A154" s="11">
        <v>105</v>
      </c>
      <c r="B154" s="11" t="s">
        <v>180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821.9</v>
      </c>
      <c r="J154" s="11">
        <v>8677.7999999999993</v>
      </c>
      <c r="K154" s="11">
        <v>10.6</v>
      </c>
      <c r="L154" s="11">
        <v>0.2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822.1</v>
      </c>
      <c r="S154" s="11">
        <v>8677.7999999999993</v>
      </c>
      <c r="T154" s="11">
        <v>10.6</v>
      </c>
    </row>
    <row r="155" spans="1:20" x14ac:dyDescent="0.25">
      <c r="A155" s="11">
        <v>106</v>
      </c>
      <c r="B155" s="11" t="s">
        <v>181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x14ac:dyDescent="0.25">
      <c r="A156" s="11">
        <v>107</v>
      </c>
      <c r="B156" s="11" t="s">
        <v>182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26.2</v>
      </c>
      <c r="J156" s="11">
        <v>452.7</v>
      </c>
      <c r="K156" s="11">
        <v>17.3</v>
      </c>
      <c r="L156" s="11">
        <v>35.799999999999997</v>
      </c>
      <c r="M156" s="11">
        <v>739.3</v>
      </c>
      <c r="N156" s="11">
        <v>20.7</v>
      </c>
      <c r="O156" s="11">
        <v>0</v>
      </c>
      <c r="P156" s="11">
        <v>0</v>
      </c>
      <c r="Q156" s="11">
        <v>0</v>
      </c>
      <c r="R156" s="11">
        <v>62</v>
      </c>
      <c r="S156" s="11">
        <v>1192</v>
      </c>
      <c r="T156" s="11">
        <v>19.2</v>
      </c>
    </row>
    <row r="157" spans="1:20" x14ac:dyDescent="0.25">
      <c r="A157" s="11">
        <v>108</v>
      </c>
      <c r="B157" s="11" t="s">
        <v>184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109</v>
      </c>
      <c r="B158" s="11" t="s">
        <v>185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110</v>
      </c>
      <c r="B159" s="11" t="s">
        <v>186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111</v>
      </c>
      <c r="B160" s="11" t="s">
        <v>187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112</v>
      </c>
      <c r="B161" s="11" t="s">
        <v>189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113</v>
      </c>
      <c r="B162" s="11" t="s">
        <v>190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114</v>
      </c>
      <c r="B163" s="11" t="s">
        <v>191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115</v>
      </c>
      <c r="B164" s="11" t="s">
        <v>192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116</v>
      </c>
      <c r="B165" s="11" t="s">
        <v>193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117</v>
      </c>
      <c r="B166" s="11" t="s">
        <v>194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118</v>
      </c>
      <c r="B167" s="11" t="s">
        <v>195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119</v>
      </c>
      <c r="B168" s="11" t="s">
        <v>201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0.9</v>
      </c>
      <c r="J168" s="11">
        <v>0</v>
      </c>
      <c r="K168" s="11">
        <v>0</v>
      </c>
      <c r="L168" s="11">
        <v>0.6</v>
      </c>
      <c r="M168" s="11">
        <v>0.3</v>
      </c>
      <c r="N168" s="11">
        <v>0.6</v>
      </c>
      <c r="O168" s="11">
        <v>0</v>
      </c>
      <c r="P168" s="11">
        <v>0</v>
      </c>
      <c r="Q168" s="11">
        <v>0</v>
      </c>
      <c r="R168" s="11">
        <v>1.5</v>
      </c>
      <c r="S168" s="11">
        <v>0.4</v>
      </c>
      <c r="T168" s="11">
        <v>0.2</v>
      </c>
    </row>
    <row r="169" spans="1:20" x14ac:dyDescent="0.25">
      <c r="A169" s="11">
        <v>120</v>
      </c>
      <c r="B169" s="11" t="s">
        <v>203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121</v>
      </c>
      <c r="B170" s="11" t="s">
        <v>204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122</v>
      </c>
      <c r="B171" s="11" t="s">
        <v>205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</row>
    <row r="172" spans="1:20" x14ac:dyDescent="0.25">
      <c r="A172" s="11">
        <v>123</v>
      </c>
      <c r="B172" s="11" t="s">
        <v>206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0.1</v>
      </c>
      <c r="K172" s="11">
        <v>21.3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0.1</v>
      </c>
      <c r="T172" s="11">
        <v>8.5</v>
      </c>
    </row>
    <row r="173" spans="1:20" x14ac:dyDescent="0.25">
      <c r="A173" s="11">
        <v>124</v>
      </c>
      <c r="B173" s="11" t="s">
        <v>207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</row>
    <row r="174" spans="1:20" x14ac:dyDescent="0.25">
      <c r="A174" s="11">
        <v>125</v>
      </c>
      <c r="B174" s="11" t="s">
        <v>208</v>
      </c>
      <c r="C174" s="11">
        <v>20.3</v>
      </c>
      <c r="D174" s="11">
        <v>289.3</v>
      </c>
      <c r="E174" s="11">
        <v>14.3</v>
      </c>
      <c r="F174" s="11">
        <v>0</v>
      </c>
      <c r="G174" s="11">
        <v>0</v>
      </c>
      <c r="H174" s="11">
        <v>0</v>
      </c>
      <c r="I174" s="11">
        <v>21.7</v>
      </c>
      <c r="J174" s="11">
        <v>524.29999999999995</v>
      </c>
      <c r="K174" s="11">
        <v>24.2</v>
      </c>
      <c r="L174" s="11">
        <v>0.5</v>
      </c>
      <c r="M174" s="11">
        <v>6.4</v>
      </c>
      <c r="N174" s="11">
        <v>14</v>
      </c>
      <c r="O174" s="11">
        <v>0</v>
      </c>
      <c r="P174" s="11">
        <v>0</v>
      </c>
      <c r="Q174" s="11">
        <v>0</v>
      </c>
      <c r="R174" s="11">
        <v>42.4</v>
      </c>
      <c r="S174" s="11">
        <v>820</v>
      </c>
      <c r="T174" s="11">
        <v>19.3</v>
      </c>
    </row>
    <row r="175" spans="1:20" x14ac:dyDescent="0.25">
      <c r="A175" s="11">
        <v>126</v>
      </c>
      <c r="B175" s="11" t="s">
        <v>209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</row>
    <row r="176" spans="1:20" x14ac:dyDescent="0.25">
      <c r="A176" s="11">
        <v>127</v>
      </c>
      <c r="B176" s="11" t="s">
        <v>210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</row>
    <row r="177" spans="1:20" x14ac:dyDescent="0.25">
      <c r="A177" s="11">
        <v>128</v>
      </c>
      <c r="B177" s="11" t="s">
        <v>211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129</v>
      </c>
      <c r="B178" s="11" t="s">
        <v>217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130</v>
      </c>
      <c r="B179" s="11" t="s">
        <v>218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131</v>
      </c>
      <c r="B180" s="11" t="s">
        <v>221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132</v>
      </c>
      <c r="B181" s="11" t="s">
        <v>222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133</v>
      </c>
      <c r="B182" s="11" t="s">
        <v>223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134</v>
      </c>
      <c r="B183" s="11" t="s">
        <v>224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135</v>
      </c>
      <c r="B184" s="11" t="s">
        <v>225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136</v>
      </c>
      <c r="B185" s="11" t="s">
        <v>226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137</v>
      </c>
      <c r="B186" s="11" t="s">
        <v>227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6.6</v>
      </c>
      <c r="J186" s="11">
        <v>109.9</v>
      </c>
      <c r="K186" s="11">
        <v>16.7</v>
      </c>
      <c r="L186" s="11">
        <v>10.9</v>
      </c>
      <c r="M186" s="11">
        <v>159.5</v>
      </c>
      <c r="N186" s="11">
        <v>14.7</v>
      </c>
      <c r="O186" s="11">
        <v>0</v>
      </c>
      <c r="P186" s="11">
        <v>0</v>
      </c>
      <c r="Q186" s="11">
        <v>0</v>
      </c>
      <c r="R186" s="11">
        <v>17.5</v>
      </c>
      <c r="S186" s="11">
        <v>269.39999999999998</v>
      </c>
      <c r="T186" s="11">
        <v>15.4</v>
      </c>
    </row>
    <row r="187" spans="1:20" x14ac:dyDescent="0.25">
      <c r="A187" s="11">
        <v>138</v>
      </c>
      <c r="B187" s="11" t="s">
        <v>228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1.4</v>
      </c>
      <c r="J187" s="11">
        <v>22.8</v>
      </c>
      <c r="K187" s="11">
        <v>16.3</v>
      </c>
      <c r="L187" s="11">
        <v>5</v>
      </c>
      <c r="M187" s="11">
        <v>80</v>
      </c>
      <c r="N187" s="11">
        <v>16</v>
      </c>
      <c r="O187" s="11">
        <v>0</v>
      </c>
      <c r="P187" s="11">
        <v>0</v>
      </c>
      <c r="Q187" s="11">
        <v>0</v>
      </c>
      <c r="R187" s="11">
        <v>6.4</v>
      </c>
      <c r="S187" s="11">
        <v>102.9</v>
      </c>
      <c r="T187" s="11">
        <v>16.100000000000001</v>
      </c>
    </row>
    <row r="188" spans="1:20" x14ac:dyDescent="0.25">
      <c r="A188" s="11">
        <v>139</v>
      </c>
      <c r="B188" s="11" t="s">
        <v>229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140</v>
      </c>
      <c r="B189" s="11" t="s">
        <v>230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141</v>
      </c>
      <c r="B190" s="11" t="s">
        <v>231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142</v>
      </c>
      <c r="B191" s="11" t="s">
        <v>341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143</v>
      </c>
      <c r="B192" s="11" t="s">
        <v>342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144</v>
      </c>
      <c r="B193" s="11" t="s">
        <v>343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145</v>
      </c>
      <c r="B194" s="11" t="s">
        <v>232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146</v>
      </c>
      <c r="B195" s="11" t="s">
        <v>233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</row>
    <row r="196" spans="1:20" x14ac:dyDescent="0.25">
      <c r="A196" s="11">
        <v>147</v>
      </c>
      <c r="B196" s="11" t="s">
        <v>234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148</v>
      </c>
      <c r="B197" s="11" t="s">
        <v>235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149</v>
      </c>
      <c r="B198" s="11" t="s">
        <v>236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150</v>
      </c>
      <c r="B199" s="11" t="s">
        <v>237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151</v>
      </c>
      <c r="B200" s="11" t="s">
        <v>238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152</v>
      </c>
      <c r="B201" s="11" t="s">
        <v>239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153</v>
      </c>
      <c r="B202" s="11" t="s">
        <v>240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</row>
    <row r="203" spans="1:20" x14ac:dyDescent="0.25">
      <c r="A203" s="11">
        <v>154</v>
      </c>
      <c r="B203" s="11" t="s">
        <v>241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155</v>
      </c>
      <c r="B204" s="11" t="s">
        <v>242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156</v>
      </c>
      <c r="B205" s="11" t="s">
        <v>243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157</v>
      </c>
      <c r="B206" s="11" t="s">
        <v>244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158</v>
      </c>
      <c r="B207" s="11" t="s">
        <v>245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159</v>
      </c>
      <c r="B208" s="11" t="s">
        <v>344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160</v>
      </c>
      <c r="B209" s="11" t="s">
        <v>246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161</v>
      </c>
      <c r="B210" s="11" t="s">
        <v>247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675.7</v>
      </c>
      <c r="M210" s="11" t="s">
        <v>266</v>
      </c>
      <c r="N210" s="11">
        <v>17.7</v>
      </c>
      <c r="O210" s="11">
        <v>0</v>
      </c>
      <c r="P210" s="11">
        <v>0</v>
      </c>
      <c r="Q210" s="11">
        <v>0</v>
      </c>
      <c r="R210" s="11">
        <v>675.7</v>
      </c>
      <c r="S210" s="11" t="s">
        <v>266</v>
      </c>
      <c r="T210" s="11">
        <v>17.7</v>
      </c>
    </row>
    <row r="211" spans="1:20" x14ac:dyDescent="0.25">
      <c r="A211" s="11">
        <v>162</v>
      </c>
      <c r="B211" s="11" t="s">
        <v>248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534.29999999999995</v>
      </c>
      <c r="M211" s="11">
        <v>9451.2999999999993</v>
      </c>
      <c r="N211" s="11">
        <v>17.7</v>
      </c>
      <c r="O211" s="11">
        <v>0</v>
      </c>
      <c r="P211" s="11">
        <v>0</v>
      </c>
      <c r="Q211" s="11">
        <v>0</v>
      </c>
      <c r="R211" s="11">
        <v>534.29999999999995</v>
      </c>
      <c r="S211" s="11">
        <v>9451.2999999999993</v>
      </c>
      <c r="T211" s="11">
        <v>17.7</v>
      </c>
    </row>
    <row r="212" spans="1:20" x14ac:dyDescent="0.25">
      <c r="A212" s="11">
        <v>163</v>
      </c>
      <c r="B212" s="11" t="s">
        <v>249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164</v>
      </c>
      <c r="B213" s="11" t="s">
        <v>254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165</v>
      </c>
      <c r="B214" s="11" t="s">
        <v>257</v>
      </c>
      <c r="C214" s="11">
        <v>1131.3</v>
      </c>
      <c r="D214" s="11" t="s">
        <v>266</v>
      </c>
      <c r="E214" s="11">
        <v>10.199999999999999</v>
      </c>
      <c r="F214" s="11">
        <v>0</v>
      </c>
      <c r="G214" s="11">
        <v>0</v>
      </c>
      <c r="H214" s="11">
        <v>0</v>
      </c>
      <c r="I214" s="11">
        <v>48.5</v>
      </c>
      <c r="J214" s="11">
        <v>526.79999999999995</v>
      </c>
      <c r="K214" s="11">
        <v>10.9</v>
      </c>
      <c r="L214" s="11">
        <v>0.1</v>
      </c>
      <c r="M214" s="11">
        <v>2.4</v>
      </c>
      <c r="N214" s="11">
        <v>30.4</v>
      </c>
      <c r="O214" s="11">
        <v>0</v>
      </c>
      <c r="P214" s="11">
        <v>0</v>
      </c>
      <c r="Q214" s="11">
        <v>0</v>
      </c>
      <c r="R214" s="11">
        <v>1180</v>
      </c>
      <c r="S214" s="11" t="s">
        <v>266</v>
      </c>
      <c r="T214" s="11">
        <v>10.199999999999999</v>
      </c>
    </row>
    <row r="215" spans="1:20" x14ac:dyDescent="0.25">
      <c r="A215" s="11">
        <v>166</v>
      </c>
      <c r="B215" s="11" t="s">
        <v>345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167</v>
      </c>
      <c r="B216" s="11" t="s">
        <v>346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168</v>
      </c>
      <c r="B217" s="11" t="s">
        <v>347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169</v>
      </c>
      <c r="B218" s="11" t="s">
        <v>348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170</v>
      </c>
      <c r="B219" s="11" t="s">
        <v>349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B220" s="11" t="s">
        <v>267</v>
      </c>
      <c r="C220" s="11">
        <v>3786.6</v>
      </c>
      <c r="D220" s="11" t="s">
        <v>266</v>
      </c>
      <c r="E220" s="11">
        <v>13.5</v>
      </c>
      <c r="F220" s="11">
        <v>0</v>
      </c>
      <c r="G220" s="11">
        <v>0</v>
      </c>
      <c r="H220" s="11">
        <v>0</v>
      </c>
      <c r="I220" s="11">
        <v>3289.3</v>
      </c>
      <c r="J220" s="11" t="s">
        <v>266</v>
      </c>
      <c r="K220" s="11">
        <v>16.600000000000001</v>
      </c>
      <c r="L220" s="11">
        <v>2147.5</v>
      </c>
      <c r="M220" s="11" t="s">
        <v>266</v>
      </c>
      <c r="N220" s="11">
        <v>20</v>
      </c>
      <c r="O220" s="11">
        <v>0</v>
      </c>
      <c r="P220" s="11">
        <v>0</v>
      </c>
      <c r="Q220" s="11">
        <v>0</v>
      </c>
      <c r="R220" s="11">
        <v>9223.4</v>
      </c>
      <c r="S220" s="11" t="s">
        <v>266</v>
      </c>
      <c r="T220" s="11">
        <v>16.100000000000001</v>
      </c>
    </row>
    <row r="224" spans="1:20" x14ac:dyDescent="0.25">
      <c r="A224" s="11" t="s">
        <v>261</v>
      </c>
      <c r="B224" s="11" t="s">
        <v>269</v>
      </c>
      <c r="C224" s="11" t="s">
        <v>270</v>
      </c>
      <c r="D224" s="11" t="s">
        <v>271</v>
      </c>
    </row>
    <row r="225" spans="1:9" x14ac:dyDescent="0.25">
      <c r="A225" s="11" t="s">
        <v>4</v>
      </c>
      <c r="B225" s="11" t="s">
        <v>54</v>
      </c>
      <c r="C225" s="11" t="s">
        <v>263</v>
      </c>
      <c r="D225" s="11" t="s">
        <v>4</v>
      </c>
    </row>
    <row r="227" spans="1:9" x14ac:dyDescent="0.25">
      <c r="D227" s="11" t="s">
        <v>52</v>
      </c>
      <c r="E227" s="11" t="e">
        <f>----- A</f>
        <v>#NAME?</v>
      </c>
      <c r="F227" s="11" t="s">
        <v>272</v>
      </c>
      <c r="G227" s="11" t="s">
        <v>273</v>
      </c>
      <c r="H227" s="11" t="s">
        <v>274</v>
      </c>
      <c r="I227" s="11" t="s">
        <v>274</v>
      </c>
    </row>
    <row r="228" spans="1:9" x14ac:dyDescent="0.25">
      <c r="F228" s="11" t="s">
        <v>275</v>
      </c>
      <c r="G228" s="11" t="s">
        <v>276</v>
      </c>
      <c r="H228" s="11" t="s">
        <v>277</v>
      </c>
      <c r="I228" s="11" t="s">
        <v>278</v>
      </c>
    </row>
    <row r="229" spans="1:9" x14ac:dyDescent="0.25">
      <c r="A229" s="11" t="s">
        <v>34</v>
      </c>
      <c r="B229" s="11" t="s">
        <v>279</v>
      </c>
      <c r="C229" s="11" t="s">
        <v>280</v>
      </c>
      <c r="D229" s="11" t="s">
        <v>281</v>
      </c>
      <c r="E229" s="11" t="s">
        <v>282</v>
      </c>
      <c r="F229" s="11" t="s">
        <v>36</v>
      </c>
      <c r="G229" s="11" t="s">
        <v>36</v>
      </c>
      <c r="H229" s="11" t="s">
        <v>36</v>
      </c>
      <c r="I229" s="13">
        <v>0</v>
      </c>
    </row>
    <row r="230" spans="1:9" x14ac:dyDescent="0.25">
      <c r="A230" s="11" t="s">
        <v>51</v>
      </c>
      <c r="B230" s="11" t="s">
        <v>55</v>
      </c>
      <c r="C230" s="11" t="s">
        <v>52</v>
      </c>
      <c r="D230" s="11" t="s">
        <v>52</v>
      </c>
      <c r="E230" s="11" t="s">
        <v>54</v>
      </c>
      <c r="F230" s="11" t="s">
        <v>5</v>
      </c>
      <c r="G230" s="11" t="s">
        <v>5</v>
      </c>
      <c r="H230" s="11" t="s">
        <v>5</v>
      </c>
      <c r="I230" s="11" t="s">
        <v>5</v>
      </c>
    </row>
    <row r="231" spans="1:9" x14ac:dyDescent="0.25">
      <c r="A231" s="11">
        <v>1</v>
      </c>
      <c r="B231" s="11" t="s">
        <v>283</v>
      </c>
      <c r="C231" s="11" t="s">
        <v>284</v>
      </c>
      <c r="D231" s="11" t="s">
        <v>285</v>
      </c>
      <c r="E231" s="11">
        <v>8</v>
      </c>
      <c r="F231" s="11">
        <v>2859.5</v>
      </c>
      <c r="G231" s="11">
        <v>2859.4</v>
      </c>
      <c r="H231" s="11">
        <v>0.1</v>
      </c>
      <c r="I231" s="11">
        <v>0</v>
      </c>
    </row>
    <row r="232" spans="1:9" x14ac:dyDescent="0.25">
      <c r="A232" s="11">
        <v>2</v>
      </c>
      <c r="B232" s="11" t="s">
        <v>283</v>
      </c>
      <c r="C232" s="11" t="s">
        <v>284</v>
      </c>
      <c r="D232" s="11" t="s">
        <v>286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x14ac:dyDescent="0.25">
      <c r="A233" s="11">
        <v>3</v>
      </c>
      <c r="B233" s="11" t="s">
        <v>283</v>
      </c>
      <c r="C233" s="11" t="s">
        <v>284</v>
      </c>
      <c r="D233" s="11" t="s">
        <v>268</v>
      </c>
      <c r="E233" s="11">
        <v>808</v>
      </c>
      <c r="F233" s="11">
        <v>2181.9</v>
      </c>
      <c r="G233" s="11">
        <v>2178.1999999999998</v>
      </c>
      <c r="H233" s="11">
        <v>3.7</v>
      </c>
      <c r="I233" s="11">
        <v>340</v>
      </c>
    </row>
    <row r="234" spans="1:9" x14ac:dyDescent="0.25">
      <c r="A234" s="11">
        <v>4</v>
      </c>
      <c r="B234" s="11" t="s">
        <v>283</v>
      </c>
      <c r="C234" s="11" t="s">
        <v>284</v>
      </c>
      <c r="D234" s="11" t="s">
        <v>264</v>
      </c>
      <c r="E234" s="11">
        <v>0</v>
      </c>
      <c r="F234" s="11">
        <v>1493.6</v>
      </c>
      <c r="G234" s="11">
        <v>1493.6</v>
      </c>
      <c r="H234" s="11">
        <v>0</v>
      </c>
      <c r="I234" s="11">
        <v>0</v>
      </c>
    </row>
    <row r="235" spans="1:9" x14ac:dyDescent="0.25">
      <c r="A235" s="11">
        <v>5</v>
      </c>
      <c r="B235" s="11" t="s">
        <v>283</v>
      </c>
      <c r="C235" s="11" t="s">
        <v>284</v>
      </c>
      <c r="D235" s="11" t="s">
        <v>287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7" spans="1:9" x14ac:dyDescent="0.25">
      <c r="A237" s="11">
        <v>6</v>
      </c>
      <c r="B237" s="11" t="s">
        <v>283</v>
      </c>
      <c r="C237" s="11" t="s">
        <v>288</v>
      </c>
      <c r="D237" s="11" t="s">
        <v>285</v>
      </c>
      <c r="E237" s="11">
        <v>0</v>
      </c>
      <c r="F237" s="11">
        <v>927.2</v>
      </c>
      <c r="G237" s="11">
        <v>927.2</v>
      </c>
      <c r="H237" s="11">
        <v>0</v>
      </c>
      <c r="I237" s="11">
        <v>0</v>
      </c>
    </row>
    <row r="238" spans="1:9" x14ac:dyDescent="0.25">
      <c r="A238" s="11">
        <v>7</v>
      </c>
      <c r="B238" s="11" t="s">
        <v>283</v>
      </c>
      <c r="C238" s="11" t="s">
        <v>288</v>
      </c>
      <c r="D238" s="11" t="s">
        <v>286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x14ac:dyDescent="0.25">
      <c r="A239" s="11">
        <v>8</v>
      </c>
      <c r="B239" s="11" t="s">
        <v>283</v>
      </c>
      <c r="C239" s="11" t="s">
        <v>288</v>
      </c>
      <c r="D239" s="11" t="s">
        <v>268</v>
      </c>
      <c r="E239" s="11">
        <v>55</v>
      </c>
      <c r="F239" s="11">
        <v>1111.0999999999999</v>
      </c>
      <c r="G239" s="11">
        <v>1111.0999999999999</v>
      </c>
      <c r="H239" s="11">
        <v>0</v>
      </c>
      <c r="I239" s="11">
        <v>0</v>
      </c>
    </row>
    <row r="240" spans="1:9" x14ac:dyDescent="0.25">
      <c r="A240" s="11">
        <v>9</v>
      </c>
      <c r="B240" s="11" t="s">
        <v>283</v>
      </c>
      <c r="C240" s="11" t="s">
        <v>288</v>
      </c>
      <c r="D240" s="11" t="s">
        <v>264</v>
      </c>
      <c r="E240" s="11">
        <v>53</v>
      </c>
      <c r="F240" s="11">
        <v>653.9</v>
      </c>
      <c r="G240" s="11">
        <v>653.9</v>
      </c>
      <c r="H240" s="11">
        <v>0</v>
      </c>
      <c r="I240" s="11">
        <v>0</v>
      </c>
    </row>
    <row r="241" spans="1:18" x14ac:dyDescent="0.25">
      <c r="A241" s="11">
        <v>10</v>
      </c>
      <c r="B241" s="11" t="s">
        <v>283</v>
      </c>
      <c r="C241" s="11" t="s">
        <v>288</v>
      </c>
      <c r="D241" s="11" t="s">
        <v>287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5" spans="1:18" x14ac:dyDescent="0.25">
      <c r="A245" s="11" t="s">
        <v>2</v>
      </c>
      <c r="B245" s="11" t="s">
        <v>3</v>
      </c>
    </row>
    <row r="246" spans="1:18" x14ac:dyDescent="0.25">
      <c r="A246" s="11" t="s">
        <v>4</v>
      </c>
      <c r="B246" s="11" t="s">
        <v>5</v>
      </c>
    </row>
    <row r="248" spans="1:18" x14ac:dyDescent="0.25">
      <c r="D248" s="11" t="s">
        <v>6</v>
      </c>
      <c r="E248" s="11" t="s">
        <v>7</v>
      </c>
      <c r="H248" s="11" t="s">
        <v>8</v>
      </c>
      <c r="I248" s="11" t="s">
        <v>9</v>
      </c>
      <c r="J248" s="11" t="s">
        <v>10</v>
      </c>
      <c r="K248" s="11" t="s">
        <v>11</v>
      </c>
      <c r="L248" s="11" t="s">
        <v>404</v>
      </c>
      <c r="M248" s="11" t="s">
        <v>12</v>
      </c>
      <c r="N248" s="11" t="s">
        <v>14</v>
      </c>
      <c r="O248" s="11" t="s">
        <v>15</v>
      </c>
      <c r="P248" s="11" t="s">
        <v>16</v>
      </c>
      <c r="Q248" s="11" t="s">
        <v>17</v>
      </c>
      <c r="R248" s="11" t="s">
        <v>17</v>
      </c>
    </row>
    <row r="249" spans="1:18" x14ac:dyDescent="0.25">
      <c r="C249" s="11" t="s">
        <v>18</v>
      </c>
      <c r="D249" s="11" t="s">
        <v>19</v>
      </c>
      <c r="E249" s="11" t="s">
        <v>20</v>
      </c>
      <c r="F249" s="11" t="s">
        <v>21</v>
      </c>
      <c r="G249" s="11" t="s">
        <v>22</v>
      </c>
      <c r="H249" s="11" t="s">
        <v>23</v>
      </c>
      <c r="I249" s="11" t="s">
        <v>24</v>
      </c>
      <c r="J249" s="11" t="s">
        <v>25</v>
      </c>
      <c r="K249" s="11" t="s">
        <v>26</v>
      </c>
      <c r="L249" s="11" t="s">
        <v>405</v>
      </c>
      <c r="M249" s="11" t="s">
        <v>406</v>
      </c>
      <c r="N249" s="11" t="s">
        <v>29</v>
      </c>
      <c r="O249" s="11" t="s">
        <v>30</v>
      </c>
      <c r="P249" s="11" t="s">
        <v>31</v>
      </c>
      <c r="Q249" s="11" t="s">
        <v>32</v>
      </c>
      <c r="R249" s="11" t="s">
        <v>33</v>
      </c>
    </row>
    <row r="250" spans="1:18" x14ac:dyDescent="0.25">
      <c r="A250" s="11" t="s">
        <v>34</v>
      </c>
      <c r="B250" s="11" t="s">
        <v>35</v>
      </c>
      <c r="C250" s="11" t="s">
        <v>36</v>
      </c>
      <c r="D250" s="11" t="s">
        <v>36</v>
      </c>
      <c r="E250" s="11" t="s">
        <v>37</v>
      </c>
      <c r="F250" s="11" t="s">
        <v>38</v>
      </c>
      <c r="G250" s="11" t="s">
        <v>39</v>
      </c>
      <c r="H250" s="11" t="s">
        <v>40</v>
      </c>
      <c r="I250" s="11" t="s">
        <v>41</v>
      </c>
      <c r="J250" s="11" t="s">
        <v>42</v>
      </c>
      <c r="K250" s="11" t="s">
        <v>43</v>
      </c>
      <c r="L250" s="11" t="s">
        <v>407</v>
      </c>
      <c r="M250" s="13">
        <v>0</v>
      </c>
      <c r="N250" s="11" t="s">
        <v>46</v>
      </c>
      <c r="O250" s="11" t="s">
        <v>47</v>
      </c>
      <c r="P250" s="11" t="s">
        <v>48</v>
      </c>
      <c r="Q250" s="11" t="s">
        <v>49</v>
      </c>
      <c r="R250" s="11" t="s">
        <v>50</v>
      </c>
    </row>
    <row r="251" spans="1:18" x14ac:dyDescent="0.25">
      <c r="A251" s="11" t="s">
        <v>51</v>
      </c>
      <c r="B251" s="11" t="s">
        <v>52</v>
      </c>
      <c r="C251" s="11" t="s">
        <v>53</v>
      </c>
      <c r="D251" s="11" t="s">
        <v>54</v>
      </c>
      <c r="E251" s="11" t="s">
        <v>4</v>
      </c>
      <c r="F251" s="11" t="s">
        <v>55</v>
      </c>
      <c r="G251" s="11" t="s">
        <v>5</v>
      </c>
      <c r="H251" s="11" t="s">
        <v>54</v>
      </c>
      <c r="I251" s="11" t="s">
        <v>55</v>
      </c>
      <c r="J251" s="11" t="s">
        <v>54</v>
      </c>
      <c r="K251" s="11" t="s">
        <v>56</v>
      </c>
      <c r="L251" s="11" t="s">
        <v>55</v>
      </c>
      <c r="M251" s="11" t="s">
        <v>4</v>
      </c>
      <c r="N251" s="11" t="s">
        <v>54</v>
      </c>
      <c r="O251" s="11" t="s">
        <v>4</v>
      </c>
      <c r="P251" s="11" t="s">
        <v>54</v>
      </c>
      <c r="Q251" s="11" t="s">
        <v>54</v>
      </c>
      <c r="R251" s="11" t="s">
        <v>53</v>
      </c>
    </row>
    <row r="252" spans="1:18" x14ac:dyDescent="0.25">
      <c r="A252" s="11">
        <v>1</v>
      </c>
      <c r="B252" s="11" t="s">
        <v>57</v>
      </c>
      <c r="C252" s="11">
        <v>148.4</v>
      </c>
      <c r="D252" s="11">
        <v>0</v>
      </c>
      <c r="E252" s="11">
        <v>29.5</v>
      </c>
      <c r="F252" s="11">
        <v>0</v>
      </c>
      <c r="I252" s="11">
        <v>8760</v>
      </c>
      <c r="J252" s="11">
        <v>0</v>
      </c>
      <c r="K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</row>
    <row r="253" spans="1:18" x14ac:dyDescent="0.25">
      <c r="A253" s="11">
        <v>2</v>
      </c>
      <c r="B253" s="11" t="s">
        <v>58</v>
      </c>
      <c r="C253" s="11">
        <v>33.4</v>
      </c>
      <c r="D253" s="11">
        <v>0</v>
      </c>
      <c r="E253" s="11">
        <v>97.5</v>
      </c>
      <c r="F253" s="11">
        <v>0</v>
      </c>
      <c r="I253" s="11">
        <v>8760</v>
      </c>
      <c r="J253" s="11">
        <v>0</v>
      </c>
      <c r="K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</row>
    <row r="254" spans="1:18" x14ac:dyDescent="0.25">
      <c r="A254" s="11">
        <v>3</v>
      </c>
      <c r="B254" s="11" t="s">
        <v>59</v>
      </c>
      <c r="C254" s="11">
        <v>45</v>
      </c>
      <c r="D254" s="11">
        <v>0</v>
      </c>
      <c r="E254" s="11">
        <v>99</v>
      </c>
      <c r="F254" s="11">
        <v>0</v>
      </c>
      <c r="I254" s="11">
        <v>8760</v>
      </c>
      <c r="J254" s="11">
        <v>0</v>
      </c>
      <c r="K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</row>
    <row r="255" spans="1:18" x14ac:dyDescent="0.25">
      <c r="A255" s="11">
        <v>4</v>
      </c>
      <c r="B255" s="11" t="s">
        <v>60</v>
      </c>
      <c r="C255" s="11">
        <v>36.5</v>
      </c>
      <c r="D255" s="11">
        <v>0</v>
      </c>
      <c r="E255" s="11">
        <v>100</v>
      </c>
      <c r="F255" s="11">
        <v>0</v>
      </c>
      <c r="I255" s="11">
        <v>8760</v>
      </c>
      <c r="J255" s="11">
        <v>0</v>
      </c>
      <c r="K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1:18" x14ac:dyDescent="0.25">
      <c r="A256" s="11">
        <v>5</v>
      </c>
      <c r="B256" s="11" t="s">
        <v>61</v>
      </c>
      <c r="C256" s="11">
        <v>49.7</v>
      </c>
      <c r="D256" s="11">
        <v>0</v>
      </c>
      <c r="E256" s="11">
        <v>100</v>
      </c>
      <c r="F256" s="11">
        <v>0</v>
      </c>
      <c r="I256" s="11">
        <v>8760</v>
      </c>
      <c r="J256" s="11">
        <v>0</v>
      </c>
      <c r="K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1:18" x14ac:dyDescent="0.25">
      <c r="A257" s="11">
        <v>6</v>
      </c>
      <c r="B257" s="11" t="s">
        <v>62</v>
      </c>
      <c r="C257" s="11">
        <v>132.6</v>
      </c>
      <c r="D257" s="11">
        <v>0</v>
      </c>
      <c r="E257" s="11">
        <v>100</v>
      </c>
      <c r="F257" s="11">
        <v>0</v>
      </c>
      <c r="I257" s="11">
        <v>8760</v>
      </c>
      <c r="J257" s="11">
        <v>0</v>
      </c>
      <c r="K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1:18" x14ac:dyDescent="0.25">
      <c r="A258" s="11">
        <v>7</v>
      </c>
      <c r="B258" s="11" t="s">
        <v>63</v>
      </c>
      <c r="C258" s="11">
        <v>322.7</v>
      </c>
      <c r="D258" s="11">
        <v>0</v>
      </c>
      <c r="E258" s="11">
        <v>100</v>
      </c>
      <c r="F258" s="11">
        <v>0</v>
      </c>
      <c r="I258" s="11">
        <v>8760</v>
      </c>
      <c r="J258" s="11">
        <v>0</v>
      </c>
      <c r="K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</row>
    <row r="259" spans="1:18" x14ac:dyDescent="0.25">
      <c r="A259" s="11">
        <v>8</v>
      </c>
      <c r="B259" s="11" t="s">
        <v>65</v>
      </c>
      <c r="C259" s="11">
        <v>149.4</v>
      </c>
      <c r="D259" s="11">
        <v>0</v>
      </c>
      <c r="E259" s="11">
        <v>100</v>
      </c>
      <c r="F259" s="11">
        <v>0</v>
      </c>
      <c r="I259" s="11">
        <v>8760</v>
      </c>
      <c r="J259" s="11">
        <v>0</v>
      </c>
      <c r="K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25">
      <c r="A260" s="11">
        <v>9</v>
      </c>
      <c r="B260" s="11" t="s">
        <v>64</v>
      </c>
      <c r="C260" s="11">
        <v>134.80000000000001</v>
      </c>
      <c r="D260" s="11">
        <v>0</v>
      </c>
      <c r="E260" s="11">
        <v>96</v>
      </c>
      <c r="F260" s="11">
        <v>0</v>
      </c>
      <c r="I260" s="11">
        <v>8760</v>
      </c>
      <c r="J260" s="11">
        <v>0</v>
      </c>
      <c r="K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25">
      <c r="A261" s="11">
        <v>10</v>
      </c>
      <c r="B261" s="11" t="s">
        <v>66</v>
      </c>
      <c r="C261" s="11">
        <v>417.1</v>
      </c>
      <c r="D261" s="11">
        <v>0</v>
      </c>
      <c r="E261" s="11">
        <v>100</v>
      </c>
      <c r="F261" s="11">
        <v>0</v>
      </c>
      <c r="I261" s="11">
        <v>8760</v>
      </c>
      <c r="J261" s="11">
        <v>0</v>
      </c>
      <c r="K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25">
      <c r="A262" s="11">
        <v>11</v>
      </c>
      <c r="B262" s="11" t="s">
        <v>67</v>
      </c>
      <c r="C262" s="11">
        <v>110.1</v>
      </c>
      <c r="D262" s="11">
        <v>0</v>
      </c>
      <c r="E262" s="11">
        <v>100</v>
      </c>
      <c r="F262" s="11">
        <v>0</v>
      </c>
      <c r="I262" s="11">
        <v>8760</v>
      </c>
      <c r="J262" s="11">
        <v>0</v>
      </c>
      <c r="K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25">
      <c r="A263" s="11">
        <v>12</v>
      </c>
      <c r="B263" s="11" t="s">
        <v>68</v>
      </c>
      <c r="C263" s="11">
        <v>43.2</v>
      </c>
      <c r="D263" s="11">
        <v>0</v>
      </c>
      <c r="E263" s="11">
        <v>100</v>
      </c>
      <c r="F263" s="11">
        <v>0</v>
      </c>
      <c r="I263" s="11">
        <v>8760</v>
      </c>
      <c r="J263" s="11">
        <v>0</v>
      </c>
      <c r="K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25">
      <c r="A264" s="11">
        <v>13</v>
      </c>
      <c r="B264" s="11" t="s">
        <v>69</v>
      </c>
      <c r="C264" s="11">
        <v>744</v>
      </c>
      <c r="D264" s="11">
        <v>0</v>
      </c>
      <c r="E264" s="11">
        <v>34.200000000000003</v>
      </c>
      <c r="F264" s="11">
        <v>0</v>
      </c>
      <c r="I264" s="11">
        <v>8760</v>
      </c>
      <c r="J264" s="11">
        <v>0</v>
      </c>
      <c r="K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25">
      <c r="A265" s="11">
        <v>14</v>
      </c>
      <c r="B265" s="11" t="s">
        <v>70</v>
      </c>
      <c r="C265" s="11">
        <v>228.8</v>
      </c>
      <c r="D265" s="11">
        <v>0</v>
      </c>
      <c r="E265" s="11">
        <v>94.5</v>
      </c>
      <c r="F265" s="11">
        <v>0</v>
      </c>
      <c r="I265" s="11">
        <v>8760</v>
      </c>
      <c r="J265" s="11">
        <v>0</v>
      </c>
      <c r="K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25">
      <c r="A266" s="11">
        <v>15</v>
      </c>
      <c r="B266" s="11" t="s">
        <v>71</v>
      </c>
      <c r="C266" s="11">
        <v>0</v>
      </c>
      <c r="D266" s="11">
        <v>0</v>
      </c>
      <c r="E266" s="11">
        <v>0</v>
      </c>
      <c r="F266" s="11">
        <v>0</v>
      </c>
      <c r="I266" s="11">
        <v>0</v>
      </c>
      <c r="J266" s="11">
        <v>0</v>
      </c>
      <c r="K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25">
      <c r="A267" s="11">
        <v>16</v>
      </c>
      <c r="B267" s="11" t="s">
        <v>72</v>
      </c>
      <c r="C267" s="11">
        <v>631.1</v>
      </c>
      <c r="D267" s="11">
        <v>0</v>
      </c>
      <c r="E267" s="11">
        <v>43.4</v>
      </c>
      <c r="F267" s="11">
        <v>0</v>
      </c>
      <c r="I267" s="11">
        <v>8760</v>
      </c>
      <c r="J267" s="11">
        <v>0</v>
      </c>
      <c r="K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1:18" x14ac:dyDescent="0.25">
      <c r="A268" s="11">
        <v>17</v>
      </c>
      <c r="B268" s="11" t="s">
        <v>73</v>
      </c>
      <c r="C268" s="11">
        <v>209.4</v>
      </c>
      <c r="D268" s="11">
        <v>0</v>
      </c>
      <c r="E268" s="11">
        <v>78.7</v>
      </c>
      <c r="F268" s="11">
        <v>1</v>
      </c>
      <c r="G268" s="11">
        <v>2093.9</v>
      </c>
      <c r="H268" s="11">
        <v>10000</v>
      </c>
      <c r="I268" s="11">
        <v>8424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557</v>
      </c>
      <c r="P268" s="11">
        <v>2.66</v>
      </c>
      <c r="Q268" s="11">
        <v>2.66</v>
      </c>
      <c r="R268" s="11">
        <v>557</v>
      </c>
    </row>
    <row r="269" spans="1:18" x14ac:dyDescent="0.25">
      <c r="A269" s="11">
        <v>18</v>
      </c>
      <c r="B269" s="11" t="s">
        <v>74</v>
      </c>
      <c r="C269" s="11">
        <v>98</v>
      </c>
      <c r="D269" s="11">
        <v>0</v>
      </c>
      <c r="E269" s="11">
        <v>72.599999999999994</v>
      </c>
      <c r="F269" s="11">
        <v>0</v>
      </c>
      <c r="G269" s="11">
        <v>1206.7</v>
      </c>
      <c r="H269" s="11">
        <v>12309</v>
      </c>
      <c r="I269" s="11">
        <v>2160</v>
      </c>
      <c r="J269" s="11">
        <v>194.5</v>
      </c>
      <c r="K269" s="11">
        <v>2347</v>
      </c>
      <c r="L269" s="11">
        <v>0</v>
      </c>
      <c r="M269" s="11">
        <v>0</v>
      </c>
      <c r="N269" s="11">
        <v>0</v>
      </c>
      <c r="O269" s="11">
        <v>223</v>
      </c>
      <c r="P269" s="11">
        <v>26.22</v>
      </c>
      <c r="Q269" s="11">
        <v>26.22</v>
      </c>
      <c r="R269" s="11">
        <v>2570</v>
      </c>
    </row>
    <row r="270" spans="1:18" x14ac:dyDescent="0.25">
      <c r="A270" s="11">
        <v>19</v>
      </c>
      <c r="B270" s="11" t="s">
        <v>75</v>
      </c>
      <c r="C270" s="11">
        <v>168.5</v>
      </c>
      <c r="D270" s="11">
        <v>0</v>
      </c>
      <c r="E270" s="11">
        <v>81.2</v>
      </c>
      <c r="F270" s="11">
        <v>0</v>
      </c>
      <c r="G270" s="11">
        <v>1969.1</v>
      </c>
      <c r="H270" s="11">
        <v>11687</v>
      </c>
      <c r="I270" s="11">
        <v>2160</v>
      </c>
      <c r="J270" s="11">
        <v>194.5</v>
      </c>
      <c r="K270" s="11">
        <v>3830</v>
      </c>
      <c r="L270" s="11">
        <v>0</v>
      </c>
      <c r="M270" s="11">
        <v>0</v>
      </c>
      <c r="N270" s="11">
        <v>0</v>
      </c>
      <c r="O270" s="11">
        <v>384</v>
      </c>
      <c r="P270" s="11">
        <v>25.01</v>
      </c>
      <c r="Q270" s="11">
        <v>25.01</v>
      </c>
      <c r="R270" s="11">
        <v>4213</v>
      </c>
    </row>
    <row r="271" spans="1:18" x14ac:dyDescent="0.25">
      <c r="A271" s="11">
        <v>20</v>
      </c>
      <c r="B271" s="11" t="s">
        <v>76</v>
      </c>
      <c r="C271" s="11">
        <v>2555.5</v>
      </c>
      <c r="D271" s="11">
        <v>0</v>
      </c>
      <c r="E271" s="11">
        <v>79.3</v>
      </c>
      <c r="F271" s="11">
        <v>0</v>
      </c>
      <c r="G271" s="11">
        <v>27311.9</v>
      </c>
      <c r="H271" s="11">
        <v>10687</v>
      </c>
      <c r="I271" s="11">
        <v>8760</v>
      </c>
      <c r="J271" s="11">
        <v>226.8</v>
      </c>
      <c r="K271" s="11">
        <v>61950</v>
      </c>
      <c r="L271" s="11">
        <v>0</v>
      </c>
      <c r="M271" s="11">
        <v>0</v>
      </c>
      <c r="N271" s="11">
        <v>36049</v>
      </c>
      <c r="O271" s="11">
        <v>1840</v>
      </c>
      <c r="P271" s="11">
        <v>24.96</v>
      </c>
      <c r="Q271" s="11">
        <v>39.07</v>
      </c>
      <c r="R271" s="11">
        <v>99839</v>
      </c>
    </row>
    <row r="272" spans="1:18" x14ac:dyDescent="0.25">
      <c r="A272" s="11">
        <v>21</v>
      </c>
      <c r="B272" s="11" t="s">
        <v>77</v>
      </c>
      <c r="C272" s="11">
        <v>610.1</v>
      </c>
      <c r="D272" s="11">
        <v>0</v>
      </c>
      <c r="E272" s="11">
        <v>97.6</v>
      </c>
      <c r="F272" s="11">
        <v>0</v>
      </c>
      <c r="G272" s="11">
        <v>6561.6</v>
      </c>
      <c r="H272" s="11">
        <v>10754</v>
      </c>
      <c r="I272" s="11">
        <v>8760</v>
      </c>
      <c r="J272" s="11">
        <v>131.4</v>
      </c>
      <c r="K272" s="11">
        <v>8619</v>
      </c>
      <c r="L272" s="11">
        <v>0</v>
      </c>
      <c r="M272" s="11">
        <v>0</v>
      </c>
      <c r="N272" s="11">
        <v>5005</v>
      </c>
      <c r="O272" s="11">
        <v>802</v>
      </c>
      <c r="P272" s="11">
        <v>15.44</v>
      </c>
      <c r="Q272" s="11">
        <v>23.64</v>
      </c>
      <c r="R272" s="11">
        <v>14425</v>
      </c>
    </row>
    <row r="273" spans="1:18" x14ac:dyDescent="0.25">
      <c r="A273" s="11">
        <v>22</v>
      </c>
      <c r="B273" s="11" t="s">
        <v>78</v>
      </c>
      <c r="C273" s="11">
        <v>609.9</v>
      </c>
      <c r="D273" s="11">
        <v>0</v>
      </c>
      <c r="E273" s="11">
        <v>97.6</v>
      </c>
      <c r="F273" s="11">
        <v>0</v>
      </c>
      <c r="G273" s="11">
        <v>6630.5</v>
      </c>
      <c r="H273" s="11">
        <v>10872</v>
      </c>
      <c r="I273" s="11">
        <v>8760</v>
      </c>
      <c r="J273" s="11">
        <v>131.4</v>
      </c>
      <c r="K273" s="11">
        <v>8709</v>
      </c>
      <c r="L273" s="11">
        <v>0</v>
      </c>
      <c r="M273" s="11">
        <v>0</v>
      </c>
      <c r="N273" s="11">
        <v>4878</v>
      </c>
      <c r="O273" s="11">
        <v>815</v>
      </c>
      <c r="P273" s="11">
        <v>15.62</v>
      </c>
      <c r="Q273" s="11">
        <v>23.62</v>
      </c>
      <c r="R273" s="11">
        <v>14403</v>
      </c>
    </row>
    <row r="274" spans="1:18" x14ac:dyDescent="0.25">
      <c r="A274" s="11">
        <v>23</v>
      </c>
      <c r="B274" s="11" t="s">
        <v>79</v>
      </c>
      <c r="C274" s="11">
        <v>657.7</v>
      </c>
      <c r="D274" s="11">
        <v>0</v>
      </c>
      <c r="E274" s="11">
        <v>92.9</v>
      </c>
      <c r="F274" s="11">
        <v>21</v>
      </c>
      <c r="G274" s="11">
        <v>6563.7</v>
      </c>
      <c r="H274" s="11">
        <v>9980</v>
      </c>
      <c r="I274" s="11">
        <v>8615</v>
      </c>
      <c r="J274" s="11">
        <v>205.5</v>
      </c>
      <c r="K274" s="11">
        <v>13486</v>
      </c>
      <c r="L274" s="11">
        <v>1</v>
      </c>
      <c r="M274" s="11">
        <v>5</v>
      </c>
      <c r="N274" s="11">
        <v>7494</v>
      </c>
      <c r="O274" s="11">
        <v>0</v>
      </c>
      <c r="P274" s="11">
        <v>20.51</v>
      </c>
      <c r="Q274" s="11">
        <v>31.91</v>
      </c>
      <c r="R274" s="11">
        <v>20985</v>
      </c>
    </row>
    <row r="275" spans="1:18" x14ac:dyDescent="0.25">
      <c r="A275" s="11">
        <v>24</v>
      </c>
      <c r="B275" s="11" t="s">
        <v>80</v>
      </c>
      <c r="C275" s="11">
        <v>674.3</v>
      </c>
      <c r="D275" s="11">
        <v>0</v>
      </c>
      <c r="E275" s="11">
        <v>94.7</v>
      </c>
      <c r="F275" s="11">
        <v>0</v>
      </c>
      <c r="G275" s="11">
        <v>6826.7</v>
      </c>
      <c r="H275" s="11">
        <v>10123</v>
      </c>
      <c r="I275" s="11">
        <v>8760</v>
      </c>
      <c r="J275" s="11">
        <v>205.5</v>
      </c>
      <c r="K275" s="11">
        <v>14027</v>
      </c>
      <c r="L275" s="11">
        <v>0</v>
      </c>
      <c r="M275" s="11">
        <v>0</v>
      </c>
      <c r="N275" s="11">
        <v>8129</v>
      </c>
      <c r="O275" s="11">
        <v>0</v>
      </c>
      <c r="P275" s="11">
        <v>20.8</v>
      </c>
      <c r="Q275" s="11">
        <v>32.86</v>
      </c>
      <c r="R275" s="11">
        <v>22156</v>
      </c>
    </row>
    <row r="276" spans="1:18" x14ac:dyDescent="0.25">
      <c r="A276" s="11">
        <v>25</v>
      </c>
      <c r="B276" s="11" t="s">
        <v>81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</row>
    <row r="277" spans="1:18" x14ac:dyDescent="0.25">
      <c r="A277" s="11">
        <v>26</v>
      </c>
      <c r="B277" s="11" t="s">
        <v>82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</row>
    <row r="278" spans="1:18" x14ac:dyDescent="0.25">
      <c r="A278" s="11">
        <v>27</v>
      </c>
      <c r="B278" s="11" t="s">
        <v>83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</row>
    <row r="279" spans="1:18" x14ac:dyDescent="0.25">
      <c r="A279" s="11">
        <v>28</v>
      </c>
      <c r="B279" s="11" t="s">
        <v>84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</row>
    <row r="280" spans="1:18" x14ac:dyDescent="0.25">
      <c r="A280" s="11">
        <v>29</v>
      </c>
      <c r="B280" s="11" t="s">
        <v>85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</row>
    <row r="281" spans="1:18" x14ac:dyDescent="0.25">
      <c r="A281" s="11">
        <v>30</v>
      </c>
      <c r="B281" s="11" t="s">
        <v>86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</row>
    <row r="282" spans="1:18" x14ac:dyDescent="0.25">
      <c r="A282" s="11">
        <v>31</v>
      </c>
      <c r="B282" s="11" t="s">
        <v>87</v>
      </c>
      <c r="C282" s="11">
        <v>233.5</v>
      </c>
      <c r="D282" s="11">
        <v>0</v>
      </c>
      <c r="E282" s="11">
        <v>64.7</v>
      </c>
      <c r="F282" s="11">
        <v>1</v>
      </c>
      <c r="G282" s="11">
        <v>2438.4</v>
      </c>
      <c r="H282" s="11">
        <v>10441</v>
      </c>
      <c r="I282" s="11">
        <v>6514</v>
      </c>
      <c r="J282" s="11">
        <v>240.7</v>
      </c>
      <c r="K282" s="11">
        <v>5870</v>
      </c>
      <c r="L282" s="11">
        <v>0</v>
      </c>
      <c r="M282" s="11">
        <v>0</v>
      </c>
      <c r="N282" s="11">
        <v>6734</v>
      </c>
      <c r="O282" s="11">
        <v>184</v>
      </c>
      <c r="P282" s="11">
        <v>25.92</v>
      </c>
      <c r="Q282" s="11">
        <v>54.76</v>
      </c>
      <c r="R282" s="11">
        <v>12788</v>
      </c>
    </row>
    <row r="283" spans="1:18" x14ac:dyDescent="0.25">
      <c r="A283" s="11">
        <v>32</v>
      </c>
      <c r="B283" s="11" t="s">
        <v>88</v>
      </c>
      <c r="C283" s="11">
        <v>213.7</v>
      </c>
      <c r="D283" s="11">
        <v>0</v>
      </c>
      <c r="E283" s="11">
        <v>76.7</v>
      </c>
      <c r="F283" s="11">
        <v>0</v>
      </c>
      <c r="G283" s="11">
        <v>2181.1999999999998</v>
      </c>
      <c r="H283" s="11">
        <v>10209</v>
      </c>
      <c r="I283" s="11">
        <v>8760</v>
      </c>
      <c r="J283" s="11">
        <v>240.7</v>
      </c>
      <c r="K283" s="11">
        <v>5250</v>
      </c>
      <c r="L283" s="11">
        <v>0</v>
      </c>
      <c r="M283" s="11">
        <v>0</v>
      </c>
      <c r="N283" s="11">
        <v>3678</v>
      </c>
      <c r="O283" s="11">
        <v>0</v>
      </c>
      <c r="P283" s="11">
        <v>24.57</v>
      </c>
      <c r="Q283" s="11">
        <v>41.79</v>
      </c>
      <c r="R283" s="11">
        <v>8928</v>
      </c>
    </row>
    <row r="284" spans="1:18" x14ac:dyDescent="0.25">
      <c r="A284" s="11">
        <v>33</v>
      </c>
      <c r="B284" s="11" t="s">
        <v>89</v>
      </c>
      <c r="C284" s="11">
        <v>1103</v>
      </c>
      <c r="D284" s="11">
        <v>0</v>
      </c>
      <c r="E284" s="11">
        <v>54.4</v>
      </c>
      <c r="F284" s="11">
        <v>118</v>
      </c>
      <c r="G284" s="11">
        <v>8261.7999999999993</v>
      </c>
      <c r="H284" s="11">
        <v>7490</v>
      </c>
      <c r="I284" s="11">
        <v>5949</v>
      </c>
      <c r="J284" s="11">
        <v>406.4</v>
      </c>
      <c r="K284" s="11">
        <v>33574</v>
      </c>
      <c r="L284" s="11">
        <v>105</v>
      </c>
      <c r="M284" s="11">
        <v>432</v>
      </c>
      <c r="N284" s="11">
        <v>0</v>
      </c>
      <c r="O284" s="11">
        <v>1048</v>
      </c>
      <c r="P284" s="11">
        <v>31.39</v>
      </c>
      <c r="Q284" s="11">
        <v>31.78</v>
      </c>
      <c r="R284" s="11">
        <v>35054</v>
      </c>
    </row>
    <row r="285" spans="1:18" x14ac:dyDescent="0.25">
      <c r="A285" s="11">
        <v>34</v>
      </c>
      <c r="B285" s="11" t="s">
        <v>90</v>
      </c>
      <c r="C285" s="11">
        <v>3667.6</v>
      </c>
      <c r="D285" s="11">
        <v>0</v>
      </c>
      <c r="E285" s="11">
        <v>95.2</v>
      </c>
      <c r="F285" s="11">
        <v>0</v>
      </c>
      <c r="G285" s="11">
        <v>37250.300000000003</v>
      </c>
      <c r="H285" s="11">
        <v>10157</v>
      </c>
      <c r="I285" s="11">
        <v>8760</v>
      </c>
      <c r="J285" s="11">
        <v>186.1</v>
      </c>
      <c r="K285" s="11">
        <v>69319</v>
      </c>
      <c r="L285" s="11">
        <v>0</v>
      </c>
      <c r="M285" s="11">
        <v>0</v>
      </c>
      <c r="N285" s="11">
        <v>24168</v>
      </c>
      <c r="O285" s="11">
        <v>0</v>
      </c>
      <c r="P285" s="11">
        <v>18.899999999999999</v>
      </c>
      <c r="Q285" s="11">
        <v>25.49</v>
      </c>
      <c r="R285" s="11">
        <v>93487</v>
      </c>
    </row>
    <row r="286" spans="1:18" x14ac:dyDescent="0.25">
      <c r="A286" s="11">
        <v>35</v>
      </c>
      <c r="B286" s="11" t="s">
        <v>91</v>
      </c>
      <c r="C286" s="11">
        <v>3295</v>
      </c>
      <c r="D286" s="11">
        <v>0</v>
      </c>
      <c r="E286" s="11">
        <v>96.3</v>
      </c>
      <c r="F286" s="11">
        <v>0</v>
      </c>
      <c r="G286" s="11">
        <v>34484.199999999997</v>
      </c>
      <c r="H286" s="11">
        <v>10466</v>
      </c>
      <c r="I286" s="11">
        <v>8760</v>
      </c>
      <c r="J286" s="11">
        <v>186.1</v>
      </c>
      <c r="K286" s="11">
        <v>64171</v>
      </c>
      <c r="L286" s="11">
        <v>0</v>
      </c>
      <c r="M286" s="11">
        <v>0</v>
      </c>
      <c r="N286" s="11">
        <v>37275</v>
      </c>
      <c r="O286" s="11">
        <v>461</v>
      </c>
      <c r="P286" s="11">
        <v>19.62</v>
      </c>
      <c r="Q286" s="11">
        <v>30.93</v>
      </c>
      <c r="R286" s="11">
        <v>101908</v>
      </c>
    </row>
    <row r="287" spans="1:18" x14ac:dyDescent="0.25">
      <c r="A287" s="11">
        <v>36</v>
      </c>
      <c r="B287" s="11" t="s">
        <v>92</v>
      </c>
      <c r="C287" s="11">
        <v>1981</v>
      </c>
      <c r="D287" s="11">
        <v>0</v>
      </c>
      <c r="E287" s="11">
        <v>89.7</v>
      </c>
      <c r="F287" s="11">
        <v>2</v>
      </c>
      <c r="G287" s="11">
        <v>20124.7</v>
      </c>
      <c r="H287" s="11">
        <v>10159</v>
      </c>
      <c r="I287" s="11">
        <v>8064</v>
      </c>
      <c r="J287" s="11">
        <v>186.1</v>
      </c>
      <c r="K287" s="11">
        <v>37450</v>
      </c>
      <c r="L287" s="11">
        <v>3</v>
      </c>
      <c r="M287" s="11">
        <v>81</v>
      </c>
      <c r="N287" s="11">
        <v>19580</v>
      </c>
      <c r="O287" s="11">
        <v>0</v>
      </c>
      <c r="P287" s="11">
        <v>18.899999999999999</v>
      </c>
      <c r="Q287" s="11">
        <v>28.83</v>
      </c>
      <c r="R287" s="11">
        <v>57111</v>
      </c>
    </row>
    <row r="288" spans="1:18" x14ac:dyDescent="0.25">
      <c r="A288" s="11">
        <v>37</v>
      </c>
      <c r="B288" s="11" t="s">
        <v>93</v>
      </c>
      <c r="C288" s="11">
        <v>3742.7</v>
      </c>
      <c r="D288" s="11">
        <v>0</v>
      </c>
      <c r="E288" s="11">
        <v>98.9</v>
      </c>
      <c r="F288" s="11">
        <v>0</v>
      </c>
      <c r="G288" s="11">
        <v>36092.1</v>
      </c>
      <c r="H288" s="11">
        <v>9643</v>
      </c>
      <c r="I288" s="11">
        <v>8760</v>
      </c>
      <c r="J288" s="11">
        <v>162.30000000000001</v>
      </c>
      <c r="K288" s="11">
        <v>58595</v>
      </c>
      <c r="L288" s="11">
        <v>0</v>
      </c>
      <c r="M288" s="11">
        <v>0</v>
      </c>
      <c r="N288" s="11">
        <v>25192</v>
      </c>
      <c r="O288" s="11">
        <v>0</v>
      </c>
      <c r="P288" s="11">
        <v>15.66</v>
      </c>
      <c r="Q288" s="11">
        <v>22.39</v>
      </c>
      <c r="R288" s="11">
        <v>83787</v>
      </c>
    </row>
    <row r="289" spans="1:18" x14ac:dyDescent="0.25">
      <c r="A289" s="11">
        <v>38</v>
      </c>
      <c r="B289" s="11" t="s">
        <v>94</v>
      </c>
      <c r="C289" s="11">
        <v>3155.6</v>
      </c>
      <c r="D289" s="11">
        <v>0</v>
      </c>
      <c r="E289" s="11">
        <v>89</v>
      </c>
      <c r="F289" s="11">
        <v>2</v>
      </c>
      <c r="G289" s="11">
        <v>32027.200000000001</v>
      </c>
      <c r="H289" s="11">
        <v>10149</v>
      </c>
      <c r="I289" s="11">
        <v>7903</v>
      </c>
      <c r="J289" s="11">
        <v>162.30000000000001</v>
      </c>
      <c r="K289" s="11">
        <v>51996</v>
      </c>
      <c r="L289" s="11">
        <v>4</v>
      </c>
      <c r="M289" s="11">
        <v>99</v>
      </c>
      <c r="N289" s="11">
        <v>34338</v>
      </c>
      <c r="O289" s="11">
        <v>0</v>
      </c>
      <c r="P289" s="11">
        <v>16.48</v>
      </c>
      <c r="Q289" s="11">
        <v>27.39</v>
      </c>
      <c r="R289" s="11">
        <v>86432</v>
      </c>
    </row>
    <row r="290" spans="1:18" x14ac:dyDescent="0.25">
      <c r="A290" s="11">
        <v>39</v>
      </c>
      <c r="B290" s="11" t="s">
        <v>95</v>
      </c>
      <c r="C290" s="11">
        <v>2694.7</v>
      </c>
      <c r="D290" s="11">
        <v>0</v>
      </c>
      <c r="E290" s="11">
        <v>95.2</v>
      </c>
      <c r="F290" s="11">
        <v>1</v>
      </c>
      <c r="G290" s="11">
        <v>27689.599999999999</v>
      </c>
      <c r="H290" s="11">
        <v>10276</v>
      </c>
      <c r="I290" s="11">
        <v>8682</v>
      </c>
      <c r="J290" s="11">
        <v>191.3</v>
      </c>
      <c r="K290" s="11">
        <v>52979</v>
      </c>
      <c r="L290" s="11">
        <v>2</v>
      </c>
      <c r="M290" s="11">
        <v>68</v>
      </c>
      <c r="N290" s="11">
        <v>18298</v>
      </c>
      <c r="O290" s="11">
        <v>674</v>
      </c>
      <c r="P290" s="11">
        <v>19.91</v>
      </c>
      <c r="Q290" s="11">
        <v>26.73</v>
      </c>
      <c r="R290" s="11">
        <v>72018</v>
      </c>
    </row>
    <row r="291" spans="1:18" x14ac:dyDescent="0.25">
      <c r="A291" s="11">
        <v>40</v>
      </c>
      <c r="B291" s="11" t="s">
        <v>96</v>
      </c>
      <c r="C291" s="11">
        <v>2737.3</v>
      </c>
      <c r="D291" s="11">
        <v>0</v>
      </c>
      <c r="E291" s="11">
        <v>92.6</v>
      </c>
      <c r="F291" s="11">
        <v>1</v>
      </c>
      <c r="G291" s="11">
        <v>28376.2</v>
      </c>
      <c r="H291" s="11">
        <v>10367</v>
      </c>
      <c r="I291" s="11">
        <v>8682</v>
      </c>
      <c r="J291" s="11">
        <v>191.3</v>
      </c>
      <c r="K291" s="11">
        <v>54292</v>
      </c>
      <c r="L291" s="11">
        <v>3</v>
      </c>
      <c r="M291" s="11">
        <v>89</v>
      </c>
      <c r="N291" s="11">
        <v>21071</v>
      </c>
      <c r="O291" s="11">
        <v>657</v>
      </c>
      <c r="P291" s="11">
        <v>20.07</v>
      </c>
      <c r="Q291" s="11">
        <v>27.81</v>
      </c>
      <c r="R291" s="11">
        <v>76110</v>
      </c>
    </row>
    <row r="292" spans="1:18" x14ac:dyDescent="0.25">
      <c r="A292" s="11">
        <v>41</v>
      </c>
      <c r="B292" s="11" t="s">
        <v>97</v>
      </c>
      <c r="C292" s="11">
        <v>1815.6</v>
      </c>
      <c r="D292" s="11">
        <v>0</v>
      </c>
      <c r="E292" s="11">
        <v>66.400000000000006</v>
      </c>
      <c r="F292" s="11">
        <v>2</v>
      </c>
      <c r="G292" s="11">
        <v>19041.400000000001</v>
      </c>
      <c r="H292" s="11">
        <v>10488</v>
      </c>
      <c r="I292" s="11">
        <v>6412</v>
      </c>
      <c r="J292" s="11">
        <v>191.3</v>
      </c>
      <c r="K292" s="11">
        <v>36432</v>
      </c>
      <c r="L292" s="11">
        <v>18</v>
      </c>
      <c r="M292" s="11">
        <v>499</v>
      </c>
      <c r="N292" s="11">
        <v>29184</v>
      </c>
      <c r="O292" s="11">
        <v>2015</v>
      </c>
      <c r="P292" s="11">
        <v>21.18</v>
      </c>
      <c r="Q292" s="11">
        <v>37.520000000000003</v>
      </c>
      <c r="R292" s="11">
        <v>68130</v>
      </c>
    </row>
    <row r="293" spans="1:18" x14ac:dyDescent="0.25">
      <c r="A293" s="11">
        <v>42</v>
      </c>
      <c r="B293" s="11" t="s">
        <v>98</v>
      </c>
      <c r="C293" s="11">
        <v>2652.3</v>
      </c>
      <c r="D293" s="11">
        <v>0</v>
      </c>
      <c r="E293" s="11">
        <v>91.9</v>
      </c>
      <c r="F293" s="11">
        <v>1</v>
      </c>
      <c r="G293" s="11">
        <v>27426.1</v>
      </c>
      <c r="H293" s="11">
        <v>10341</v>
      </c>
      <c r="I293" s="11">
        <v>8682</v>
      </c>
      <c r="J293" s="11">
        <v>191.3</v>
      </c>
      <c r="K293" s="11">
        <v>52474</v>
      </c>
      <c r="L293" s="11">
        <v>4</v>
      </c>
      <c r="M293" s="11">
        <v>122</v>
      </c>
      <c r="N293" s="11">
        <v>16572</v>
      </c>
      <c r="O293" s="11">
        <v>849</v>
      </c>
      <c r="P293" s="11">
        <v>20.100000000000001</v>
      </c>
      <c r="Q293" s="11">
        <v>26.4</v>
      </c>
      <c r="R293" s="11">
        <v>70018</v>
      </c>
    </row>
    <row r="294" spans="1:18" x14ac:dyDescent="0.25">
      <c r="A294" s="11">
        <v>43</v>
      </c>
      <c r="B294" s="11" t="s">
        <v>99</v>
      </c>
      <c r="C294" s="11">
        <v>121.8</v>
      </c>
      <c r="D294" s="11">
        <v>0</v>
      </c>
      <c r="E294" s="11">
        <v>97.5</v>
      </c>
      <c r="F294" s="11">
        <v>1</v>
      </c>
      <c r="G294" s="11">
        <v>876.7</v>
      </c>
      <c r="H294" s="11">
        <v>7200</v>
      </c>
      <c r="I294" s="11">
        <v>8520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11904</v>
      </c>
      <c r="P294" s="11">
        <v>97.76</v>
      </c>
      <c r="Q294" s="11">
        <v>97.76</v>
      </c>
      <c r="R294" s="11">
        <v>11904</v>
      </c>
    </row>
    <row r="295" spans="1:18" x14ac:dyDescent="0.25">
      <c r="A295" s="11">
        <v>44</v>
      </c>
      <c r="B295" s="11" t="s">
        <v>100</v>
      </c>
      <c r="C295" s="11">
        <v>755.5</v>
      </c>
      <c r="D295" s="11">
        <v>0</v>
      </c>
      <c r="E295" s="11">
        <v>89.5</v>
      </c>
      <c r="F295" s="11">
        <v>1</v>
      </c>
      <c r="G295" s="11">
        <v>8398.6</v>
      </c>
      <c r="H295" s="11">
        <v>11116</v>
      </c>
      <c r="I295" s="11">
        <v>8728</v>
      </c>
      <c r="J295" s="11">
        <v>106.8</v>
      </c>
      <c r="K295" s="11">
        <v>8974</v>
      </c>
      <c r="L295" s="11">
        <v>0</v>
      </c>
      <c r="M295" s="11">
        <v>9</v>
      </c>
      <c r="N295" s="11">
        <v>6435</v>
      </c>
      <c r="O295" s="11">
        <v>204</v>
      </c>
      <c r="P295" s="11">
        <v>12.15</v>
      </c>
      <c r="Q295" s="11">
        <v>20.68</v>
      </c>
      <c r="R295" s="11">
        <v>15621</v>
      </c>
    </row>
    <row r="296" spans="1:18" x14ac:dyDescent="0.25">
      <c r="A296" s="11">
        <v>45</v>
      </c>
      <c r="B296" s="11" t="s">
        <v>101</v>
      </c>
      <c r="C296" s="11">
        <v>776.3</v>
      </c>
      <c r="D296" s="11">
        <v>0</v>
      </c>
      <c r="E296" s="11">
        <v>89.5</v>
      </c>
      <c r="F296" s="11">
        <v>1</v>
      </c>
      <c r="G296" s="11">
        <v>8544.2000000000007</v>
      </c>
      <c r="H296" s="11">
        <v>11006</v>
      </c>
      <c r="I296" s="11">
        <v>8694</v>
      </c>
      <c r="J296" s="11">
        <v>106.8</v>
      </c>
      <c r="K296" s="11">
        <v>9129</v>
      </c>
      <c r="L296" s="11">
        <v>1</v>
      </c>
      <c r="M296" s="11">
        <v>18</v>
      </c>
      <c r="N296" s="11">
        <v>7562</v>
      </c>
      <c r="O296" s="11">
        <v>194</v>
      </c>
      <c r="P296" s="11">
        <v>12.01</v>
      </c>
      <c r="Q296" s="11">
        <v>21.77</v>
      </c>
      <c r="R296" s="11">
        <v>16903</v>
      </c>
    </row>
    <row r="297" spans="1:18" x14ac:dyDescent="0.25">
      <c r="A297" s="11">
        <v>46</v>
      </c>
      <c r="B297" s="11" t="s">
        <v>102</v>
      </c>
      <c r="C297" s="11">
        <v>1440.6</v>
      </c>
      <c r="D297" s="11">
        <v>0</v>
      </c>
      <c r="E297" s="11">
        <v>79.900000000000006</v>
      </c>
      <c r="F297" s="11">
        <v>2</v>
      </c>
      <c r="G297" s="11">
        <v>16509.599999999999</v>
      </c>
      <c r="H297" s="11">
        <v>11460</v>
      </c>
      <c r="I297" s="11">
        <v>7902</v>
      </c>
      <c r="J297" s="11">
        <v>106.8</v>
      </c>
      <c r="K297" s="11">
        <v>17640</v>
      </c>
      <c r="L297" s="11">
        <v>8</v>
      </c>
      <c r="M297" s="11">
        <v>236</v>
      </c>
      <c r="N297" s="11">
        <v>23357</v>
      </c>
      <c r="O297" s="11">
        <v>533</v>
      </c>
      <c r="P297" s="11">
        <v>12.62</v>
      </c>
      <c r="Q297" s="11">
        <v>28.99</v>
      </c>
      <c r="R297" s="11">
        <v>41766</v>
      </c>
    </row>
    <row r="298" spans="1:18" x14ac:dyDescent="0.25">
      <c r="A298" s="11">
        <v>47</v>
      </c>
      <c r="B298" s="11" t="s">
        <v>103</v>
      </c>
      <c r="C298" s="11">
        <v>2489.4</v>
      </c>
      <c r="D298" s="11">
        <v>0</v>
      </c>
      <c r="E298" s="11">
        <v>94.3</v>
      </c>
      <c r="F298" s="11">
        <v>0</v>
      </c>
      <c r="G298" s="11">
        <v>26647</v>
      </c>
      <c r="H298" s="11">
        <v>10704</v>
      </c>
      <c r="I298" s="11">
        <v>8760</v>
      </c>
      <c r="J298" s="11">
        <v>106.8</v>
      </c>
      <c r="K298" s="11">
        <v>28471</v>
      </c>
      <c r="L298" s="11">
        <v>0</v>
      </c>
      <c r="M298" s="11">
        <v>0</v>
      </c>
      <c r="N298" s="11">
        <v>22750</v>
      </c>
      <c r="O298" s="11">
        <v>772</v>
      </c>
      <c r="P298" s="11">
        <v>11.75</v>
      </c>
      <c r="Q298" s="11">
        <v>20.89</v>
      </c>
      <c r="R298" s="11">
        <v>51993</v>
      </c>
    </row>
    <row r="299" spans="1:18" x14ac:dyDescent="0.25">
      <c r="A299" s="11">
        <v>48</v>
      </c>
      <c r="B299" s="11" t="s">
        <v>104</v>
      </c>
      <c r="C299" s="11">
        <v>976.6</v>
      </c>
      <c r="D299" s="11">
        <v>0</v>
      </c>
      <c r="E299" s="11">
        <v>75.400000000000006</v>
      </c>
      <c r="F299" s="11">
        <v>0</v>
      </c>
      <c r="G299" s="11">
        <v>10191.6</v>
      </c>
      <c r="H299" s="11">
        <v>10436</v>
      </c>
      <c r="I299" s="11">
        <v>8760</v>
      </c>
      <c r="J299" s="11">
        <v>213.4</v>
      </c>
      <c r="K299" s="11">
        <v>21749</v>
      </c>
      <c r="L299" s="11">
        <v>0</v>
      </c>
      <c r="M299" s="11">
        <v>0</v>
      </c>
      <c r="N299" s="11">
        <v>11247</v>
      </c>
      <c r="O299" s="11">
        <v>332</v>
      </c>
      <c r="P299" s="11">
        <v>22.61</v>
      </c>
      <c r="Q299" s="11">
        <v>34.130000000000003</v>
      </c>
      <c r="R299" s="11">
        <v>33328</v>
      </c>
    </row>
    <row r="300" spans="1:18" x14ac:dyDescent="0.25">
      <c r="A300" s="11">
        <v>49</v>
      </c>
      <c r="B300" s="11" t="s">
        <v>105</v>
      </c>
      <c r="C300" s="11">
        <v>1121.0999999999999</v>
      </c>
      <c r="D300" s="11">
        <v>0</v>
      </c>
      <c r="E300" s="11">
        <v>66.099999999999994</v>
      </c>
      <c r="F300" s="11">
        <v>2</v>
      </c>
      <c r="G300" s="11">
        <v>11799</v>
      </c>
      <c r="H300" s="11">
        <v>10525</v>
      </c>
      <c r="I300" s="11">
        <v>7865</v>
      </c>
      <c r="J300" s="11">
        <v>213.4</v>
      </c>
      <c r="K300" s="11">
        <v>25179</v>
      </c>
      <c r="L300" s="11">
        <v>3</v>
      </c>
      <c r="M300" s="11">
        <v>13</v>
      </c>
      <c r="N300" s="11">
        <v>23117</v>
      </c>
      <c r="O300" s="11">
        <v>392</v>
      </c>
      <c r="P300" s="11">
        <v>22.81</v>
      </c>
      <c r="Q300" s="11">
        <v>43.44</v>
      </c>
      <c r="R300" s="11">
        <v>48701</v>
      </c>
    </row>
    <row r="301" spans="1:18" x14ac:dyDescent="0.25">
      <c r="A301" s="11">
        <v>50</v>
      </c>
      <c r="B301" s="11" t="s">
        <v>106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1:18" x14ac:dyDescent="0.25">
      <c r="A302" s="11">
        <v>51</v>
      </c>
      <c r="B302" s="11" t="s">
        <v>107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</row>
    <row r="303" spans="1:18" x14ac:dyDescent="0.25">
      <c r="A303" s="11">
        <v>52</v>
      </c>
      <c r="B303" s="11" t="s">
        <v>108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</row>
    <row r="304" spans="1:18" x14ac:dyDescent="0.25">
      <c r="A304" s="11">
        <v>53</v>
      </c>
      <c r="B304" s="11" t="s">
        <v>109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</row>
    <row r="305" spans="1:18" x14ac:dyDescent="0.25">
      <c r="A305" s="11">
        <v>54</v>
      </c>
      <c r="B305" s="11" t="s">
        <v>110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1:18" x14ac:dyDescent="0.25">
      <c r="A306" s="11">
        <v>55</v>
      </c>
      <c r="B306" s="11" t="s">
        <v>111</v>
      </c>
      <c r="C306" s="11">
        <v>1711.1</v>
      </c>
      <c r="D306" s="11">
        <v>0</v>
      </c>
      <c r="E306" s="11">
        <v>75.3</v>
      </c>
      <c r="F306" s="11">
        <v>2</v>
      </c>
      <c r="G306" s="11">
        <v>20716.900000000001</v>
      </c>
      <c r="H306" s="11">
        <v>12108</v>
      </c>
      <c r="I306" s="11">
        <v>7939</v>
      </c>
      <c r="J306" s="11">
        <v>110.5</v>
      </c>
      <c r="K306" s="11">
        <v>22901</v>
      </c>
      <c r="L306" s="11">
        <v>4</v>
      </c>
      <c r="M306" s="11">
        <v>106</v>
      </c>
      <c r="N306" s="11">
        <v>21495</v>
      </c>
      <c r="O306" s="11">
        <v>599</v>
      </c>
      <c r="P306" s="11">
        <v>13.73</v>
      </c>
      <c r="Q306" s="11">
        <v>26.36</v>
      </c>
      <c r="R306" s="11">
        <v>45100</v>
      </c>
    </row>
    <row r="307" spans="1:18" x14ac:dyDescent="0.25">
      <c r="A307" s="11">
        <v>56</v>
      </c>
      <c r="B307" s="11" t="s">
        <v>112</v>
      </c>
      <c r="C307" s="11">
        <v>1379.4</v>
      </c>
      <c r="D307" s="11">
        <v>0</v>
      </c>
      <c r="E307" s="11">
        <v>30.2</v>
      </c>
      <c r="F307" s="11">
        <v>228</v>
      </c>
      <c r="G307" s="11">
        <v>10027.700000000001</v>
      </c>
      <c r="H307" s="11">
        <v>7269</v>
      </c>
      <c r="I307" s="11">
        <v>3629</v>
      </c>
      <c r="J307" s="11">
        <v>392.3</v>
      </c>
      <c r="K307" s="11">
        <v>39337</v>
      </c>
      <c r="L307" s="11">
        <v>810</v>
      </c>
      <c r="M307" s="11">
        <v>3195</v>
      </c>
      <c r="N307" s="11">
        <v>0</v>
      </c>
      <c r="O307" s="11">
        <v>4985</v>
      </c>
      <c r="P307" s="11">
        <v>32.130000000000003</v>
      </c>
      <c r="Q307" s="11">
        <v>34.450000000000003</v>
      </c>
      <c r="R307" s="11">
        <v>47517</v>
      </c>
    </row>
    <row r="308" spans="1:18" x14ac:dyDescent="0.25">
      <c r="A308" s="11">
        <v>57</v>
      </c>
      <c r="B308" s="11" t="s">
        <v>113</v>
      </c>
      <c r="C308" s="11">
        <v>25.3</v>
      </c>
      <c r="D308" s="11">
        <v>0</v>
      </c>
      <c r="E308" s="11">
        <v>100</v>
      </c>
      <c r="F308" s="11">
        <v>0</v>
      </c>
      <c r="I308" s="11">
        <v>8760</v>
      </c>
      <c r="J308" s="11">
        <v>0</v>
      </c>
      <c r="K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</row>
    <row r="309" spans="1:18" x14ac:dyDescent="0.25">
      <c r="A309" s="11">
        <v>58</v>
      </c>
      <c r="B309" s="11" t="s">
        <v>114</v>
      </c>
      <c r="C309" s="11">
        <v>2260.9</v>
      </c>
      <c r="D309" s="11">
        <v>0</v>
      </c>
      <c r="E309" s="11">
        <v>50.5</v>
      </c>
      <c r="F309" s="11">
        <v>164</v>
      </c>
      <c r="G309" s="11">
        <v>16013</v>
      </c>
      <c r="H309" s="11">
        <v>7083</v>
      </c>
      <c r="I309" s="11">
        <v>6427</v>
      </c>
      <c r="J309" s="11">
        <v>392.3</v>
      </c>
      <c r="K309" s="11">
        <v>62824</v>
      </c>
      <c r="L309" s="11">
        <v>586</v>
      </c>
      <c r="M309" s="11">
        <v>2342</v>
      </c>
      <c r="N309" s="11">
        <v>0</v>
      </c>
      <c r="O309" s="11">
        <v>6536</v>
      </c>
      <c r="P309" s="11">
        <v>30.68</v>
      </c>
      <c r="Q309" s="11">
        <v>31.71</v>
      </c>
      <c r="R309" s="11">
        <v>71701</v>
      </c>
    </row>
    <row r="310" spans="1:18" x14ac:dyDescent="0.25">
      <c r="A310" s="11">
        <v>59</v>
      </c>
      <c r="B310" s="11" t="s">
        <v>115</v>
      </c>
      <c r="C310" s="11">
        <v>-914.5</v>
      </c>
      <c r="D310" s="11">
        <v>0</v>
      </c>
      <c r="E310" s="11">
        <v>81.599999999999994</v>
      </c>
      <c r="F310" s="11">
        <v>255</v>
      </c>
      <c r="I310" s="11">
        <v>7286</v>
      </c>
      <c r="J310" s="11">
        <v>39.799999999999997</v>
      </c>
      <c r="K310" s="11">
        <v>-36442</v>
      </c>
      <c r="M310" s="11">
        <v>0</v>
      </c>
      <c r="N310" s="11">
        <v>0</v>
      </c>
      <c r="O310" s="11">
        <v>0</v>
      </c>
      <c r="P310" s="11">
        <v>39.85</v>
      </c>
      <c r="Q310" s="11">
        <v>39.85</v>
      </c>
      <c r="R310" s="11">
        <v>-36442</v>
      </c>
    </row>
    <row r="311" spans="1:18" x14ac:dyDescent="0.25">
      <c r="A311" s="11">
        <v>60</v>
      </c>
      <c r="B311" s="11" t="s">
        <v>116</v>
      </c>
      <c r="C311" s="11">
        <v>333.6</v>
      </c>
      <c r="D311" s="11">
        <v>0</v>
      </c>
      <c r="E311" s="11">
        <v>3.8</v>
      </c>
      <c r="F311" s="11">
        <v>282</v>
      </c>
      <c r="I311" s="11">
        <v>1606</v>
      </c>
      <c r="J311" s="11">
        <v>26.8</v>
      </c>
      <c r="K311" s="11">
        <v>8935</v>
      </c>
      <c r="M311" s="11">
        <v>0</v>
      </c>
      <c r="N311" s="11">
        <v>0</v>
      </c>
      <c r="O311" s="11">
        <v>0</v>
      </c>
      <c r="P311" s="11">
        <v>26.78</v>
      </c>
      <c r="Q311" s="11">
        <v>26.78</v>
      </c>
      <c r="R311" s="11">
        <v>8935</v>
      </c>
    </row>
    <row r="312" spans="1:18" x14ac:dyDescent="0.25">
      <c r="A312" s="11">
        <v>61</v>
      </c>
      <c r="B312" s="11" t="s">
        <v>117</v>
      </c>
      <c r="C312" s="11">
        <v>-136.9</v>
      </c>
      <c r="D312" s="11">
        <v>0</v>
      </c>
      <c r="E312" s="11">
        <v>0</v>
      </c>
      <c r="F312" s="11">
        <v>291</v>
      </c>
      <c r="I312" s="11">
        <v>2117</v>
      </c>
      <c r="J312" s="11">
        <v>35.9</v>
      </c>
      <c r="K312" s="11">
        <v>-4919</v>
      </c>
      <c r="M312" s="11">
        <v>0</v>
      </c>
      <c r="N312" s="11">
        <v>0</v>
      </c>
      <c r="O312" s="11">
        <v>0</v>
      </c>
      <c r="P312" s="11">
        <v>35.94</v>
      </c>
      <c r="Q312" s="11">
        <v>35.94</v>
      </c>
      <c r="R312" s="11">
        <v>-4919</v>
      </c>
    </row>
    <row r="313" spans="1:18" x14ac:dyDescent="0.25">
      <c r="A313" s="11">
        <v>62</v>
      </c>
      <c r="B313" s="11" t="s">
        <v>118</v>
      </c>
      <c r="C313" s="11">
        <v>2457.6999999999998</v>
      </c>
      <c r="D313" s="11">
        <v>0</v>
      </c>
      <c r="E313" s="11">
        <v>28.1</v>
      </c>
      <c r="F313" s="11">
        <v>274</v>
      </c>
      <c r="I313" s="11">
        <v>6887</v>
      </c>
      <c r="J313" s="11">
        <v>31.1</v>
      </c>
      <c r="K313" s="11">
        <v>76351</v>
      </c>
      <c r="M313" s="11">
        <v>0</v>
      </c>
      <c r="N313" s="11">
        <v>0</v>
      </c>
      <c r="O313" s="11">
        <v>0</v>
      </c>
      <c r="P313" s="11">
        <v>31.07</v>
      </c>
      <c r="Q313" s="11">
        <v>31.07</v>
      </c>
      <c r="R313" s="11">
        <v>76351</v>
      </c>
    </row>
    <row r="314" spans="1:18" x14ac:dyDescent="0.25">
      <c r="A314" s="11">
        <v>63</v>
      </c>
      <c r="B314" s="11" t="s">
        <v>119</v>
      </c>
      <c r="C314" s="11">
        <v>-1874</v>
      </c>
      <c r="D314" s="11">
        <v>0</v>
      </c>
      <c r="E314" s="11">
        <v>85.9</v>
      </c>
      <c r="F314" s="11">
        <v>199</v>
      </c>
      <c r="I314" s="11">
        <v>8115</v>
      </c>
      <c r="J314" s="11">
        <v>34.6</v>
      </c>
      <c r="K314" s="11">
        <v>-64790</v>
      </c>
      <c r="M314" s="11">
        <v>0</v>
      </c>
      <c r="N314" s="11">
        <v>0</v>
      </c>
      <c r="O314" s="11">
        <v>0</v>
      </c>
      <c r="P314" s="11">
        <v>34.57</v>
      </c>
      <c r="Q314" s="11">
        <v>34.57</v>
      </c>
      <c r="R314" s="11">
        <v>-64790</v>
      </c>
    </row>
    <row r="315" spans="1:18" x14ac:dyDescent="0.25">
      <c r="A315" s="11">
        <v>64</v>
      </c>
      <c r="B315" s="11" t="s">
        <v>120</v>
      </c>
      <c r="C315" s="11">
        <v>159.80000000000001</v>
      </c>
      <c r="D315" s="11">
        <v>0</v>
      </c>
      <c r="E315" s="11">
        <v>1.8</v>
      </c>
      <c r="F315" s="11">
        <v>349</v>
      </c>
      <c r="I315" s="11">
        <v>978</v>
      </c>
      <c r="J315" s="11">
        <v>43.6</v>
      </c>
      <c r="K315" s="11">
        <v>6962</v>
      </c>
      <c r="M315" s="11">
        <v>0</v>
      </c>
      <c r="N315" s="11">
        <v>0</v>
      </c>
      <c r="O315" s="11">
        <v>0</v>
      </c>
      <c r="P315" s="11">
        <v>43.57</v>
      </c>
      <c r="Q315" s="11">
        <v>43.57</v>
      </c>
      <c r="R315" s="11">
        <v>6962</v>
      </c>
    </row>
    <row r="316" spans="1:18" x14ac:dyDescent="0.25">
      <c r="A316" s="11">
        <v>65</v>
      </c>
      <c r="B316" s="11" t="s">
        <v>121</v>
      </c>
      <c r="C316" s="11">
        <v>-3414.4</v>
      </c>
      <c r="D316" s="11">
        <v>0</v>
      </c>
      <c r="E316" s="11">
        <v>0.4</v>
      </c>
      <c r="F316" s="11">
        <v>0</v>
      </c>
      <c r="I316" s="11">
        <v>8760</v>
      </c>
      <c r="J316" s="11">
        <v>34.5</v>
      </c>
      <c r="K316" s="11">
        <v>-117766</v>
      </c>
      <c r="M316" s="11">
        <v>0</v>
      </c>
      <c r="N316" s="11">
        <v>0</v>
      </c>
      <c r="O316" s="11">
        <v>0</v>
      </c>
      <c r="P316" s="11">
        <v>34.49</v>
      </c>
      <c r="Q316" s="11">
        <v>34.49</v>
      </c>
      <c r="R316" s="11">
        <v>-117766</v>
      </c>
    </row>
    <row r="317" spans="1:18" x14ac:dyDescent="0.25">
      <c r="A317" s="11">
        <v>66</v>
      </c>
      <c r="B317" s="11" t="s">
        <v>122</v>
      </c>
      <c r="C317" s="11">
        <v>0</v>
      </c>
      <c r="D317" s="11">
        <v>0</v>
      </c>
      <c r="E317" s="11">
        <v>0</v>
      </c>
      <c r="F317" s="11">
        <v>447</v>
      </c>
      <c r="I317" s="11">
        <v>1405</v>
      </c>
      <c r="J317" s="11">
        <v>0</v>
      </c>
      <c r="K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1:18" x14ac:dyDescent="0.25">
      <c r="A318" s="11">
        <v>67</v>
      </c>
      <c r="B318" s="11" t="s">
        <v>125</v>
      </c>
      <c r="C318" s="11">
        <v>0</v>
      </c>
      <c r="D318" s="11">
        <v>0</v>
      </c>
      <c r="E318" s="11">
        <v>0</v>
      </c>
      <c r="F318" s="11">
        <v>0</v>
      </c>
      <c r="I318" s="11">
        <v>0</v>
      </c>
      <c r="J318" s="11">
        <v>0</v>
      </c>
      <c r="K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</row>
    <row r="319" spans="1:18" x14ac:dyDescent="0.25">
      <c r="A319" s="11">
        <v>68</v>
      </c>
      <c r="B319" s="11" t="s">
        <v>126</v>
      </c>
      <c r="C319" s="11">
        <v>115.8</v>
      </c>
      <c r="D319" s="11">
        <v>0</v>
      </c>
      <c r="E319" s="11">
        <v>9.5</v>
      </c>
      <c r="F319" s="11">
        <v>0</v>
      </c>
      <c r="I319" s="11">
        <v>8760</v>
      </c>
      <c r="J319" s="11">
        <v>40.700000000000003</v>
      </c>
      <c r="K319" s="11">
        <v>4716</v>
      </c>
      <c r="M319" s="11">
        <v>0</v>
      </c>
      <c r="N319" s="11">
        <v>0</v>
      </c>
      <c r="O319" s="11">
        <v>4716</v>
      </c>
      <c r="P319" s="11">
        <v>81.44</v>
      </c>
      <c r="Q319" s="11">
        <v>81.44</v>
      </c>
      <c r="R319" s="11">
        <v>9431</v>
      </c>
    </row>
    <row r="320" spans="1:18" x14ac:dyDescent="0.25">
      <c r="A320" s="11">
        <v>69</v>
      </c>
      <c r="B320" s="11" t="s">
        <v>127</v>
      </c>
      <c r="C320" s="11">
        <v>-127</v>
      </c>
      <c r="D320" s="11">
        <v>0</v>
      </c>
      <c r="E320" s="11">
        <v>100</v>
      </c>
      <c r="F320" s="11">
        <v>0</v>
      </c>
      <c r="I320" s="11">
        <v>8016</v>
      </c>
      <c r="J320" s="11">
        <v>0</v>
      </c>
      <c r="K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1:18" x14ac:dyDescent="0.25">
      <c r="A321" s="11">
        <v>70</v>
      </c>
      <c r="B321" s="11" t="s">
        <v>128</v>
      </c>
      <c r="C321" s="11">
        <v>62.1</v>
      </c>
      <c r="D321" s="11">
        <v>0</v>
      </c>
      <c r="E321" s="11">
        <v>100</v>
      </c>
      <c r="F321" s="11">
        <v>0</v>
      </c>
      <c r="I321" s="11">
        <v>8760</v>
      </c>
      <c r="J321" s="11">
        <v>35.200000000000003</v>
      </c>
      <c r="K321" s="11">
        <v>2187</v>
      </c>
      <c r="M321" s="11">
        <v>0</v>
      </c>
      <c r="N321" s="11">
        <v>0</v>
      </c>
      <c r="O321" s="11">
        <v>0</v>
      </c>
      <c r="P321" s="11">
        <v>35.229999999999997</v>
      </c>
      <c r="Q321" s="11">
        <v>35.229999999999997</v>
      </c>
      <c r="R321" s="11">
        <v>2187</v>
      </c>
    </row>
    <row r="322" spans="1:18" x14ac:dyDescent="0.25">
      <c r="A322" s="11">
        <v>71</v>
      </c>
      <c r="B322" s="11" t="s">
        <v>129</v>
      </c>
      <c r="C322" s="11">
        <v>12</v>
      </c>
      <c r="D322" s="11">
        <v>0</v>
      </c>
      <c r="E322" s="11">
        <v>100</v>
      </c>
      <c r="F322" s="11">
        <v>0</v>
      </c>
      <c r="I322" s="11">
        <v>8760</v>
      </c>
      <c r="J322" s="11">
        <v>0</v>
      </c>
      <c r="K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1:18" x14ac:dyDescent="0.25">
      <c r="A323" s="11">
        <v>72</v>
      </c>
      <c r="B323" s="11" t="s">
        <v>130</v>
      </c>
      <c r="C323" s="11">
        <v>-45.4</v>
      </c>
      <c r="D323" s="11">
        <v>0</v>
      </c>
      <c r="E323" s="11">
        <v>100</v>
      </c>
      <c r="F323" s="11">
        <v>0</v>
      </c>
      <c r="I323" s="11">
        <v>8760</v>
      </c>
      <c r="J323" s="11">
        <v>69</v>
      </c>
      <c r="K323" s="11">
        <v>-3131</v>
      </c>
      <c r="M323" s="11">
        <v>0</v>
      </c>
      <c r="N323" s="11">
        <v>0</v>
      </c>
      <c r="O323" s="11">
        <v>0</v>
      </c>
      <c r="P323" s="11">
        <v>69</v>
      </c>
      <c r="Q323" s="11">
        <v>69</v>
      </c>
      <c r="R323" s="11">
        <v>-3131</v>
      </c>
    </row>
    <row r="324" spans="1:18" x14ac:dyDescent="0.25">
      <c r="A324" s="11">
        <v>73</v>
      </c>
      <c r="B324" s="11" t="s">
        <v>131</v>
      </c>
      <c r="C324" s="11">
        <v>-19.3</v>
      </c>
      <c r="D324" s="11">
        <v>0</v>
      </c>
      <c r="E324" s="11">
        <v>100</v>
      </c>
      <c r="F324" s="11">
        <v>0</v>
      </c>
      <c r="I324" s="11">
        <v>8760</v>
      </c>
      <c r="J324" s="11">
        <v>0</v>
      </c>
      <c r="K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25">
      <c r="A325" s="11">
        <v>74</v>
      </c>
      <c r="B325" s="11" t="s">
        <v>132</v>
      </c>
      <c r="C325" s="11">
        <v>-50.4</v>
      </c>
      <c r="D325" s="11">
        <v>0</v>
      </c>
      <c r="E325" s="11">
        <v>100</v>
      </c>
      <c r="F325" s="11">
        <v>0</v>
      </c>
      <c r="I325" s="11">
        <v>8760</v>
      </c>
      <c r="J325" s="11">
        <v>0</v>
      </c>
      <c r="K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1:18" x14ac:dyDescent="0.25">
      <c r="A326" s="11">
        <v>75</v>
      </c>
      <c r="B326" s="11" t="s">
        <v>133</v>
      </c>
      <c r="C326" s="11">
        <v>-255.2</v>
      </c>
      <c r="D326" s="11">
        <v>0</v>
      </c>
      <c r="E326" s="11">
        <v>100</v>
      </c>
      <c r="F326" s="11">
        <v>0</v>
      </c>
      <c r="I326" s="11">
        <v>8760</v>
      </c>
      <c r="J326" s="11">
        <v>0</v>
      </c>
      <c r="K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25">
      <c r="A327" s="11">
        <v>76</v>
      </c>
      <c r="B327" s="11" t="s">
        <v>134</v>
      </c>
      <c r="C327" s="11">
        <v>1376.7</v>
      </c>
      <c r="D327" s="11">
        <v>0</v>
      </c>
      <c r="E327" s="11">
        <v>100</v>
      </c>
      <c r="F327" s="11">
        <v>0</v>
      </c>
      <c r="I327" s="11">
        <v>8760</v>
      </c>
      <c r="J327" s="11">
        <v>0</v>
      </c>
      <c r="K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1:18" x14ac:dyDescent="0.25">
      <c r="A328" s="11">
        <v>77</v>
      </c>
      <c r="B328" s="11" t="s">
        <v>135</v>
      </c>
      <c r="C328" s="11">
        <v>217.4</v>
      </c>
      <c r="D328" s="11">
        <v>0</v>
      </c>
      <c r="E328" s="11">
        <v>100</v>
      </c>
      <c r="F328" s="11">
        <v>0</v>
      </c>
      <c r="I328" s="11">
        <v>8736</v>
      </c>
      <c r="J328" s="11">
        <v>37</v>
      </c>
      <c r="K328" s="11">
        <v>8043</v>
      </c>
      <c r="M328" s="11">
        <v>0</v>
      </c>
      <c r="N328" s="11">
        <v>0</v>
      </c>
      <c r="O328" s="11">
        <v>0</v>
      </c>
      <c r="P328" s="11">
        <v>37</v>
      </c>
      <c r="Q328" s="11">
        <v>37</v>
      </c>
      <c r="R328" s="11">
        <v>8043</v>
      </c>
    </row>
    <row r="329" spans="1:18" x14ac:dyDescent="0.25">
      <c r="A329" s="11">
        <v>78</v>
      </c>
      <c r="B329" s="11" t="s">
        <v>136</v>
      </c>
      <c r="C329" s="11">
        <v>458.3</v>
      </c>
      <c r="D329" s="11">
        <v>0</v>
      </c>
      <c r="E329" s="11">
        <v>100</v>
      </c>
      <c r="F329" s="11">
        <v>0</v>
      </c>
      <c r="I329" s="11">
        <v>8760</v>
      </c>
      <c r="J329" s="11">
        <v>0</v>
      </c>
      <c r="K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</row>
    <row r="330" spans="1:18" x14ac:dyDescent="0.25">
      <c r="A330" s="11">
        <v>79</v>
      </c>
      <c r="B330" s="11" t="s">
        <v>137</v>
      </c>
      <c r="C330" s="11">
        <v>-279.7</v>
      </c>
      <c r="D330" s="11">
        <v>0</v>
      </c>
      <c r="E330" s="11">
        <v>100</v>
      </c>
      <c r="F330" s="11">
        <v>0</v>
      </c>
      <c r="I330" s="11">
        <v>8760</v>
      </c>
      <c r="J330" s="11">
        <v>0</v>
      </c>
      <c r="K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1:18" x14ac:dyDescent="0.25">
      <c r="A331" s="11">
        <v>80</v>
      </c>
      <c r="B331" s="11" t="s">
        <v>138</v>
      </c>
      <c r="C331" s="11">
        <v>114.9</v>
      </c>
      <c r="D331" s="11">
        <v>0</v>
      </c>
      <c r="E331" s="11">
        <v>100</v>
      </c>
      <c r="F331" s="11">
        <v>0</v>
      </c>
      <c r="I331" s="11">
        <v>8016</v>
      </c>
      <c r="J331" s="11">
        <v>0</v>
      </c>
      <c r="K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5">
      <c r="A332" s="11">
        <v>81</v>
      </c>
      <c r="B332" s="11" t="s">
        <v>139</v>
      </c>
      <c r="C332" s="11">
        <v>113.1</v>
      </c>
      <c r="D332" s="11">
        <v>0</v>
      </c>
      <c r="E332" s="11">
        <v>100</v>
      </c>
      <c r="F332" s="11">
        <v>0</v>
      </c>
      <c r="I332" s="11">
        <v>8760</v>
      </c>
      <c r="J332" s="11">
        <v>0</v>
      </c>
      <c r="K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5">
      <c r="A333" s="11">
        <v>82</v>
      </c>
      <c r="B333" s="11" t="s">
        <v>140</v>
      </c>
      <c r="C333" s="11">
        <v>-291.7</v>
      </c>
      <c r="D333" s="11">
        <v>0</v>
      </c>
      <c r="E333" s="11">
        <v>100</v>
      </c>
      <c r="F333" s="11">
        <v>0</v>
      </c>
      <c r="I333" s="11">
        <v>8760</v>
      </c>
      <c r="J333" s="11">
        <v>0</v>
      </c>
      <c r="K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83</v>
      </c>
      <c r="B334" s="11" t="s">
        <v>141</v>
      </c>
      <c r="C334" s="11">
        <v>913.6</v>
      </c>
      <c r="D334" s="11">
        <v>0</v>
      </c>
      <c r="E334" s="11">
        <v>100</v>
      </c>
      <c r="F334" s="11">
        <v>0</v>
      </c>
      <c r="I334" s="11">
        <v>8760</v>
      </c>
      <c r="J334" s="11">
        <v>0</v>
      </c>
      <c r="K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5">
      <c r="A335" s="11">
        <v>84</v>
      </c>
      <c r="B335" s="11" t="s">
        <v>142</v>
      </c>
      <c r="C335" s="11">
        <v>973.8</v>
      </c>
      <c r="D335" s="11">
        <v>0</v>
      </c>
      <c r="E335" s="11">
        <v>47.6</v>
      </c>
      <c r="F335" s="11">
        <v>104</v>
      </c>
      <c r="G335" s="11">
        <v>7318.6</v>
      </c>
      <c r="H335" s="11">
        <v>7516</v>
      </c>
      <c r="I335" s="11">
        <v>5515</v>
      </c>
      <c r="J335" s="11">
        <v>407.2</v>
      </c>
      <c r="K335" s="11">
        <v>29798</v>
      </c>
      <c r="L335" s="11">
        <v>116</v>
      </c>
      <c r="M335" s="11">
        <v>478</v>
      </c>
      <c r="N335" s="11">
        <v>0</v>
      </c>
      <c r="O335" s="11">
        <v>925</v>
      </c>
      <c r="P335" s="11">
        <v>31.55</v>
      </c>
      <c r="Q335" s="11">
        <v>32.04</v>
      </c>
      <c r="R335" s="11">
        <v>31201</v>
      </c>
    </row>
    <row r="336" spans="1:18" x14ac:dyDescent="0.25">
      <c r="A336" s="11">
        <v>85</v>
      </c>
      <c r="B336" s="11" t="s">
        <v>146</v>
      </c>
      <c r="C336" s="11">
        <v>395.3</v>
      </c>
      <c r="D336" s="11">
        <v>0</v>
      </c>
      <c r="E336" s="11">
        <v>52.6</v>
      </c>
      <c r="F336" s="11">
        <v>66</v>
      </c>
      <c r="I336" s="11">
        <v>8566</v>
      </c>
      <c r="J336" s="11">
        <v>20.8</v>
      </c>
      <c r="K336" s="11">
        <v>8217</v>
      </c>
      <c r="M336" s="11">
        <v>0</v>
      </c>
      <c r="N336" s="11">
        <v>0</v>
      </c>
      <c r="O336" s="11">
        <v>0</v>
      </c>
      <c r="P336" s="11">
        <v>20.79</v>
      </c>
      <c r="Q336" s="11">
        <v>20.79</v>
      </c>
      <c r="R336" s="11">
        <v>8217</v>
      </c>
    </row>
    <row r="337" spans="1:18" x14ac:dyDescent="0.25">
      <c r="A337" s="11">
        <v>86</v>
      </c>
      <c r="B337" s="11" t="s">
        <v>147</v>
      </c>
      <c r="C337" s="11">
        <v>0</v>
      </c>
      <c r="D337" s="11">
        <v>0</v>
      </c>
      <c r="E337" s="11">
        <v>0</v>
      </c>
      <c r="F337" s="11">
        <v>3</v>
      </c>
      <c r="I337" s="11">
        <v>840</v>
      </c>
      <c r="J337" s="11">
        <v>0</v>
      </c>
      <c r="K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25">
      <c r="A338" s="11">
        <v>87</v>
      </c>
      <c r="B338" s="11" t="s">
        <v>148</v>
      </c>
      <c r="C338" s="11">
        <v>0</v>
      </c>
      <c r="D338" s="11">
        <v>0</v>
      </c>
      <c r="E338" s="11">
        <v>0</v>
      </c>
      <c r="F338" s="11">
        <v>0</v>
      </c>
      <c r="I338" s="11">
        <v>8760</v>
      </c>
      <c r="J338" s="11">
        <v>0</v>
      </c>
      <c r="K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</row>
    <row r="339" spans="1:18" x14ac:dyDescent="0.25">
      <c r="A339" s="11">
        <v>88</v>
      </c>
      <c r="B339" s="11" t="s">
        <v>149</v>
      </c>
      <c r="C339" s="11">
        <v>58.4</v>
      </c>
      <c r="D339" s="11">
        <v>0</v>
      </c>
      <c r="E339" s="11">
        <v>93.9</v>
      </c>
      <c r="F339" s="11">
        <v>2</v>
      </c>
      <c r="I339" s="11">
        <v>8256</v>
      </c>
      <c r="J339" s="11">
        <v>46.5</v>
      </c>
      <c r="K339" s="11">
        <v>2714</v>
      </c>
      <c r="M339" s="11">
        <v>0</v>
      </c>
      <c r="N339" s="11">
        <v>1967</v>
      </c>
      <c r="O339" s="11">
        <v>0</v>
      </c>
      <c r="P339" s="11">
        <v>46.48</v>
      </c>
      <c r="Q339" s="11">
        <v>80.17</v>
      </c>
      <c r="R339" s="11">
        <v>4681</v>
      </c>
    </row>
    <row r="340" spans="1:18" x14ac:dyDescent="0.25">
      <c r="A340" s="11">
        <v>89</v>
      </c>
      <c r="B340" s="11" t="s">
        <v>150</v>
      </c>
      <c r="C340" s="11">
        <v>328.4</v>
      </c>
      <c r="D340" s="11">
        <v>0</v>
      </c>
      <c r="E340" s="11">
        <v>93.9</v>
      </c>
      <c r="F340" s="11">
        <v>2</v>
      </c>
      <c r="I340" s="11">
        <v>8256</v>
      </c>
      <c r="J340" s="11">
        <v>48.8</v>
      </c>
      <c r="K340" s="11">
        <v>16027</v>
      </c>
      <c r="M340" s="11">
        <v>0</v>
      </c>
      <c r="N340" s="11">
        <v>9117</v>
      </c>
      <c r="O340" s="11">
        <v>0</v>
      </c>
      <c r="P340" s="11">
        <v>48.8</v>
      </c>
      <c r="Q340" s="11">
        <v>76.56</v>
      </c>
      <c r="R340" s="11">
        <v>25144</v>
      </c>
    </row>
    <row r="341" spans="1:18" x14ac:dyDescent="0.25">
      <c r="A341" s="11">
        <v>90</v>
      </c>
      <c r="B341" s="11" t="s">
        <v>151</v>
      </c>
      <c r="C341" s="11">
        <v>0</v>
      </c>
      <c r="D341" s="11">
        <v>0</v>
      </c>
      <c r="E341" s="11">
        <v>0</v>
      </c>
      <c r="F341" s="11">
        <v>0</v>
      </c>
      <c r="I341" s="11">
        <v>8760</v>
      </c>
      <c r="J341" s="11">
        <v>0</v>
      </c>
      <c r="K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</row>
    <row r="342" spans="1:18" x14ac:dyDescent="0.25">
      <c r="A342" s="11">
        <v>91</v>
      </c>
      <c r="B342" s="11" t="s">
        <v>152</v>
      </c>
      <c r="C342" s="11">
        <v>-15.6</v>
      </c>
      <c r="D342" s="11">
        <v>0</v>
      </c>
      <c r="E342" s="11">
        <v>100</v>
      </c>
      <c r="F342" s="11">
        <v>0</v>
      </c>
      <c r="I342" s="11">
        <v>8760</v>
      </c>
      <c r="J342" s="11">
        <v>11</v>
      </c>
      <c r="K342" s="11">
        <v>-171</v>
      </c>
      <c r="M342" s="11">
        <v>0</v>
      </c>
      <c r="N342" s="11">
        <v>0</v>
      </c>
      <c r="O342" s="11">
        <v>0</v>
      </c>
      <c r="P342" s="11">
        <v>10.98</v>
      </c>
      <c r="Q342" s="11">
        <v>10.98</v>
      </c>
      <c r="R342" s="11">
        <v>-171</v>
      </c>
    </row>
    <row r="343" spans="1:18" x14ac:dyDescent="0.25">
      <c r="A343" s="11">
        <v>92</v>
      </c>
      <c r="B343" s="11" t="s">
        <v>153</v>
      </c>
      <c r="C343" s="11">
        <v>283</v>
      </c>
      <c r="D343" s="11">
        <v>0</v>
      </c>
      <c r="E343" s="11">
        <v>100</v>
      </c>
      <c r="F343" s="11">
        <v>0</v>
      </c>
      <c r="I343" s="11">
        <v>8760</v>
      </c>
      <c r="J343" s="11">
        <v>0</v>
      </c>
      <c r="K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25">
      <c r="A344" s="11">
        <v>93</v>
      </c>
      <c r="B344" s="11" t="s">
        <v>154</v>
      </c>
      <c r="C344" s="11">
        <v>345.5</v>
      </c>
      <c r="D344" s="11">
        <v>0</v>
      </c>
      <c r="E344" s="11">
        <v>64.599999999999994</v>
      </c>
      <c r="F344" s="11">
        <v>0</v>
      </c>
      <c r="I344" s="11">
        <v>8760</v>
      </c>
      <c r="J344" s="11">
        <v>0</v>
      </c>
      <c r="K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</row>
    <row r="345" spans="1:18" x14ac:dyDescent="0.25">
      <c r="A345" s="11">
        <v>94</v>
      </c>
      <c r="B345" s="11" t="s">
        <v>155</v>
      </c>
      <c r="C345" s="11">
        <v>288.2</v>
      </c>
      <c r="D345" s="11">
        <v>0</v>
      </c>
      <c r="E345" s="11">
        <v>100</v>
      </c>
      <c r="F345" s="11">
        <v>0</v>
      </c>
      <c r="I345" s="11">
        <v>8760</v>
      </c>
      <c r="J345" s="11">
        <v>0</v>
      </c>
      <c r="K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x14ac:dyDescent="0.25">
      <c r="A346" s="11">
        <v>95</v>
      </c>
      <c r="B346" s="11" t="s">
        <v>156</v>
      </c>
      <c r="C346" s="11">
        <v>20.8</v>
      </c>
      <c r="D346" s="11">
        <v>0</v>
      </c>
      <c r="E346" s="11">
        <v>100</v>
      </c>
      <c r="F346" s="11">
        <v>0</v>
      </c>
      <c r="I346" s="11">
        <v>8760</v>
      </c>
      <c r="J346" s="11">
        <v>0</v>
      </c>
      <c r="K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1:18" x14ac:dyDescent="0.25">
      <c r="A347" s="11">
        <v>96</v>
      </c>
      <c r="B347" s="11" t="s">
        <v>157</v>
      </c>
      <c r="C347" s="11">
        <v>1314</v>
      </c>
      <c r="D347" s="11">
        <v>0</v>
      </c>
      <c r="E347" s="11">
        <v>100</v>
      </c>
      <c r="F347" s="11">
        <v>0</v>
      </c>
      <c r="I347" s="11">
        <v>8760</v>
      </c>
      <c r="J347" s="11">
        <v>0</v>
      </c>
      <c r="K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5">
      <c r="A348" s="11">
        <v>97</v>
      </c>
      <c r="B348" s="11" t="s">
        <v>158</v>
      </c>
      <c r="C348" s="11">
        <v>-1112.7</v>
      </c>
      <c r="D348" s="11">
        <v>0</v>
      </c>
      <c r="E348" s="11">
        <v>100</v>
      </c>
      <c r="F348" s="11">
        <v>0</v>
      </c>
      <c r="I348" s="11">
        <v>8760</v>
      </c>
      <c r="J348" s="11">
        <v>0</v>
      </c>
      <c r="K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</row>
    <row r="349" spans="1:18" x14ac:dyDescent="0.25">
      <c r="A349" s="11">
        <v>98</v>
      </c>
      <c r="B349" s="11" t="s">
        <v>159</v>
      </c>
      <c r="C349" s="11">
        <v>-0.2</v>
      </c>
      <c r="D349" s="11">
        <v>0</v>
      </c>
      <c r="E349" s="11">
        <v>100</v>
      </c>
      <c r="F349" s="11">
        <v>0</v>
      </c>
      <c r="I349" s="11">
        <v>8760</v>
      </c>
      <c r="J349" s="11">
        <v>75</v>
      </c>
      <c r="K349" s="11">
        <v>-16</v>
      </c>
      <c r="M349" s="11">
        <v>0</v>
      </c>
      <c r="N349" s="11">
        <v>0</v>
      </c>
      <c r="O349" s="11">
        <v>0</v>
      </c>
      <c r="P349" s="11">
        <v>75</v>
      </c>
      <c r="Q349" s="11">
        <v>75</v>
      </c>
      <c r="R349" s="11">
        <v>-16</v>
      </c>
    </row>
    <row r="350" spans="1:18" x14ac:dyDescent="0.25">
      <c r="A350" s="11">
        <v>99</v>
      </c>
      <c r="B350" s="11" t="s">
        <v>160</v>
      </c>
      <c r="C350" s="11">
        <v>1.9</v>
      </c>
      <c r="D350" s="11">
        <v>0</v>
      </c>
      <c r="E350" s="11">
        <v>100</v>
      </c>
      <c r="F350" s="11">
        <v>0</v>
      </c>
      <c r="I350" s="11">
        <v>8760</v>
      </c>
      <c r="J350" s="11">
        <v>75</v>
      </c>
      <c r="K350" s="11">
        <v>145</v>
      </c>
      <c r="M350" s="11">
        <v>0</v>
      </c>
      <c r="N350" s="11">
        <v>0</v>
      </c>
      <c r="O350" s="11">
        <v>0</v>
      </c>
      <c r="P350" s="11">
        <v>75</v>
      </c>
      <c r="Q350" s="11">
        <v>75</v>
      </c>
      <c r="R350" s="11">
        <v>145</v>
      </c>
    </row>
    <row r="351" spans="1:18" x14ac:dyDescent="0.25">
      <c r="A351" s="11">
        <v>100</v>
      </c>
      <c r="B351" s="11" t="s">
        <v>175</v>
      </c>
      <c r="C351" s="11">
        <v>47.9</v>
      </c>
      <c r="D351" s="11">
        <v>0</v>
      </c>
      <c r="E351" s="11">
        <v>100</v>
      </c>
      <c r="F351" s="11">
        <v>0</v>
      </c>
      <c r="I351" s="11">
        <v>8736</v>
      </c>
      <c r="J351" s="11">
        <v>66.400000000000006</v>
      </c>
      <c r="K351" s="11">
        <v>3177</v>
      </c>
      <c r="M351" s="11">
        <v>0</v>
      </c>
      <c r="N351" s="11">
        <v>0</v>
      </c>
      <c r="O351" s="11">
        <v>0</v>
      </c>
      <c r="P351" s="11">
        <v>66.36</v>
      </c>
      <c r="Q351" s="11">
        <v>66.36</v>
      </c>
      <c r="R351" s="11">
        <v>3177</v>
      </c>
    </row>
    <row r="352" spans="1:18" x14ac:dyDescent="0.25">
      <c r="A352" s="11">
        <v>101</v>
      </c>
      <c r="B352" s="11" t="s">
        <v>176</v>
      </c>
      <c r="C352" s="11">
        <v>0</v>
      </c>
      <c r="D352" s="11">
        <v>0</v>
      </c>
      <c r="E352" s="11">
        <v>0</v>
      </c>
      <c r="F352" s="11">
        <v>0</v>
      </c>
      <c r="I352" s="11">
        <v>0</v>
      </c>
      <c r="J352" s="11">
        <v>0</v>
      </c>
      <c r="K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1:18" x14ac:dyDescent="0.25">
      <c r="A353" s="11">
        <v>102</v>
      </c>
      <c r="B353" s="11" t="s">
        <v>177</v>
      </c>
      <c r="C353" s="11">
        <v>1022.9</v>
      </c>
      <c r="D353" s="11">
        <v>0</v>
      </c>
      <c r="E353" s="11">
        <v>24.9</v>
      </c>
      <c r="F353" s="11">
        <v>133</v>
      </c>
      <c r="G353" s="11">
        <v>7492.4</v>
      </c>
      <c r="H353" s="11">
        <v>7324</v>
      </c>
      <c r="I353" s="11">
        <v>3179</v>
      </c>
      <c r="J353" s="11">
        <v>413.4</v>
      </c>
      <c r="K353" s="11">
        <v>30973</v>
      </c>
      <c r="L353" s="11">
        <v>461</v>
      </c>
      <c r="M353" s="11">
        <v>1933</v>
      </c>
      <c r="N353" s="11">
        <v>0</v>
      </c>
      <c r="O353" s="11">
        <v>3562</v>
      </c>
      <c r="P353" s="11">
        <v>33.76</v>
      </c>
      <c r="Q353" s="11">
        <v>35.65</v>
      </c>
      <c r="R353" s="11">
        <v>36469</v>
      </c>
    </row>
    <row r="354" spans="1:18" x14ac:dyDescent="0.25">
      <c r="A354" s="11">
        <v>103</v>
      </c>
      <c r="B354" s="11" t="s">
        <v>178</v>
      </c>
      <c r="C354" s="11">
        <v>0</v>
      </c>
      <c r="D354" s="11">
        <v>0</v>
      </c>
      <c r="E354" s="11">
        <v>0</v>
      </c>
      <c r="F354" s="11">
        <v>150</v>
      </c>
      <c r="I354" s="11">
        <v>324</v>
      </c>
      <c r="J354" s="11">
        <v>0</v>
      </c>
      <c r="K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5">
      <c r="A355" s="11">
        <v>104</v>
      </c>
      <c r="B355" s="11" t="s">
        <v>179</v>
      </c>
      <c r="C355" s="11">
        <v>-724.7</v>
      </c>
      <c r="D355" s="11">
        <v>0</v>
      </c>
      <c r="E355" s="11">
        <v>64</v>
      </c>
      <c r="F355" s="11">
        <v>286</v>
      </c>
      <c r="I355" s="11">
        <v>7784</v>
      </c>
      <c r="J355" s="11">
        <v>35.9</v>
      </c>
      <c r="K355" s="11">
        <v>-26013</v>
      </c>
      <c r="M355" s="11">
        <v>0</v>
      </c>
      <c r="N355" s="11">
        <v>0</v>
      </c>
      <c r="O355" s="11">
        <v>0</v>
      </c>
      <c r="P355" s="11">
        <v>35.9</v>
      </c>
      <c r="Q355" s="11">
        <v>35.9</v>
      </c>
      <c r="R355" s="11">
        <v>-26013</v>
      </c>
    </row>
    <row r="356" spans="1:18" x14ac:dyDescent="0.25">
      <c r="A356" s="11">
        <v>105</v>
      </c>
      <c r="B356" s="11" t="s">
        <v>180</v>
      </c>
      <c r="C356" s="11">
        <v>667.2</v>
      </c>
      <c r="D356" s="11">
        <v>0</v>
      </c>
      <c r="E356" s="11">
        <v>7.6</v>
      </c>
      <c r="F356" s="11">
        <v>814</v>
      </c>
      <c r="I356" s="11">
        <v>5755</v>
      </c>
      <c r="J356" s="11">
        <v>36.700000000000003</v>
      </c>
      <c r="K356" s="11">
        <v>24469</v>
      </c>
      <c r="M356" s="11">
        <v>0</v>
      </c>
      <c r="N356" s="11">
        <v>0</v>
      </c>
      <c r="O356" s="11">
        <v>0</v>
      </c>
      <c r="P356" s="11">
        <v>36.67</v>
      </c>
      <c r="Q356" s="11">
        <v>36.67</v>
      </c>
      <c r="R356" s="11">
        <v>24469</v>
      </c>
    </row>
    <row r="357" spans="1:18" x14ac:dyDescent="0.25">
      <c r="A357" s="11">
        <v>106</v>
      </c>
      <c r="B357" s="11" t="s">
        <v>181</v>
      </c>
      <c r="C357" s="11">
        <v>-320.8</v>
      </c>
      <c r="D357" s="11">
        <v>0</v>
      </c>
      <c r="E357" s="11">
        <v>49.2</v>
      </c>
      <c r="F357" s="11">
        <v>592</v>
      </c>
      <c r="I357" s="11">
        <v>6235</v>
      </c>
      <c r="J357" s="11">
        <v>35.4</v>
      </c>
      <c r="K357" s="11">
        <v>-11364</v>
      </c>
      <c r="M357" s="11">
        <v>0</v>
      </c>
      <c r="N357" s="11">
        <v>0</v>
      </c>
      <c r="O357" s="11">
        <v>0</v>
      </c>
      <c r="P357" s="11">
        <v>35.42</v>
      </c>
      <c r="Q357" s="11">
        <v>35.42</v>
      </c>
      <c r="R357" s="11">
        <v>-11364</v>
      </c>
    </row>
    <row r="358" spans="1:18" x14ac:dyDescent="0.25">
      <c r="A358" s="11">
        <v>107</v>
      </c>
      <c r="B358" s="11" t="s">
        <v>182</v>
      </c>
      <c r="C358" s="11">
        <v>267.3</v>
      </c>
      <c r="D358" s="11">
        <v>0</v>
      </c>
      <c r="E358" s="11">
        <v>57.9</v>
      </c>
      <c r="F358" s="11">
        <v>0</v>
      </c>
      <c r="I358" s="11">
        <v>8760</v>
      </c>
      <c r="J358" s="11">
        <v>0</v>
      </c>
      <c r="K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</row>
    <row r="359" spans="1:18" x14ac:dyDescent="0.25">
      <c r="A359" s="11">
        <v>108</v>
      </c>
      <c r="B359" s="11" t="s">
        <v>184</v>
      </c>
      <c r="C359" s="11">
        <v>33.299999999999997</v>
      </c>
      <c r="D359" s="11">
        <v>0</v>
      </c>
      <c r="E359" s="11">
        <v>100</v>
      </c>
      <c r="F359" s="11">
        <v>0</v>
      </c>
      <c r="I359" s="11">
        <v>8760</v>
      </c>
      <c r="J359" s="11">
        <v>144.80000000000001</v>
      </c>
      <c r="K359" s="11">
        <v>4825</v>
      </c>
      <c r="M359" s="11">
        <v>0</v>
      </c>
      <c r="N359" s="11">
        <v>0</v>
      </c>
      <c r="O359" s="11">
        <v>0</v>
      </c>
      <c r="P359" s="11">
        <v>144.84</v>
      </c>
      <c r="Q359" s="11">
        <v>144.84</v>
      </c>
      <c r="R359" s="11">
        <v>4825</v>
      </c>
    </row>
    <row r="360" spans="1:18" x14ac:dyDescent="0.25">
      <c r="A360" s="11">
        <v>109</v>
      </c>
      <c r="B360" s="11" t="s">
        <v>185</v>
      </c>
      <c r="C360" s="11">
        <v>3.7</v>
      </c>
      <c r="D360" s="11">
        <v>0</v>
      </c>
      <c r="E360" s="11">
        <v>100</v>
      </c>
      <c r="F360" s="11">
        <v>0</v>
      </c>
      <c r="I360" s="11">
        <v>8760</v>
      </c>
      <c r="J360" s="11">
        <v>68.2</v>
      </c>
      <c r="K360" s="11">
        <v>250</v>
      </c>
      <c r="M360" s="11">
        <v>0</v>
      </c>
      <c r="N360" s="11">
        <v>0</v>
      </c>
      <c r="O360" s="11">
        <v>0</v>
      </c>
      <c r="P360" s="11">
        <v>68.239999999999995</v>
      </c>
      <c r="Q360" s="11">
        <v>68.239999999999995</v>
      </c>
      <c r="R360" s="11">
        <v>250</v>
      </c>
    </row>
    <row r="361" spans="1:18" x14ac:dyDescent="0.25">
      <c r="A361" s="11">
        <v>110</v>
      </c>
      <c r="B361" s="11" t="s">
        <v>186</v>
      </c>
      <c r="C361" s="11">
        <v>162.4</v>
      </c>
      <c r="D361" s="11">
        <v>0</v>
      </c>
      <c r="E361" s="11">
        <v>100</v>
      </c>
      <c r="F361" s="11">
        <v>0</v>
      </c>
      <c r="I361" s="11">
        <v>8760</v>
      </c>
      <c r="J361" s="11">
        <v>107.9</v>
      </c>
      <c r="K361" s="11">
        <v>17512</v>
      </c>
      <c r="M361" s="11">
        <v>0</v>
      </c>
      <c r="N361" s="11">
        <v>0</v>
      </c>
      <c r="O361" s="11">
        <v>0</v>
      </c>
      <c r="P361" s="11">
        <v>107.86</v>
      </c>
      <c r="Q361" s="11">
        <v>107.86</v>
      </c>
      <c r="R361" s="11">
        <v>17512</v>
      </c>
    </row>
    <row r="362" spans="1:18" x14ac:dyDescent="0.25">
      <c r="A362" s="11">
        <v>111</v>
      </c>
      <c r="B362" s="11" t="s">
        <v>187</v>
      </c>
      <c r="C362" s="11">
        <v>125.6</v>
      </c>
      <c r="D362" s="11">
        <v>0</v>
      </c>
      <c r="E362" s="11">
        <v>100</v>
      </c>
      <c r="F362" s="11">
        <v>0</v>
      </c>
      <c r="I362" s="11">
        <v>8760</v>
      </c>
      <c r="J362" s="11">
        <v>71</v>
      </c>
      <c r="K362" s="11">
        <v>8917</v>
      </c>
      <c r="M362" s="11">
        <v>0</v>
      </c>
      <c r="N362" s="11">
        <v>0</v>
      </c>
      <c r="O362" s="11">
        <v>0</v>
      </c>
      <c r="P362" s="11">
        <v>71</v>
      </c>
      <c r="Q362" s="11">
        <v>71</v>
      </c>
      <c r="R362" s="11">
        <v>8917</v>
      </c>
    </row>
    <row r="363" spans="1:18" x14ac:dyDescent="0.25">
      <c r="A363" s="11">
        <v>112</v>
      </c>
      <c r="B363" s="11" t="s">
        <v>189</v>
      </c>
      <c r="C363" s="11">
        <v>17.7</v>
      </c>
      <c r="D363" s="11">
        <v>0</v>
      </c>
      <c r="E363" s="11">
        <v>100</v>
      </c>
      <c r="F363" s="11">
        <v>0</v>
      </c>
      <c r="I363" s="11">
        <v>8760</v>
      </c>
      <c r="J363" s="11">
        <v>50.7</v>
      </c>
      <c r="K363" s="11">
        <v>900</v>
      </c>
      <c r="M363" s="11">
        <v>0</v>
      </c>
      <c r="N363" s="11">
        <v>0</v>
      </c>
      <c r="O363" s="11">
        <v>0</v>
      </c>
      <c r="P363" s="11">
        <v>50.75</v>
      </c>
      <c r="Q363" s="11">
        <v>50.75</v>
      </c>
      <c r="R363" s="11">
        <v>900</v>
      </c>
    </row>
    <row r="364" spans="1:18" x14ac:dyDescent="0.25">
      <c r="A364" s="11">
        <v>113</v>
      </c>
      <c r="B364" s="11" t="s">
        <v>190</v>
      </c>
      <c r="C364" s="11">
        <v>6.7</v>
      </c>
      <c r="D364" s="11">
        <v>0</v>
      </c>
      <c r="E364" s="11">
        <v>100</v>
      </c>
      <c r="F364" s="11">
        <v>0</v>
      </c>
      <c r="I364" s="11">
        <v>8760</v>
      </c>
      <c r="J364" s="11">
        <v>88.9</v>
      </c>
      <c r="K364" s="11">
        <v>593</v>
      </c>
      <c r="M364" s="11">
        <v>0</v>
      </c>
      <c r="N364" s="11">
        <v>0</v>
      </c>
      <c r="O364" s="11">
        <v>0</v>
      </c>
      <c r="P364" s="11">
        <v>88.89</v>
      </c>
      <c r="Q364" s="11">
        <v>88.89</v>
      </c>
      <c r="R364" s="11">
        <v>593</v>
      </c>
    </row>
    <row r="365" spans="1:18" x14ac:dyDescent="0.25">
      <c r="A365" s="11">
        <v>114</v>
      </c>
      <c r="B365" s="11" t="s">
        <v>191</v>
      </c>
      <c r="C365" s="11">
        <v>0</v>
      </c>
      <c r="D365" s="11">
        <v>0</v>
      </c>
      <c r="E365" s="11">
        <v>0</v>
      </c>
      <c r="F365" s="11">
        <v>0</v>
      </c>
      <c r="I365" s="11">
        <v>8760</v>
      </c>
      <c r="J365" s="11">
        <v>0</v>
      </c>
      <c r="K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25">
      <c r="A366" s="11">
        <v>115</v>
      </c>
      <c r="B366" s="11" t="s">
        <v>192</v>
      </c>
      <c r="C366" s="11">
        <v>0</v>
      </c>
      <c r="D366" s="11">
        <v>0</v>
      </c>
      <c r="E366" s="11">
        <v>0</v>
      </c>
      <c r="F366" s="11">
        <v>0</v>
      </c>
      <c r="I366" s="11">
        <v>8760</v>
      </c>
      <c r="J366" s="11">
        <v>0</v>
      </c>
      <c r="K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25">
      <c r="A367" s="11">
        <v>116</v>
      </c>
      <c r="B367" s="11" t="s">
        <v>193</v>
      </c>
      <c r="C367" s="11">
        <v>0</v>
      </c>
      <c r="D367" s="11">
        <v>0</v>
      </c>
      <c r="E367" s="11">
        <v>0</v>
      </c>
      <c r="F367" s="11">
        <v>0</v>
      </c>
      <c r="I367" s="11">
        <v>8760</v>
      </c>
      <c r="J367" s="11">
        <v>0</v>
      </c>
      <c r="K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25">
      <c r="A368" s="11">
        <v>117</v>
      </c>
      <c r="B368" s="11" t="s">
        <v>194</v>
      </c>
      <c r="C368" s="11">
        <v>11.4</v>
      </c>
      <c r="D368" s="11">
        <v>0</v>
      </c>
      <c r="E368" s="11">
        <v>100</v>
      </c>
      <c r="F368" s="11">
        <v>0</v>
      </c>
      <c r="I368" s="11">
        <v>8760</v>
      </c>
      <c r="J368" s="11">
        <v>71.5</v>
      </c>
      <c r="K368" s="11">
        <v>814</v>
      </c>
      <c r="M368" s="11">
        <v>0</v>
      </c>
      <c r="N368" s="11">
        <v>0</v>
      </c>
      <c r="O368" s="11">
        <v>0</v>
      </c>
      <c r="P368" s="11">
        <v>71.47</v>
      </c>
      <c r="Q368" s="11">
        <v>71.47</v>
      </c>
      <c r="R368" s="11">
        <v>814</v>
      </c>
    </row>
    <row r="369" spans="1:18" x14ac:dyDescent="0.25">
      <c r="A369" s="11">
        <v>118</v>
      </c>
      <c r="B369" s="11" t="s">
        <v>195</v>
      </c>
      <c r="C369" s="11">
        <v>112.6</v>
      </c>
      <c r="D369" s="11">
        <v>0</v>
      </c>
      <c r="E369" s="11">
        <v>100</v>
      </c>
      <c r="F369" s="11">
        <v>0</v>
      </c>
      <c r="I369" s="11">
        <v>8760</v>
      </c>
      <c r="J369" s="11">
        <v>92.8</v>
      </c>
      <c r="K369" s="11">
        <v>10451</v>
      </c>
      <c r="M369" s="11">
        <v>0</v>
      </c>
      <c r="N369" s="11">
        <v>0</v>
      </c>
      <c r="O369" s="11">
        <v>0</v>
      </c>
      <c r="P369" s="11">
        <v>92.8</v>
      </c>
      <c r="Q369" s="11">
        <v>92.8</v>
      </c>
      <c r="R369" s="11">
        <v>10451</v>
      </c>
    </row>
    <row r="370" spans="1:18" x14ac:dyDescent="0.25">
      <c r="A370" s="11">
        <v>119</v>
      </c>
      <c r="B370" s="11" t="s">
        <v>201</v>
      </c>
      <c r="C370" s="11">
        <v>25.3</v>
      </c>
      <c r="D370" s="11">
        <v>0</v>
      </c>
      <c r="E370" s="11">
        <v>1.4</v>
      </c>
      <c r="F370" s="11">
        <v>106</v>
      </c>
      <c r="I370" s="11">
        <v>278</v>
      </c>
      <c r="J370" s="11">
        <v>26.3</v>
      </c>
      <c r="K370" s="11">
        <v>664</v>
      </c>
      <c r="M370" s="11">
        <v>0</v>
      </c>
      <c r="N370" s="11">
        <v>0</v>
      </c>
      <c r="O370" s="11">
        <v>0</v>
      </c>
      <c r="P370" s="11">
        <v>26.26</v>
      </c>
      <c r="Q370" s="11">
        <v>26.26</v>
      </c>
      <c r="R370" s="11">
        <v>664</v>
      </c>
    </row>
    <row r="371" spans="1:18" x14ac:dyDescent="0.25">
      <c r="A371" s="11">
        <v>120</v>
      </c>
      <c r="B371" s="11" t="s">
        <v>203</v>
      </c>
      <c r="C371" s="11">
        <v>-360.9</v>
      </c>
      <c r="D371" s="11">
        <v>0</v>
      </c>
      <c r="E371" s="11">
        <v>100</v>
      </c>
      <c r="F371" s="11">
        <v>0</v>
      </c>
      <c r="I371" s="11">
        <v>8760</v>
      </c>
      <c r="J371" s="11">
        <v>14.6</v>
      </c>
      <c r="K371" s="11">
        <v>-5258</v>
      </c>
      <c r="M371" s="11">
        <v>0</v>
      </c>
      <c r="N371" s="11">
        <v>0</v>
      </c>
      <c r="O371" s="11">
        <v>-5258</v>
      </c>
      <c r="P371" s="11">
        <v>29.14</v>
      </c>
      <c r="Q371" s="11">
        <v>29.14</v>
      </c>
      <c r="R371" s="11">
        <v>-10517</v>
      </c>
    </row>
    <row r="372" spans="1:18" x14ac:dyDescent="0.25">
      <c r="A372" s="11">
        <v>121</v>
      </c>
      <c r="B372" s="11" t="s">
        <v>204</v>
      </c>
      <c r="C372" s="11">
        <v>12</v>
      </c>
      <c r="D372" s="11">
        <v>0</v>
      </c>
      <c r="E372" s="11">
        <v>100</v>
      </c>
      <c r="F372" s="11">
        <v>0</v>
      </c>
      <c r="I372" s="11">
        <v>8760</v>
      </c>
      <c r="J372" s="11">
        <v>54.1</v>
      </c>
      <c r="K372" s="11">
        <v>648</v>
      </c>
      <c r="M372" s="11">
        <v>0</v>
      </c>
      <c r="N372" s="11">
        <v>0</v>
      </c>
      <c r="O372" s="11">
        <v>0</v>
      </c>
      <c r="P372" s="11">
        <v>54.05</v>
      </c>
      <c r="Q372" s="11">
        <v>54.05</v>
      </c>
      <c r="R372" s="11">
        <v>648</v>
      </c>
    </row>
    <row r="373" spans="1:18" x14ac:dyDescent="0.25">
      <c r="A373" s="11">
        <v>122</v>
      </c>
      <c r="B373" s="11" t="s">
        <v>205</v>
      </c>
      <c r="C373" s="11">
        <v>63.2</v>
      </c>
      <c r="D373" s="11">
        <v>0</v>
      </c>
      <c r="E373" s="11">
        <v>100</v>
      </c>
      <c r="F373" s="11">
        <v>0</v>
      </c>
      <c r="I373" s="11">
        <v>8760</v>
      </c>
      <c r="J373" s="11">
        <v>54.7</v>
      </c>
      <c r="K373" s="11">
        <v>3458</v>
      </c>
      <c r="M373" s="11">
        <v>0</v>
      </c>
      <c r="N373" s="11">
        <v>0</v>
      </c>
      <c r="O373" s="11">
        <v>3458</v>
      </c>
      <c r="P373" s="11">
        <v>109.44</v>
      </c>
      <c r="Q373" s="11">
        <v>109.44</v>
      </c>
      <c r="R373" s="11">
        <v>6916</v>
      </c>
    </row>
    <row r="374" spans="1:18" x14ac:dyDescent="0.25">
      <c r="A374" s="11">
        <v>123</v>
      </c>
      <c r="B374" s="11" t="s">
        <v>206</v>
      </c>
      <c r="C374" s="11">
        <v>37.200000000000003</v>
      </c>
      <c r="D374" s="11">
        <v>0</v>
      </c>
      <c r="E374" s="11">
        <v>88.5</v>
      </c>
      <c r="F374" s="11">
        <v>0</v>
      </c>
      <c r="I374" s="11">
        <v>8760</v>
      </c>
      <c r="J374" s="11">
        <v>0</v>
      </c>
      <c r="K374" s="11">
        <v>0</v>
      </c>
      <c r="M374" s="11">
        <v>0</v>
      </c>
      <c r="N374" s="11">
        <v>0</v>
      </c>
      <c r="O374" s="11">
        <v>1406</v>
      </c>
      <c r="P374" s="11">
        <v>37.76</v>
      </c>
      <c r="Q374" s="11">
        <v>37.76</v>
      </c>
      <c r="R374" s="11">
        <v>1406</v>
      </c>
    </row>
    <row r="375" spans="1:18" x14ac:dyDescent="0.25">
      <c r="A375" s="11">
        <v>124</v>
      </c>
      <c r="B375" s="11" t="s">
        <v>207</v>
      </c>
      <c r="C375" s="11">
        <v>0</v>
      </c>
      <c r="D375" s="11">
        <v>0</v>
      </c>
      <c r="E375" s="11">
        <v>0</v>
      </c>
      <c r="F375" s="11">
        <v>0</v>
      </c>
      <c r="I375" s="11">
        <v>0</v>
      </c>
      <c r="J375" s="11">
        <v>0</v>
      </c>
      <c r="K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</row>
    <row r="376" spans="1:18" x14ac:dyDescent="0.25">
      <c r="A376" s="11">
        <v>125</v>
      </c>
      <c r="B376" s="11" t="s">
        <v>208</v>
      </c>
      <c r="C376" s="11">
        <v>158.19999999999999</v>
      </c>
      <c r="D376" s="11">
        <v>0</v>
      </c>
      <c r="E376" s="11">
        <v>9.1</v>
      </c>
      <c r="F376" s="11">
        <v>11</v>
      </c>
      <c r="G376" s="11">
        <v>1924.5</v>
      </c>
      <c r="H376" s="11">
        <v>12163</v>
      </c>
      <c r="I376" s="11">
        <v>1572</v>
      </c>
      <c r="J376" s="11">
        <v>378.9</v>
      </c>
      <c r="K376" s="11">
        <v>7291</v>
      </c>
      <c r="L376" s="11">
        <v>23</v>
      </c>
      <c r="M376" s="11">
        <v>88</v>
      </c>
      <c r="N376" s="11">
        <v>4758</v>
      </c>
      <c r="O376" s="11">
        <v>0</v>
      </c>
      <c r="P376" s="11">
        <v>46.08</v>
      </c>
      <c r="Q376" s="11">
        <v>76.709999999999994</v>
      </c>
      <c r="R376" s="11">
        <v>12138</v>
      </c>
    </row>
    <row r="377" spans="1:18" x14ac:dyDescent="0.25">
      <c r="A377" s="11">
        <v>126</v>
      </c>
      <c r="B377" s="11" t="s">
        <v>209</v>
      </c>
      <c r="C377" s="11">
        <v>-168.9</v>
      </c>
      <c r="D377" s="11">
        <v>0</v>
      </c>
      <c r="E377" s="11">
        <v>100</v>
      </c>
      <c r="F377" s="11">
        <v>0</v>
      </c>
      <c r="I377" s="11">
        <v>8760</v>
      </c>
      <c r="J377" s="11">
        <v>11</v>
      </c>
      <c r="K377" s="11">
        <v>-1854</v>
      </c>
      <c r="M377" s="11">
        <v>0</v>
      </c>
      <c r="N377" s="11">
        <v>0</v>
      </c>
      <c r="O377" s="11">
        <v>0</v>
      </c>
      <c r="P377" s="11">
        <v>10.98</v>
      </c>
      <c r="Q377" s="11">
        <v>10.98</v>
      </c>
      <c r="R377" s="11">
        <v>-1854</v>
      </c>
    </row>
    <row r="378" spans="1:18" x14ac:dyDescent="0.25">
      <c r="A378" s="11">
        <v>127</v>
      </c>
      <c r="B378" s="11" t="s">
        <v>210</v>
      </c>
      <c r="C378" s="11">
        <v>-65.900000000000006</v>
      </c>
      <c r="D378" s="11">
        <v>0</v>
      </c>
      <c r="E378" s="11">
        <v>100</v>
      </c>
      <c r="F378" s="11">
        <v>0</v>
      </c>
      <c r="I378" s="11">
        <v>8760</v>
      </c>
      <c r="J378" s="11">
        <v>11</v>
      </c>
      <c r="K378" s="11">
        <v>-724</v>
      </c>
      <c r="M378" s="11">
        <v>0</v>
      </c>
      <c r="N378" s="11">
        <v>0</v>
      </c>
      <c r="O378" s="11">
        <v>0</v>
      </c>
      <c r="P378" s="11">
        <v>10.98</v>
      </c>
      <c r="Q378" s="11">
        <v>10.98</v>
      </c>
      <c r="R378" s="11">
        <v>-724</v>
      </c>
    </row>
    <row r="379" spans="1:18" x14ac:dyDescent="0.25">
      <c r="A379" s="11">
        <v>128</v>
      </c>
      <c r="B379" s="11" t="s">
        <v>211</v>
      </c>
      <c r="C379" s="11">
        <v>-220.8</v>
      </c>
      <c r="D379" s="11">
        <v>0</v>
      </c>
      <c r="E379" s="11">
        <v>100</v>
      </c>
      <c r="F379" s="11">
        <v>0</v>
      </c>
      <c r="I379" s="11">
        <v>8760</v>
      </c>
      <c r="J379" s="11">
        <v>23.2</v>
      </c>
      <c r="K379" s="11">
        <v>-5131</v>
      </c>
      <c r="M379" s="11">
        <v>0</v>
      </c>
      <c r="N379" s="11">
        <v>-4396</v>
      </c>
      <c r="O379" s="11">
        <v>-5131</v>
      </c>
      <c r="P379" s="11">
        <v>46.48</v>
      </c>
      <c r="Q379" s="11">
        <v>66.39</v>
      </c>
      <c r="R379" s="11">
        <v>-14659</v>
      </c>
    </row>
    <row r="380" spans="1:18" x14ac:dyDescent="0.25">
      <c r="A380" s="11">
        <v>129</v>
      </c>
      <c r="B380" s="11" t="s">
        <v>217</v>
      </c>
      <c r="C380" s="11">
        <v>15.1</v>
      </c>
      <c r="D380" s="11">
        <v>0</v>
      </c>
      <c r="E380" s="11">
        <v>100</v>
      </c>
      <c r="F380" s="11">
        <v>0</v>
      </c>
      <c r="I380" s="11">
        <v>8760</v>
      </c>
      <c r="J380" s="11">
        <v>73.5</v>
      </c>
      <c r="K380" s="11">
        <v>1107</v>
      </c>
      <c r="M380" s="11">
        <v>0</v>
      </c>
      <c r="N380" s="11">
        <v>0</v>
      </c>
      <c r="O380" s="11">
        <v>0</v>
      </c>
      <c r="P380" s="11">
        <v>73.47</v>
      </c>
      <c r="Q380" s="11">
        <v>73.47</v>
      </c>
      <c r="R380" s="11">
        <v>1107</v>
      </c>
    </row>
    <row r="381" spans="1:18" x14ac:dyDescent="0.25">
      <c r="A381" s="11">
        <v>130</v>
      </c>
      <c r="B381" s="11" t="s">
        <v>218</v>
      </c>
      <c r="C381" s="11">
        <v>228.5</v>
      </c>
      <c r="D381" s="11">
        <v>0</v>
      </c>
      <c r="E381" s="11">
        <v>100</v>
      </c>
      <c r="F381" s="11">
        <v>0</v>
      </c>
      <c r="I381" s="11">
        <v>8760</v>
      </c>
      <c r="J381" s="11">
        <v>74.900000000000006</v>
      </c>
      <c r="K381" s="11">
        <v>17124</v>
      </c>
      <c r="M381" s="11">
        <v>0</v>
      </c>
      <c r="N381" s="11">
        <v>0</v>
      </c>
      <c r="O381" s="11">
        <v>0</v>
      </c>
      <c r="P381" s="11">
        <v>74.94</v>
      </c>
      <c r="Q381" s="11">
        <v>74.94</v>
      </c>
      <c r="R381" s="11">
        <v>17124</v>
      </c>
    </row>
    <row r="382" spans="1:18" x14ac:dyDescent="0.25">
      <c r="A382" s="11">
        <v>131</v>
      </c>
      <c r="B382" s="11" t="s">
        <v>221</v>
      </c>
      <c r="C382" s="11">
        <v>4.7</v>
      </c>
      <c r="D382" s="11">
        <v>0</v>
      </c>
      <c r="E382" s="11">
        <v>100</v>
      </c>
      <c r="F382" s="11">
        <v>0</v>
      </c>
      <c r="I382" s="11">
        <v>8760</v>
      </c>
      <c r="J382" s="11">
        <v>72.7</v>
      </c>
      <c r="K382" s="11">
        <v>342</v>
      </c>
      <c r="M382" s="11">
        <v>0</v>
      </c>
      <c r="N382" s="11">
        <v>0</v>
      </c>
      <c r="O382" s="11">
        <v>0</v>
      </c>
      <c r="P382" s="11">
        <v>72.709999999999994</v>
      </c>
      <c r="Q382" s="11">
        <v>72.709999999999994</v>
      </c>
      <c r="R382" s="11">
        <v>342</v>
      </c>
    </row>
    <row r="383" spans="1:18" x14ac:dyDescent="0.25">
      <c r="A383" s="11">
        <v>132</v>
      </c>
      <c r="B383" s="11" t="s">
        <v>222</v>
      </c>
      <c r="C383" s="11">
        <v>0</v>
      </c>
      <c r="D383" s="11">
        <v>0</v>
      </c>
      <c r="E383" s="11">
        <v>100</v>
      </c>
      <c r="F383" s="11">
        <v>0</v>
      </c>
      <c r="I383" s="11">
        <v>8760</v>
      </c>
      <c r="J383" s="11">
        <v>32.200000000000003</v>
      </c>
      <c r="K383" s="11">
        <v>1</v>
      </c>
      <c r="M383" s="11">
        <v>0</v>
      </c>
      <c r="N383" s="11">
        <v>0</v>
      </c>
      <c r="O383" s="11">
        <v>0</v>
      </c>
      <c r="P383" s="11">
        <v>32.24</v>
      </c>
      <c r="Q383" s="11">
        <v>32.24</v>
      </c>
      <c r="R383" s="11">
        <v>1</v>
      </c>
    </row>
    <row r="384" spans="1:18" x14ac:dyDescent="0.25">
      <c r="A384" s="11">
        <v>133</v>
      </c>
      <c r="B384" s="11" t="s">
        <v>223</v>
      </c>
      <c r="C384" s="11">
        <v>10.8</v>
      </c>
      <c r="D384" s="11">
        <v>0</v>
      </c>
      <c r="E384" s="11">
        <v>100</v>
      </c>
      <c r="F384" s="11">
        <v>0</v>
      </c>
      <c r="I384" s="11">
        <v>8760</v>
      </c>
      <c r="J384" s="11">
        <v>75.400000000000006</v>
      </c>
      <c r="K384" s="11">
        <v>814</v>
      </c>
      <c r="M384" s="11">
        <v>0</v>
      </c>
      <c r="N384" s="11">
        <v>0</v>
      </c>
      <c r="O384" s="11">
        <v>0</v>
      </c>
      <c r="P384" s="11">
        <v>75.400000000000006</v>
      </c>
      <c r="Q384" s="11">
        <v>75.400000000000006</v>
      </c>
      <c r="R384" s="11">
        <v>814</v>
      </c>
    </row>
    <row r="385" spans="1:18" x14ac:dyDescent="0.25">
      <c r="A385" s="11">
        <v>134</v>
      </c>
      <c r="B385" s="11" t="s">
        <v>224</v>
      </c>
      <c r="C385" s="11">
        <v>0</v>
      </c>
      <c r="D385" s="11">
        <v>0</v>
      </c>
      <c r="E385" s="11">
        <v>0</v>
      </c>
      <c r="F385" s="11">
        <v>0</v>
      </c>
      <c r="I385" s="11">
        <v>8760</v>
      </c>
      <c r="J385" s="11">
        <v>0</v>
      </c>
      <c r="K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</row>
    <row r="386" spans="1:18" x14ac:dyDescent="0.25">
      <c r="A386" s="11">
        <v>135</v>
      </c>
      <c r="B386" s="11" t="s">
        <v>225</v>
      </c>
      <c r="C386" s="11">
        <v>6.7</v>
      </c>
      <c r="D386" s="11">
        <v>0</v>
      </c>
      <c r="E386" s="11">
        <v>100</v>
      </c>
      <c r="F386" s="11">
        <v>0</v>
      </c>
      <c r="I386" s="11">
        <v>8760</v>
      </c>
      <c r="J386" s="11">
        <v>38.4</v>
      </c>
      <c r="K386" s="11">
        <v>258</v>
      </c>
      <c r="M386" s="11">
        <v>0</v>
      </c>
      <c r="N386" s="11">
        <v>0</v>
      </c>
      <c r="O386" s="11">
        <v>0</v>
      </c>
      <c r="P386" s="11">
        <v>38.4</v>
      </c>
      <c r="Q386" s="11">
        <v>38.4</v>
      </c>
      <c r="R386" s="11">
        <v>258</v>
      </c>
    </row>
    <row r="387" spans="1:18" x14ac:dyDescent="0.25">
      <c r="A387" s="11">
        <v>136</v>
      </c>
      <c r="B387" s="11" t="s">
        <v>226</v>
      </c>
      <c r="C387" s="11">
        <v>0.3</v>
      </c>
      <c r="D387" s="11">
        <v>0</v>
      </c>
      <c r="E387" s="11">
        <v>100</v>
      </c>
      <c r="F387" s="11">
        <v>0</v>
      </c>
      <c r="I387" s="11">
        <v>8760</v>
      </c>
      <c r="J387" s="11">
        <v>60.5</v>
      </c>
      <c r="K387" s="11">
        <v>18</v>
      </c>
      <c r="M387" s="11">
        <v>0</v>
      </c>
      <c r="N387" s="11">
        <v>0</v>
      </c>
      <c r="O387" s="11">
        <v>0</v>
      </c>
      <c r="P387" s="11">
        <v>60.5</v>
      </c>
      <c r="Q387" s="11">
        <v>60.5</v>
      </c>
      <c r="R387" s="11">
        <v>18</v>
      </c>
    </row>
    <row r="388" spans="1:18" x14ac:dyDescent="0.25">
      <c r="A388" s="11">
        <v>137</v>
      </c>
      <c r="B388" s="11" t="s">
        <v>227</v>
      </c>
      <c r="C388" s="11">
        <v>0</v>
      </c>
      <c r="D388" s="11">
        <v>0</v>
      </c>
      <c r="E388" s="11">
        <v>0</v>
      </c>
      <c r="F388" s="11">
        <v>5</v>
      </c>
      <c r="I388" s="11">
        <v>1848</v>
      </c>
      <c r="J388" s="11">
        <v>0</v>
      </c>
      <c r="K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</row>
    <row r="389" spans="1:18" x14ac:dyDescent="0.25">
      <c r="A389" s="11">
        <v>138</v>
      </c>
      <c r="B389" s="11" t="s">
        <v>228</v>
      </c>
      <c r="C389" s="11">
        <v>0</v>
      </c>
      <c r="D389" s="11">
        <v>0</v>
      </c>
      <c r="E389" s="11">
        <v>0</v>
      </c>
      <c r="F389" s="11">
        <v>4</v>
      </c>
      <c r="I389" s="11">
        <v>1008</v>
      </c>
      <c r="J389" s="11">
        <v>0</v>
      </c>
      <c r="K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</row>
    <row r="390" spans="1:18" x14ac:dyDescent="0.25">
      <c r="A390" s="11">
        <v>139</v>
      </c>
      <c r="B390" s="11" t="s">
        <v>229</v>
      </c>
      <c r="C390" s="11">
        <v>-14.9</v>
      </c>
      <c r="D390" s="11">
        <v>0</v>
      </c>
      <c r="E390" s="11">
        <v>14.6</v>
      </c>
      <c r="F390" s="11">
        <v>182</v>
      </c>
      <c r="I390" s="11">
        <v>1276</v>
      </c>
      <c r="J390" s="11">
        <v>11</v>
      </c>
      <c r="K390" s="11">
        <v>-163</v>
      </c>
      <c r="M390" s="11">
        <v>0</v>
      </c>
      <c r="N390" s="11">
        <v>0</v>
      </c>
      <c r="O390" s="11">
        <v>0</v>
      </c>
      <c r="P390" s="11">
        <v>10.98</v>
      </c>
      <c r="Q390" s="11">
        <v>10.98</v>
      </c>
      <c r="R390" s="11">
        <v>-163</v>
      </c>
    </row>
    <row r="391" spans="1:18" x14ac:dyDescent="0.25">
      <c r="A391" s="11">
        <v>140</v>
      </c>
      <c r="B391" s="11" t="s">
        <v>230</v>
      </c>
      <c r="C391" s="11">
        <v>0</v>
      </c>
      <c r="D391" s="11">
        <v>0</v>
      </c>
      <c r="E391" s="11">
        <v>0</v>
      </c>
      <c r="F391" s="11">
        <v>1</v>
      </c>
      <c r="I391" s="11">
        <v>1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141</v>
      </c>
      <c r="B392" s="11" t="s">
        <v>231</v>
      </c>
      <c r="C392" s="11">
        <v>91.3</v>
      </c>
      <c r="D392" s="11">
        <v>0</v>
      </c>
      <c r="E392" s="11">
        <v>100</v>
      </c>
      <c r="F392" s="11">
        <v>1</v>
      </c>
      <c r="I392" s="11">
        <v>5880</v>
      </c>
      <c r="J392" s="11">
        <v>60</v>
      </c>
      <c r="K392" s="11">
        <v>5484</v>
      </c>
      <c r="M392" s="11">
        <v>0</v>
      </c>
      <c r="N392" s="11">
        <v>0</v>
      </c>
      <c r="O392" s="11">
        <v>0</v>
      </c>
      <c r="P392" s="11">
        <v>60.05</v>
      </c>
      <c r="Q392" s="11">
        <v>60.05</v>
      </c>
      <c r="R392" s="11">
        <v>5484</v>
      </c>
    </row>
    <row r="393" spans="1:18" x14ac:dyDescent="0.25">
      <c r="A393" s="11">
        <v>142</v>
      </c>
      <c r="B393" s="11" t="s">
        <v>341</v>
      </c>
      <c r="C393" s="11">
        <v>0.6</v>
      </c>
      <c r="D393" s="11">
        <v>0</v>
      </c>
      <c r="E393" s="11">
        <v>100</v>
      </c>
      <c r="F393" s="11">
        <v>1</v>
      </c>
      <c r="I393" s="11">
        <v>24</v>
      </c>
      <c r="J393" s="11">
        <v>63.8</v>
      </c>
      <c r="K393" s="11">
        <v>40</v>
      </c>
      <c r="M393" s="11">
        <v>0</v>
      </c>
      <c r="N393" s="11">
        <v>0</v>
      </c>
      <c r="O393" s="11">
        <v>0</v>
      </c>
      <c r="P393" s="11">
        <v>63.76</v>
      </c>
      <c r="Q393" s="11">
        <v>63.76</v>
      </c>
      <c r="R393" s="11">
        <v>40</v>
      </c>
    </row>
    <row r="394" spans="1:18" x14ac:dyDescent="0.25">
      <c r="A394" s="11">
        <v>143</v>
      </c>
      <c r="B394" s="11" t="s">
        <v>342</v>
      </c>
      <c r="C394" s="11">
        <v>0.6</v>
      </c>
      <c r="D394" s="11">
        <v>0</v>
      </c>
      <c r="E394" s="11">
        <v>100</v>
      </c>
      <c r="F394" s="11">
        <v>1</v>
      </c>
      <c r="I394" s="11">
        <v>24</v>
      </c>
      <c r="J394" s="11">
        <v>63.8</v>
      </c>
      <c r="K394" s="11">
        <v>40</v>
      </c>
      <c r="M394" s="11">
        <v>0</v>
      </c>
      <c r="N394" s="11">
        <v>0</v>
      </c>
      <c r="O394" s="11">
        <v>0</v>
      </c>
      <c r="P394" s="11">
        <v>63.76</v>
      </c>
      <c r="Q394" s="11">
        <v>63.76</v>
      </c>
      <c r="R394" s="11">
        <v>40</v>
      </c>
    </row>
    <row r="395" spans="1:18" x14ac:dyDescent="0.25">
      <c r="A395" s="11">
        <v>144</v>
      </c>
      <c r="B395" s="11" t="s">
        <v>343</v>
      </c>
      <c r="C395" s="11">
        <v>25.3</v>
      </c>
      <c r="D395" s="11">
        <v>0</v>
      </c>
      <c r="E395" s="11">
        <v>100</v>
      </c>
      <c r="F395" s="11">
        <v>1</v>
      </c>
      <c r="I395" s="11">
        <v>768</v>
      </c>
      <c r="J395" s="11">
        <v>60.7</v>
      </c>
      <c r="K395" s="11">
        <v>1533</v>
      </c>
      <c r="M395" s="11">
        <v>0</v>
      </c>
      <c r="N395" s="11">
        <v>0</v>
      </c>
      <c r="O395" s="11">
        <v>0</v>
      </c>
      <c r="P395" s="11">
        <v>60.66</v>
      </c>
      <c r="Q395" s="11">
        <v>60.66</v>
      </c>
      <c r="R395" s="11">
        <v>1533</v>
      </c>
    </row>
    <row r="396" spans="1:18" x14ac:dyDescent="0.25">
      <c r="A396" s="11">
        <v>145</v>
      </c>
      <c r="B396" s="11" t="s">
        <v>232</v>
      </c>
      <c r="C396" s="11">
        <v>1.8</v>
      </c>
      <c r="D396" s="11">
        <v>0</v>
      </c>
      <c r="E396" s="11">
        <v>100</v>
      </c>
      <c r="F396" s="11">
        <v>1</v>
      </c>
      <c r="I396" s="11">
        <v>3696</v>
      </c>
      <c r="J396" s="11">
        <v>76.3</v>
      </c>
      <c r="K396" s="11">
        <v>140</v>
      </c>
      <c r="M396" s="11">
        <v>0</v>
      </c>
      <c r="N396" s="11">
        <v>0</v>
      </c>
      <c r="O396" s="11">
        <v>0</v>
      </c>
      <c r="P396" s="11">
        <v>76.3</v>
      </c>
      <c r="Q396" s="11">
        <v>76.3</v>
      </c>
      <c r="R396" s="11">
        <v>140</v>
      </c>
    </row>
    <row r="397" spans="1:18" x14ac:dyDescent="0.25">
      <c r="A397" s="11">
        <v>146</v>
      </c>
      <c r="B397" s="11" t="s">
        <v>233</v>
      </c>
      <c r="C397" s="11">
        <v>1.8</v>
      </c>
      <c r="D397" s="11">
        <v>0</v>
      </c>
      <c r="E397" s="11">
        <v>100</v>
      </c>
      <c r="F397" s="11">
        <v>1</v>
      </c>
      <c r="I397" s="11">
        <v>3696</v>
      </c>
      <c r="J397" s="11">
        <v>76.3</v>
      </c>
      <c r="K397" s="11">
        <v>140</v>
      </c>
      <c r="M397" s="11">
        <v>0</v>
      </c>
      <c r="N397" s="11">
        <v>0</v>
      </c>
      <c r="O397" s="11">
        <v>0</v>
      </c>
      <c r="P397" s="11">
        <v>76.3</v>
      </c>
      <c r="Q397" s="11">
        <v>76.3</v>
      </c>
      <c r="R397" s="11">
        <v>140</v>
      </c>
    </row>
    <row r="398" spans="1:18" x14ac:dyDescent="0.25">
      <c r="A398" s="11">
        <v>147</v>
      </c>
      <c r="B398" s="11" t="s">
        <v>234</v>
      </c>
      <c r="C398" s="11">
        <v>1.9</v>
      </c>
      <c r="D398" s="11">
        <v>0</v>
      </c>
      <c r="E398" s="11">
        <v>100</v>
      </c>
      <c r="F398" s="11">
        <v>1</v>
      </c>
      <c r="I398" s="11">
        <v>3696</v>
      </c>
      <c r="J398" s="11">
        <v>76.3</v>
      </c>
      <c r="K398" s="11">
        <v>144</v>
      </c>
      <c r="M398" s="11">
        <v>0</v>
      </c>
      <c r="N398" s="11">
        <v>0</v>
      </c>
      <c r="O398" s="11">
        <v>0</v>
      </c>
      <c r="P398" s="11">
        <v>76.3</v>
      </c>
      <c r="Q398" s="11">
        <v>76.3</v>
      </c>
      <c r="R398" s="11">
        <v>144</v>
      </c>
    </row>
    <row r="399" spans="1:18" x14ac:dyDescent="0.25">
      <c r="A399" s="11">
        <v>148</v>
      </c>
      <c r="B399" s="11" t="s">
        <v>235</v>
      </c>
      <c r="C399" s="11">
        <v>1.4</v>
      </c>
      <c r="D399" s="11">
        <v>0</v>
      </c>
      <c r="E399" s="11">
        <v>100</v>
      </c>
      <c r="F399" s="11">
        <v>1</v>
      </c>
      <c r="I399" s="11">
        <v>3696</v>
      </c>
      <c r="J399" s="11">
        <v>76.3</v>
      </c>
      <c r="K399" s="11">
        <v>103</v>
      </c>
      <c r="M399" s="11">
        <v>0</v>
      </c>
      <c r="N399" s="11">
        <v>0</v>
      </c>
      <c r="O399" s="11">
        <v>0</v>
      </c>
      <c r="P399" s="11">
        <v>76.3</v>
      </c>
      <c r="Q399" s="11">
        <v>76.3</v>
      </c>
      <c r="R399" s="11">
        <v>103</v>
      </c>
    </row>
    <row r="400" spans="1:18" x14ac:dyDescent="0.25">
      <c r="A400" s="11">
        <v>149</v>
      </c>
      <c r="B400" s="11" t="s">
        <v>236</v>
      </c>
      <c r="C400" s="11">
        <v>1.8</v>
      </c>
      <c r="D400" s="11">
        <v>0</v>
      </c>
      <c r="E400" s="11">
        <v>100</v>
      </c>
      <c r="F400" s="11">
        <v>1</v>
      </c>
      <c r="I400" s="11">
        <v>3696</v>
      </c>
      <c r="J400" s="11">
        <v>58.4</v>
      </c>
      <c r="K400" s="11">
        <v>107</v>
      </c>
      <c r="M400" s="11">
        <v>0</v>
      </c>
      <c r="N400" s="11">
        <v>0</v>
      </c>
      <c r="O400" s="11">
        <v>0</v>
      </c>
      <c r="P400" s="11">
        <v>58.39</v>
      </c>
      <c r="Q400" s="11">
        <v>58.39</v>
      </c>
      <c r="R400" s="11">
        <v>107</v>
      </c>
    </row>
    <row r="401" spans="1:18" x14ac:dyDescent="0.25">
      <c r="A401" s="11">
        <v>150</v>
      </c>
      <c r="B401" s="11" t="s">
        <v>237</v>
      </c>
      <c r="C401" s="11">
        <v>0.9</v>
      </c>
      <c r="D401" s="11">
        <v>0</v>
      </c>
      <c r="E401" s="11">
        <v>100</v>
      </c>
      <c r="F401" s="11">
        <v>0</v>
      </c>
      <c r="I401" s="11">
        <v>8760</v>
      </c>
      <c r="J401" s="11">
        <v>0</v>
      </c>
      <c r="K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</row>
    <row r="402" spans="1:18" x14ac:dyDescent="0.25">
      <c r="A402" s="11">
        <v>151</v>
      </c>
      <c r="B402" s="11" t="s">
        <v>238</v>
      </c>
      <c r="C402" s="11">
        <v>11</v>
      </c>
      <c r="D402" s="11">
        <v>0</v>
      </c>
      <c r="E402" s="11">
        <v>100</v>
      </c>
      <c r="F402" s="11">
        <v>1</v>
      </c>
      <c r="I402" s="11">
        <v>5184</v>
      </c>
      <c r="J402" s="11">
        <v>85</v>
      </c>
      <c r="K402" s="11">
        <v>936</v>
      </c>
      <c r="M402" s="11">
        <v>0</v>
      </c>
      <c r="N402" s="11">
        <v>0</v>
      </c>
      <c r="O402" s="11">
        <v>0</v>
      </c>
      <c r="P402" s="11">
        <v>85</v>
      </c>
      <c r="Q402" s="11">
        <v>85</v>
      </c>
      <c r="R402" s="11">
        <v>936</v>
      </c>
    </row>
    <row r="403" spans="1:18" x14ac:dyDescent="0.25">
      <c r="A403" s="11">
        <v>152</v>
      </c>
      <c r="B403" s="11" t="s">
        <v>239</v>
      </c>
      <c r="C403" s="11">
        <v>7.6</v>
      </c>
      <c r="D403" s="11">
        <v>0</v>
      </c>
      <c r="E403" s="11">
        <v>100</v>
      </c>
      <c r="F403" s="11">
        <v>1</v>
      </c>
      <c r="I403" s="11">
        <v>8424</v>
      </c>
      <c r="J403" s="11">
        <v>58.4</v>
      </c>
      <c r="K403" s="11">
        <v>441</v>
      </c>
      <c r="M403" s="11">
        <v>0</v>
      </c>
      <c r="N403" s="11">
        <v>0</v>
      </c>
      <c r="O403" s="11">
        <v>0</v>
      </c>
      <c r="P403" s="11">
        <v>58.39</v>
      </c>
      <c r="Q403" s="11">
        <v>58.39</v>
      </c>
      <c r="R403" s="11">
        <v>441</v>
      </c>
    </row>
    <row r="404" spans="1:18" x14ac:dyDescent="0.25">
      <c r="A404" s="11">
        <v>153</v>
      </c>
      <c r="B404" s="11" t="s">
        <v>240</v>
      </c>
      <c r="C404" s="11">
        <v>3.2</v>
      </c>
      <c r="D404" s="11">
        <v>0</v>
      </c>
      <c r="E404" s="11">
        <v>100</v>
      </c>
      <c r="F404" s="11">
        <v>1</v>
      </c>
      <c r="I404" s="11">
        <v>5184</v>
      </c>
      <c r="J404" s="11">
        <v>85</v>
      </c>
      <c r="K404" s="11">
        <v>272</v>
      </c>
      <c r="M404" s="11">
        <v>0</v>
      </c>
      <c r="N404" s="11">
        <v>0</v>
      </c>
      <c r="O404" s="11">
        <v>0</v>
      </c>
      <c r="P404" s="11">
        <v>85</v>
      </c>
      <c r="Q404" s="11">
        <v>85</v>
      </c>
      <c r="R404" s="11">
        <v>272</v>
      </c>
    </row>
    <row r="405" spans="1:18" x14ac:dyDescent="0.25">
      <c r="A405" s="11">
        <v>154</v>
      </c>
      <c r="B405" s="11" t="s">
        <v>241</v>
      </c>
      <c r="C405" s="11">
        <v>1.8</v>
      </c>
      <c r="D405" s="11">
        <v>0</v>
      </c>
      <c r="E405" s="11">
        <v>100</v>
      </c>
      <c r="F405" s="11">
        <v>1</v>
      </c>
      <c r="I405" s="11">
        <v>3696</v>
      </c>
      <c r="J405" s="11">
        <v>58.4</v>
      </c>
      <c r="K405" s="11">
        <v>107</v>
      </c>
      <c r="M405" s="11">
        <v>0</v>
      </c>
      <c r="N405" s="11">
        <v>0</v>
      </c>
      <c r="O405" s="11">
        <v>0</v>
      </c>
      <c r="P405" s="11">
        <v>58.39</v>
      </c>
      <c r="Q405" s="11">
        <v>58.39</v>
      </c>
      <c r="R405" s="11">
        <v>107</v>
      </c>
    </row>
    <row r="406" spans="1:18" x14ac:dyDescent="0.25">
      <c r="A406" s="11">
        <v>155</v>
      </c>
      <c r="B406" s="11" t="s">
        <v>242</v>
      </c>
      <c r="C406" s="11">
        <v>1.8</v>
      </c>
      <c r="D406" s="11">
        <v>0</v>
      </c>
      <c r="E406" s="11">
        <v>100</v>
      </c>
      <c r="F406" s="11">
        <v>1</v>
      </c>
      <c r="I406" s="11">
        <v>3696</v>
      </c>
      <c r="J406" s="11">
        <v>58.4</v>
      </c>
      <c r="K406" s="11">
        <v>107</v>
      </c>
      <c r="M406" s="11">
        <v>0</v>
      </c>
      <c r="N406" s="11">
        <v>0</v>
      </c>
      <c r="O406" s="11">
        <v>0</v>
      </c>
      <c r="P406" s="11">
        <v>58.39</v>
      </c>
      <c r="Q406" s="11">
        <v>58.39</v>
      </c>
      <c r="R406" s="11">
        <v>107</v>
      </c>
    </row>
    <row r="407" spans="1:18" x14ac:dyDescent="0.25">
      <c r="A407" s="11">
        <v>156</v>
      </c>
      <c r="B407" s="11" t="s">
        <v>243</v>
      </c>
      <c r="C407" s="11">
        <v>3.9</v>
      </c>
      <c r="D407" s="11">
        <v>0</v>
      </c>
      <c r="E407" s="11">
        <v>100</v>
      </c>
      <c r="F407" s="11">
        <v>0</v>
      </c>
      <c r="I407" s="11">
        <v>8760</v>
      </c>
      <c r="J407" s="11">
        <v>0</v>
      </c>
      <c r="K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</row>
    <row r="408" spans="1:18" x14ac:dyDescent="0.25">
      <c r="A408" s="11">
        <v>157</v>
      </c>
      <c r="B408" s="11" t="s">
        <v>244</v>
      </c>
      <c r="C408" s="11">
        <v>0</v>
      </c>
      <c r="D408" s="11">
        <v>0</v>
      </c>
      <c r="E408" s="11">
        <v>0</v>
      </c>
      <c r="F408" s="11">
        <v>0</v>
      </c>
      <c r="I408" s="11">
        <v>0</v>
      </c>
      <c r="J408" s="11">
        <v>0</v>
      </c>
      <c r="K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</row>
    <row r="409" spans="1:18" x14ac:dyDescent="0.25">
      <c r="A409" s="11">
        <v>158</v>
      </c>
      <c r="B409" s="11" t="s">
        <v>245</v>
      </c>
      <c r="C409" s="11">
        <v>91.3</v>
      </c>
      <c r="D409" s="11">
        <v>0</v>
      </c>
      <c r="E409" s="11">
        <v>63.7</v>
      </c>
      <c r="F409" s="11">
        <v>262</v>
      </c>
      <c r="I409" s="11">
        <v>5308</v>
      </c>
      <c r="J409" s="11">
        <v>15.5</v>
      </c>
      <c r="K409" s="11">
        <v>1414</v>
      </c>
      <c r="M409" s="11">
        <v>0</v>
      </c>
      <c r="N409" s="11">
        <v>0</v>
      </c>
      <c r="O409" s="11">
        <v>0</v>
      </c>
      <c r="P409" s="11">
        <v>15.49</v>
      </c>
      <c r="Q409" s="11">
        <v>15.49</v>
      </c>
      <c r="R409" s="11">
        <v>1414</v>
      </c>
    </row>
    <row r="410" spans="1:18" x14ac:dyDescent="0.25">
      <c r="A410" s="11">
        <v>159</v>
      </c>
      <c r="B410" s="11" t="s">
        <v>344</v>
      </c>
      <c r="C410" s="11">
        <v>13.2</v>
      </c>
      <c r="D410" s="11">
        <v>0</v>
      </c>
      <c r="E410" s="11">
        <v>100</v>
      </c>
      <c r="F410" s="11">
        <v>0</v>
      </c>
      <c r="I410" s="11">
        <v>8760</v>
      </c>
      <c r="J410" s="11">
        <v>78.900000000000006</v>
      </c>
      <c r="K410" s="11">
        <v>1043</v>
      </c>
      <c r="M410" s="11">
        <v>0</v>
      </c>
      <c r="N410" s="11">
        <v>0</v>
      </c>
      <c r="O410" s="11">
        <v>0</v>
      </c>
      <c r="P410" s="11">
        <v>78.86</v>
      </c>
      <c r="Q410" s="11">
        <v>78.86</v>
      </c>
      <c r="R410" s="11">
        <v>1043</v>
      </c>
    </row>
    <row r="411" spans="1:18" x14ac:dyDescent="0.25">
      <c r="A411" s="11">
        <v>160</v>
      </c>
      <c r="B411" s="11" t="s">
        <v>246</v>
      </c>
      <c r="C411" s="11">
        <v>3.4</v>
      </c>
      <c r="D411" s="11">
        <v>0</v>
      </c>
      <c r="E411" s="11">
        <v>100</v>
      </c>
      <c r="F411" s="11">
        <v>1</v>
      </c>
      <c r="I411" s="11">
        <v>6624</v>
      </c>
      <c r="J411" s="11">
        <v>78.900000000000006</v>
      </c>
      <c r="K411" s="11">
        <v>267</v>
      </c>
      <c r="M411" s="11">
        <v>0</v>
      </c>
      <c r="N411" s="11">
        <v>0</v>
      </c>
      <c r="O411" s="11">
        <v>0</v>
      </c>
      <c r="P411" s="11">
        <v>78.86</v>
      </c>
      <c r="Q411" s="11">
        <v>78.86</v>
      </c>
      <c r="R411" s="11">
        <v>267</v>
      </c>
    </row>
    <row r="412" spans="1:18" x14ac:dyDescent="0.25">
      <c r="A412" s="11">
        <v>161</v>
      </c>
      <c r="B412" s="11" t="s">
        <v>247</v>
      </c>
      <c r="C412" s="11">
        <v>0</v>
      </c>
      <c r="D412" s="11">
        <v>0</v>
      </c>
      <c r="E412" s="11">
        <v>0</v>
      </c>
      <c r="F412" s="11">
        <v>0</v>
      </c>
      <c r="I412" s="11">
        <v>0</v>
      </c>
      <c r="J412" s="11">
        <v>0</v>
      </c>
      <c r="K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</row>
    <row r="413" spans="1:18" x14ac:dyDescent="0.25">
      <c r="A413" s="11">
        <v>162</v>
      </c>
      <c r="B413" s="11" t="s">
        <v>248</v>
      </c>
      <c r="C413" s="11">
        <v>0</v>
      </c>
      <c r="D413" s="11">
        <v>0</v>
      </c>
      <c r="E413" s="11">
        <v>0</v>
      </c>
      <c r="F413" s="11">
        <v>0</v>
      </c>
      <c r="I413" s="11">
        <v>0</v>
      </c>
      <c r="J413" s="11">
        <v>0</v>
      </c>
      <c r="K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</row>
    <row r="414" spans="1:18" x14ac:dyDescent="0.25">
      <c r="A414" s="11">
        <v>163</v>
      </c>
      <c r="B414" s="11" t="s">
        <v>249</v>
      </c>
      <c r="C414" s="11">
        <v>0</v>
      </c>
      <c r="D414" s="11">
        <v>0</v>
      </c>
      <c r="E414" s="11">
        <v>0</v>
      </c>
      <c r="F414" s="11">
        <v>0</v>
      </c>
      <c r="I414" s="11">
        <v>0</v>
      </c>
      <c r="J414" s="11">
        <v>0</v>
      </c>
      <c r="K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25">
      <c r="A415" s="11">
        <v>164</v>
      </c>
      <c r="B415" s="11" t="s">
        <v>254</v>
      </c>
      <c r="C415" s="11">
        <v>0</v>
      </c>
      <c r="D415" s="11">
        <v>0</v>
      </c>
      <c r="E415" s="11">
        <v>0</v>
      </c>
      <c r="F415" s="11">
        <v>0</v>
      </c>
      <c r="I415" s="11">
        <v>0</v>
      </c>
      <c r="J415" s="11">
        <v>0</v>
      </c>
      <c r="K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</row>
    <row r="416" spans="1:18" x14ac:dyDescent="0.25">
      <c r="A416" s="11">
        <v>165</v>
      </c>
      <c r="B416" s="11" t="s">
        <v>257</v>
      </c>
      <c r="C416" s="11">
        <v>3604.9</v>
      </c>
      <c r="D416" s="11">
        <v>0</v>
      </c>
      <c r="E416" s="11">
        <v>63.4</v>
      </c>
      <c r="F416" s="11">
        <v>2</v>
      </c>
      <c r="G416" s="11">
        <v>24856.1</v>
      </c>
      <c r="H416" s="11">
        <v>6895</v>
      </c>
      <c r="I416" s="11">
        <v>8725</v>
      </c>
      <c r="J416" s="11">
        <v>395.9</v>
      </c>
      <c r="K416" s="11">
        <v>98402</v>
      </c>
      <c r="L416" s="11">
        <v>8</v>
      </c>
      <c r="M416" s="11">
        <v>32</v>
      </c>
      <c r="N416" s="11">
        <v>24303</v>
      </c>
      <c r="O416" s="11">
        <v>11634</v>
      </c>
      <c r="P416" s="11">
        <v>30.52</v>
      </c>
      <c r="Q416" s="11">
        <v>37.270000000000003</v>
      </c>
      <c r="R416" s="11">
        <v>134371</v>
      </c>
    </row>
    <row r="417" spans="1:18" x14ac:dyDescent="0.25">
      <c r="A417" s="11">
        <v>166</v>
      </c>
      <c r="B417" s="11" t="s">
        <v>345</v>
      </c>
      <c r="C417" s="11">
        <v>1045.8</v>
      </c>
      <c r="D417" s="11">
        <v>0</v>
      </c>
      <c r="E417" s="11">
        <v>100</v>
      </c>
      <c r="F417" s="11">
        <v>0</v>
      </c>
      <c r="I417" s="11">
        <v>8760</v>
      </c>
      <c r="J417" s="11">
        <v>0</v>
      </c>
      <c r="K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25">
      <c r="A418" s="11">
        <v>167</v>
      </c>
      <c r="B418" s="11" t="s">
        <v>346</v>
      </c>
      <c r="C418" s="11">
        <v>434</v>
      </c>
      <c r="D418" s="11">
        <v>0</v>
      </c>
      <c r="E418" s="11">
        <v>100</v>
      </c>
      <c r="F418" s="11">
        <v>396</v>
      </c>
      <c r="I418" s="11">
        <v>8144</v>
      </c>
      <c r="J418" s="11">
        <v>0</v>
      </c>
      <c r="K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25">
      <c r="A419" s="11">
        <v>168</v>
      </c>
      <c r="B419" s="11" t="s">
        <v>347</v>
      </c>
      <c r="C419" s="11">
        <v>789.5</v>
      </c>
      <c r="D419" s="11">
        <v>0</v>
      </c>
      <c r="E419" s="11">
        <v>100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169</v>
      </c>
      <c r="B420" s="11" t="s">
        <v>348</v>
      </c>
      <c r="C420" s="11">
        <v>1497.4</v>
      </c>
      <c r="D420" s="11">
        <v>0</v>
      </c>
      <c r="E420" s="11">
        <v>100</v>
      </c>
      <c r="F420" s="11">
        <v>487</v>
      </c>
      <c r="I420" s="11">
        <v>7954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>
        <v>170</v>
      </c>
      <c r="B421" s="11" t="s">
        <v>349</v>
      </c>
      <c r="C421" s="11">
        <v>3452.5</v>
      </c>
      <c r="D421" s="11">
        <v>0</v>
      </c>
      <c r="E421" s="11">
        <v>100</v>
      </c>
      <c r="F421" s="11">
        <v>50</v>
      </c>
      <c r="I421" s="11">
        <v>8669</v>
      </c>
      <c r="J421" s="11">
        <v>0</v>
      </c>
      <c r="K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25">
      <c r="A422" s="11" t="s">
        <v>258</v>
      </c>
      <c r="B422" s="11" t="s">
        <v>259</v>
      </c>
      <c r="C422" s="11">
        <v>63220.6</v>
      </c>
      <c r="D422" s="11">
        <v>0</v>
      </c>
      <c r="F422" s="11">
        <v>6321</v>
      </c>
      <c r="G422" s="11">
        <v>505873.4</v>
      </c>
      <c r="H422" s="11">
        <v>9791</v>
      </c>
      <c r="K422" s="11">
        <v>1003257</v>
      </c>
      <c r="L422" s="11">
        <v>2160</v>
      </c>
      <c r="M422" s="11">
        <v>9845</v>
      </c>
      <c r="N422" s="11">
        <v>449358</v>
      </c>
      <c r="O422" s="11">
        <v>52271</v>
      </c>
      <c r="P422" s="11">
        <v>16.7</v>
      </c>
      <c r="Q422" s="11">
        <v>23.96</v>
      </c>
      <c r="R422" s="11">
        <v>1514732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1"/>
  <sheetViews>
    <sheetView topLeftCell="A11" workbookViewId="0"/>
  </sheetViews>
  <sheetFormatPr defaultRowHeight="15" x14ac:dyDescent="0.25"/>
  <cols>
    <col min="1" max="1" width="17" style="11" customWidth="1"/>
    <col min="2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396</v>
      </c>
    </row>
    <row r="3" spans="1:16" x14ac:dyDescent="0.25">
      <c r="A3" s="11" t="s">
        <v>411</v>
      </c>
    </row>
    <row r="5" spans="1:16" x14ac:dyDescent="0.2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16"/>
      <c r="B8" s="16"/>
      <c r="C8" s="16" t="s">
        <v>6</v>
      </c>
      <c r="D8" s="16" t="s">
        <v>7</v>
      </c>
      <c r="E8" s="16"/>
      <c r="F8" s="16"/>
      <c r="G8" s="16" t="s">
        <v>307</v>
      </c>
      <c r="H8" s="16" t="s">
        <v>10</v>
      </c>
      <c r="I8" s="16" t="s">
        <v>11</v>
      </c>
      <c r="J8" s="16" t="s">
        <v>404</v>
      </c>
      <c r="K8" s="16" t="s">
        <v>12</v>
      </c>
      <c r="L8" s="16" t="s">
        <v>14</v>
      </c>
      <c r="M8" s="16" t="s">
        <v>15</v>
      </c>
      <c r="N8" s="16" t="s">
        <v>16</v>
      </c>
      <c r="O8" s="16" t="s">
        <v>17</v>
      </c>
      <c r="P8" s="16" t="s">
        <v>17</v>
      </c>
    </row>
    <row r="9" spans="1:16" x14ac:dyDescent="0.25">
      <c r="A9" s="16"/>
      <c r="B9" s="16" t="s">
        <v>18</v>
      </c>
      <c r="C9" s="16" t="s">
        <v>19</v>
      </c>
      <c r="D9" s="16" t="s">
        <v>20</v>
      </c>
      <c r="E9" s="16" t="s">
        <v>21</v>
      </c>
      <c r="F9" s="16" t="s">
        <v>22</v>
      </c>
      <c r="G9" s="16" t="s">
        <v>308</v>
      </c>
      <c r="H9" s="16" t="s">
        <v>25</v>
      </c>
      <c r="I9" s="16" t="s">
        <v>26</v>
      </c>
      <c r="J9" s="16" t="s">
        <v>405</v>
      </c>
      <c r="K9" s="16" t="s">
        <v>406</v>
      </c>
      <c r="L9" s="16" t="s">
        <v>29</v>
      </c>
      <c r="M9" s="16" t="s">
        <v>30</v>
      </c>
      <c r="N9" s="16" t="s">
        <v>31</v>
      </c>
      <c r="O9" s="16" t="s">
        <v>32</v>
      </c>
      <c r="P9" s="16" t="s">
        <v>33</v>
      </c>
    </row>
    <row r="10" spans="1:16" x14ac:dyDescent="0.25">
      <c r="A10" s="16" t="s">
        <v>309</v>
      </c>
      <c r="B10" s="16" t="s">
        <v>36</v>
      </c>
      <c r="C10" s="16" t="s">
        <v>36</v>
      </c>
      <c r="D10" s="16" t="s">
        <v>37</v>
      </c>
      <c r="E10" s="16" t="s">
        <v>38</v>
      </c>
      <c r="F10" s="16" t="s">
        <v>39</v>
      </c>
      <c r="G10" s="16" t="s">
        <v>310</v>
      </c>
      <c r="H10" s="16" t="s">
        <v>42</v>
      </c>
      <c r="I10" s="16" t="s">
        <v>43</v>
      </c>
      <c r="J10" s="16" t="s">
        <v>407</v>
      </c>
      <c r="K10" s="17">
        <v>0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</row>
    <row r="11" spans="1:16" x14ac:dyDescent="0.25">
      <c r="A11" s="16" t="s">
        <v>311</v>
      </c>
      <c r="B11" s="16" t="s">
        <v>53</v>
      </c>
      <c r="C11" s="16" t="s">
        <v>54</v>
      </c>
      <c r="D11" s="16" t="s">
        <v>4</v>
      </c>
      <c r="E11" s="16" t="s">
        <v>55</v>
      </c>
      <c r="F11" s="16" t="s">
        <v>5</v>
      </c>
      <c r="G11" s="16" t="s">
        <v>312</v>
      </c>
      <c r="H11" s="16" t="s">
        <v>54</v>
      </c>
      <c r="I11" s="16" t="s">
        <v>56</v>
      </c>
      <c r="J11" s="16" t="s">
        <v>55</v>
      </c>
      <c r="K11" s="16" t="s">
        <v>4</v>
      </c>
      <c r="L11" s="16" t="s">
        <v>54</v>
      </c>
      <c r="M11" s="16" t="s">
        <v>4</v>
      </c>
      <c r="N11" s="16" t="s">
        <v>54</v>
      </c>
      <c r="O11" s="16" t="s">
        <v>54</v>
      </c>
      <c r="P11" s="16" t="s">
        <v>53</v>
      </c>
    </row>
    <row r="12" spans="1:16" x14ac:dyDescent="0.25">
      <c r="A12" s="16" t="s">
        <v>313</v>
      </c>
      <c r="B12" s="16">
        <v>62794.5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16" t="s">
        <v>314</v>
      </c>
      <c r="B13" s="16">
        <v>339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>
        <v>14.1</v>
      </c>
      <c r="P13" s="16">
        <v>4779</v>
      </c>
    </row>
    <row r="14" spans="1:16" x14ac:dyDescent="0.25">
      <c r="A14" s="16" t="s">
        <v>315</v>
      </c>
      <c r="B14" s="16"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x14ac:dyDescent="0.25">
      <c r="A15" s="16" t="s">
        <v>316</v>
      </c>
      <c r="B15" s="16"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5">
      <c r="A16" s="16" t="s">
        <v>317</v>
      </c>
      <c r="B16" s="16" t="s">
        <v>260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5">
      <c r="A17" s="16" t="s">
        <v>318</v>
      </c>
      <c r="B17" s="16">
        <v>258.5</v>
      </c>
      <c r="C17" s="16">
        <v>0</v>
      </c>
      <c r="D17" s="16">
        <v>42.2</v>
      </c>
      <c r="E17" s="16">
        <v>0</v>
      </c>
      <c r="F17" s="16"/>
      <c r="G17" s="16"/>
      <c r="H17" s="16">
        <v>0</v>
      </c>
      <c r="I17" s="16">
        <v>0</v>
      </c>
      <c r="J17" s="16"/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x14ac:dyDescent="0.25">
      <c r="A18" s="16" t="s">
        <v>319</v>
      </c>
      <c r="B18" s="16">
        <v>4148.8</v>
      </c>
      <c r="C18" s="16">
        <v>0</v>
      </c>
      <c r="D18" s="16">
        <v>60.9</v>
      </c>
      <c r="E18" s="16">
        <v>0</v>
      </c>
      <c r="F18" s="16"/>
      <c r="G18" s="16"/>
      <c r="H18" s="16">
        <v>0</v>
      </c>
      <c r="I18" s="16">
        <v>0</v>
      </c>
      <c r="J18" s="16"/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x14ac:dyDescent="0.25">
      <c r="A19" s="16" t="s">
        <v>320</v>
      </c>
      <c r="B19" s="16">
        <v>1273</v>
      </c>
      <c r="C19" s="16">
        <v>0</v>
      </c>
      <c r="D19" s="16">
        <v>48</v>
      </c>
      <c r="E19" s="16">
        <v>70</v>
      </c>
      <c r="F19" s="16"/>
      <c r="G19" s="16"/>
      <c r="H19" s="16">
        <v>40</v>
      </c>
      <c r="I19" s="16">
        <v>50944</v>
      </c>
      <c r="J19" s="16"/>
      <c r="K19" s="16">
        <v>0</v>
      </c>
      <c r="L19" s="16">
        <v>11084</v>
      </c>
      <c r="M19" s="16">
        <v>8174</v>
      </c>
      <c r="N19" s="16">
        <v>46.44</v>
      </c>
      <c r="O19" s="16">
        <v>55.15</v>
      </c>
      <c r="P19" s="16">
        <v>70203</v>
      </c>
    </row>
    <row r="20" spans="1:16" x14ac:dyDescent="0.25">
      <c r="A20" s="16" t="s">
        <v>321</v>
      </c>
      <c r="B20" s="16">
        <v>370.3</v>
      </c>
      <c r="C20" s="16">
        <v>0</v>
      </c>
      <c r="D20" s="16">
        <v>93.9</v>
      </c>
      <c r="E20" s="16">
        <v>16</v>
      </c>
      <c r="F20" s="16">
        <v>2422.6</v>
      </c>
      <c r="G20" s="16">
        <v>10000</v>
      </c>
      <c r="H20" s="16">
        <v>0</v>
      </c>
      <c r="I20" s="16">
        <v>8119</v>
      </c>
      <c r="J20" s="16">
        <v>0</v>
      </c>
      <c r="K20" s="16">
        <v>0</v>
      </c>
      <c r="L20" s="16">
        <v>0</v>
      </c>
      <c r="M20" s="16">
        <v>645</v>
      </c>
      <c r="N20" s="16">
        <v>23.67</v>
      </c>
      <c r="O20" s="16">
        <v>23.67</v>
      </c>
      <c r="P20" s="16">
        <v>8764</v>
      </c>
    </row>
    <row r="21" spans="1:16" x14ac:dyDescent="0.25">
      <c r="A21" s="16" t="s">
        <v>322</v>
      </c>
      <c r="B21" s="16">
        <v>37188.1</v>
      </c>
      <c r="C21" s="16">
        <v>0</v>
      </c>
      <c r="D21" s="16">
        <v>72.099999999999994</v>
      </c>
      <c r="E21" s="16">
        <v>417</v>
      </c>
      <c r="F21" s="16">
        <v>363434.4</v>
      </c>
      <c r="G21" s="16">
        <v>9773</v>
      </c>
      <c r="H21" s="16">
        <v>200.5</v>
      </c>
      <c r="I21" s="16">
        <v>728612</v>
      </c>
      <c r="J21" s="16">
        <v>1408</v>
      </c>
      <c r="K21" s="16">
        <v>6055</v>
      </c>
      <c r="L21" s="16">
        <v>342903</v>
      </c>
      <c r="M21" s="16">
        <v>29963</v>
      </c>
      <c r="N21" s="16">
        <v>20.399999999999999</v>
      </c>
      <c r="O21" s="16">
        <v>29.78</v>
      </c>
      <c r="P21" s="16">
        <v>1107533</v>
      </c>
    </row>
    <row r="22" spans="1:16" x14ac:dyDescent="0.25">
      <c r="A22" s="16" t="s">
        <v>323</v>
      </c>
      <c r="B22" s="16">
        <v>14236.6</v>
      </c>
      <c r="C22" s="16">
        <v>0</v>
      </c>
      <c r="D22" s="16">
        <v>67.900000000000006</v>
      </c>
      <c r="E22" s="16">
        <v>361</v>
      </c>
      <c r="F22" s="16">
        <v>138814.70000000001</v>
      </c>
      <c r="G22" s="16">
        <v>9751</v>
      </c>
      <c r="H22" s="16">
        <v>219.9</v>
      </c>
      <c r="I22" s="16">
        <v>305230</v>
      </c>
      <c r="J22" s="16">
        <v>716</v>
      </c>
      <c r="K22" s="16">
        <v>3650</v>
      </c>
      <c r="L22" s="16">
        <v>95008</v>
      </c>
      <c r="M22" s="16">
        <v>23154</v>
      </c>
      <c r="N22" s="16">
        <v>23.07</v>
      </c>
      <c r="O22" s="16">
        <v>30</v>
      </c>
      <c r="P22" s="16">
        <v>427043</v>
      </c>
    </row>
    <row r="23" spans="1:16" x14ac:dyDescent="0.25">
      <c r="A23" s="16" t="s">
        <v>324</v>
      </c>
      <c r="B23" s="16">
        <v>179.5</v>
      </c>
      <c r="C23" s="16">
        <v>0</v>
      </c>
      <c r="D23" s="16">
        <v>10.3</v>
      </c>
      <c r="E23" s="16">
        <v>10</v>
      </c>
      <c r="F23" s="16">
        <v>2101.9</v>
      </c>
      <c r="G23" s="16">
        <v>11708</v>
      </c>
      <c r="H23" s="16">
        <v>378.9</v>
      </c>
      <c r="I23" s="16">
        <v>7964</v>
      </c>
      <c r="J23" s="16">
        <v>21</v>
      </c>
      <c r="K23" s="16">
        <v>80</v>
      </c>
      <c r="L23" s="16">
        <v>4758</v>
      </c>
      <c r="M23" s="16">
        <v>0</v>
      </c>
      <c r="N23" s="16">
        <v>44.36</v>
      </c>
      <c r="O23" s="16">
        <v>71.31</v>
      </c>
      <c r="P23" s="16">
        <v>12802</v>
      </c>
    </row>
    <row r="24" spans="1:16" x14ac:dyDescent="0.25">
      <c r="A24" s="16" t="s">
        <v>325</v>
      </c>
      <c r="B24" s="16">
        <v>-4023.9</v>
      </c>
      <c r="C24" s="16">
        <v>0</v>
      </c>
      <c r="D24" s="16">
        <v>0.2</v>
      </c>
      <c r="E24" s="16">
        <v>3768</v>
      </c>
      <c r="F24" s="16"/>
      <c r="G24" s="16"/>
      <c r="H24" s="16">
        <v>38.6</v>
      </c>
      <c r="I24" s="16">
        <v>-155222</v>
      </c>
      <c r="J24" s="16"/>
      <c r="K24" s="16">
        <v>0</v>
      </c>
      <c r="L24" s="16">
        <v>0</v>
      </c>
      <c r="M24" s="16">
        <v>0</v>
      </c>
      <c r="N24" s="16">
        <v>38.57</v>
      </c>
      <c r="O24" s="16">
        <v>38.57</v>
      </c>
      <c r="P24" s="16">
        <v>-155222</v>
      </c>
    </row>
    <row r="25" spans="1:16" x14ac:dyDescent="0.25">
      <c r="A25" s="16" t="s">
        <v>326</v>
      </c>
      <c r="B25" s="16">
        <v>0</v>
      </c>
      <c r="C25" s="16">
        <v>0</v>
      </c>
      <c r="D25" s="16">
        <v>0</v>
      </c>
      <c r="E25" s="16">
        <v>0</v>
      </c>
      <c r="F25" s="16"/>
      <c r="G25" s="16"/>
      <c r="H25" s="16">
        <v>0</v>
      </c>
      <c r="I25" s="16">
        <v>0</v>
      </c>
      <c r="J25" s="16"/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1:16" x14ac:dyDescent="0.25">
      <c r="A26" s="16" t="s">
        <v>327</v>
      </c>
      <c r="B26" s="16">
        <v>-370.2</v>
      </c>
      <c r="C26" s="16">
        <v>0</v>
      </c>
      <c r="D26" s="16">
        <v>133.30000000000001</v>
      </c>
      <c r="E26" s="16">
        <v>0</v>
      </c>
      <c r="F26" s="16"/>
      <c r="G26" s="16"/>
      <c r="H26" s="16">
        <v>14.2</v>
      </c>
      <c r="I26" s="16">
        <v>-5258</v>
      </c>
      <c r="J26" s="16"/>
      <c r="K26" s="16">
        <v>0</v>
      </c>
      <c r="L26" s="16">
        <v>0</v>
      </c>
      <c r="M26" s="16">
        <v>-3853</v>
      </c>
      <c r="N26" s="16">
        <v>24.61</v>
      </c>
      <c r="O26" s="16">
        <v>24.61</v>
      </c>
      <c r="P26" s="16">
        <v>-9111</v>
      </c>
    </row>
    <row r="27" spans="1:16" x14ac:dyDescent="0.25">
      <c r="A27" s="16" t="s">
        <v>328</v>
      </c>
      <c r="B27" s="16">
        <v>709.2</v>
      </c>
      <c r="C27" s="16">
        <v>0</v>
      </c>
      <c r="D27" s="16">
        <v>100</v>
      </c>
      <c r="E27" s="16">
        <v>0</v>
      </c>
      <c r="F27" s="16"/>
      <c r="G27" s="16"/>
      <c r="H27" s="16">
        <v>79</v>
      </c>
      <c r="I27" s="16">
        <v>56006</v>
      </c>
      <c r="J27" s="16"/>
      <c r="K27" s="16">
        <v>0</v>
      </c>
      <c r="L27" s="16">
        <v>0</v>
      </c>
      <c r="M27" s="16">
        <v>0</v>
      </c>
      <c r="N27" s="16">
        <v>78.97</v>
      </c>
      <c r="O27" s="16">
        <v>78.97</v>
      </c>
      <c r="P27" s="16">
        <v>56006</v>
      </c>
    </row>
    <row r="28" spans="1:16" x14ac:dyDescent="0.25">
      <c r="A28" s="16" t="s">
        <v>329</v>
      </c>
      <c r="B28" s="16">
        <v>1229.8</v>
      </c>
      <c r="C28" s="16">
        <v>0</v>
      </c>
      <c r="D28" s="16">
        <v>119.6</v>
      </c>
      <c r="E28" s="16">
        <v>0</v>
      </c>
      <c r="F28" s="16"/>
      <c r="G28" s="16"/>
      <c r="H28" s="16">
        <v>0</v>
      </c>
      <c r="I28" s="16">
        <v>0</v>
      </c>
      <c r="J28" s="16"/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x14ac:dyDescent="0.25">
      <c r="A29" s="16" t="s">
        <v>330</v>
      </c>
      <c r="B29" s="16">
        <v>-443.3</v>
      </c>
      <c r="C29" s="16">
        <v>0</v>
      </c>
      <c r="D29" s="16">
        <v>100</v>
      </c>
      <c r="E29" s="16">
        <v>0</v>
      </c>
      <c r="F29" s="16"/>
      <c r="G29" s="16"/>
      <c r="H29" s="16">
        <v>4.2</v>
      </c>
      <c r="I29" s="16">
        <v>-1854</v>
      </c>
      <c r="J29" s="16"/>
      <c r="K29" s="16">
        <v>0</v>
      </c>
      <c r="L29" s="16">
        <v>0</v>
      </c>
      <c r="M29" s="16">
        <v>0</v>
      </c>
      <c r="N29" s="16">
        <v>4.18</v>
      </c>
      <c r="O29" s="16">
        <v>4.18</v>
      </c>
      <c r="P29" s="16">
        <v>-1854</v>
      </c>
    </row>
    <row r="30" spans="1:16" x14ac:dyDescent="0.25">
      <c r="A30" s="16" t="s">
        <v>331</v>
      </c>
      <c r="B30" s="16">
        <v>-302.5</v>
      </c>
      <c r="C30" s="16">
        <v>0</v>
      </c>
      <c r="D30" s="16">
        <v>100</v>
      </c>
      <c r="E30" s="16">
        <v>0</v>
      </c>
      <c r="F30" s="16"/>
      <c r="G30" s="16"/>
      <c r="H30" s="16">
        <v>20</v>
      </c>
      <c r="I30" s="16">
        <v>-6042</v>
      </c>
      <c r="J30" s="16"/>
      <c r="K30" s="16">
        <v>0</v>
      </c>
      <c r="L30" s="16">
        <v>-4396</v>
      </c>
      <c r="M30" s="16">
        <v>-5131</v>
      </c>
      <c r="N30" s="16">
        <v>36.93</v>
      </c>
      <c r="O30" s="16">
        <v>51.46</v>
      </c>
      <c r="P30" s="16">
        <v>-15570</v>
      </c>
    </row>
    <row r="31" spans="1:16" x14ac:dyDescent="0.25">
      <c r="A31" s="16" t="s">
        <v>332</v>
      </c>
      <c r="B31" s="16">
        <v>1467.1</v>
      </c>
      <c r="C31" s="16">
        <v>0</v>
      </c>
      <c r="D31" s="16">
        <v>100</v>
      </c>
      <c r="E31" s="16">
        <v>0</v>
      </c>
      <c r="F31" s="16"/>
      <c r="G31" s="16"/>
      <c r="H31" s="16">
        <v>5.5</v>
      </c>
      <c r="I31" s="16">
        <v>8043</v>
      </c>
      <c r="J31" s="16"/>
      <c r="K31" s="16">
        <v>0</v>
      </c>
      <c r="L31" s="16">
        <v>0</v>
      </c>
      <c r="M31" s="16">
        <v>0</v>
      </c>
      <c r="N31" s="16">
        <v>5.48</v>
      </c>
      <c r="O31" s="16">
        <v>5.48</v>
      </c>
      <c r="P31" s="16">
        <v>8043</v>
      </c>
    </row>
    <row r="32" spans="1:16" x14ac:dyDescent="0.25">
      <c r="A32" s="16" t="s">
        <v>333</v>
      </c>
      <c r="B32" s="16">
        <v>0</v>
      </c>
      <c r="C32" s="16">
        <v>0</v>
      </c>
      <c r="D32" s="16">
        <v>0</v>
      </c>
      <c r="E32" s="16">
        <v>7</v>
      </c>
      <c r="F32" s="16"/>
      <c r="G32" s="16"/>
      <c r="H32" s="16">
        <v>0</v>
      </c>
      <c r="I32" s="16">
        <v>0</v>
      </c>
      <c r="J32" s="16"/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20" x14ac:dyDescent="0.25">
      <c r="A33" s="16" t="s">
        <v>334</v>
      </c>
      <c r="B33" s="16">
        <v>63132.2</v>
      </c>
      <c r="C33" s="16">
        <v>0</v>
      </c>
      <c r="D33" s="16"/>
      <c r="E33" s="16">
        <v>4916</v>
      </c>
      <c r="F33" s="16">
        <v>506773.7</v>
      </c>
      <c r="G33" s="16">
        <v>9775</v>
      </c>
      <c r="H33" s="16"/>
      <c r="I33" s="16">
        <v>997685</v>
      </c>
      <c r="J33" s="16">
        <v>2145</v>
      </c>
      <c r="K33" s="16">
        <v>9785</v>
      </c>
      <c r="L33" s="16">
        <v>449358</v>
      </c>
      <c r="M33" s="16">
        <v>52952</v>
      </c>
      <c r="N33" s="16">
        <v>16.64</v>
      </c>
      <c r="O33" s="16">
        <v>23.91</v>
      </c>
      <c r="P33" s="16">
        <v>1509779</v>
      </c>
    </row>
    <row r="34" spans="1:20" x14ac:dyDescent="0.25">
      <c r="A34" s="16" t="s">
        <v>335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>
        <v>1407</v>
      </c>
    </row>
    <row r="35" spans="1:20" x14ac:dyDescent="0.25">
      <c r="A35" s="16" t="s">
        <v>336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>
        <v>0</v>
      </c>
    </row>
    <row r="36" spans="1:20" x14ac:dyDescent="0.25">
      <c r="A36" s="16" t="s">
        <v>337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v>0</v>
      </c>
    </row>
    <row r="37" spans="1:20" x14ac:dyDescent="0.25">
      <c r="A37" s="16" t="s">
        <v>338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>
        <v>2619</v>
      </c>
    </row>
    <row r="38" spans="1:20" x14ac:dyDescent="0.25">
      <c r="A38" s="16" t="s">
        <v>339</v>
      </c>
      <c r="B38" s="16">
        <v>1.3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>
        <v>1000</v>
      </c>
      <c r="P38" s="16">
        <v>1256</v>
      </c>
    </row>
    <row r="39" spans="1:20" x14ac:dyDescent="0.25">
      <c r="A39" s="16" t="s">
        <v>340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>
        <v>23.92</v>
      </c>
      <c r="P39" s="16">
        <v>1510282</v>
      </c>
    </row>
    <row r="43" spans="1:20" x14ac:dyDescent="0.25">
      <c r="A43" s="11" t="s">
        <v>261</v>
      </c>
      <c r="B43" s="11" t="s">
        <v>262</v>
      </c>
      <c r="C43" s="11" t="s">
        <v>289</v>
      </c>
      <c r="D43" s="11" t="s">
        <v>290</v>
      </c>
      <c r="E43" s="11" t="s">
        <v>291</v>
      </c>
      <c r="F43" s="11" t="s">
        <v>292</v>
      </c>
      <c r="G43" s="11" t="s">
        <v>293</v>
      </c>
    </row>
    <row r="44" spans="1:20" x14ac:dyDescent="0.25">
      <c r="A44" s="11" t="s">
        <v>4</v>
      </c>
      <c r="B44" s="11" t="s">
        <v>263</v>
      </c>
      <c r="C44" s="11" t="s">
        <v>54</v>
      </c>
      <c r="D44" s="11" t="s">
        <v>54</v>
      </c>
      <c r="E44" s="11" t="s">
        <v>54</v>
      </c>
      <c r="F44" s="11" t="s">
        <v>54</v>
      </c>
      <c r="G44" s="11" t="s">
        <v>55</v>
      </c>
    </row>
    <row r="46" spans="1:20" x14ac:dyDescent="0.25">
      <c r="C46" s="11" t="e">
        <f>--Anc</f>
        <v>#NAME?</v>
      </c>
      <c r="D46" s="11" t="s">
        <v>294</v>
      </c>
      <c r="E46" s="11" t="s">
        <v>295</v>
      </c>
      <c r="F46" s="11" t="s">
        <v>296</v>
      </c>
      <c r="G46" s="11" t="s">
        <v>297</v>
      </c>
      <c r="H46" s="11" t="s">
        <v>298</v>
      </c>
      <c r="I46" s="11" t="s">
        <v>299</v>
      </c>
      <c r="J46" s="11" t="s">
        <v>300</v>
      </c>
      <c r="K46" s="11" t="s">
        <v>301</v>
      </c>
    </row>
    <row r="47" spans="1:20" x14ac:dyDescent="0.25">
      <c r="C47" s="11" t="e">
        <f>-REG.</f>
        <v>#NAME?</v>
      </c>
      <c r="D47" s="11" t="s">
        <v>302</v>
      </c>
      <c r="F47" s="11" t="e">
        <f>-REG.</f>
        <v>#NAME?</v>
      </c>
      <c r="G47" s="11" t="s">
        <v>303</v>
      </c>
      <c r="I47" s="11" t="e">
        <f>-SPIN</f>
        <v>#NAME?</v>
      </c>
      <c r="L47" s="11" t="e">
        <f>-NONS</f>
        <v>#NAME?</v>
      </c>
      <c r="M47" s="11" t="s">
        <v>304</v>
      </c>
      <c r="O47" s="11" t="e">
        <f>-NONS</f>
        <v>#NAME?</v>
      </c>
      <c r="P47" s="11" t="s">
        <v>305</v>
      </c>
      <c r="R47" s="11" t="e">
        <f>-Tota</f>
        <v>#NAME?</v>
      </c>
      <c r="S47" s="11" t="s">
        <v>265</v>
      </c>
    </row>
    <row r="48" spans="1:20" x14ac:dyDescent="0.25">
      <c r="A48" s="11" t="s">
        <v>34</v>
      </c>
      <c r="B48" s="11" t="s">
        <v>35</v>
      </c>
      <c r="C48" s="11" t="s">
        <v>36</v>
      </c>
      <c r="D48" s="13">
        <v>0</v>
      </c>
      <c r="E48" s="11" t="s">
        <v>306</v>
      </c>
      <c r="F48" s="11" t="s">
        <v>36</v>
      </c>
      <c r="G48" s="13">
        <v>0</v>
      </c>
      <c r="H48" s="11" t="s">
        <v>306</v>
      </c>
      <c r="I48" s="11" t="s">
        <v>36</v>
      </c>
      <c r="J48" s="13">
        <v>0</v>
      </c>
      <c r="K48" s="11" t="s">
        <v>306</v>
      </c>
      <c r="L48" s="11" t="s">
        <v>36</v>
      </c>
      <c r="M48" s="13">
        <v>0</v>
      </c>
      <c r="N48" s="11" t="s">
        <v>306</v>
      </c>
      <c r="O48" s="11" t="s">
        <v>36</v>
      </c>
      <c r="P48" s="13">
        <v>0</v>
      </c>
      <c r="Q48" s="11" t="s">
        <v>306</v>
      </c>
      <c r="R48" s="11" t="s">
        <v>36</v>
      </c>
      <c r="S48" s="13">
        <v>0</v>
      </c>
      <c r="T48" s="11" t="s">
        <v>306</v>
      </c>
    </row>
    <row r="49" spans="1:20" x14ac:dyDescent="0.25">
      <c r="A49" s="11" t="s">
        <v>51</v>
      </c>
      <c r="B49" s="11" t="s">
        <v>52</v>
      </c>
      <c r="C49" s="11" t="s">
        <v>4</v>
      </c>
      <c r="D49" s="11" t="s">
        <v>4</v>
      </c>
      <c r="E49" s="11" t="s">
        <v>4</v>
      </c>
      <c r="F49" s="11" t="s">
        <v>4</v>
      </c>
      <c r="G49" s="11" t="s">
        <v>4</v>
      </c>
      <c r="H49" s="11" t="s">
        <v>4</v>
      </c>
      <c r="I49" s="11" t="s">
        <v>4</v>
      </c>
      <c r="J49" s="11" t="s">
        <v>4</v>
      </c>
      <c r="K49" s="11" t="s">
        <v>4</v>
      </c>
      <c r="L49" s="11" t="s">
        <v>4</v>
      </c>
      <c r="M49" s="11" t="s">
        <v>4</v>
      </c>
      <c r="N49" s="11" t="s">
        <v>4</v>
      </c>
      <c r="O49" s="11" t="s">
        <v>4</v>
      </c>
      <c r="P49" s="11" t="s">
        <v>4</v>
      </c>
      <c r="Q49" s="11" t="s">
        <v>4</v>
      </c>
      <c r="R49" s="11" t="s">
        <v>4</v>
      </c>
      <c r="S49" s="11" t="s">
        <v>4</v>
      </c>
      <c r="T49" s="11" t="s">
        <v>4</v>
      </c>
    </row>
    <row r="50" spans="1:20" x14ac:dyDescent="0.25">
      <c r="A50" s="11">
        <v>1</v>
      </c>
      <c r="B50" s="11" t="s">
        <v>57</v>
      </c>
      <c r="C50" s="11">
        <v>108.7</v>
      </c>
      <c r="D50" s="11">
        <v>121.8</v>
      </c>
      <c r="E50" s="11">
        <v>1.1000000000000001</v>
      </c>
      <c r="F50" s="11">
        <v>0</v>
      </c>
      <c r="G50" s="11">
        <v>0</v>
      </c>
      <c r="H50" s="11">
        <v>0</v>
      </c>
      <c r="I50" s="11">
        <v>16.899999999999999</v>
      </c>
      <c r="J50" s="11">
        <v>119.6</v>
      </c>
      <c r="K50" s="11">
        <v>7.1</v>
      </c>
      <c r="L50" s="11">
        <v>126.1</v>
      </c>
      <c r="M50" s="11">
        <v>2470.4</v>
      </c>
      <c r="N50" s="11">
        <v>19.600000000000001</v>
      </c>
      <c r="O50" s="11">
        <v>0</v>
      </c>
      <c r="P50" s="11">
        <v>0</v>
      </c>
      <c r="Q50" s="11">
        <v>0</v>
      </c>
      <c r="R50" s="11">
        <v>251.8</v>
      </c>
      <c r="S50" s="11">
        <v>2711.8</v>
      </c>
      <c r="T50" s="11">
        <v>10.8</v>
      </c>
    </row>
    <row r="51" spans="1:20" x14ac:dyDescent="0.25">
      <c r="A51" s="11">
        <v>2</v>
      </c>
      <c r="B51" s="11" t="s">
        <v>58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x14ac:dyDescent="0.25">
      <c r="A52" s="11">
        <v>3</v>
      </c>
      <c r="B52" s="11" t="s">
        <v>59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4</v>
      </c>
      <c r="B53" s="11" t="s">
        <v>60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5</v>
      </c>
      <c r="B54" s="11" t="s">
        <v>61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6</v>
      </c>
      <c r="B55" s="11" t="s">
        <v>62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7</v>
      </c>
      <c r="B56" s="11" t="s">
        <v>63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8</v>
      </c>
      <c r="B57" s="11" t="s">
        <v>65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11">
        <v>9</v>
      </c>
      <c r="B58" s="11" t="s">
        <v>64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0.6</v>
      </c>
      <c r="M58" s="11">
        <v>9.1999999999999993</v>
      </c>
      <c r="N58" s="11">
        <v>14.9</v>
      </c>
      <c r="O58" s="11">
        <v>0</v>
      </c>
      <c r="P58" s="11">
        <v>0</v>
      </c>
      <c r="Q58" s="11">
        <v>0</v>
      </c>
      <c r="R58" s="11">
        <v>0.6</v>
      </c>
      <c r="S58" s="11">
        <v>9.1999999999999993</v>
      </c>
      <c r="T58" s="11">
        <v>14.9</v>
      </c>
    </row>
    <row r="59" spans="1:20" x14ac:dyDescent="0.25">
      <c r="A59" s="11">
        <v>10</v>
      </c>
      <c r="B59" s="11" t="s">
        <v>66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11">
        <v>11</v>
      </c>
      <c r="B60" s="11" t="s">
        <v>67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12</v>
      </c>
      <c r="B61" s="11" t="s">
        <v>68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13</v>
      </c>
      <c r="B62" s="11" t="s">
        <v>69</v>
      </c>
      <c r="C62" s="11">
        <v>599.20000000000005</v>
      </c>
      <c r="D62" s="11" t="s">
        <v>266</v>
      </c>
      <c r="E62" s="11">
        <v>25.1</v>
      </c>
      <c r="F62" s="11">
        <v>0</v>
      </c>
      <c r="G62" s="11">
        <v>0</v>
      </c>
      <c r="H62" s="11">
        <v>0</v>
      </c>
      <c r="I62" s="11">
        <v>451.7</v>
      </c>
      <c r="J62" s="11" t="s">
        <v>266</v>
      </c>
      <c r="K62" s="11">
        <v>33.1</v>
      </c>
      <c r="L62" s="11">
        <v>122.9</v>
      </c>
      <c r="M62" s="11">
        <v>5934</v>
      </c>
      <c r="N62" s="11">
        <v>48.3</v>
      </c>
      <c r="O62" s="11">
        <v>0</v>
      </c>
      <c r="P62" s="11">
        <v>0</v>
      </c>
      <c r="Q62" s="11">
        <v>0</v>
      </c>
      <c r="R62" s="11">
        <v>1173.8</v>
      </c>
      <c r="S62" s="11" t="s">
        <v>266</v>
      </c>
      <c r="T62" s="11">
        <v>30.6</v>
      </c>
    </row>
    <row r="63" spans="1:20" x14ac:dyDescent="0.25">
      <c r="A63" s="11">
        <v>14</v>
      </c>
      <c r="B63" s="11" t="s">
        <v>70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x14ac:dyDescent="0.25">
      <c r="A64" s="11">
        <v>15</v>
      </c>
      <c r="B64" s="11" t="s">
        <v>71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16</v>
      </c>
      <c r="B65" s="11" t="s">
        <v>72</v>
      </c>
      <c r="C65" s="11">
        <v>107</v>
      </c>
      <c r="D65" s="11">
        <v>2624.8</v>
      </c>
      <c r="E65" s="11">
        <v>24.5</v>
      </c>
      <c r="F65" s="11">
        <v>0</v>
      </c>
      <c r="G65" s="11">
        <v>0</v>
      </c>
      <c r="H65" s="11">
        <v>0</v>
      </c>
      <c r="I65" s="11">
        <v>198</v>
      </c>
      <c r="J65" s="11">
        <v>8914</v>
      </c>
      <c r="K65" s="11">
        <v>45</v>
      </c>
      <c r="L65" s="11">
        <v>147.4</v>
      </c>
      <c r="M65" s="11">
        <v>6493</v>
      </c>
      <c r="N65" s="11">
        <v>44</v>
      </c>
      <c r="O65" s="11">
        <v>0</v>
      </c>
      <c r="P65" s="11">
        <v>0</v>
      </c>
      <c r="Q65" s="11">
        <v>0</v>
      </c>
      <c r="R65" s="11">
        <v>452.4</v>
      </c>
      <c r="S65" s="11" t="s">
        <v>266</v>
      </c>
      <c r="T65" s="11">
        <v>39.9</v>
      </c>
    </row>
    <row r="66" spans="1:20" x14ac:dyDescent="0.25">
      <c r="A66" s="11">
        <v>17</v>
      </c>
      <c r="B66" s="11" t="s">
        <v>73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10.6</v>
      </c>
      <c r="J66" s="11">
        <v>170.9</v>
      </c>
      <c r="K66" s="11">
        <v>16.100000000000001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10.6</v>
      </c>
      <c r="S66" s="11">
        <v>170.9</v>
      </c>
      <c r="T66" s="11">
        <v>16.100000000000001</v>
      </c>
    </row>
    <row r="67" spans="1:20" x14ac:dyDescent="0.25">
      <c r="A67" s="11">
        <v>18</v>
      </c>
      <c r="B67" s="11" t="s">
        <v>74</v>
      </c>
      <c r="C67" s="11">
        <v>13.1</v>
      </c>
      <c r="D67" s="11">
        <v>31.6</v>
      </c>
      <c r="E67" s="11">
        <v>2.4</v>
      </c>
      <c r="F67" s="11">
        <v>0</v>
      </c>
      <c r="G67" s="11">
        <v>0</v>
      </c>
      <c r="H67" s="11">
        <v>0</v>
      </c>
      <c r="I67" s="11">
        <v>1.8</v>
      </c>
      <c r="J67" s="11">
        <v>12.4</v>
      </c>
      <c r="K67" s="11">
        <v>7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14.9</v>
      </c>
      <c r="S67" s="11">
        <v>44</v>
      </c>
      <c r="T67" s="11">
        <v>3</v>
      </c>
    </row>
    <row r="68" spans="1:20" x14ac:dyDescent="0.25">
      <c r="A68" s="11">
        <v>19</v>
      </c>
      <c r="B68" s="11" t="s">
        <v>75</v>
      </c>
      <c r="C68" s="11">
        <v>12.6</v>
      </c>
      <c r="D68" s="11">
        <v>30.5</v>
      </c>
      <c r="E68" s="11">
        <v>2.4</v>
      </c>
      <c r="F68" s="11">
        <v>0</v>
      </c>
      <c r="G68" s="11">
        <v>0</v>
      </c>
      <c r="H68" s="11">
        <v>0</v>
      </c>
      <c r="I68" s="11">
        <v>1.6</v>
      </c>
      <c r="J68" s="11">
        <v>10.3</v>
      </c>
      <c r="K68" s="11">
        <v>6.6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14.2</v>
      </c>
      <c r="S68" s="11">
        <v>40.9</v>
      </c>
      <c r="T68" s="11">
        <v>2.9</v>
      </c>
    </row>
    <row r="69" spans="1:20" x14ac:dyDescent="0.25">
      <c r="A69" s="11">
        <v>20</v>
      </c>
      <c r="B69" s="11" t="s">
        <v>76</v>
      </c>
      <c r="C69" s="11">
        <v>187.5</v>
      </c>
      <c r="D69" s="11">
        <v>213.6</v>
      </c>
      <c r="E69" s="11">
        <v>1.1000000000000001</v>
      </c>
      <c r="F69" s="11">
        <v>0</v>
      </c>
      <c r="G69" s="11">
        <v>0</v>
      </c>
      <c r="H69" s="11">
        <v>0</v>
      </c>
      <c r="I69" s="11">
        <v>20</v>
      </c>
      <c r="J69" s="11">
        <v>82.3</v>
      </c>
      <c r="K69" s="11">
        <v>4.0999999999999996</v>
      </c>
      <c r="L69" s="11">
        <v>0</v>
      </c>
      <c r="M69" s="11">
        <v>0</v>
      </c>
      <c r="N69" s="11">
        <v>28.9</v>
      </c>
      <c r="O69" s="11">
        <v>0</v>
      </c>
      <c r="P69" s="11">
        <v>0</v>
      </c>
      <c r="Q69" s="11">
        <v>0</v>
      </c>
      <c r="R69" s="11">
        <v>207.5</v>
      </c>
      <c r="S69" s="11">
        <v>295.89999999999998</v>
      </c>
      <c r="T69" s="11">
        <v>1.4</v>
      </c>
    </row>
    <row r="70" spans="1:20" x14ac:dyDescent="0.25">
      <c r="A70" s="11">
        <v>21</v>
      </c>
      <c r="B70" s="11" t="s">
        <v>77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3.3</v>
      </c>
      <c r="M70" s="11">
        <v>1.4</v>
      </c>
      <c r="N70" s="11">
        <v>0.4</v>
      </c>
      <c r="O70" s="11">
        <v>0</v>
      </c>
      <c r="P70" s="11">
        <v>0</v>
      </c>
      <c r="Q70" s="11">
        <v>0</v>
      </c>
      <c r="R70" s="11">
        <v>3.3</v>
      </c>
      <c r="S70" s="11">
        <v>1.4</v>
      </c>
      <c r="T70" s="11">
        <v>0.4</v>
      </c>
    </row>
    <row r="71" spans="1:20" x14ac:dyDescent="0.25">
      <c r="A71" s="11">
        <v>22</v>
      </c>
      <c r="B71" s="11" t="s">
        <v>78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3.5</v>
      </c>
      <c r="M71" s="11">
        <v>1.2</v>
      </c>
      <c r="N71" s="11">
        <v>0.4</v>
      </c>
      <c r="O71" s="11">
        <v>0</v>
      </c>
      <c r="P71" s="11">
        <v>0</v>
      </c>
      <c r="Q71" s="11">
        <v>0</v>
      </c>
      <c r="R71" s="11">
        <v>3.5</v>
      </c>
      <c r="S71" s="11">
        <v>1.2</v>
      </c>
      <c r="T71" s="11">
        <v>0.4</v>
      </c>
    </row>
    <row r="72" spans="1:20" x14ac:dyDescent="0.25">
      <c r="A72" s="11">
        <v>23</v>
      </c>
      <c r="B72" s="11" t="s">
        <v>79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x14ac:dyDescent="0.25">
      <c r="A73" s="11">
        <v>24</v>
      </c>
      <c r="B73" s="11" t="s">
        <v>80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25</v>
      </c>
      <c r="B74" s="11" t="s">
        <v>81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x14ac:dyDescent="0.25">
      <c r="A75" s="11">
        <v>26</v>
      </c>
      <c r="B75" s="11" t="s">
        <v>82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</row>
    <row r="76" spans="1:20" x14ac:dyDescent="0.25">
      <c r="A76" s="11">
        <v>27</v>
      </c>
      <c r="B76" s="11" t="s">
        <v>83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</row>
    <row r="77" spans="1:20" x14ac:dyDescent="0.25">
      <c r="A77" s="11">
        <v>28</v>
      </c>
      <c r="B77" s="11" t="s">
        <v>84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</row>
    <row r="78" spans="1:20" x14ac:dyDescent="0.25">
      <c r="A78" s="11">
        <v>29</v>
      </c>
      <c r="B78" s="11" t="s">
        <v>85</v>
      </c>
      <c r="C78" s="11">
        <v>0</v>
      </c>
      <c r="D78" s="11">
        <v>0.1</v>
      </c>
      <c r="E78" s="11">
        <v>4.5999999999999996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0.1</v>
      </c>
      <c r="T78" s="11">
        <v>4.5999999999999996</v>
      </c>
    </row>
    <row r="79" spans="1:20" x14ac:dyDescent="0.25">
      <c r="A79" s="11">
        <v>30</v>
      </c>
      <c r="B79" s="11" t="s">
        <v>86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</row>
    <row r="80" spans="1:20" x14ac:dyDescent="0.25">
      <c r="A80" s="11">
        <v>31</v>
      </c>
      <c r="B80" s="11" t="s">
        <v>87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</row>
    <row r="81" spans="1:20" x14ac:dyDescent="0.25">
      <c r="A81" s="11">
        <v>32</v>
      </c>
      <c r="B81" s="11" t="s">
        <v>88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</row>
    <row r="82" spans="1:20" x14ac:dyDescent="0.25">
      <c r="A82" s="11">
        <v>33</v>
      </c>
      <c r="B82" s="11" t="s">
        <v>89</v>
      </c>
      <c r="C82" s="11">
        <v>52.3</v>
      </c>
      <c r="D82" s="11">
        <v>29.6</v>
      </c>
      <c r="E82" s="11">
        <v>0.6</v>
      </c>
      <c r="F82" s="11">
        <v>0</v>
      </c>
      <c r="G82" s="11">
        <v>0</v>
      </c>
      <c r="H82" s="11">
        <v>0</v>
      </c>
      <c r="I82" s="11">
        <v>44</v>
      </c>
      <c r="J82" s="11">
        <v>11.2</v>
      </c>
      <c r="K82" s="11">
        <v>0.3</v>
      </c>
      <c r="L82" s="11">
        <v>51.8</v>
      </c>
      <c r="M82" s="11">
        <v>12.5</v>
      </c>
      <c r="N82" s="11">
        <v>0.2</v>
      </c>
      <c r="O82" s="11">
        <v>0</v>
      </c>
      <c r="P82" s="11">
        <v>0</v>
      </c>
      <c r="Q82" s="11">
        <v>0</v>
      </c>
      <c r="R82" s="11">
        <v>148.1</v>
      </c>
      <c r="S82" s="11">
        <v>53.2</v>
      </c>
      <c r="T82" s="11">
        <v>0.4</v>
      </c>
    </row>
    <row r="83" spans="1:20" x14ac:dyDescent="0.25">
      <c r="A83" s="11">
        <v>34</v>
      </c>
      <c r="B83" s="11" t="s">
        <v>90</v>
      </c>
      <c r="C83" s="11">
        <v>58.8</v>
      </c>
      <c r="D83" s="11">
        <v>45.8</v>
      </c>
      <c r="E83" s="11">
        <v>0.8</v>
      </c>
      <c r="F83" s="11">
        <v>0</v>
      </c>
      <c r="G83" s="11">
        <v>0</v>
      </c>
      <c r="H83" s="11">
        <v>0</v>
      </c>
      <c r="I83" s="11">
        <v>9</v>
      </c>
      <c r="J83" s="11">
        <v>87.1</v>
      </c>
      <c r="K83" s="11">
        <v>9.6999999999999993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67.8</v>
      </c>
      <c r="S83" s="11">
        <v>132.9</v>
      </c>
      <c r="T83" s="11">
        <v>2</v>
      </c>
    </row>
    <row r="84" spans="1:20" x14ac:dyDescent="0.25">
      <c r="A84" s="11">
        <v>35</v>
      </c>
      <c r="B84" s="11" t="s">
        <v>91</v>
      </c>
      <c r="C84" s="11">
        <v>39.9</v>
      </c>
      <c r="D84" s="11">
        <v>30.9</v>
      </c>
      <c r="E84" s="11">
        <v>0.8</v>
      </c>
      <c r="F84" s="11">
        <v>0</v>
      </c>
      <c r="G84" s="11">
        <v>0</v>
      </c>
      <c r="H84" s="11">
        <v>0</v>
      </c>
      <c r="I84" s="11">
        <v>6.9</v>
      </c>
      <c r="J84" s="11">
        <v>71.3</v>
      </c>
      <c r="K84" s="11">
        <v>10.4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46.8</v>
      </c>
      <c r="S84" s="11">
        <v>102.1</v>
      </c>
      <c r="T84" s="11">
        <v>2.2000000000000002</v>
      </c>
    </row>
    <row r="85" spans="1:20" x14ac:dyDescent="0.25">
      <c r="A85" s="11">
        <v>36</v>
      </c>
      <c r="B85" s="11" t="s">
        <v>92</v>
      </c>
      <c r="C85" s="11">
        <v>22.9</v>
      </c>
      <c r="D85" s="11">
        <v>23</v>
      </c>
      <c r="E85" s="11">
        <v>1</v>
      </c>
      <c r="F85" s="11">
        <v>0</v>
      </c>
      <c r="G85" s="11">
        <v>0</v>
      </c>
      <c r="H85" s="11">
        <v>0</v>
      </c>
      <c r="I85" s="11">
        <v>6.3</v>
      </c>
      <c r="J85" s="11">
        <v>74.8</v>
      </c>
      <c r="K85" s="11">
        <v>11.9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29.2</v>
      </c>
      <c r="S85" s="11">
        <v>97.8</v>
      </c>
      <c r="T85" s="11">
        <v>3.4</v>
      </c>
    </row>
    <row r="86" spans="1:20" x14ac:dyDescent="0.25">
      <c r="A86" s="11">
        <v>37</v>
      </c>
      <c r="B86" s="11" t="s">
        <v>93</v>
      </c>
      <c r="C86" s="11">
        <v>10.3</v>
      </c>
      <c r="D86" s="11">
        <v>14.6</v>
      </c>
      <c r="E86" s="11">
        <v>1.4</v>
      </c>
      <c r="F86" s="11">
        <v>0</v>
      </c>
      <c r="G86" s="11">
        <v>0</v>
      </c>
      <c r="H86" s="11">
        <v>0</v>
      </c>
      <c r="I86" s="11">
        <v>5.6</v>
      </c>
      <c r="J86" s="11">
        <v>80.400000000000006</v>
      </c>
      <c r="K86" s="11">
        <v>14.5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15.9</v>
      </c>
      <c r="S86" s="11">
        <v>95</v>
      </c>
      <c r="T86" s="11">
        <v>6</v>
      </c>
    </row>
    <row r="87" spans="1:20" x14ac:dyDescent="0.25">
      <c r="A87" s="11">
        <v>38</v>
      </c>
      <c r="B87" s="11" t="s">
        <v>94</v>
      </c>
      <c r="C87" s="11">
        <v>14.9</v>
      </c>
      <c r="D87" s="11">
        <v>18.3</v>
      </c>
      <c r="E87" s="11">
        <v>1.2</v>
      </c>
      <c r="F87" s="11">
        <v>0</v>
      </c>
      <c r="G87" s="11">
        <v>0</v>
      </c>
      <c r="H87" s="11">
        <v>0</v>
      </c>
      <c r="I87" s="11">
        <v>5.9</v>
      </c>
      <c r="J87" s="11">
        <v>72</v>
      </c>
      <c r="K87" s="11">
        <v>12.1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20.8</v>
      </c>
      <c r="S87" s="11">
        <v>90.3</v>
      </c>
      <c r="T87" s="11">
        <v>4.3</v>
      </c>
    </row>
    <row r="88" spans="1:20" x14ac:dyDescent="0.25">
      <c r="A88" s="11">
        <v>39</v>
      </c>
      <c r="B88" s="11" t="s">
        <v>95</v>
      </c>
      <c r="C88" s="11">
        <v>15.3</v>
      </c>
      <c r="D88" s="11">
        <v>1.3</v>
      </c>
      <c r="E88" s="11">
        <v>0.1</v>
      </c>
      <c r="F88" s="11">
        <v>0</v>
      </c>
      <c r="G88" s="11">
        <v>0</v>
      </c>
      <c r="H88" s="11">
        <v>0</v>
      </c>
      <c r="I88" s="11">
        <v>13.3</v>
      </c>
      <c r="J88" s="11">
        <v>0.6</v>
      </c>
      <c r="K88" s="11">
        <v>0</v>
      </c>
      <c r="L88" s="11">
        <v>8.6</v>
      </c>
      <c r="M88" s="11">
        <v>0.5</v>
      </c>
      <c r="N88" s="11">
        <v>0.1</v>
      </c>
      <c r="O88" s="11">
        <v>0</v>
      </c>
      <c r="P88" s="11">
        <v>0</v>
      </c>
      <c r="Q88" s="11">
        <v>0</v>
      </c>
      <c r="R88" s="11">
        <v>37.200000000000003</v>
      </c>
      <c r="S88" s="11">
        <v>2.4</v>
      </c>
      <c r="T88" s="11">
        <v>0.1</v>
      </c>
    </row>
    <row r="89" spans="1:20" x14ac:dyDescent="0.25">
      <c r="A89" s="11">
        <v>40</v>
      </c>
      <c r="B89" s="11" t="s">
        <v>96</v>
      </c>
      <c r="C89" s="11">
        <v>14.3</v>
      </c>
      <c r="D89" s="11">
        <v>0.9</v>
      </c>
      <c r="E89" s="11">
        <v>0.1</v>
      </c>
      <c r="F89" s="11">
        <v>0</v>
      </c>
      <c r="G89" s="11">
        <v>0</v>
      </c>
      <c r="H89" s="11">
        <v>0</v>
      </c>
      <c r="I89" s="11">
        <v>19.2</v>
      </c>
      <c r="J89" s="11">
        <v>1.3</v>
      </c>
      <c r="K89" s="11">
        <v>0.1</v>
      </c>
      <c r="L89" s="11">
        <v>25.7</v>
      </c>
      <c r="M89" s="11">
        <v>1.7</v>
      </c>
      <c r="N89" s="11">
        <v>0.1</v>
      </c>
      <c r="O89" s="11">
        <v>0</v>
      </c>
      <c r="P89" s="11">
        <v>0</v>
      </c>
      <c r="Q89" s="11">
        <v>0</v>
      </c>
      <c r="R89" s="11">
        <v>59.2</v>
      </c>
      <c r="S89" s="11">
        <v>3.9</v>
      </c>
      <c r="T89" s="11">
        <v>0.1</v>
      </c>
    </row>
    <row r="90" spans="1:20" x14ac:dyDescent="0.25">
      <c r="A90" s="11">
        <v>41</v>
      </c>
      <c r="B90" s="11" t="s">
        <v>97</v>
      </c>
      <c r="C90" s="11">
        <v>5.3</v>
      </c>
      <c r="D90" s="11">
        <v>2.2999999999999998</v>
      </c>
      <c r="E90" s="11">
        <v>0.4</v>
      </c>
      <c r="F90" s="11">
        <v>0</v>
      </c>
      <c r="G90" s="11">
        <v>0</v>
      </c>
      <c r="H90" s="11">
        <v>0</v>
      </c>
      <c r="I90" s="11">
        <v>20.7</v>
      </c>
      <c r="J90" s="11">
        <v>3.6</v>
      </c>
      <c r="K90" s="11">
        <v>0.2</v>
      </c>
      <c r="L90" s="11">
        <v>31.2</v>
      </c>
      <c r="M90" s="11">
        <v>3.7</v>
      </c>
      <c r="N90" s="11">
        <v>0.1</v>
      </c>
      <c r="O90" s="11">
        <v>0</v>
      </c>
      <c r="P90" s="11">
        <v>0</v>
      </c>
      <c r="Q90" s="11">
        <v>0</v>
      </c>
      <c r="R90" s="11">
        <v>57.2</v>
      </c>
      <c r="S90" s="11">
        <v>9.6</v>
      </c>
      <c r="T90" s="11">
        <v>0.2</v>
      </c>
    </row>
    <row r="91" spans="1:20" x14ac:dyDescent="0.25">
      <c r="A91" s="11">
        <v>42</v>
      </c>
      <c r="B91" s="11" t="s">
        <v>98</v>
      </c>
      <c r="C91" s="11">
        <v>12.3</v>
      </c>
      <c r="D91" s="11">
        <v>1.7</v>
      </c>
      <c r="E91" s="11">
        <v>0.1</v>
      </c>
      <c r="F91" s="11">
        <v>0</v>
      </c>
      <c r="G91" s="11">
        <v>0</v>
      </c>
      <c r="H91" s="11">
        <v>0</v>
      </c>
      <c r="I91" s="11">
        <v>31.7</v>
      </c>
      <c r="J91" s="11">
        <v>3.4</v>
      </c>
      <c r="K91" s="11">
        <v>0.1</v>
      </c>
      <c r="L91" s="11">
        <v>24.6</v>
      </c>
      <c r="M91" s="11">
        <v>1.1000000000000001</v>
      </c>
      <c r="N91" s="11">
        <v>0</v>
      </c>
      <c r="O91" s="11">
        <v>0</v>
      </c>
      <c r="P91" s="11">
        <v>0</v>
      </c>
      <c r="Q91" s="11">
        <v>0</v>
      </c>
      <c r="R91" s="11">
        <v>68.599999999999994</v>
      </c>
      <c r="S91" s="11">
        <v>6.2</v>
      </c>
      <c r="T91" s="11">
        <v>0.1</v>
      </c>
    </row>
    <row r="92" spans="1:20" x14ac:dyDescent="0.25">
      <c r="A92" s="11">
        <v>43</v>
      </c>
      <c r="B92" s="11" t="s">
        <v>99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x14ac:dyDescent="0.25">
      <c r="A93" s="11">
        <v>44</v>
      </c>
      <c r="B93" s="11" t="s">
        <v>100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2.8</v>
      </c>
      <c r="M93" s="11">
        <v>7.4</v>
      </c>
      <c r="N93" s="11">
        <v>2.6</v>
      </c>
      <c r="O93" s="11">
        <v>0</v>
      </c>
      <c r="P93" s="11">
        <v>0</v>
      </c>
      <c r="Q93" s="11">
        <v>0</v>
      </c>
      <c r="R93" s="11">
        <v>2.8</v>
      </c>
      <c r="S93" s="11">
        <v>7.4</v>
      </c>
      <c r="T93" s="11">
        <v>2.6</v>
      </c>
    </row>
    <row r="94" spans="1:20" x14ac:dyDescent="0.25">
      <c r="A94" s="11">
        <v>45</v>
      </c>
      <c r="B94" s="11" t="s">
        <v>101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3.6</v>
      </c>
      <c r="M94" s="11">
        <v>9.9</v>
      </c>
      <c r="N94" s="11">
        <v>2.8</v>
      </c>
      <c r="O94" s="11">
        <v>0</v>
      </c>
      <c r="P94" s="11">
        <v>0</v>
      </c>
      <c r="Q94" s="11">
        <v>0</v>
      </c>
      <c r="R94" s="11">
        <v>3.6</v>
      </c>
      <c r="S94" s="11">
        <v>9.9</v>
      </c>
      <c r="T94" s="11">
        <v>2.8</v>
      </c>
    </row>
    <row r="95" spans="1:20" x14ac:dyDescent="0.25">
      <c r="A95" s="11">
        <v>46</v>
      </c>
      <c r="B95" s="11" t="s">
        <v>102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1.3</v>
      </c>
      <c r="M95" s="11">
        <v>3.1</v>
      </c>
      <c r="N95" s="11">
        <v>2.2999999999999998</v>
      </c>
      <c r="O95" s="11">
        <v>0</v>
      </c>
      <c r="P95" s="11">
        <v>0</v>
      </c>
      <c r="Q95" s="11">
        <v>0</v>
      </c>
      <c r="R95" s="11">
        <v>1.3</v>
      </c>
      <c r="S95" s="11">
        <v>3.1</v>
      </c>
      <c r="T95" s="11">
        <v>2.2999999999999998</v>
      </c>
    </row>
    <row r="96" spans="1:20" x14ac:dyDescent="0.25">
      <c r="A96" s="11">
        <v>47</v>
      </c>
      <c r="B96" s="11" t="s">
        <v>103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9.6999999999999993</v>
      </c>
      <c r="M96" s="11">
        <v>32.299999999999997</v>
      </c>
      <c r="N96" s="11">
        <v>3.3</v>
      </c>
      <c r="O96" s="11">
        <v>0</v>
      </c>
      <c r="P96" s="11">
        <v>0</v>
      </c>
      <c r="Q96" s="11">
        <v>0</v>
      </c>
      <c r="R96" s="11">
        <v>9.6999999999999993</v>
      </c>
      <c r="S96" s="11">
        <v>32.299999999999997</v>
      </c>
      <c r="T96" s="11">
        <v>3.3</v>
      </c>
    </row>
    <row r="97" spans="1:20" x14ac:dyDescent="0.25">
      <c r="A97" s="11">
        <v>48</v>
      </c>
      <c r="B97" s="11" t="s">
        <v>104</v>
      </c>
      <c r="C97" s="11">
        <v>120.2</v>
      </c>
      <c r="D97" s="11">
        <v>119.9</v>
      </c>
      <c r="E97" s="11">
        <v>1</v>
      </c>
      <c r="F97" s="11">
        <v>0</v>
      </c>
      <c r="G97" s="11">
        <v>0</v>
      </c>
      <c r="H97" s="11">
        <v>0</v>
      </c>
      <c r="I97" s="11">
        <v>18.899999999999999</v>
      </c>
      <c r="J97" s="11">
        <v>74.599999999999994</v>
      </c>
      <c r="K97" s="11">
        <v>3.9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139</v>
      </c>
      <c r="S97" s="11">
        <v>194.5</v>
      </c>
      <c r="T97" s="11">
        <v>1.4</v>
      </c>
    </row>
    <row r="98" spans="1:20" x14ac:dyDescent="0.25">
      <c r="A98" s="11">
        <v>49</v>
      </c>
      <c r="B98" s="11" t="s">
        <v>105</v>
      </c>
      <c r="C98" s="11">
        <v>151.6</v>
      </c>
      <c r="D98" s="11">
        <v>181.4</v>
      </c>
      <c r="E98" s="11">
        <v>1.2</v>
      </c>
      <c r="F98" s="11">
        <v>0</v>
      </c>
      <c r="G98" s="11">
        <v>0</v>
      </c>
      <c r="H98" s="11">
        <v>0</v>
      </c>
      <c r="I98" s="11">
        <v>21.4</v>
      </c>
      <c r="J98" s="11">
        <v>70.5</v>
      </c>
      <c r="K98" s="11">
        <v>3.3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173</v>
      </c>
      <c r="S98" s="11">
        <v>251.9</v>
      </c>
      <c r="T98" s="11">
        <v>1.5</v>
      </c>
    </row>
    <row r="99" spans="1:20" x14ac:dyDescent="0.25">
      <c r="A99" s="11">
        <v>50</v>
      </c>
      <c r="B99" s="11" t="s">
        <v>106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</row>
    <row r="100" spans="1:20" x14ac:dyDescent="0.25">
      <c r="A100" s="11">
        <v>51</v>
      </c>
      <c r="B100" s="11" t="s">
        <v>107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52</v>
      </c>
      <c r="B101" s="11" t="s">
        <v>108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53</v>
      </c>
      <c r="B102" s="11" t="s">
        <v>109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54</v>
      </c>
      <c r="B103" s="11" t="s">
        <v>110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55</v>
      </c>
      <c r="B104" s="11" t="s">
        <v>111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0.8</v>
      </c>
      <c r="M104" s="11">
        <v>1.4</v>
      </c>
      <c r="N104" s="11">
        <v>1.7</v>
      </c>
      <c r="O104" s="11">
        <v>0</v>
      </c>
      <c r="P104" s="11">
        <v>0</v>
      </c>
      <c r="Q104" s="11">
        <v>0</v>
      </c>
      <c r="R104" s="11">
        <v>0.8</v>
      </c>
      <c r="S104" s="11">
        <v>1.4</v>
      </c>
      <c r="T104" s="11">
        <v>1.7</v>
      </c>
    </row>
    <row r="105" spans="1:20" x14ac:dyDescent="0.25">
      <c r="A105" s="11">
        <v>56</v>
      </c>
      <c r="B105" s="11" t="s">
        <v>112</v>
      </c>
      <c r="C105" s="11">
        <v>270.2</v>
      </c>
      <c r="D105" s="11">
        <v>256.39999999999998</v>
      </c>
      <c r="E105" s="11">
        <v>0.9</v>
      </c>
      <c r="F105" s="11">
        <v>0</v>
      </c>
      <c r="G105" s="11">
        <v>0</v>
      </c>
      <c r="H105" s="11">
        <v>0</v>
      </c>
      <c r="I105" s="11">
        <v>90.9</v>
      </c>
      <c r="J105" s="11">
        <v>209.6</v>
      </c>
      <c r="K105" s="11">
        <v>2.2999999999999998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361</v>
      </c>
      <c r="S105" s="11">
        <v>466</v>
      </c>
      <c r="T105" s="11">
        <v>1.3</v>
      </c>
    </row>
    <row r="106" spans="1:20" x14ac:dyDescent="0.25">
      <c r="A106" s="11">
        <v>57</v>
      </c>
      <c r="B106" s="11" t="s">
        <v>113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</row>
    <row r="107" spans="1:20" x14ac:dyDescent="0.25">
      <c r="A107" s="11">
        <v>58</v>
      </c>
      <c r="B107" s="11" t="s">
        <v>114</v>
      </c>
      <c r="C107" s="11">
        <v>675.5</v>
      </c>
      <c r="D107" s="11">
        <v>423.8</v>
      </c>
      <c r="E107" s="11">
        <v>0.6</v>
      </c>
      <c r="F107" s="11">
        <v>0</v>
      </c>
      <c r="G107" s="11">
        <v>0</v>
      </c>
      <c r="H107" s="11">
        <v>0</v>
      </c>
      <c r="I107" s="11">
        <v>39.799999999999997</v>
      </c>
      <c r="J107" s="11">
        <v>293.7</v>
      </c>
      <c r="K107" s="11">
        <v>7.4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715.3</v>
      </c>
      <c r="S107" s="11">
        <v>717.5</v>
      </c>
      <c r="T107" s="11">
        <v>1</v>
      </c>
    </row>
    <row r="108" spans="1:20" x14ac:dyDescent="0.25">
      <c r="A108" s="11">
        <v>59</v>
      </c>
      <c r="B108" s="11" t="s">
        <v>115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</row>
    <row r="109" spans="1:20" x14ac:dyDescent="0.25">
      <c r="A109" s="11">
        <v>60</v>
      </c>
      <c r="B109" s="11" t="s">
        <v>116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1.2</v>
      </c>
      <c r="J109" s="11">
        <v>1.9</v>
      </c>
      <c r="K109" s="11">
        <v>1.5</v>
      </c>
      <c r="L109" s="11">
        <v>0.3</v>
      </c>
      <c r="M109" s="11">
        <v>0.8</v>
      </c>
      <c r="N109" s="11">
        <v>2.6</v>
      </c>
      <c r="O109" s="11">
        <v>0</v>
      </c>
      <c r="P109" s="11">
        <v>0</v>
      </c>
      <c r="Q109" s="11">
        <v>0</v>
      </c>
      <c r="R109" s="11">
        <v>1.6</v>
      </c>
      <c r="S109" s="11">
        <v>2.7</v>
      </c>
      <c r="T109" s="11">
        <v>1.8</v>
      </c>
    </row>
    <row r="110" spans="1:20" x14ac:dyDescent="0.25">
      <c r="A110" s="11">
        <v>61</v>
      </c>
      <c r="B110" s="11" t="s">
        <v>117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</row>
    <row r="111" spans="1:20" x14ac:dyDescent="0.25">
      <c r="A111" s="11">
        <v>62</v>
      </c>
      <c r="B111" s="11" t="s">
        <v>118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199.3</v>
      </c>
      <c r="J111" s="11">
        <v>1.3</v>
      </c>
      <c r="K111" s="11">
        <v>0</v>
      </c>
      <c r="L111" s="11">
        <v>74.7</v>
      </c>
      <c r="M111" s="11">
        <v>1.5</v>
      </c>
      <c r="N111" s="11">
        <v>0</v>
      </c>
      <c r="O111" s="11">
        <v>0</v>
      </c>
      <c r="P111" s="11">
        <v>0</v>
      </c>
      <c r="Q111" s="11">
        <v>0</v>
      </c>
      <c r="R111" s="11">
        <v>274</v>
      </c>
      <c r="S111" s="11">
        <v>2.9</v>
      </c>
      <c r="T111" s="11">
        <v>0</v>
      </c>
    </row>
    <row r="112" spans="1:20" x14ac:dyDescent="0.25">
      <c r="A112" s="11">
        <v>63</v>
      </c>
      <c r="B112" s="11" t="s">
        <v>119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</row>
    <row r="113" spans="1:20" x14ac:dyDescent="0.25">
      <c r="A113" s="11">
        <v>64</v>
      </c>
      <c r="B113" s="11" t="s">
        <v>120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20.8</v>
      </c>
      <c r="J113" s="11">
        <v>108.9</v>
      </c>
      <c r="K113" s="11">
        <v>5.2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20.8</v>
      </c>
      <c r="S113" s="11">
        <v>108.9</v>
      </c>
      <c r="T113" s="11">
        <v>5.2</v>
      </c>
    </row>
    <row r="114" spans="1:20" x14ac:dyDescent="0.25">
      <c r="A114" s="11">
        <v>65</v>
      </c>
      <c r="B114" s="11" t="s">
        <v>121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x14ac:dyDescent="0.25">
      <c r="A115" s="11">
        <v>66</v>
      </c>
      <c r="B115" s="11" t="s">
        <v>122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168.8</v>
      </c>
      <c r="J115" s="11">
        <v>1524.1</v>
      </c>
      <c r="K115" s="11">
        <v>9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168.8</v>
      </c>
      <c r="S115" s="11">
        <v>1524.1</v>
      </c>
      <c r="T115" s="11">
        <v>9</v>
      </c>
    </row>
    <row r="116" spans="1:20" x14ac:dyDescent="0.25">
      <c r="A116" s="11">
        <v>67</v>
      </c>
      <c r="B116" s="11" t="s">
        <v>125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100.9</v>
      </c>
      <c r="M116" s="11">
        <v>198.7</v>
      </c>
      <c r="N116" s="11">
        <v>2</v>
      </c>
      <c r="O116" s="11">
        <v>0</v>
      </c>
      <c r="P116" s="11">
        <v>0</v>
      </c>
      <c r="Q116" s="11">
        <v>0</v>
      </c>
      <c r="R116" s="11">
        <v>100.9</v>
      </c>
      <c r="S116" s="11">
        <v>198.7</v>
      </c>
      <c r="T116" s="11">
        <v>2</v>
      </c>
    </row>
    <row r="117" spans="1:20" x14ac:dyDescent="0.25">
      <c r="A117" s="11">
        <v>68</v>
      </c>
      <c r="B117" s="11" t="s">
        <v>126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166.9</v>
      </c>
      <c r="J117" s="11">
        <v>2218.3000000000002</v>
      </c>
      <c r="K117" s="11">
        <v>13.3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166.9</v>
      </c>
      <c r="S117" s="11">
        <v>2218.3000000000002</v>
      </c>
      <c r="T117" s="11">
        <v>13.3</v>
      </c>
    </row>
    <row r="118" spans="1:20" x14ac:dyDescent="0.25">
      <c r="A118" s="11">
        <v>69</v>
      </c>
      <c r="B118" s="11" t="s">
        <v>127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70</v>
      </c>
      <c r="B119" s="11" t="s">
        <v>128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x14ac:dyDescent="0.25">
      <c r="A120" s="11">
        <v>71</v>
      </c>
      <c r="B120" s="11" t="s">
        <v>129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x14ac:dyDescent="0.25">
      <c r="A121" s="11">
        <v>72</v>
      </c>
      <c r="B121" s="11" t="s">
        <v>130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73</v>
      </c>
      <c r="B122" s="11" t="s">
        <v>131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74</v>
      </c>
      <c r="B123" s="11" t="s">
        <v>132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75</v>
      </c>
      <c r="B124" s="11" t="s">
        <v>133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76</v>
      </c>
      <c r="B125" s="11" t="s">
        <v>134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77</v>
      </c>
      <c r="B126" s="11" t="s">
        <v>135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78</v>
      </c>
      <c r="B127" s="11" t="s">
        <v>136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79</v>
      </c>
      <c r="B128" s="11" t="s">
        <v>137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80</v>
      </c>
      <c r="B129" s="11" t="s">
        <v>138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81</v>
      </c>
      <c r="B130" s="11" t="s">
        <v>139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82</v>
      </c>
      <c r="B131" s="11" t="s">
        <v>140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83</v>
      </c>
      <c r="B132" s="11" t="s">
        <v>141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84</v>
      </c>
      <c r="B133" s="11" t="s">
        <v>142</v>
      </c>
      <c r="C133" s="11">
        <v>48.7</v>
      </c>
      <c r="D133" s="11">
        <v>54.7</v>
      </c>
      <c r="E133" s="11">
        <v>1.1000000000000001</v>
      </c>
      <c r="F133" s="11">
        <v>0</v>
      </c>
      <c r="G133" s="11">
        <v>0</v>
      </c>
      <c r="H133" s="11">
        <v>0</v>
      </c>
      <c r="I133" s="11">
        <v>22.2</v>
      </c>
      <c r="J133" s="11">
        <v>10.4</v>
      </c>
      <c r="K133" s="11">
        <v>0.5</v>
      </c>
      <c r="L133" s="11">
        <v>47.7</v>
      </c>
      <c r="M133" s="11">
        <v>24.5</v>
      </c>
      <c r="N133" s="11">
        <v>0.5</v>
      </c>
      <c r="O133" s="11">
        <v>0</v>
      </c>
      <c r="P133" s="11">
        <v>0</v>
      </c>
      <c r="Q133" s="11">
        <v>0</v>
      </c>
      <c r="R133" s="11">
        <v>118.6</v>
      </c>
      <c r="S133" s="11">
        <v>89.6</v>
      </c>
      <c r="T133" s="11">
        <v>0.8</v>
      </c>
    </row>
    <row r="134" spans="1:20" x14ac:dyDescent="0.25">
      <c r="A134" s="11">
        <v>85</v>
      </c>
      <c r="B134" s="11" t="s">
        <v>146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241.6</v>
      </c>
      <c r="J134" s="11">
        <v>3097.1</v>
      </c>
      <c r="K134" s="11">
        <v>12.8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241.6</v>
      </c>
      <c r="S134" s="11">
        <v>3097.1</v>
      </c>
      <c r="T134" s="11">
        <v>12.8</v>
      </c>
    </row>
    <row r="135" spans="1:20" x14ac:dyDescent="0.25">
      <c r="A135" s="11">
        <v>86</v>
      </c>
      <c r="B135" s="11" t="s">
        <v>147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3.8</v>
      </c>
      <c r="J135" s="11">
        <v>16.5</v>
      </c>
      <c r="K135" s="11">
        <v>4.4000000000000004</v>
      </c>
      <c r="L135" s="11">
        <v>19.5</v>
      </c>
      <c r="M135" s="11">
        <v>197.1</v>
      </c>
      <c r="N135" s="11">
        <v>10.1</v>
      </c>
      <c r="O135" s="11">
        <v>0</v>
      </c>
      <c r="P135" s="11">
        <v>0</v>
      </c>
      <c r="Q135" s="11">
        <v>0</v>
      </c>
      <c r="R135" s="11">
        <v>23.2</v>
      </c>
      <c r="S135" s="11">
        <v>213.6</v>
      </c>
      <c r="T135" s="11">
        <v>9.1999999999999993</v>
      </c>
    </row>
    <row r="136" spans="1:20" x14ac:dyDescent="0.25">
      <c r="A136" s="11">
        <v>87</v>
      </c>
      <c r="B136" s="11" t="s">
        <v>148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</row>
    <row r="137" spans="1:20" x14ac:dyDescent="0.25">
      <c r="A137" s="11">
        <v>88</v>
      </c>
      <c r="B137" s="11" t="s">
        <v>149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89</v>
      </c>
      <c r="B138" s="11" t="s">
        <v>150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90</v>
      </c>
      <c r="B139" s="11" t="s">
        <v>151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91</v>
      </c>
      <c r="B140" s="11" t="s">
        <v>152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x14ac:dyDescent="0.25">
      <c r="A141" s="11">
        <v>92</v>
      </c>
      <c r="B141" s="11" t="s">
        <v>153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</row>
    <row r="142" spans="1:20" x14ac:dyDescent="0.25">
      <c r="A142" s="11">
        <v>93</v>
      </c>
      <c r="B142" s="11" t="s">
        <v>154</v>
      </c>
      <c r="C142" s="11">
        <v>13.2</v>
      </c>
      <c r="D142" s="11">
        <v>214.9</v>
      </c>
      <c r="E142" s="11">
        <v>16.3</v>
      </c>
      <c r="F142" s="11">
        <v>0</v>
      </c>
      <c r="G142" s="11">
        <v>0</v>
      </c>
      <c r="H142" s="11">
        <v>0</v>
      </c>
      <c r="I142" s="11">
        <v>31.6</v>
      </c>
      <c r="J142" s="11">
        <v>599.29999999999995</v>
      </c>
      <c r="K142" s="11">
        <v>18.899999999999999</v>
      </c>
      <c r="L142" s="11">
        <v>58.3</v>
      </c>
      <c r="M142" s="11">
        <v>1504.7</v>
      </c>
      <c r="N142" s="11">
        <v>25.8</v>
      </c>
      <c r="O142" s="11">
        <v>0</v>
      </c>
      <c r="P142" s="11">
        <v>0</v>
      </c>
      <c r="Q142" s="11">
        <v>0</v>
      </c>
      <c r="R142" s="11">
        <v>103.1</v>
      </c>
      <c r="S142" s="11">
        <v>2318.9</v>
      </c>
      <c r="T142" s="11">
        <v>22.5</v>
      </c>
    </row>
    <row r="143" spans="1:20" x14ac:dyDescent="0.25">
      <c r="A143" s="11">
        <v>94</v>
      </c>
      <c r="B143" s="11" t="s">
        <v>155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95</v>
      </c>
      <c r="B144" s="11" t="s">
        <v>156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96</v>
      </c>
      <c r="B145" s="11" t="s">
        <v>157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97</v>
      </c>
      <c r="B146" s="11" t="s">
        <v>158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98</v>
      </c>
      <c r="B147" s="11" t="s">
        <v>159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99</v>
      </c>
      <c r="B148" s="11" t="s">
        <v>160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x14ac:dyDescent="0.25">
      <c r="A149" s="11">
        <v>100</v>
      </c>
      <c r="B149" s="11" t="s">
        <v>175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101</v>
      </c>
      <c r="B150" s="11" t="s">
        <v>176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102</v>
      </c>
      <c r="B151" s="11" t="s">
        <v>177</v>
      </c>
      <c r="C151" s="11">
        <v>59.7</v>
      </c>
      <c r="D151" s="11">
        <v>121</v>
      </c>
      <c r="E151" s="11">
        <v>2</v>
      </c>
      <c r="F151" s="11">
        <v>0</v>
      </c>
      <c r="G151" s="11">
        <v>0</v>
      </c>
      <c r="H151" s="11">
        <v>0</v>
      </c>
      <c r="I151" s="11">
        <v>50.6</v>
      </c>
      <c r="J151" s="11">
        <v>208.1</v>
      </c>
      <c r="K151" s="11">
        <v>4.0999999999999996</v>
      </c>
      <c r="L151" s="11">
        <v>20.8</v>
      </c>
      <c r="M151" s="11">
        <v>31.5</v>
      </c>
      <c r="N151" s="11">
        <v>1.5</v>
      </c>
      <c r="O151" s="11">
        <v>0</v>
      </c>
      <c r="P151" s="11">
        <v>0</v>
      </c>
      <c r="Q151" s="11">
        <v>0</v>
      </c>
      <c r="R151" s="11">
        <v>131</v>
      </c>
      <c r="S151" s="11">
        <v>360.6</v>
      </c>
      <c r="T151" s="11">
        <v>2.8</v>
      </c>
    </row>
    <row r="152" spans="1:20" x14ac:dyDescent="0.25">
      <c r="A152" s="11">
        <v>103</v>
      </c>
      <c r="B152" s="11" t="s">
        <v>178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33.200000000000003</v>
      </c>
      <c r="J152" s="11">
        <v>486.7</v>
      </c>
      <c r="K152" s="11">
        <v>14.6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33.200000000000003</v>
      </c>
      <c r="S152" s="11">
        <v>486.7</v>
      </c>
      <c r="T152" s="11">
        <v>14.6</v>
      </c>
    </row>
    <row r="153" spans="1:20" x14ac:dyDescent="0.25">
      <c r="A153" s="11">
        <v>104</v>
      </c>
      <c r="B153" s="11" t="s">
        <v>179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x14ac:dyDescent="0.25">
      <c r="A154" s="11">
        <v>105</v>
      </c>
      <c r="B154" s="11" t="s">
        <v>180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1245.2</v>
      </c>
      <c r="J154" s="11">
        <v>1649.2</v>
      </c>
      <c r="K154" s="11">
        <v>1.3</v>
      </c>
      <c r="L154" s="11">
        <v>1.5</v>
      </c>
      <c r="M154" s="11">
        <v>0.1</v>
      </c>
      <c r="N154" s="11">
        <v>0.1</v>
      </c>
      <c r="O154" s="11">
        <v>0</v>
      </c>
      <c r="P154" s="11">
        <v>0</v>
      </c>
      <c r="Q154" s="11">
        <v>0</v>
      </c>
      <c r="R154" s="11">
        <v>1246.7</v>
      </c>
      <c r="S154" s="11">
        <v>1649.3</v>
      </c>
      <c r="T154" s="11">
        <v>1.3</v>
      </c>
    </row>
    <row r="155" spans="1:20" x14ac:dyDescent="0.25">
      <c r="A155" s="11">
        <v>106</v>
      </c>
      <c r="B155" s="11" t="s">
        <v>181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x14ac:dyDescent="0.25">
      <c r="A156" s="11">
        <v>107</v>
      </c>
      <c r="B156" s="11" t="s">
        <v>182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26.2</v>
      </c>
      <c r="J156" s="11">
        <v>370.4</v>
      </c>
      <c r="K156" s="11">
        <v>14.2</v>
      </c>
      <c r="L156" s="11">
        <v>30.8</v>
      </c>
      <c r="M156" s="11">
        <v>492.4</v>
      </c>
      <c r="N156" s="11">
        <v>16</v>
      </c>
      <c r="O156" s="11">
        <v>0</v>
      </c>
      <c r="P156" s="11">
        <v>0</v>
      </c>
      <c r="Q156" s="11">
        <v>0</v>
      </c>
      <c r="R156" s="11">
        <v>57</v>
      </c>
      <c r="S156" s="11">
        <v>862.8</v>
      </c>
      <c r="T156" s="11">
        <v>15.1</v>
      </c>
    </row>
    <row r="157" spans="1:20" x14ac:dyDescent="0.25">
      <c r="A157" s="11">
        <v>108</v>
      </c>
      <c r="B157" s="11" t="s">
        <v>184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109</v>
      </c>
      <c r="B158" s="11" t="s">
        <v>185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110</v>
      </c>
      <c r="B159" s="11" t="s">
        <v>186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111</v>
      </c>
      <c r="B160" s="11" t="s">
        <v>187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112</v>
      </c>
      <c r="B161" s="11" t="s">
        <v>189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113</v>
      </c>
      <c r="B162" s="11" t="s">
        <v>190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114</v>
      </c>
      <c r="B163" s="11" t="s">
        <v>191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115</v>
      </c>
      <c r="B164" s="11" t="s">
        <v>192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116</v>
      </c>
      <c r="B165" s="11" t="s">
        <v>193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117</v>
      </c>
      <c r="B166" s="11" t="s">
        <v>194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118</v>
      </c>
      <c r="B167" s="11" t="s">
        <v>195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119</v>
      </c>
      <c r="B168" s="11" t="s">
        <v>201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1.3</v>
      </c>
      <c r="J168" s="11">
        <v>0.1</v>
      </c>
      <c r="K168" s="11">
        <v>0.1</v>
      </c>
      <c r="L168" s="11">
        <v>1.6</v>
      </c>
      <c r="M168" s="11">
        <v>1.5</v>
      </c>
      <c r="N168" s="11">
        <v>0.9</v>
      </c>
      <c r="O168" s="11">
        <v>0</v>
      </c>
      <c r="P168" s="11">
        <v>0</v>
      </c>
      <c r="Q168" s="11">
        <v>0</v>
      </c>
      <c r="R168" s="11">
        <v>3</v>
      </c>
      <c r="S168" s="11">
        <v>1.5</v>
      </c>
      <c r="T168" s="11">
        <v>0.5</v>
      </c>
    </row>
    <row r="169" spans="1:20" x14ac:dyDescent="0.25">
      <c r="A169" s="11">
        <v>120</v>
      </c>
      <c r="B169" s="11" t="s">
        <v>203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121</v>
      </c>
      <c r="B170" s="11" t="s">
        <v>204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122</v>
      </c>
      <c r="B171" s="11" t="s">
        <v>205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</row>
    <row r="172" spans="1:20" x14ac:dyDescent="0.25">
      <c r="A172" s="11">
        <v>123</v>
      </c>
      <c r="B172" s="11" t="s">
        <v>206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0.1</v>
      </c>
      <c r="K172" s="11">
        <v>19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0.1</v>
      </c>
      <c r="T172" s="11">
        <v>19</v>
      </c>
    </row>
    <row r="173" spans="1:20" x14ac:dyDescent="0.25">
      <c r="A173" s="11">
        <v>124</v>
      </c>
      <c r="B173" s="11" t="s">
        <v>207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</row>
    <row r="174" spans="1:20" x14ac:dyDescent="0.25">
      <c r="A174" s="11">
        <v>125</v>
      </c>
      <c r="B174" s="11" t="s">
        <v>208</v>
      </c>
      <c r="C174" s="11">
        <v>19.600000000000001</v>
      </c>
      <c r="D174" s="11">
        <v>18.8</v>
      </c>
      <c r="E174" s="11">
        <v>1</v>
      </c>
      <c r="F174" s="11">
        <v>0</v>
      </c>
      <c r="G174" s="11">
        <v>0</v>
      </c>
      <c r="H174" s="11">
        <v>0</v>
      </c>
      <c r="I174" s="11">
        <v>8</v>
      </c>
      <c r="J174" s="11">
        <v>120</v>
      </c>
      <c r="K174" s="11">
        <v>14.9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27.6</v>
      </c>
      <c r="S174" s="11">
        <v>138.69999999999999</v>
      </c>
      <c r="T174" s="11">
        <v>5</v>
      </c>
    </row>
    <row r="175" spans="1:20" x14ac:dyDescent="0.25">
      <c r="A175" s="11">
        <v>126</v>
      </c>
      <c r="B175" s="11" t="s">
        <v>209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</row>
    <row r="176" spans="1:20" x14ac:dyDescent="0.25">
      <c r="A176" s="11">
        <v>127</v>
      </c>
      <c r="B176" s="11" t="s">
        <v>210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</row>
    <row r="177" spans="1:20" x14ac:dyDescent="0.25">
      <c r="A177" s="11">
        <v>128</v>
      </c>
      <c r="B177" s="11" t="s">
        <v>211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129</v>
      </c>
      <c r="B178" s="11" t="s">
        <v>217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130</v>
      </c>
      <c r="B179" s="11" t="s">
        <v>218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131</v>
      </c>
      <c r="B180" s="11" t="s">
        <v>221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132</v>
      </c>
      <c r="B181" s="11" t="s">
        <v>222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133</v>
      </c>
      <c r="B182" s="11" t="s">
        <v>223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134</v>
      </c>
      <c r="B183" s="11" t="s">
        <v>224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135</v>
      </c>
      <c r="B184" s="11" t="s">
        <v>225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136</v>
      </c>
      <c r="B185" s="11" t="s">
        <v>226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137</v>
      </c>
      <c r="B186" s="11" t="s">
        <v>227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6.6</v>
      </c>
      <c r="J186" s="11">
        <v>32.200000000000003</v>
      </c>
      <c r="K186" s="11">
        <v>4.9000000000000004</v>
      </c>
      <c r="L186" s="11">
        <v>10.9</v>
      </c>
      <c r="M186" s="11">
        <v>103</v>
      </c>
      <c r="N186" s="11">
        <v>9.5</v>
      </c>
      <c r="O186" s="11">
        <v>0</v>
      </c>
      <c r="P186" s="11">
        <v>0</v>
      </c>
      <c r="Q186" s="11">
        <v>0</v>
      </c>
      <c r="R186" s="11">
        <v>17.399999999999999</v>
      </c>
      <c r="S186" s="11">
        <v>135.19999999999999</v>
      </c>
      <c r="T186" s="11">
        <v>7.8</v>
      </c>
    </row>
    <row r="187" spans="1:20" x14ac:dyDescent="0.25">
      <c r="A187" s="11">
        <v>138</v>
      </c>
      <c r="B187" s="11" t="s">
        <v>228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1.4</v>
      </c>
      <c r="J187" s="11">
        <v>5.9</v>
      </c>
      <c r="K187" s="11">
        <v>4.3</v>
      </c>
      <c r="L187" s="11">
        <v>5</v>
      </c>
      <c r="M187" s="11">
        <v>52.3</v>
      </c>
      <c r="N187" s="11">
        <v>10.5</v>
      </c>
      <c r="O187" s="11">
        <v>0</v>
      </c>
      <c r="P187" s="11">
        <v>0</v>
      </c>
      <c r="Q187" s="11">
        <v>0</v>
      </c>
      <c r="R187" s="11">
        <v>6.3</v>
      </c>
      <c r="S187" s="11">
        <v>58.2</v>
      </c>
      <c r="T187" s="11">
        <v>9.1999999999999993</v>
      </c>
    </row>
    <row r="188" spans="1:20" x14ac:dyDescent="0.25">
      <c r="A188" s="11">
        <v>139</v>
      </c>
      <c r="B188" s="11" t="s">
        <v>229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140</v>
      </c>
      <c r="B189" s="11" t="s">
        <v>230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141</v>
      </c>
      <c r="B190" s="11" t="s">
        <v>231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142</v>
      </c>
      <c r="B191" s="11" t="s">
        <v>341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143</v>
      </c>
      <c r="B192" s="11" t="s">
        <v>342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144</v>
      </c>
      <c r="B193" s="11" t="s">
        <v>343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145</v>
      </c>
      <c r="B194" s="11" t="s">
        <v>232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146</v>
      </c>
      <c r="B195" s="11" t="s">
        <v>233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</row>
    <row r="196" spans="1:20" x14ac:dyDescent="0.25">
      <c r="A196" s="11">
        <v>147</v>
      </c>
      <c r="B196" s="11" t="s">
        <v>234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148</v>
      </c>
      <c r="B197" s="11" t="s">
        <v>235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149</v>
      </c>
      <c r="B198" s="11" t="s">
        <v>236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150</v>
      </c>
      <c r="B199" s="11" t="s">
        <v>237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151</v>
      </c>
      <c r="B200" s="11" t="s">
        <v>238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152</v>
      </c>
      <c r="B201" s="11" t="s">
        <v>239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153</v>
      </c>
      <c r="B202" s="11" t="s">
        <v>240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</row>
    <row r="203" spans="1:20" x14ac:dyDescent="0.25">
      <c r="A203" s="11">
        <v>154</v>
      </c>
      <c r="B203" s="11" t="s">
        <v>241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155</v>
      </c>
      <c r="B204" s="11" t="s">
        <v>242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156</v>
      </c>
      <c r="B205" s="11" t="s">
        <v>243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157</v>
      </c>
      <c r="B206" s="11" t="s">
        <v>244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158</v>
      </c>
      <c r="B207" s="11" t="s">
        <v>245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159</v>
      </c>
      <c r="B208" s="11" t="s">
        <v>344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160</v>
      </c>
      <c r="B209" s="11" t="s">
        <v>246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161</v>
      </c>
      <c r="B210" s="11" t="s">
        <v>247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677.2</v>
      </c>
      <c r="M210" s="11">
        <v>8218.2999999999993</v>
      </c>
      <c r="N210" s="11">
        <v>12.1</v>
      </c>
      <c r="O210" s="11">
        <v>0</v>
      </c>
      <c r="P210" s="11">
        <v>0</v>
      </c>
      <c r="Q210" s="11">
        <v>0</v>
      </c>
      <c r="R210" s="11">
        <v>677.2</v>
      </c>
      <c r="S210" s="11">
        <v>8218.2999999999993</v>
      </c>
      <c r="T210" s="11">
        <v>12.1</v>
      </c>
    </row>
    <row r="211" spans="1:20" x14ac:dyDescent="0.25">
      <c r="A211" s="11">
        <v>162</v>
      </c>
      <c r="B211" s="11" t="s">
        <v>248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534.29999999999995</v>
      </c>
      <c r="M211" s="11">
        <v>6532.1</v>
      </c>
      <c r="N211" s="11">
        <v>12.2</v>
      </c>
      <c r="O211" s="11">
        <v>0</v>
      </c>
      <c r="P211" s="11">
        <v>0</v>
      </c>
      <c r="Q211" s="11">
        <v>0</v>
      </c>
      <c r="R211" s="11">
        <v>534.29999999999995</v>
      </c>
      <c r="S211" s="11">
        <v>6532.1</v>
      </c>
      <c r="T211" s="11">
        <v>12.2</v>
      </c>
    </row>
    <row r="212" spans="1:20" x14ac:dyDescent="0.25">
      <c r="A212" s="11">
        <v>163</v>
      </c>
      <c r="B212" s="11" t="s">
        <v>249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164</v>
      </c>
      <c r="B213" s="11" t="s">
        <v>254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165</v>
      </c>
      <c r="B214" s="11" t="s">
        <v>257</v>
      </c>
      <c r="C214" s="11">
        <v>1153.0999999999999</v>
      </c>
      <c r="D214" s="11">
        <v>1216.5</v>
      </c>
      <c r="E214" s="11">
        <v>1.1000000000000001</v>
      </c>
      <c r="F214" s="11">
        <v>0</v>
      </c>
      <c r="G214" s="11">
        <v>0</v>
      </c>
      <c r="H214" s="11">
        <v>0</v>
      </c>
      <c r="I214" s="11">
        <v>25.6</v>
      </c>
      <c r="J214" s="11">
        <v>47.3</v>
      </c>
      <c r="K214" s="11">
        <v>1.8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1178.7</v>
      </c>
      <c r="S214" s="11">
        <v>1263.8</v>
      </c>
      <c r="T214" s="11">
        <v>1.1000000000000001</v>
      </c>
    </row>
    <row r="215" spans="1:20" x14ac:dyDescent="0.25">
      <c r="A215" s="11">
        <v>166</v>
      </c>
      <c r="B215" s="11" t="s">
        <v>345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167</v>
      </c>
      <c r="B216" s="11" t="s">
        <v>346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168</v>
      </c>
      <c r="B217" s="11" t="s">
        <v>347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169</v>
      </c>
      <c r="B218" s="11" t="s">
        <v>348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170</v>
      </c>
      <c r="B219" s="11" t="s">
        <v>349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B220" s="11" t="s">
        <v>267</v>
      </c>
      <c r="C220" s="11">
        <v>3786.1</v>
      </c>
      <c r="D220" s="11" t="s">
        <v>266</v>
      </c>
      <c r="E220" s="11">
        <v>5.5</v>
      </c>
      <c r="F220" s="11">
        <v>0</v>
      </c>
      <c r="G220" s="11">
        <v>0</v>
      </c>
      <c r="H220" s="11">
        <v>0</v>
      </c>
      <c r="I220" s="11">
        <v>3288.3</v>
      </c>
      <c r="J220" s="11" t="s">
        <v>266</v>
      </c>
      <c r="K220" s="11">
        <v>10.9</v>
      </c>
      <c r="L220" s="11">
        <v>2147.5</v>
      </c>
      <c r="M220" s="11" t="s">
        <v>266</v>
      </c>
      <c r="N220" s="11">
        <v>15.1</v>
      </c>
      <c r="O220" s="11">
        <v>0</v>
      </c>
      <c r="P220" s="11">
        <v>0</v>
      </c>
      <c r="Q220" s="11">
        <v>0</v>
      </c>
      <c r="R220" s="11">
        <v>9221.9</v>
      </c>
      <c r="S220" s="11" t="s">
        <v>266</v>
      </c>
      <c r="T220" s="11">
        <v>9.6</v>
      </c>
    </row>
    <row r="224" spans="1:20" x14ac:dyDescent="0.25">
      <c r="A224" s="11" t="s">
        <v>261</v>
      </c>
      <c r="B224" s="11" t="s">
        <v>269</v>
      </c>
      <c r="C224" s="11" t="s">
        <v>270</v>
      </c>
      <c r="D224" s="11" t="s">
        <v>271</v>
      </c>
    </row>
    <row r="225" spans="1:9" x14ac:dyDescent="0.25">
      <c r="A225" s="11" t="s">
        <v>4</v>
      </c>
      <c r="B225" s="11" t="s">
        <v>54</v>
      </c>
      <c r="C225" s="11" t="s">
        <v>263</v>
      </c>
      <c r="D225" s="11" t="s">
        <v>4</v>
      </c>
    </row>
    <row r="227" spans="1:9" x14ac:dyDescent="0.25">
      <c r="D227" s="11" t="s">
        <v>52</v>
      </c>
      <c r="E227" s="11" t="e">
        <f>----- A</f>
        <v>#NAME?</v>
      </c>
      <c r="F227" s="11" t="s">
        <v>272</v>
      </c>
      <c r="G227" s="11" t="s">
        <v>273</v>
      </c>
      <c r="H227" s="11" t="s">
        <v>274</v>
      </c>
      <c r="I227" s="11" t="s">
        <v>274</v>
      </c>
    </row>
    <row r="228" spans="1:9" x14ac:dyDescent="0.25">
      <c r="F228" s="11" t="s">
        <v>275</v>
      </c>
      <c r="G228" s="11" t="s">
        <v>276</v>
      </c>
      <c r="H228" s="11" t="s">
        <v>277</v>
      </c>
      <c r="I228" s="11" t="s">
        <v>278</v>
      </c>
    </row>
    <row r="229" spans="1:9" x14ac:dyDescent="0.25">
      <c r="A229" s="11" t="s">
        <v>34</v>
      </c>
      <c r="B229" s="11" t="s">
        <v>279</v>
      </c>
      <c r="C229" s="11" t="s">
        <v>280</v>
      </c>
      <c r="D229" s="11" t="s">
        <v>281</v>
      </c>
      <c r="E229" s="11" t="s">
        <v>282</v>
      </c>
      <c r="F229" s="11" t="s">
        <v>36</v>
      </c>
      <c r="G229" s="11" t="s">
        <v>36</v>
      </c>
      <c r="H229" s="11" t="s">
        <v>36</v>
      </c>
      <c r="I229" s="13">
        <v>0</v>
      </c>
    </row>
    <row r="230" spans="1:9" x14ac:dyDescent="0.25">
      <c r="A230" s="11" t="s">
        <v>51</v>
      </c>
      <c r="B230" s="11" t="s">
        <v>55</v>
      </c>
      <c r="C230" s="11" t="s">
        <v>52</v>
      </c>
      <c r="D230" s="11" t="s">
        <v>52</v>
      </c>
      <c r="E230" s="11" t="s">
        <v>54</v>
      </c>
      <c r="F230" s="11" t="s">
        <v>5</v>
      </c>
      <c r="G230" s="11" t="s">
        <v>5</v>
      </c>
      <c r="H230" s="11" t="s">
        <v>5</v>
      </c>
      <c r="I230" s="11" t="s">
        <v>5</v>
      </c>
    </row>
    <row r="231" spans="1:9" x14ac:dyDescent="0.25">
      <c r="A231" s="11">
        <v>1</v>
      </c>
      <c r="B231" s="11" t="s">
        <v>283</v>
      </c>
      <c r="C231" s="11" t="s">
        <v>284</v>
      </c>
      <c r="D231" s="11" t="s">
        <v>285</v>
      </c>
      <c r="E231" s="11">
        <v>241</v>
      </c>
      <c r="F231" s="11">
        <v>2859.5</v>
      </c>
      <c r="G231" s="11">
        <v>2858.9</v>
      </c>
      <c r="H231" s="11">
        <v>0.6</v>
      </c>
      <c r="I231" s="11">
        <v>151.4</v>
      </c>
    </row>
    <row r="232" spans="1:9" x14ac:dyDescent="0.25">
      <c r="A232" s="11">
        <v>2</v>
      </c>
      <c r="B232" s="11" t="s">
        <v>283</v>
      </c>
      <c r="C232" s="11" t="s">
        <v>284</v>
      </c>
      <c r="D232" s="11" t="s">
        <v>286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x14ac:dyDescent="0.25">
      <c r="A233" s="11">
        <v>3</v>
      </c>
      <c r="B233" s="11" t="s">
        <v>283</v>
      </c>
      <c r="C233" s="11" t="s">
        <v>284</v>
      </c>
      <c r="D233" s="11" t="s">
        <v>268</v>
      </c>
      <c r="E233" s="11">
        <v>866</v>
      </c>
      <c r="F233" s="11">
        <v>2181.9</v>
      </c>
      <c r="G233" s="11">
        <v>2177.3000000000002</v>
      </c>
      <c r="H233" s="11">
        <v>4.5999999999999996</v>
      </c>
      <c r="I233" s="11">
        <v>505.2</v>
      </c>
    </row>
    <row r="234" spans="1:9" x14ac:dyDescent="0.25">
      <c r="A234" s="11">
        <v>4</v>
      </c>
      <c r="B234" s="11" t="s">
        <v>283</v>
      </c>
      <c r="C234" s="11" t="s">
        <v>284</v>
      </c>
      <c r="D234" s="11" t="s">
        <v>264</v>
      </c>
      <c r="E234" s="11">
        <v>0</v>
      </c>
      <c r="F234" s="11">
        <v>1493.6</v>
      </c>
      <c r="G234" s="11">
        <v>1493.6</v>
      </c>
      <c r="H234" s="11">
        <v>0</v>
      </c>
      <c r="I234" s="11">
        <v>0</v>
      </c>
    </row>
    <row r="235" spans="1:9" x14ac:dyDescent="0.25">
      <c r="A235" s="11">
        <v>5</v>
      </c>
      <c r="B235" s="11" t="s">
        <v>283</v>
      </c>
      <c r="C235" s="11" t="s">
        <v>284</v>
      </c>
      <c r="D235" s="11" t="s">
        <v>287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7" spans="1:9" x14ac:dyDescent="0.25">
      <c r="A237" s="11">
        <v>6</v>
      </c>
      <c r="B237" s="11" t="s">
        <v>283</v>
      </c>
      <c r="C237" s="11" t="s">
        <v>288</v>
      </c>
      <c r="D237" s="11" t="s">
        <v>285</v>
      </c>
      <c r="E237" s="11">
        <v>0</v>
      </c>
      <c r="F237" s="11">
        <v>927.2</v>
      </c>
      <c r="G237" s="11">
        <v>927.2</v>
      </c>
      <c r="H237" s="11">
        <v>0</v>
      </c>
      <c r="I237" s="11">
        <v>0</v>
      </c>
    </row>
    <row r="238" spans="1:9" x14ac:dyDescent="0.25">
      <c r="A238" s="11">
        <v>7</v>
      </c>
      <c r="B238" s="11" t="s">
        <v>283</v>
      </c>
      <c r="C238" s="11" t="s">
        <v>288</v>
      </c>
      <c r="D238" s="11" t="s">
        <v>286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x14ac:dyDescent="0.25">
      <c r="A239" s="11">
        <v>8</v>
      </c>
      <c r="B239" s="11" t="s">
        <v>283</v>
      </c>
      <c r="C239" s="11" t="s">
        <v>288</v>
      </c>
      <c r="D239" s="11" t="s">
        <v>268</v>
      </c>
      <c r="E239" s="11">
        <v>46</v>
      </c>
      <c r="F239" s="11">
        <v>1111.0999999999999</v>
      </c>
      <c r="G239" s="11">
        <v>1111.0999999999999</v>
      </c>
      <c r="H239" s="11">
        <v>0</v>
      </c>
      <c r="I239" s="11">
        <v>0</v>
      </c>
    </row>
    <row r="240" spans="1:9" x14ac:dyDescent="0.25">
      <c r="A240" s="11">
        <v>9</v>
      </c>
      <c r="B240" s="11" t="s">
        <v>283</v>
      </c>
      <c r="C240" s="11" t="s">
        <v>288</v>
      </c>
      <c r="D240" s="11" t="s">
        <v>264</v>
      </c>
      <c r="E240" s="11">
        <v>46</v>
      </c>
      <c r="F240" s="11">
        <v>653.9</v>
      </c>
      <c r="G240" s="11">
        <v>653.9</v>
      </c>
      <c r="H240" s="11">
        <v>0</v>
      </c>
      <c r="I240" s="11">
        <v>0</v>
      </c>
    </row>
    <row r="241" spans="1:18" x14ac:dyDescent="0.25">
      <c r="A241" s="11">
        <v>10</v>
      </c>
      <c r="B241" s="11" t="s">
        <v>283</v>
      </c>
      <c r="C241" s="11" t="s">
        <v>288</v>
      </c>
      <c r="D241" s="11" t="s">
        <v>287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4" spans="1:18" x14ac:dyDescent="0.25">
      <c r="A244" s="11" t="s">
        <v>2</v>
      </c>
      <c r="B244" s="11" t="s">
        <v>3</v>
      </c>
    </row>
    <row r="245" spans="1:18" x14ac:dyDescent="0.25">
      <c r="A245" s="11" t="s">
        <v>4</v>
      </c>
      <c r="B245" s="11" t="s">
        <v>5</v>
      </c>
    </row>
    <row r="247" spans="1:18" x14ac:dyDescent="0.25">
      <c r="D247" s="11" t="s">
        <v>6</v>
      </c>
      <c r="E247" s="11" t="s">
        <v>7</v>
      </c>
      <c r="H247" s="11" t="s">
        <v>8</v>
      </c>
      <c r="I247" s="11" t="s">
        <v>9</v>
      </c>
      <c r="J247" s="11" t="s">
        <v>10</v>
      </c>
      <c r="K247" s="11" t="s">
        <v>11</v>
      </c>
      <c r="L247" s="11" t="s">
        <v>404</v>
      </c>
      <c r="M247" s="11" t="s">
        <v>12</v>
      </c>
      <c r="N247" s="11" t="s">
        <v>14</v>
      </c>
      <c r="O247" s="11" t="s">
        <v>15</v>
      </c>
      <c r="P247" s="11" t="s">
        <v>16</v>
      </c>
      <c r="Q247" s="11" t="s">
        <v>17</v>
      </c>
      <c r="R247" s="11" t="s">
        <v>17</v>
      </c>
    </row>
    <row r="248" spans="1:18" x14ac:dyDescent="0.25">
      <c r="C248" s="11" t="s">
        <v>18</v>
      </c>
      <c r="D248" s="11" t="s">
        <v>19</v>
      </c>
      <c r="E248" s="11" t="s">
        <v>20</v>
      </c>
      <c r="F248" s="11" t="s">
        <v>21</v>
      </c>
      <c r="G248" s="11" t="s">
        <v>22</v>
      </c>
      <c r="H248" s="11" t="s">
        <v>23</v>
      </c>
      <c r="I248" s="11" t="s">
        <v>24</v>
      </c>
      <c r="J248" s="11" t="s">
        <v>25</v>
      </c>
      <c r="K248" s="11" t="s">
        <v>26</v>
      </c>
      <c r="L248" s="11" t="s">
        <v>405</v>
      </c>
      <c r="M248" s="11" t="s">
        <v>406</v>
      </c>
      <c r="N248" s="11" t="s">
        <v>29</v>
      </c>
      <c r="O248" s="11" t="s">
        <v>30</v>
      </c>
      <c r="P248" s="11" t="s">
        <v>31</v>
      </c>
      <c r="Q248" s="11" t="s">
        <v>32</v>
      </c>
      <c r="R248" s="11" t="s">
        <v>33</v>
      </c>
    </row>
    <row r="249" spans="1:18" x14ac:dyDescent="0.25">
      <c r="A249" s="11" t="s">
        <v>34</v>
      </c>
      <c r="B249" s="11" t="s">
        <v>35</v>
      </c>
      <c r="C249" s="11" t="s">
        <v>36</v>
      </c>
      <c r="D249" s="11" t="s">
        <v>36</v>
      </c>
      <c r="E249" s="11" t="s">
        <v>37</v>
      </c>
      <c r="F249" s="11" t="s">
        <v>38</v>
      </c>
      <c r="G249" s="11" t="s">
        <v>39</v>
      </c>
      <c r="H249" s="11" t="s">
        <v>40</v>
      </c>
      <c r="I249" s="11" t="s">
        <v>41</v>
      </c>
      <c r="J249" s="11" t="s">
        <v>42</v>
      </c>
      <c r="K249" s="11" t="s">
        <v>43</v>
      </c>
      <c r="L249" s="11" t="s">
        <v>407</v>
      </c>
      <c r="M249" s="13">
        <v>0</v>
      </c>
      <c r="N249" s="11" t="s">
        <v>46</v>
      </c>
      <c r="O249" s="11" t="s">
        <v>47</v>
      </c>
      <c r="P249" s="11" t="s">
        <v>48</v>
      </c>
      <c r="Q249" s="11" t="s">
        <v>49</v>
      </c>
      <c r="R249" s="11" t="s">
        <v>50</v>
      </c>
    </row>
    <row r="250" spans="1:18" x14ac:dyDescent="0.25">
      <c r="A250" s="11" t="s">
        <v>51</v>
      </c>
      <c r="B250" s="11" t="s">
        <v>52</v>
      </c>
      <c r="C250" s="11" t="s">
        <v>53</v>
      </c>
      <c r="D250" s="11" t="s">
        <v>54</v>
      </c>
      <c r="E250" s="11" t="s">
        <v>4</v>
      </c>
      <c r="F250" s="11" t="s">
        <v>55</v>
      </c>
      <c r="G250" s="11" t="s">
        <v>5</v>
      </c>
      <c r="H250" s="11" t="s">
        <v>54</v>
      </c>
      <c r="I250" s="11" t="s">
        <v>55</v>
      </c>
      <c r="J250" s="11" t="s">
        <v>54</v>
      </c>
      <c r="K250" s="11" t="s">
        <v>56</v>
      </c>
      <c r="L250" s="11" t="s">
        <v>55</v>
      </c>
      <c r="M250" s="11" t="s">
        <v>4</v>
      </c>
      <c r="N250" s="11" t="s">
        <v>54</v>
      </c>
      <c r="O250" s="11" t="s">
        <v>4</v>
      </c>
      <c r="P250" s="11" t="s">
        <v>54</v>
      </c>
      <c r="Q250" s="11" t="s">
        <v>54</v>
      </c>
      <c r="R250" s="11" t="s">
        <v>53</v>
      </c>
    </row>
    <row r="251" spans="1:18" x14ac:dyDescent="0.25">
      <c r="A251" s="11">
        <v>1</v>
      </c>
      <c r="B251" s="11" t="s">
        <v>57</v>
      </c>
      <c r="C251" s="11">
        <v>148.4</v>
      </c>
      <c r="D251" s="11">
        <v>0</v>
      </c>
      <c r="E251" s="11">
        <v>29.5</v>
      </c>
      <c r="F251" s="11">
        <v>0</v>
      </c>
      <c r="I251" s="11">
        <v>8760</v>
      </c>
      <c r="J251" s="11">
        <v>0</v>
      </c>
      <c r="K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</row>
    <row r="252" spans="1:18" x14ac:dyDescent="0.25">
      <c r="A252" s="11">
        <v>2</v>
      </c>
      <c r="B252" s="11" t="s">
        <v>58</v>
      </c>
      <c r="C252" s="11">
        <v>33.4</v>
      </c>
      <c r="D252" s="11">
        <v>0</v>
      </c>
      <c r="E252" s="11">
        <v>97.5</v>
      </c>
      <c r="F252" s="11">
        <v>0</v>
      </c>
      <c r="I252" s="11">
        <v>8760</v>
      </c>
      <c r="J252" s="11">
        <v>0</v>
      </c>
      <c r="K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</row>
    <row r="253" spans="1:18" x14ac:dyDescent="0.25">
      <c r="A253" s="11">
        <v>3</v>
      </c>
      <c r="B253" s="11" t="s">
        <v>59</v>
      </c>
      <c r="C253" s="11">
        <v>45</v>
      </c>
      <c r="D253" s="11">
        <v>0</v>
      </c>
      <c r="E253" s="11">
        <v>99</v>
      </c>
      <c r="F253" s="11">
        <v>0</v>
      </c>
      <c r="I253" s="11">
        <v>8760</v>
      </c>
      <c r="J253" s="11">
        <v>0</v>
      </c>
      <c r="K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</row>
    <row r="254" spans="1:18" x14ac:dyDescent="0.25">
      <c r="A254" s="11">
        <v>4</v>
      </c>
      <c r="B254" s="11" t="s">
        <v>60</v>
      </c>
      <c r="C254" s="11">
        <v>36.5</v>
      </c>
      <c r="D254" s="11">
        <v>0</v>
      </c>
      <c r="E254" s="11">
        <v>100</v>
      </c>
      <c r="F254" s="11">
        <v>0</v>
      </c>
      <c r="I254" s="11">
        <v>8760</v>
      </c>
      <c r="J254" s="11">
        <v>0</v>
      </c>
      <c r="K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</row>
    <row r="255" spans="1:18" x14ac:dyDescent="0.25">
      <c r="A255" s="11">
        <v>5</v>
      </c>
      <c r="B255" s="11" t="s">
        <v>61</v>
      </c>
      <c r="C255" s="11">
        <v>49.7</v>
      </c>
      <c r="D255" s="11">
        <v>0</v>
      </c>
      <c r="E255" s="11">
        <v>100</v>
      </c>
      <c r="F255" s="11">
        <v>0</v>
      </c>
      <c r="I255" s="11">
        <v>8760</v>
      </c>
      <c r="J255" s="11">
        <v>0</v>
      </c>
      <c r="K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1:18" x14ac:dyDescent="0.25">
      <c r="A256" s="11">
        <v>6</v>
      </c>
      <c r="B256" s="11" t="s">
        <v>62</v>
      </c>
      <c r="C256" s="11">
        <v>132.6</v>
      </c>
      <c r="D256" s="11">
        <v>0</v>
      </c>
      <c r="E256" s="11">
        <v>100</v>
      </c>
      <c r="F256" s="11">
        <v>0</v>
      </c>
      <c r="I256" s="11">
        <v>8760</v>
      </c>
      <c r="J256" s="11">
        <v>0</v>
      </c>
      <c r="K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1:18" x14ac:dyDescent="0.25">
      <c r="A257" s="11">
        <v>7</v>
      </c>
      <c r="B257" s="11" t="s">
        <v>63</v>
      </c>
      <c r="C257" s="11">
        <v>322.7</v>
      </c>
      <c r="D257" s="11">
        <v>0</v>
      </c>
      <c r="E257" s="11">
        <v>100</v>
      </c>
      <c r="F257" s="11">
        <v>0</v>
      </c>
      <c r="I257" s="11">
        <v>8760</v>
      </c>
      <c r="J257" s="11">
        <v>0</v>
      </c>
      <c r="K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1:18" x14ac:dyDescent="0.25">
      <c r="A258" s="11">
        <v>8</v>
      </c>
      <c r="B258" s="11" t="s">
        <v>65</v>
      </c>
      <c r="C258" s="11">
        <v>149.4</v>
      </c>
      <c r="D258" s="11">
        <v>0</v>
      </c>
      <c r="E258" s="11">
        <v>100</v>
      </c>
      <c r="F258" s="11">
        <v>0</v>
      </c>
      <c r="I258" s="11">
        <v>8760</v>
      </c>
      <c r="J258" s="11">
        <v>0</v>
      </c>
      <c r="K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</row>
    <row r="259" spans="1:18" x14ac:dyDescent="0.25">
      <c r="A259" s="11">
        <v>9</v>
      </c>
      <c r="B259" s="11" t="s">
        <v>64</v>
      </c>
      <c r="C259" s="11">
        <v>134.80000000000001</v>
      </c>
      <c r="D259" s="11">
        <v>0</v>
      </c>
      <c r="E259" s="11">
        <v>96</v>
      </c>
      <c r="F259" s="11">
        <v>0</v>
      </c>
      <c r="I259" s="11">
        <v>8760</v>
      </c>
      <c r="J259" s="11">
        <v>0</v>
      </c>
      <c r="K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25">
      <c r="A260" s="11">
        <v>10</v>
      </c>
      <c r="B260" s="11" t="s">
        <v>66</v>
      </c>
      <c r="C260" s="11">
        <v>417.1</v>
      </c>
      <c r="D260" s="11">
        <v>0</v>
      </c>
      <c r="E260" s="11">
        <v>100</v>
      </c>
      <c r="F260" s="11">
        <v>0</v>
      </c>
      <c r="I260" s="11">
        <v>8760</v>
      </c>
      <c r="J260" s="11">
        <v>0</v>
      </c>
      <c r="K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25">
      <c r="A261" s="11">
        <v>11</v>
      </c>
      <c r="B261" s="11" t="s">
        <v>67</v>
      </c>
      <c r="C261" s="11">
        <v>110.1</v>
      </c>
      <c r="D261" s="11">
        <v>0</v>
      </c>
      <c r="E261" s="11">
        <v>100</v>
      </c>
      <c r="F261" s="11">
        <v>0</v>
      </c>
      <c r="I261" s="11">
        <v>8760</v>
      </c>
      <c r="J261" s="11">
        <v>0</v>
      </c>
      <c r="K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25">
      <c r="A262" s="11">
        <v>12</v>
      </c>
      <c r="B262" s="11" t="s">
        <v>68</v>
      </c>
      <c r="C262" s="11">
        <v>43.2</v>
      </c>
      <c r="D262" s="11">
        <v>0</v>
      </c>
      <c r="E262" s="11">
        <v>100</v>
      </c>
      <c r="F262" s="11">
        <v>0</v>
      </c>
      <c r="I262" s="11">
        <v>8760</v>
      </c>
      <c r="J262" s="11">
        <v>0</v>
      </c>
      <c r="K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25">
      <c r="A263" s="11">
        <v>13</v>
      </c>
      <c r="B263" s="11" t="s">
        <v>69</v>
      </c>
      <c r="C263" s="11">
        <v>744</v>
      </c>
      <c r="D263" s="11">
        <v>0</v>
      </c>
      <c r="E263" s="11">
        <v>34.200000000000003</v>
      </c>
      <c r="F263" s="11">
        <v>0</v>
      </c>
      <c r="I263" s="11">
        <v>8760</v>
      </c>
      <c r="J263" s="11">
        <v>0</v>
      </c>
      <c r="K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25">
      <c r="A264" s="11">
        <v>14</v>
      </c>
      <c r="B264" s="11" t="s">
        <v>70</v>
      </c>
      <c r="C264" s="11">
        <v>228.8</v>
      </c>
      <c r="D264" s="11">
        <v>0</v>
      </c>
      <c r="E264" s="11">
        <v>94.5</v>
      </c>
      <c r="F264" s="11">
        <v>0</v>
      </c>
      <c r="I264" s="11">
        <v>8760</v>
      </c>
      <c r="J264" s="11">
        <v>0</v>
      </c>
      <c r="K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25">
      <c r="A265" s="11">
        <v>15</v>
      </c>
      <c r="B265" s="11" t="s">
        <v>71</v>
      </c>
      <c r="C265" s="11">
        <v>0</v>
      </c>
      <c r="D265" s="11">
        <v>0</v>
      </c>
      <c r="E265" s="11">
        <v>0</v>
      </c>
      <c r="F265" s="11">
        <v>0</v>
      </c>
      <c r="I265" s="11">
        <v>0</v>
      </c>
      <c r="J265" s="11">
        <v>0</v>
      </c>
      <c r="K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25">
      <c r="A266" s="11">
        <v>16</v>
      </c>
      <c r="B266" s="11" t="s">
        <v>72</v>
      </c>
      <c r="C266" s="11">
        <v>631.1</v>
      </c>
      <c r="D266" s="11">
        <v>0</v>
      </c>
      <c r="E266" s="11">
        <v>43.4</v>
      </c>
      <c r="F266" s="11">
        <v>0</v>
      </c>
      <c r="I266" s="11">
        <v>8760</v>
      </c>
      <c r="J266" s="11">
        <v>0</v>
      </c>
      <c r="K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25">
      <c r="A267" s="11">
        <v>17</v>
      </c>
      <c r="B267" s="11" t="s">
        <v>73</v>
      </c>
      <c r="C267" s="11">
        <v>242.3</v>
      </c>
      <c r="D267" s="11">
        <v>0</v>
      </c>
      <c r="E267" s="11">
        <v>91</v>
      </c>
      <c r="F267" s="11">
        <v>1</v>
      </c>
      <c r="G267" s="11">
        <v>2422.6</v>
      </c>
      <c r="H267" s="11">
        <v>10000</v>
      </c>
      <c r="I267" s="11">
        <v>8424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645</v>
      </c>
      <c r="P267" s="11">
        <v>2.66</v>
      </c>
      <c r="Q267" s="11">
        <v>2.66</v>
      </c>
      <c r="R267" s="11">
        <v>645</v>
      </c>
    </row>
    <row r="268" spans="1:18" x14ac:dyDescent="0.25">
      <c r="A268" s="11">
        <v>18</v>
      </c>
      <c r="B268" s="11" t="s">
        <v>74</v>
      </c>
      <c r="C268" s="11">
        <v>103.8</v>
      </c>
      <c r="D268" s="11">
        <v>0</v>
      </c>
      <c r="E268" s="11">
        <v>76.900000000000006</v>
      </c>
      <c r="F268" s="11">
        <v>0</v>
      </c>
      <c r="G268" s="11">
        <v>1270.4000000000001</v>
      </c>
      <c r="H268" s="11">
        <v>12241</v>
      </c>
      <c r="I268" s="11">
        <v>2160</v>
      </c>
      <c r="J268" s="11">
        <v>194.5</v>
      </c>
      <c r="K268" s="11">
        <v>2471</v>
      </c>
      <c r="L268" s="11">
        <v>0</v>
      </c>
      <c r="M268" s="11">
        <v>0</v>
      </c>
      <c r="N268" s="11">
        <v>0</v>
      </c>
      <c r="O268" s="11">
        <v>236</v>
      </c>
      <c r="P268" s="11">
        <v>26.08</v>
      </c>
      <c r="Q268" s="11">
        <v>26.08</v>
      </c>
      <c r="R268" s="11">
        <v>2707</v>
      </c>
    </row>
    <row r="269" spans="1:18" x14ac:dyDescent="0.25">
      <c r="A269" s="11">
        <v>19</v>
      </c>
      <c r="B269" s="11" t="s">
        <v>75</v>
      </c>
      <c r="C269" s="11">
        <v>173.8</v>
      </c>
      <c r="D269" s="11">
        <v>0</v>
      </c>
      <c r="E269" s="11">
        <v>83.8</v>
      </c>
      <c r="F269" s="11">
        <v>0</v>
      </c>
      <c r="G269" s="11">
        <v>2026.3</v>
      </c>
      <c r="H269" s="11">
        <v>11657</v>
      </c>
      <c r="I269" s="11">
        <v>2160</v>
      </c>
      <c r="J269" s="11">
        <v>194.5</v>
      </c>
      <c r="K269" s="11">
        <v>3941</v>
      </c>
      <c r="L269" s="11">
        <v>0</v>
      </c>
      <c r="M269" s="11">
        <v>0</v>
      </c>
      <c r="N269" s="11">
        <v>0</v>
      </c>
      <c r="O269" s="11">
        <v>396</v>
      </c>
      <c r="P269" s="11">
        <v>24.95</v>
      </c>
      <c r="Q269" s="11">
        <v>24.95</v>
      </c>
      <c r="R269" s="11">
        <v>4337</v>
      </c>
    </row>
    <row r="270" spans="1:18" x14ac:dyDescent="0.25">
      <c r="A270" s="11">
        <v>20</v>
      </c>
      <c r="B270" s="11" t="s">
        <v>76</v>
      </c>
      <c r="C270" s="11">
        <v>2635.1</v>
      </c>
      <c r="D270" s="11">
        <v>0</v>
      </c>
      <c r="E270" s="11">
        <v>81.8</v>
      </c>
      <c r="F270" s="11">
        <v>0</v>
      </c>
      <c r="G270" s="11">
        <v>28106.799999999999</v>
      </c>
      <c r="H270" s="11">
        <v>10666</v>
      </c>
      <c r="I270" s="11">
        <v>8760</v>
      </c>
      <c r="J270" s="11">
        <v>226.8</v>
      </c>
      <c r="K270" s="11">
        <v>63753</v>
      </c>
      <c r="L270" s="11">
        <v>0</v>
      </c>
      <c r="M270" s="11">
        <v>0</v>
      </c>
      <c r="N270" s="11">
        <v>36049</v>
      </c>
      <c r="O270" s="11">
        <v>1897</v>
      </c>
      <c r="P270" s="11">
        <v>24.91</v>
      </c>
      <c r="Q270" s="11">
        <v>38.590000000000003</v>
      </c>
      <c r="R270" s="11">
        <v>101700</v>
      </c>
    </row>
    <row r="271" spans="1:18" x14ac:dyDescent="0.25">
      <c r="A271" s="11">
        <v>21</v>
      </c>
      <c r="B271" s="11" t="s">
        <v>77</v>
      </c>
      <c r="C271" s="11">
        <v>615.6</v>
      </c>
      <c r="D271" s="11">
        <v>0</v>
      </c>
      <c r="E271" s="11">
        <v>98.5</v>
      </c>
      <c r="F271" s="11">
        <v>0</v>
      </c>
      <c r="G271" s="11">
        <v>6615.2</v>
      </c>
      <c r="H271" s="11">
        <v>10745</v>
      </c>
      <c r="I271" s="11">
        <v>8760</v>
      </c>
      <c r="J271" s="11">
        <v>131.4</v>
      </c>
      <c r="K271" s="11">
        <v>8689</v>
      </c>
      <c r="L271" s="11">
        <v>0</v>
      </c>
      <c r="M271" s="11">
        <v>0</v>
      </c>
      <c r="N271" s="11">
        <v>5005</v>
      </c>
      <c r="O271" s="11">
        <v>809</v>
      </c>
      <c r="P271" s="11">
        <v>15.43</v>
      </c>
      <c r="Q271" s="11">
        <v>23.56</v>
      </c>
      <c r="R271" s="11">
        <v>14503</v>
      </c>
    </row>
    <row r="272" spans="1:18" x14ac:dyDescent="0.25">
      <c r="A272" s="11">
        <v>22</v>
      </c>
      <c r="B272" s="11" t="s">
        <v>78</v>
      </c>
      <c r="C272" s="11">
        <v>615.5</v>
      </c>
      <c r="D272" s="11">
        <v>0</v>
      </c>
      <c r="E272" s="11">
        <v>98.5</v>
      </c>
      <c r="F272" s="11">
        <v>0</v>
      </c>
      <c r="G272" s="11">
        <v>6684.2</v>
      </c>
      <c r="H272" s="11">
        <v>10860</v>
      </c>
      <c r="I272" s="11">
        <v>8760</v>
      </c>
      <c r="J272" s="11">
        <v>131.4</v>
      </c>
      <c r="K272" s="11">
        <v>8780</v>
      </c>
      <c r="L272" s="11">
        <v>0</v>
      </c>
      <c r="M272" s="11">
        <v>0</v>
      </c>
      <c r="N272" s="11">
        <v>4878</v>
      </c>
      <c r="O272" s="11">
        <v>823</v>
      </c>
      <c r="P272" s="11">
        <v>15.6</v>
      </c>
      <c r="Q272" s="11">
        <v>23.53</v>
      </c>
      <c r="R272" s="11">
        <v>14481</v>
      </c>
    </row>
    <row r="273" spans="1:18" x14ac:dyDescent="0.25">
      <c r="A273" s="11">
        <v>23</v>
      </c>
      <c r="B273" s="11" t="s">
        <v>79</v>
      </c>
      <c r="C273" s="11">
        <v>655.4</v>
      </c>
      <c r="D273" s="11">
        <v>0</v>
      </c>
      <c r="E273" s="11">
        <v>92.5</v>
      </c>
      <c r="F273" s="11">
        <v>12</v>
      </c>
      <c r="G273" s="11">
        <v>6541</v>
      </c>
      <c r="H273" s="11">
        <v>9980</v>
      </c>
      <c r="I273" s="11">
        <v>8586</v>
      </c>
      <c r="J273" s="11">
        <v>205.5</v>
      </c>
      <c r="K273" s="11">
        <v>13439</v>
      </c>
      <c r="L273" s="11">
        <v>1</v>
      </c>
      <c r="M273" s="11">
        <v>3</v>
      </c>
      <c r="N273" s="11">
        <v>7494</v>
      </c>
      <c r="O273" s="11">
        <v>0</v>
      </c>
      <c r="P273" s="11">
        <v>20.51</v>
      </c>
      <c r="Q273" s="11">
        <v>31.95</v>
      </c>
      <c r="R273" s="11">
        <v>20937</v>
      </c>
    </row>
    <row r="274" spans="1:18" x14ac:dyDescent="0.25">
      <c r="A274" s="11">
        <v>24</v>
      </c>
      <c r="B274" s="11" t="s">
        <v>80</v>
      </c>
      <c r="C274" s="11">
        <v>674</v>
      </c>
      <c r="D274" s="11">
        <v>0</v>
      </c>
      <c r="E274" s="11">
        <v>94.7</v>
      </c>
      <c r="F274" s="11">
        <v>0</v>
      </c>
      <c r="G274" s="11">
        <v>6823.3</v>
      </c>
      <c r="H274" s="11">
        <v>10123</v>
      </c>
      <c r="I274" s="11">
        <v>8760</v>
      </c>
      <c r="J274" s="11">
        <v>205.5</v>
      </c>
      <c r="K274" s="11">
        <v>14020</v>
      </c>
      <c r="L274" s="11">
        <v>0</v>
      </c>
      <c r="M274" s="11">
        <v>0</v>
      </c>
      <c r="N274" s="11">
        <v>8129</v>
      </c>
      <c r="O274" s="11">
        <v>0</v>
      </c>
      <c r="P274" s="11">
        <v>20.8</v>
      </c>
      <c r="Q274" s="11">
        <v>32.86</v>
      </c>
      <c r="R274" s="11">
        <v>22149</v>
      </c>
    </row>
    <row r="275" spans="1:18" x14ac:dyDescent="0.25">
      <c r="A275" s="11">
        <v>25</v>
      </c>
      <c r="B275" s="11" t="s">
        <v>81</v>
      </c>
      <c r="C275" s="11">
        <v>0.1</v>
      </c>
      <c r="D275" s="11">
        <v>0</v>
      </c>
      <c r="E275" s="11">
        <v>0</v>
      </c>
      <c r="F275" s="11">
        <v>1</v>
      </c>
      <c r="G275" s="11">
        <v>1.4</v>
      </c>
      <c r="H275" s="11">
        <v>14336</v>
      </c>
      <c r="I275" s="11">
        <v>10</v>
      </c>
      <c r="J275" s="11">
        <v>403.3</v>
      </c>
      <c r="K275" s="11">
        <v>6</v>
      </c>
      <c r="L275" s="11">
        <v>0</v>
      </c>
      <c r="M275" s="11">
        <v>0</v>
      </c>
      <c r="N275" s="11">
        <v>0</v>
      </c>
      <c r="O275" s="11">
        <v>0</v>
      </c>
      <c r="P275" s="11">
        <v>61.73</v>
      </c>
      <c r="Q275" s="11">
        <v>63.22</v>
      </c>
      <c r="R275" s="11">
        <v>6</v>
      </c>
    </row>
    <row r="276" spans="1:18" x14ac:dyDescent="0.25">
      <c r="A276" s="11">
        <v>26</v>
      </c>
      <c r="B276" s="11" t="s">
        <v>82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</row>
    <row r="277" spans="1:18" x14ac:dyDescent="0.25">
      <c r="A277" s="11">
        <v>27</v>
      </c>
      <c r="B277" s="11" t="s">
        <v>83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</row>
    <row r="278" spans="1:18" x14ac:dyDescent="0.25">
      <c r="A278" s="11">
        <v>28</v>
      </c>
      <c r="B278" s="11" t="s">
        <v>84</v>
      </c>
      <c r="C278" s="11">
        <v>0.2</v>
      </c>
      <c r="D278" s="11">
        <v>0</v>
      </c>
      <c r="E278" s="11">
        <v>0</v>
      </c>
      <c r="F278" s="11">
        <v>1</v>
      </c>
      <c r="G278" s="11">
        <v>2.9</v>
      </c>
      <c r="H278" s="11">
        <v>14716</v>
      </c>
      <c r="I278" s="11">
        <v>8</v>
      </c>
      <c r="J278" s="11">
        <v>403.3</v>
      </c>
      <c r="K278" s="11">
        <v>12</v>
      </c>
      <c r="L278" s="11">
        <v>5</v>
      </c>
      <c r="M278" s="11">
        <v>19</v>
      </c>
      <c r="N278" s="11">
        <v>0</v>
      </c>
      <c r="O278" s="11">
        <v>1</v>
      </c>
      <c r="P278" s="11">
        <v>62.96</v>
      </c>
      <c r="Q278" s="11">
        <v>158.35</v>
      </c>
      <c r="R278" s="11">
        <v>32</v>
      </c>
    </row>
    <row r="279" spans="1:18" x14ac:dyDescent="0.25">
      <c r="A279" s="11">
        <v>29</v>
      </c>
      <c r="B279" s="11" t="s">
        <v>85</v>
      </c>
      <c r="C279" s="11">
        <v>0.1</v>
      </c>
      <c r="D279" s="11">
        <v>0</v>
      </c>
      <c r="E279" s="11">
        <v>0</v>
      </c>
      <c r="F279" s="11">
        <v>2</v>
      </c>
      <c r="G279" s="11">
        <v>1.4</v>
      </c>
      <c r="H279" s="11">
        <v>14243</v>
      </c>
      <c r="I279" s="11">
        <v>10</v>
      </c>
      <c r="J279" s="11">
        <v>404.8</v>
      </c>
      <c r="K279" s="11">
        <v>6</v>
      </c>
      <c r="L279" s="11">
        <v>0</v>
      </c>
      <c r="M279" s="11">
        <v>0</v>
      </c>
      <c r="N279" s="11">
        <v>0</v>
      </c>
      <c r="O279" s="11">
        <v>0</v>
      </c>
      <c r="P279" s="11">
        <v>61.57</v>
      </c>
      <c r="Q279" s="11">
        <v>64.61</v>
      </c>
      <c r="R279" s="11">
        <v>6</v>
      </c>
    </row>
    <row r="280" spans="1:18" x14ac:dyDescent="0.25">
      <c r="A280" s="11">
        <v>30</v>
      </c>
      <c r="B280" s="11" t="s">
        <v>86</v>
      </c>
      <c r="C280" s="11">
        <v>0.1</v>
      </c>
      <c r="D280" s="11">
        <v>0</v>
      </c>
      <c r="E280" s="11">
        <v>0</v>
      </c>
      <c r="F280" s="11">
        <v>1</v>
      </c>
      <c r="G280" s="11">
        <v>1.4</v>
      </c>
      <c r="H280" s="11">
        <v>14290</v>
      </c>
      <c r="I280" s="11">
        <v>10</v>
      </c>
      <c r="J280" s="11">
        <v>403.3</v>
      </c>
      <c r="K280" s="11">
        <v>6</v>
      </c>
      <c r="L280" s="11">
        <v>0</v>
      </c>
      <c r="M280" s="11">
        <v>0</v>
      </c>
      <c r="N280" s="11">
        <v>0</v>
      </c>
      <c r="O280" s="11">
        <v>0</v>
      </c>
      <c r="P280" s="11">
        <v>61.55</v>
      </c>
      <c r="Q280" s="11">
        <v>63.04</v>
      </c>
      <c r="R280" s="11">
        <v>6</v>
      </c>
    </row>
    <row r="281" spans="1:18" x14ac:dyDescent="0.25">
      <c r="A281" s="11">
        <v>31</v>
      </c>
      <c r="B281" s="11" t="s">
        <v>87</v>
      </c>
      <c r="C281" s="11">
        <v>230.4</v>
      </c>
      <c r="D281" s="11">
        <v>0</v>
      </c>
      <c r="E281" s="11">
        <v>63.8</v>
      </c>
      <c r="F281" s="11">
        <v>1</v>
      </c>
      <c r="G281" s="11">
        <v>2403</v>
      </c>
      <c r="H281" s="11">
        <v>10428</v>
      </c>
      <c r="I281" s="11">
        <v>6371</v>
      </c>
      <c r="J281" s="11">
        <v>240.7</v>
      </c>
      <c r="K281" s="11">
        <v>5784</v>
      </c>
      <c r="L281" s="11">
        <v>0</v>
      </c>
      <c r="M281" s="11">
        <v>0</v>
      </c>
      <c r="N281" s="11">
        <v>6734</v>
      </c>
      <c r="O281" s="11">
        <v>182</v>
      </c>
      <c r="P281" s="11">
        <v>25.89</v>
      </c>
      <c r="Q281" s="11">
        <v>55.12</v>
      </c>
      <c r="R281" s="11">
        <v>12700</v>
      </c>
    </row>
    <row r="282" spans="1:18" x14ac:dyDescent="0.25">
      <c r="A282" s="11">
        <v>32</v>
      </c>
      <c r="B282" s="11" t="s">
        <v>88</v>
      </c>
      <c r="C282" s="11">
        <v>217</v>
      </c>
      <c r="D282" s="11">
        <v>0</v>
      </c>
      <c r="E282" s="11">
        <v>77.900000000000006</v>
      </c>
      <c r="F282" s="11">
        <v>0</v>
      </c>
      <c r="G282" s="11">
        <v>2213.5</v>
      </c>
      <c r="H282" s="11">
        <v>10198</v>
      </c>
      <c r="I282" s="11">
        <v>8760</v>
      </c>
      <c r="J282" s="11">
        <v>240.7</v>
      </c>
      <c r="K282" s="11">
        <v>5328</v>
      </c>
      <c r="L282" s="11">
        <v>0</v>
      </c>
      <c r="M282" s="11">
        <v>0</v>
      </c>
      <c r="N282" s="11">
        <v>3678</v>
      </c>
      <c r="O282" s="11">
        <v>0</v>
      </c>
      <c r="P282" s="11">
        <v>24.55</v>
      </c>
      <c r="Q282" s="11">
        <v>41.49</v>
      </c>
      <c r="R282" s="11">
        <v>9006</v>
      </c>
    </row>
    <row r="283" spans="1:18" x14ac:dyDescent="0.25">
      <c r="A283" s="11">
        <v>33</v>
      </c>
      <c r="B283" s="11" t="s">
        <v>89</v>
      </c>
      <c r="C283" s="11">
        <v>1067.7</v>
      </c>
      <c r="D283" s="11">
        <v>0</v>
      </c>
      <c r="E283" s="11">
        <v>52.7</v>
      </c>
      <c r="F283" s="11">
        <v>114</v>
      </c>
      <c r="G283" s="11">
        <v>8004.4</v>
      </c>
      <c r="H283" s="11">
        <v>7497</v>
      </c>
      <c r="I283" s="11">
        <v>5782</v>
      </c>
      <c r="J283" s="11">
        <v>406.8</v>
      </c>
      <c r="K283" s="11">
        <v>32563</v>
      </c>
      <c r="L283" s="11">
        <v>102</v>
      </c>
      <c r="M283" s="11">
        <v>419</v>
      </c>
      <c r="N283" s="11">
        <v>0</v>
      </c>
      <c r="O283" s="11">
        <v>1014</v>
      </c>
      <c r="P283" s="11">
        <v>31.45</v>
      </c>
      <c r="Q283" s="11">
        <v>31.84</v>
      </c>
      <c r="R283" s="11">
        <v>33996</v>
      </c>
    </row>
    <row r="284" spans="1:18" x14ac:dyDescent="0.25">
      <c r="A284" s="11">
        <v>34</v>
      </c>
      <c r="B284" s="11" t="s">
        <v>90</v>
      </c>
      <c r="C284" s="11">
        <v>3666.9</v>
      </c>
      <c r="D284" s="11">
        <v>0</v>
      </c>
      <c r="E284" s="11">
        <v>95.2</v>
      </c>
      <c r="F284" s="11">
        <v>0</v>
      </c>
      <c r="G284" s="11">
        <v>37244.6</v>
      </c>
      <c r="H284" s="11">
        <v>10157</v>
      </c>
      <c r="I284" s="11">
        <v>8760</v>
      </c>
      <c r="J284" s="11">
        <v>186.1</v>
      </c>
      <c r="K284" s="11">
        <v>69308</v>
      </c>
      <c r="L284" s="11">
        <v>0</v>
      </c>
      <c r="M284" s="11">
        <v>0</v>
      </c>
      <c r="N284" s="11">
        <v>24168</v>
      </c>
      <c r="O284" s="11">
        <v>0</v>
      </c>
      <c r="P284" s="11">
        <v>18.899999999999999</v>
      </c>
      <c r="Q284" s="11">
        <v>25.49</v>
      </c>
      <c r="R284" s="11">
        <v>93476</v>
      </c>
    </row>
    <row r="285" spans="1:18" x14ac:dyDescent="0.25">
      <c r="A285" s="11">
        <v>35</v>
      </c>
      <c r="B285" s="11" t="s">
        <v>91</v>
      </c>
      <c r="C285" s="11">
        <v>3307.6</v>
      </c>
      <c r="D285" s="11">
        <v>0</v>
      </c>
      <c r="E285" s="11">
        <v>96.6</v>
      </c>
      <c r="F285" s="11">
        <v>0</v>
      </c>
      <c r="G285" s="11">
        <v>34608.300000000003</v>
      </c>
      <c r="H285" s="11">
        <v>10463</v>
      </c>
      <c r="I285" s="11">
        <v>8760</v>
      </c>
      <c r="J285" s="11">
        <v>186.1</v>
      </c>
      <c r="K285" s="11">
        <v>64402</v>
      </c>
      <c r="L285" s="11">
        <v>0</v>
      </c>
      <c r="M285" s="11">
        <v>0</v>
      </c>
      <c r="N285" s="11">
        <v>37275</v>
      </c>
      <c r="O285" s="11">
        <v>463</v>
      </c>
      <c r="P285" s="11">
        <v>19.61</v>
      </c>
      <c r="Q285" s="11">
        <v>30.88</v>
      </c>
      <c r="R285" s="11">
        <v>102141</v>
      </c>
    </row>
    <row r="286" spans="1:18" x14ac:dyDescent="0.25">
      <c r="A286" s="11">
        <v>36</v>
      </c>
      <c r="B286" s="11" t="s">
        <v>92</v>
      </c>
      <c r="C286" s="11">
        <v>1996.4</v>
      </c>
      <c r="D286" s="11">
        <v>0</v>
      </c>
      <c r="E286" s="11">
        <v>90.4</v>
      </c>
      <c r="F286" s="11">
        <v>2</v>
      </c>
      <c r="G286" s="11">
        <v>20270.8</v>
      </c>
      <c r="H286" s="11">
        <v>10154</v>
      </c>
      <c r="I286" s="11">
        <v>8065</v>
      </c>
      <c r="J286" s="11">
        <v>186.1</v>
      </c>
      <c r="K286" s="11">
        <v>37722</v>
      </c>
      <c r="L286" s="11">
        <v>3</v>
      </c>
      <c r="M286" s="11">
        <v>81</v>
      </c>
      <c r="N286" s="11">
        <v>19580</v>
      </c>
      <c r="O286" s="11">
        <v>0</v>
      </c>
      <c r="P286" s="11">
        <v>18.89</v>
      </c>
      <c r="Q286" s="11">
        <v>28.74</v>
      </c>
      <c r="R286" s="11">
        <v>57383</v>
      </c>
    </row>
    <row r="287" spans="1:18" x14ac:dyDescent="0.25">
      <c r="A287" s="11">
        <v>37</v>
      </c>
      <c r="B287" s="11" t="s">
        <v>93</v>
      </c>
      <c r="C287" s="11">
        <v>3767.8</v>
      </c>
      <c r="D287" s="11">
        <v>0</v>
      </c>
      <c r="E287" s="11">
        <v>99.6</v>
      </c>
      <c r="F287" s="11">
        <v>0</v>
      </c>
      <c r="G287" s="11">
        <v>36333</v>
      </c>
      <c r="H287" s="11">
        <v>9643</v>
      </c>
      <c r="I287" s="11">
        <v>8760</v>
      </c>
      <c r="J287" s="11">
        <v>162.30000000000001</v>
      </c>
      <c r="K287" s="11">
        <v>58986</v>
      </c>
      <c r="L287" s="11">
        <v>0</v>
      </c>
      <c r="M287" s="11">
        <v>0</v>
      </c>
      <c r="N287" s="11">
        <v>25192</v>
      </c>
      <c r="O287" s="11">
        <v>0</v>
      </c>
      <c r="P287" s="11">
        <v>15.66</v>
      </c>
      <c r="Q287" s="11">
        <v>22.34</v>
      </c>
      <c r="R287" s="11">
        <v>84178</v>
      </c>
    </row>
    <row r="288" spans="1:18" x14ac:dyDescent="0.25">
      <c r="A288" s="11">
        <v>38</v>
      </c>
      <c r="B288" s="11" t="s">
        <v>94</v>
      </c>
      <c r="C288" s="11">
        <v>3175.7</v>
      </c>
      <c r="D288" s="11">
        <v>0</v>
      </c>
      <c r="E288" s="11">
        <v>89.6</v>
      </c>
      <c r="F288" s="11">
        <v>2</v>
      </c>
      <c r="G288" s="11">
        <v>32229.200000000001</v>
      </c>
      <c r="H288" s="11">
        <v>10149</v>
      </c>
      <c r="I288" s="11">
        <v>7903</v>
      </c>
      <c r="J288" s="11">
        <v>162.30000000000001</v>
      </c>
      <c r="K288" s="11">
        <v>52323</v>
      </c>
      <c r="L288" s="11">
        <v>4</v>
      </c>
      <c r="M288" s="11">
        <v>99</v>
      </c>
      <c r="N288" s="11">
        <v>34338</v>
      </c>
      <c r="O288" s="11">
        <v>0</v>
      </c>
      <c r="P288" s="11">
        <v>16.48</v>
      </c>
      <c r="Q288" s="11">
        <v>27.32</v>
      </c>
      <c r="R288" s="11">
        <v>86760</v>
      </c>
    </row>
    <row r="289" spans="1:18" x14ac:dyDescent="0.25">
      <c r="A289" s="11">
        <v>39</v>
      </c>
      <c r="B289" s="11" t="s">
        <v>95</v>
      </c>
      <c r="C289" s="11">
        <v>2688.2</v>
      </c>
      <c r="D289" s="11">
        <v>0</v>
      </c>
      <c r="E289" s="11">
        <v>94.9</v>
      </c>
      <c r="F289" s="11">
        <v>1</v>
      </c>
      <c r="G289" s="11">
        <v>27628.5</v>
      </c>
      <c r="H289" s="11">
        <v>10278</v>
      </c>
      <c r="I289" s="11">
        <v>8683</v>
      </c>
      <c r="J289" s="11">
        <v>191.3</v>
      </c>
      <c r="K289" s="11">
        <v>52862</v>
      </c>
      <c r="L289" s="11">
        <v>2</v>
      </c>
      <c r="M289" s="11">
        <v>67</v>
      </c>
      <c r="N289" s="11">
        <v>18298</v>
      </c>
      <c r="O289" s="11">
        <v>672</v>
      </c>
      <c r="P289" s="11">
        <v>19.91</v>
      </c>
      <c r="Q289" s="11">
        <v>26.75</v>
      </c>
      <c r="R289" s="11">
        <v>71899</v>
      </c>
    </row>
    <row r="290" spans="1:18" x14ac:dyDescent="0.25">
      <c r="A290" s="11">
        <v>40</v>
      </c>
      <c r="B290" s="11" t="s">
        <v>96</v>
      </c>
      <c r="C290" s="11">
        <v>2725.3</v>
      </c>
      <c r="D290" s="11">
        <v>0</v>
      </c>
      <c r="E290" s="11">
        <v>92.2</v>
      </c>
      <c r="F290" s="11">
        <v>1</v>
      </c>
      <c r="G290" s="11">
        <v>28262.799999999999</v>
      </c>
      <c r="H290" s="11">
        <v>10371</v>
      </c>
      <c r="I290" s="11">
        <v>8682</v>
      </c>
      <c r="J290" s="11">
        <v>191.3</v>
      </c>
      <c r="K290" s="11">
        <v>54075</v>
      </c>
      <c r="L290" s="11">
        <v>3</v>
      </c>
      <c r="M290" s="11">
        <v>89</v>
      </c>
      <c r="N290" s="11">
        <v>21071</v>
      </c>
      <c r="O290" s="11">
        <v>654</v>
      </c>
      <c r="P290" s="11">
        <v>20.079999999999998</v>
      </c>
      <c r="Q290" s="11">
        <v>27.85</v>
      </c>
      <c r="R290" s="11">
        <v>75890</v>
      </c>
    </row>
    <row r="291" spans="1:18" x14ac:dyDescent="0.25">
      <c r="A291" s="11">
        <v>41</v>
      </c>
      <c r="B291" s="11" t="s">
        <v>97</v>
      </c>
      <c r="C291" s="11">
        <v>1790.2</v>
      </c>
      <c r="D291" s="11">
        <v>0</v>
      </c>
      <c r="E291" s="11">
        <v>65.5</v>
      </c>
      <c r="F291" s="11">
        <v>2</v>
      </c>
      <c r="G291" s="11">
        <v>18789.3</v>
      </c>
      <c r="H291" s="11">
        <v>10496</v>
      </c>
      <c r="I291" s="11">
        <v>6368</v>
      </c>
      <c r="J291" s="11">
        <v>191.3</v>
      </c>
      <c r="K291" s="11">
        <v>35950</v>
      </c>
      <c r="L291" s="11">
        <v>18</v>
      </c>
      <c r="M291" s="11">
        <v>499</v>
      </c>
      <c r="N291" s="11">
        <v>29184</v>
      </c>
      <c r="O291" s="11">
        <v>1987</v>
      </c>
      <c r="P291" s="11">
        <v>21.19</v>
      </c>
      <c r="Q291" s="11">
        <v>37.770000000000003</v>
      </c>
      <c r="R291" s="11">
        <v>67619</v>
      </c>
    </row>
    <row r="292" spans="1:18" x14ac:dyDescent="0.25">
      <c r="A292" s="11">
        <v>42</v>
      </c>
      <c r="B292" s="11" t="s">
        <v>98</v>
      </c>
      <c r="C292" s="11">
        <v>2641.4</v>
      </c>
      <c r="D292" s="11">
        <v>0</v>
      </c>
      <c r="E292" s="11">
        <v>91.6</v>
      </c>
      <c r="F292" s="11">
        <v>1</v>
      </c>
      <c r="G292" s="11">
        <v>27322.9</v>
      </c>
      <c r="H292" s="11">
        <v>10344</v>
      </c>
      <c r="I292" s="11">
        <v>8682</v>
      </c>
      <c r="J292" s="11">
        <v>191.3</v>
      </c>
      <c r="K292" s="11">
        <v>52277</v>
      </c>
      <c r="L292" s="11">
        <v>4</v>
      </c>
      <c r="M292" s="11">
        <v>122</v>
      </c>
      <c r="N292" s="11">
        <v>16572</v>
      </c>
      <c r="O292" s="11">
        <v>845</v>
      </c>
      <c r="P292" s="11">
        <v>20.11</v>
      </c>
      <c r="Q292" s="11">
        <v>26.43</v>
      </c>
      <c r="R292" s="11">
        <v>69817</v>
      </c>
    </row>
    <row r="293" spans="1:18" x14ac:dyDescent="0.25">
      <c r="A293" s="11">
        <v>43</v>
      </c>
      <c r="B293" s="11" t="s">
        <v>99</v>
      </c>
      <c r="C293" s="11">
        <v>121.8</v>
      </c>
      <c r="D293" s="11">
        <v>0</v>
      </c>
      <c r="E293" s="11">
        <v>97.5</v>
      </c>
      <c r="F293" s="11">
        <v>1</v>
      </c>
      <c r="G293" s="11">
        <v>876.8</v>
      </c>
      <c r="H293" s="11">
        <v>7200</v>
      </c>
      <c r="I293" s="11">
        <v>8520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11905</v>
      </c>
      <c r="P293" s="11">
        <v>97.76</v>
      </c>
      <c r="Q293" s="11">
        <v>97.76</v>
      </c>
      <c r="R293" s="11">
        <v>11905</v>
      </c>
    </row>
    <row r="294" spans="1:18" x14ac:dyDescent="0.25">
      <c r="A294" s="11">
        <v>44</v>
      </c>
      <c r="B294" s="11" t="s">
        <v>100</v>
      </c>
      <c r="C294" s="11">
        <v>742.5</v>
      </c>
      <c r="D294" s="11">
        <v>0</v>
      </c>
      <c r="E294" s="11">
        <v>88</v>
      </c>
      <c r="F294" s="11">
        <v>1</v>
      </c>
      <c r="G294" s="11">
        <v>8260.9</v>
      </c>
      <c r="H294" s="11">
        <v>11126</v>
      </c>
      <c r="I294" s="11">
        <v>8728</v>
      </c>
      <c r="J294" s="11">
        <v>106.8</v>
      </c>
      <c r="K294" s="11">
        <v>8826</v>
      </c>
      <c r="L294" s="11">
        <v>0</v>
      </c>
      <c r="M294" s="11">
        <v>9</v>
      </c>
      <c r="N294" s="11">
        <v>6435</v>
      </c>
      <c r="O294" s="11">
        <v>200</v>
      </c>
      <c r="P294" s="11">
        <v>12.16</v>
      </c>
      <c r="Q294" s="11">
        <v>20.84</v>
      </c>
      <c r="R294" s="11">
        <v>15471</v>
      </c>
    </row>
    <row r="295" spans="1:18" x14ac:dyDescent="0.25">
      <c r="A295" s="11">
        <v>45</v>
      </c>
      <c r="B295" s="11" t="s">
        <v>101</v>
      </c>
      <c r="C295" s="11">
        <v>761</v>
      </c>
      <c r="D295" s="11">
        <v>0</v>
      </c>
      <c r="E295" s="11">
        <v>87.8</v>
      </c>
      <c r="F295" s="11">
        <v>1</v>
      </c>
      <c r="G295" s="11">
        <v>8383</v>
      </c>
      <c r="H295" s="11">
        <v>11016</v>
      </c>
      <c r="I295" s="11">
        <v>8694</v>
      </c>
      <c r="J295" s="11">
        <v>106.8</v>
      </c>
      <c r="K295" s="11">
        <v>8957</v>
      </c>
      <c r="L295" s="11">
        <v>1</v>
      </c>
      <c r="M295" s="11">
        <v>18</v>
      </c>
      <c r="N295" s="11">
        <v>7562</v>
      </c>
      <c r="O295" s="11">
        <v>190</v>
      </c>
      <c r="P295" s="11">
        <v>12.02</v>
      </c>
      <c r="Q295" s="11">
        <v>21.98</v>
      </c>
      <c r="R295" s="11">
        <v>16727</v>
      </c>
    </row>
    <row r="296" spans="1:18" x14ac:dyDescent="0.25">
      <c r="A296" s="11">
        <v>46</v>
      </c>
      <c r="B296" s="11" t="s">
        <v>102</v>
      </c>
      <c r="C296" s="11">
        <v>1413.7</v>
      </c>
      <c r="D296" s="11">
        <v>0</v>
      </c>
      <c r="E296" s="11">
        <v>78.400000000000006</v>
      </c>
      <c r="F296" s="11">
        <v>2</v>
      </c>
      <c r="G296" s="11">
        <v>16222.4</v>
      </c>
      <c r="H296" s="11">
        <v>11476</v>
      </c>
      <c r="I296" s="11">
        <v>7902</v>
      </c>
      <c r="J296" s="11">
        <v>106.8</v>
      </c>
      <c r="K296" s="11">
        <v>17333</v>
      </c>
      <c r="L296" s="11">
        <v>8</v>
      </c>
      <c r="M296" s="11">
        <v>236</v>
      </c>
      <c r="N296" s="11">
        <v>23357</v>
      </c>
      <c r="O296" s="11">
        <v>523</v>
      </c>
      <c r="P296" s="11">
        <v>12.63</v>
      </c>
      <c r="Q296" s="11">
        <v>29.32</v>
      </c>
      <c r="R296" s="11">
        <v>41450</v>
      </c>
    </row>
    <row r="297" spans="1:18" x14ac:dyDescent="0.25">
      <c r="A297" s="11">
        <v>47</v>
      </c>
      <c r="B297" s="11" t="s">
        <v>103</v>
      </c>
      <c r="C297" s="11">
        <v>2444.1</v>
      </c>
      <c r="D297" s="11">
        <v>0</v>
      </c>
      <c r="E297" s="11">
        <v>92.6</v>
      </c>
      <c r="F297" s="11">
        <v>0</v>
      </c>
      <c r="G297" s="11">
        <v>26197.9</v>
      </c>
      <c r="H297" s="11">
        <v>10719</v>
      </c>
      <c r="I297" s="11">
        <v>8760</v>
      </c>
      <c r="J297" s="11">
        <v>106.8</v>
      </c>
      <c r="K297" s="11">
        <v>27992</v>
      </c>
      <c r="L297" s="11">
        <v>0</v>
      </c>
      <c r="M297" s="11">
        <v>0</v>
      </c>
      <c r="N297" s="11">
        <v>22750</v>
      </c>
      <c r="O297" s="11">
        <v>758</v>
      </c>
      <c r="P297" s="11">
        <v>11.76</v>
      </c>
      <c r="Q297" s="11">
        <v>21.07</v>
      </c>
      <c r="R297" s="11">
        <v>51499</v>
      </c>
    </row>
    <row r="298" spans="1:18" x14ac:dyDescent="0.25">
      <c r="A298" s="11">
        <v>48</v>
      </c>
      <c r="B298" s="11" t="s">
        <v>104</v>
      </c>
      <c r="C298" s="11">
        <v>975</v>
      </c>
      <c r="D298" s="11">
        <v>0</v>
      </c>
      <c r="E298" s="11">
        <v>75.3</v>
      </c>
      <c r="F298" s="11">
        <v>0</v>
      </c>
      <c r="G298" s="11">
        <v>10177.200000000001</v>
      </c>
      <c r="H298" s="11">
        <v>10438</v>
      </c>
      <c r="I298" s="11">
        <v>8760</v>
      </c>
      <c r="J298" s="11">
        <v>213.4</v>
      </c>
      <c r="K298" s="11">
        <v>21718</v>
      </c>
      <c r="L298" s="11">
        <v>0</v>
      </c>
      <c r="M298" s="11">
        <v>0</v>
      </c>
      <c r="N298" s="11">
        <v>11247</v>
      </c>
      <c r="O298" s="11">
        <v>332</v>
      </c>
      <c r="P298" s="11">
        <v>22.61</v>
      </c>
      <c r="Q298" s="11">
        <v>34.15</v>
      </c>
      <c r="R298" s="11">
        <v>33297</v>
      </c>
    </row>
    <row r="299" spans="1:18" x14ac:dyDescent="0.25">
      <c r="A299" s="11">
        <v>49</v>
      </c>
      <c r="B299" s="11" t="s">
        <v>105</v>
      </c>
      <c r="C299" s="11">
        <v>1122.4000000000001</v>
      </c>
      <c r="D299" s="11">
        <v>0</v>
      </c>
      <c r="E299" s="11">
        <v>66.2</v>
      </c>
      <c r="F299" s="11">
        <v>2</v>
      </c>
      <c r="G299" s="11">
        <v>11812.7</v>
      </c>
      <c r="H299" s="11">
        <v>10525</v>
      </c>
      <c r="I299" s="11">
        <v>7865</v>
      </c>
      <c r="J299" s="11">
        <v>213.4</v>
      </c>
      <c r="K299" s="11">
        <v>25209</v>
      </c>
      <c r="L299" s="11">
        <v>3</v>
      </c>
      <c r="M299" s="11">
        <v>13</v>
      </c>
      <c r="N299" s="11">
        <v>23117</v>
      </c>
      <c r="O299" s="11">
        <v>393</v>
      </c>
      <c r="P299" s="11">
        <v>22.81</v>
      </c>
      <c r="Q299" s="11">
        <v>43.42</v>
      </c>
      <c r="R299" s="11">
        <v>48731</v>
      </c>
    </row>
    <row r="300" spans="1:18" x14ac:dyDescent="0.25">
      <c r="A300" s="11">
        <v>50</v>
      </c>
      <c r="B300" s="11" t="s">
        <v>106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</row>
    <row r="301" spans="1:18" x14ac:dyDescent="0.25">
      <c r="A301" s="11">
        <v>51</v>
      </c>
      <c r="B301" s="11" t="s">
        <v>107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1:18" x14ac:dyDescent="0.25">
      <c r="A302" s="11">
        <v>52</v>
      </c>
      <c r="B302" s="11" t="s">
        <v>108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</row>
    <row r="303" spans="1:18" x14ac:dyDescent="0.25">
      <c r="A303" s="11">
        <v>53</v>
      </c>
      <c r="B303" s="11" t="s">
        <v>109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</row>
    <row r="304" spans="1:18" x14ac:dyDescent="0.25">
      <c r="A304" s="11">
        <v>54</v>
      </c>
      <c r="B304" s="11" t="s">
        <v>110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</row>
    <row r="305" spans="1:18" x14ac:dyDescent="0.25">
      <c r="A305" s="11">
        <v>55</v>
      </c>
      <c r="B305" s="11" t="s">
        <v>111</v>
      </c>
      <c r="C305" s="11">
        <v>1682.7</v>
      </c>
      <c r="D305" s="11">
        <v>0</v>
      </c>
      <c r="E305" s="11">
        <v>74</v>
      </c>
      <c r="F305" s="11">
        <v>2</v>
      </c>
      <c r="G305" s="11">
        <v>20405.8</v>
      </c>
      <c r="H305" s="11">
        <v>12127</v>
      </c>
      <c r="I305" s="11">
        <v>7939</v>
      </c>
      <c r="J305" s="11">
        <v>110.5</v>
      </c>
      <c r="K305" s="11">
        <v>22557</v>
      </c>
      <c r="L305" s="11">
        <v>4</v>
      </c>
      <c r="M305" s="11">
        <v>106</v>
      </c>
      <c r="N305" s="11">
        <v>21495</v>
      </c>
      <c r="O305" s="11">
        <v>589</v>
      </c>
      <c r="P305" s="11">
        <v>13.76</v>
      </c>
      <c r="Q305" s="11">
        <v>26.59</v>
      </c>
      <c r="R305" s="11">
        <v>44747</v>
      </c>
    </row>
    <row r="306" spans="1:18" x14ac:dyDescent="0.25">
      <c r="A306" s="11">
        <v>56</v>
      </c>
      <c r="B306" s="11" t="s">
        <v>112</v>
      </c>
      <c r="C306" s="11">
        <v>1419.5</v>
      </c>
      <c r="D306" s="11">
        <v>0</v>
      </c>
      <c r="E306" s="11">
        <v>31.1</v>
      </c>
      <c r="F306" s="11">
        <v>219</v>
      </c>
      <c r="G306" s="11">
        <v>10127.299999999999</v>
      </c>
      <c r="H306" s="11">
        <v>7135</v>
      </c>
      <c r="I306" s="11">
        <v>3521</v>
      </c>
      <c r="J306" s="11">
        <v>391.7</v>
      </c>
      <c r="K306" s="11">
        <v>39672</v>
      </c>
      <c r="L306" s="11">
        <v>776</v>
      </c>
      <c r="M306" s="11">
        <v>3055</v>
      </c>
      <c r="N306" s="11">
        <v>0</v>
      </c>
      <c r="O306" s="11">
        <v>5130</v>
      </c>
      <c r="P306" s="11">
        <v>31.56</v>
      </c>
      <c r="Q306" s="11">
        <v>33.71</v>
      </c>
      <c r="R306" s="11">
        <v>47857</v>
      </c>
    </row>
    <row r="307" spans="1:18" x14ac:dyDescent="0.25">
      <c r="A307" s="11">
        <v>57</v>
      </c>
      <c r="B307" s="11" t="s">
        <v>113</v>
      </c>
      <c r="C307" s="11">
        <v>25.3</v>
      </c>
      <c r="D307" s="11">
        <v>0</v>
      </c>
      <c r="E307" s="11">
        <v>100</v>
      </c>
      <c r="F307" s="11">
        <v>0</v>
      </c>
      <c r="I307" s="11">
        <v>8760</v>
      </c>
      <c r="J307" s="11">
        <v>0</v>
      </c>
      <c r="K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1:18" x14ac:dyDescent="0.25">
      <c r="A308" s="11">
        <v>58</v>
      </c>
      <c r="B308" s="11" t="s">
        <v>114</v>
      </c>
      <c r="C308" s="11">
        <v>2276.5</v>
      </c>
      <c r="D308" s="11">
        <v>0</v>
      </c>
      <c r="E308" s="11">
        <v>50.8</v>
      </c>
      <c r="F308" s="11">
        <v>165</v>
      </c>
      <c r="G308" s="11">
        <v>16095</v>
      </c>
      <c r="H308" s="11">
        <v>7070</v>
      </c>
      <c r="I308" s="11">
        <v>6384</v>
      </c>
      <c r="J308" s="11">
        <v>392.3</v>
      </c>
      <c r="K308" s="11">
        <v>63145</v>
      </c>
      <c r="L308" s="11">
        <v>591</v>
      </c>
      <c r="M308" s="11">
        <v>2365</v>
      </c>
      <c r="N308" s="11">
        <v>0</v>
      </c>
      <c r="O308" s="11">
        <v>6581</v>
      </c>
      <c r="P308" s="11">
        <v>30.63</v>
      </c>
      <c r="Q308" s="11">
        <v>31.67</v>
      </c>
      <c r="R308" s="11">
        <v>72091</v>
      </c>
    </row>
    <row r="309" spans="1:18" x14ac:dyDescent="0.25">
      <c r="A309" s="11">
        <v>59</v>
      </c>
      <c r="B309" s="11" t="s">
        <v>115</v>
      </c>
      <c r="C309" s="11">
        <v>-917.6</v>
      </c>
      <c r="D309" s="11">
        <v>0</v>
      </c>
      <c r="E309" s="11">
        <v>81.900000000000006</v>
      </c>
      <c r="F309" s="11">
        <v>259</v>
      </c>
      <c r="I309" s="11">
        <v>7333</v>
      </c>
      <c r="J309" s="11">
        <v>39.9</v>
      </c>
      <c r="K309" s="11">
        <v>-36579</v>
      </c>
      <c r="M309" s="11">
        <v>0</v>
      </c>
      <c r="N309" s="11">
        <v>0</v>
      </c>
      <c r="O309" s="11">
        <v>0</v>
      </c>
      <c r="P309" s="11">
        <v>39.869999999999997</v>
      </c>
      <c r="Q309" s="11">
        <v>39.869999999999997</v>
      </c>
      <c r="R309" s="11">
        <v>-36579</v>
      </c>
    </row>
    <row r="310" spans="1:18" x14ac:dyDescent="0.25">
      <c r="A310" s="11">
        <v>60</v>
      </c>
      <c r="B310" s="11" t="s">
        <v>116</v>
      </c>
      <c r="C310" s="11">
        <v>319.7</v>
      </c>
      <c r="D310" s="11">
        <v>0</v>
      </c>
      <c r="E310" s="11">
        <v>3.6</v>
      </c>
      <c r="F310" s="11">
        <v>278</v>
      </c>
      <c r="I310" s="11">
        <v>1557</v>
      </c>
      <c r="J310" s="11">
        <v>26.3</v>
      </c>
      <c r="K310" s="11">
        <v>8409</v>
      </c>
      <c r="M310" s="11">
        <v>0</v>
      </c>
      <c r="N310" s="11">
        <v>0</v>
      </c>
      <c r="O310" s="11">
        <v>0</v>
      </c>
      <c r="P310" s="11">
        <v>26.3</v>
      </c>
      <c r="Q310" s="11">
        <v>26.3</v>
      </c>
      <c r="R310" s="11">
        <v>8409</v>
      </c>
    </row>
    <row r="311" spans="1:18" x14ac:dyDescent="0.25">
      <c r="A311" s="11">
        <v>61</v>
      </c>
      <c r="B311" s="11" t="s">
        <v>117</v>
      </c>
      <c r="C311" s="11">
        <v>-151.30000000000001</v>
      </c>
      <c r="D311" s="11">
        <v>0</v>
      </c>
      <c r="E311" s="11">
        <v>0</v>
      </c>
      <c r="F311" s="11">
        <v>262</v>
      </c>
      <c r="I311" s="11">
        <v>2173</v>
      </c>
      <c r="J311" s="11">
        <v>36.1</v>
      </c>
      <c r="K311" s="11">
        <v>-5454</v>
      </c>
      <c r="M311" s="11">
        <v>0</v>
      </c>
      <c r="N311" s="11">
        <v>0</v>
      </c>
      <c r="O311" s="11">
        <v>0</v>
      </c>
      <c r="P311" s="11">
        <v>36.06</v>
      </c>
      <c r="Q311" s="11">
        <v>36.06</v>
      </c>
      <c r="R311" s="11">
        <v>-5454</v>
      </c>
    </row>
    <row r="312" spans="1:18" x14ac:dyDescent="0.25">
      <c r="A312" s="11">
        <v>62</v>
      </c>
      <c r="B312" s="11" t="s">
        <v>118</v>
      </c>
      <c r="C312" s="11">
        <v>2534.6</v>
      </c>
      <c r="D312" s="11">
        <v>0</v>
      </c>
      <c r="E312" s="11">
        <v>28.9</v>
      </c>
      <c r="F312" s="11">
        <v>249</v>
      </c>
      <c r="I312" s="11">
        <v>6899</v>
      </c>
      <c r="J312" s="11">
        <v>30.7</v>
      </c>
      <c r="K312" s="11">
        <v>77761</v>
      </c>
      <c r="M312" s="11">
        <v>0</v>
      </c>
      <c r="N312" s="11">
        <v>0</v>
      </c>
      <c r="O312" s="11">
        <v>0</v>
      </c>
      <c r="P312" s="11">
        <v>30.68</v>
      </c>
      <c r="Q312" s="11">
        <v>30.68</v>
      </c>
      <c r="R312" s="11">
        <v>77761</v>
      </c>
    </row>
    <row r="313" spans="1:18" x14ac:dyDescent="0.25">
      <c r="A313" s="11">
        <v>63</v>
      </c>
      <c r="B313" s="11" t="s">
        <v>119</v>
      </c>
      <c r="C313" s="11">
        <v>-1922.5</v>
      </c>
      <c r="D313" s="11">
        <v>0</v>
      </c>
      <c r="E313" s="11">
        <v>88.1</v>
      </c>
      <c r="F313" s="11">
        <v>153</v>
      </c>
      <c r="I313" s="11">
        <v>8255</v>
      </c>
      <c r="J313" s="11">
        <v>34.700000000000003</v>
      </c>
      <c r="K313" s="11">
        <v>-66653</v>
      </c>
      <c r="M313" s="11">
        <v>0</v>
      </c>
      <c r="N313" s="11">
        <v>0</v>
      </c>
      <c r="O313" s="11">
        <v>0</v>
      </c>
      <c r="P313" s="11">
        <v>34.67</v>
      </c>
      <c r="Q313" s="11">
        <v>34.67</v>
      </c>
      <c r="R313" s="11">
        <v>-66653</v>
      </c>
    </row>
    <row r="314" spans="1:18" x14ac:dyDescent="0.25">
      <c r="A314" s="11">
        <v>64</v>
      </c>
      <c r="B314" s="11" t="s">
        <v>120</v>
      </c>
      <c r="C314" s="11">
        <v>134</v>
      </c>
      <c r="D314" s="11">
        <v>0</v>
      </c>
      <c r="E314" s="11">
        <v>1.5</v>
      </c>
      <c r="F314" s="11">
        <v>317</v>
      </c>
      <c r="I314" s="11">
        <v>858</v>
      </c>
      <c r="J314" s="11">
        <v>43.4</v>
      </c>
      <c r="K314" s="11">
        <v>5810</v>
      </c>
      <c r="M314" s="11">
        <v>0</v>
      </c>
      <c r="N314" s="11">
        <v>0</v>
      </c>
      <c r="O314" s="11">
        <v>0</v>
      </c>
      <c r="P314" s="11">
        <v>43.36</v>
      </c>
      <c r="Q314" s="11">
        <v>43.36</v>
      </c>
      <c r="R314" s="11">
        <v>5810</v>
      </c>
    </row>
    <row r="315" spans="1:18" x14ac:dyDescent="0.25">
      <c r="A315" s="11">
        <v>65</v>
      </c>
      <c r="B315" s="11" t="s">
        <v>121</v>
      </c>
      <c r="C315" s="11">
        <v>-3458.4</v>
      </c>
      <c r="D315" s="11">
        <v>0</v>
      </c>
      <c r="E315" s="11">
        <v>0.4</v>
      </c>
      <c r="F315" s="11">
        <v>0</v>
      </c>
      <c r="I315" s="11">
        <v>8760</v>
      </c>
      <c r="J315" s="11">
        <v>34.5</v>
      </c>
      <c r="K315" s="11">
        <v>-119213</v>
      </c>
      <c r="M315" s="11">
        <v>0</v>
      </c>
      <c r="N315" s="11">
        <v>0</v>
      </c>
      <c r="O315" s="11">
        <v>0</v>
      </c>
      <c r="P315" s="11">
        <v>34.47</v>
      </c>
      <c r="Q315" s="11">
        <v>34.47</v>
      </c>
      <c r="R315" s="11">
        <v>-119213</v>
      </c>
    </row>
    <row r="316" spans="1:18" x14ac:dyDescent="0.25">
      <c r="A316" s="11">
        <v>66</v>
      </c>
      <c r="B316" s="11" t="s">
        <v>122</v>
      </c>
      <c r="C316" s="11">
        <v>0</v>
      </c>
      <c r="D316" s="11">
        <v>0</v>
      </c>
      <c r="E316" s="11">
        <v>0</v>
      </c>
      <c r="F316" s="11">
        <v>406</v>
      </c>
      <c r="I316" s="11">
        <v>1331</v>
      </c>
      <c r="J316" s="11">
        <v>0</v>
      </c>
      <c r="K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</row>
    <row r="317" spans="1:18" x14ac:dyDescent="0.25">
      <c r="A317" s="11">
        <v>67</v>
      </c>
      <c r="B317" s="11" t="s">
        <v>125</v>
      </c>
      <c r="C317" s="11">
        <v>0</v>
      </c>
      <c r="D317" s="11">
        <v>0</v>
      </c>
      <c r="E317" s="11">
        <v>0</v>
      </c>
      <c r="F317" s="11">
        <v>0</v>
      </c>
      <c r="I317" s="11">
        <v>0</v>
      </c>
      <c r="J317" s="11">
        <v>0</v>
      </c>
      <c r="K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1:18" x14ac:dyDescent="0.25">
      <c r="A318" s="11">
        <v>68</v>
      </c>
      <c r="B318" s="11" t="s">
        <v>126</v>
      </c>
      <c r="C318" s="11">
        <v>115.8</v>
      </c>
      <c r="D318" s="11">
        <v>0</v>
      </c>
      <c r="E318" s="11">
        <v>9.5</v>
      </c>
      <c r="F318" s="11">
        <v>0</v>
      </c>
      <c r="I318" s="11">
        <v>8760</v>
      </c>
      <c r="J318" s="11">
        <v>40.700000000000003</v>
      </c>
      <c r="K318" s="11">
        <v>4716</v>
      </c>
      <c r="M318" s="11">
        <v>0</v>
      </c>
      <c r="N318" s="11">
        <v>0</v>
      </c>
      <c r="O318" s="11">
        <v>4716</v>
      </c>
      <c r="P318" s="11">
        <v>81.44</v>
      </c>
      <c r="Q318" s="11">
        <v>81.44</v>
      </c>
      <c r="R318" s="11">
        <v>9431</v>
      </c>
    </row>
    <row r="319" spans="1:18" x14ac:dyDescent="0.25">
      <c r="A319" s="11">
        <v>69</v>
      </c>
      <c r="B319" s="11" t="s">
        <v>127</v>
      </c>
      <c r="C319" s="11">
        <v>-127</v>
      </c>
      <c r="D319" s="11">
        <v>0</v>
      </c>
      <c r="E319" s="11">
        <v>100</v>
      </c>
      <c r="F319" s="11">
        <v>0</v>
      </c>
      <c r="I319" s="11">
        <v>8016</v>
      </c>
      <c r="J319" s="11">
        <v>0</v>
      </c>
      <c r="K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</row>
    <row r="320" spans="1:18" x14ac:dyDescent="0.25">
      <c r="A320" s="11">
        <v>70</v>
      </c>
      <c r="B320" s="11" t="s">
        <v>128</v>
      </c>
      <c r="C320" s="11">
        <v>62.1</v>
      </c>
      <c r="D320" s="11">
        <v>0</v>
      </c>
      <c r="E320" s="11">
        <v>100</v>
      </c>
      <c r="F320" s="11">
        <v>0</v>
      </c>
      <c r="I320" s="11">
        <v>8760</v>
      </c>
      <c r="J320" s="11">
        <v>35.200000000000003</v>
      </c>
      <c r="K320" s="11">
        <v>2187</v>
      </c>
      <c r="M320" s="11">
        <v>0</v>
      </c>
      <c r="N320" s="11">
        <v>0</v>
      </c>
      <c r="O320" s="11">
        <v>0</v>
      </c>
      <c r="P320" s="11">
        <v>35.229999999999997</v>
      </c>
      <c r="Q320" s="11">
        <v>35.229999999999997</v>
      </c>
      <c r="R320" s="11">
        <v>2187</v>
      </c>
    </row>
    <row r="321" spans="1:18" x14ac:dyDescent="0.25">
      <c r="A321" s="11">
        <v>71</v>
      </c>
      <c r="B321" s="11" t="s">
        <v>129</v>
      </c>
      <c r="C321" s="11">
        <v>12</v>
      </c>
      <c r="D321" s="11">
        <v>0</v>
      </c>
      <c r="E321" s="11">
        <v>100</v>
      </c>
      <c r="F321" s="11">
        <v>0</v>
      </c>
      <c r="I321" s="11">
        <v>8760</v>
      </c>
      <c r="J321" s="11">
        <v>0</v>
      </c>
      <c r="K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</row>
    <row r="322" spans="1:18" x14ac:dyDescent="0.25">
      <c r="A322" s="11">
        <v>72</v>
      </c>
      <c r="B322" s="11" t="s">
        <v>130</v>
      </c>
      <c r="C322" s="11">
        <v>-45.4</v>
      </c>
      <c r="D322" s="11">
        <v>0</v>
      </c>
      <c r="E322" s="11">
        <v>100</v>
      </c>
      <c r="F322" s="11">
        <v>0</v>
      </c>
      <c r="I322" s="11">
        <v>8760</v>
      </c>
      <c r="J322" s="11">
        <v>69</v>
      </c>
      <c r="K322" s="11">
        <v>-3131</v>
      </c>
      <c r="M322" s="11">
        <v>0</v>
      </c>
      <c r="N322" s="11">
        <v>0</v>
      </c>
      <c r="O322" s="11">
        <v>0</v>
      </c>
      <c r="P322" s="11">
        <v>69</v>
      </c>
      <c r="Q322" s="11">
        <v>69</v>
      </c>
      <c r="R322" s="11">
        <v>-3131</v>
      </c>
    </row>
    <row r="323" spans="1:18" x14ac:dyDescent="0.25">
      <c r="A323" s="11">
        <v>73</v>
      </c>
      <c r="B323" s="11" t="s">
        <v>131</v>
      </c>
      <c r="C323" s="11">
        <v>-19.3</v>
      </c>
      <c r="D323" s="11">
        <v>0</v>
      </c>
      <c r="E323" s="11">
        <v>100</v>
      </c>
      <c r="F323" s="11">
        <v>0</v>
      </c>
      <c r="I323" s="11">
        <v>8760</v>
      </c>
      <c r="J323" s="11">
        <v>0</v>
      </c>
      <c r="K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</row>
    <row r="324" spans="1:18" x14ac:dyDescent="0.25">
      <c r="A324" s="11">
        <v>74</v>
      </c>
      <c r="B324" s="11" t="s">
        <v>132</v>
      </c>
      <c r="C324" s="11">
        <v>-50.4</v>
      </c>
      <c r="D324" s="11">
        <v>0</v>
      </c>
      <c r="E324" s="11">
        <v>100</v>
      </c>
      <c r="F324" s="11">
        <v>0</v>
      </c>
      <c r="I324" s="11">
        <v>8760</v>
      </c>
      <c r="J324" s="11">
        <v>0</v>
      </c>
      <c r="K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25">
      <c r="A325" s="11">
        <v>75</v>
      </c>
      <c r="B325" s="11" t="s">
        <v>133</v>
      </c>
      <c r="C325" s="11">
        <v>-255.2</v>
      </c>
      <c r="D325" s="11">
        <v>0</v>
      </c>
      <c r="E325" s="11">
        <v>100</v>
      </c>
      <c r="F325" s="11">
        <v>0</v>
      </c>
      <c r="I325" s="11">
        <v>8760</v>
      </c>
      <c r="J325" s="11">
        <v>0</v>
      </c>
      <c r="K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1:18" x14ac:dyDescent="0.25">
      <c r="A326" s="11">
        <v>76</v>
      </c>
      <c r="B326" s="11" t="s">
        <v>134</v>
      </c>
      <c r="C326" s="11">
        <v>1376.7</v>
      </c>
      <c r="D326" s="11">
        <v>0</v>
      </c>
      <c r="E326" s="11">
        <v>100</v>
      </c>
      <c r="F326" s="11">
        <v>0</v>
      </c>
      <c r="I326" s="11">
        <v>8760</v>
      </c>
      <c r="J326" s="11">
        <v>0</v>
      </c>
      <c r="K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25">
      <c r="A327" s="11">
        <v>77</v>
      </c>
      <c r="B327" s="11" t="s">
        <v>135</v>
      </c>
      <c r="C327" s="11">
        <v>217.4</v>
      </c>
      <c r="D327" s="11">
        <v>0</v>
      </c>
      <c r="E327" s="11">
        <v>100</v>
      </c>
      <c r="F327" s="11">
        <v>0</v>
      </c>
      <c r="I327" s="11">
        <v>8736</v>
      </c>
      <c r="J327" s="11">
        <v>37</v>
      </c>
      <c r="K327" s="11">
        <v>8043</v>
      </c>
      <c r="M327" s="11">
        <v>0</v>
      </c>
      <c r="N327" s="11">
        <v>0</v>
      </c>
      <c r="O327" s="11">
        <v>0</v>
      </c>
      <c r="P327" s="11">
        <v>37</v>
      </c>
      <c r="Q327" s="11">
        <v>37</v>
      </c>
      <c r="R327" s="11">
        <v>8043</v>
      </c>
    </row>
    <row r="328" spans="1:18" x14ac:dyDescent="0.25">
      <c r="A328" s="11">
        <v>78</v>
      </c>
      <c r="B328" s="11" t="s">
        <v>136</v>
      </c>
      <c r="C328" s="11">
        <v>458.3</v>
      </c>
      <c r="D328" s="11">
        <v>0</v>
      </c>
      <c r="E328" s="11">
        <v>100</v>
      </c>
      <c r="F328" s="11">
        <v>0</v>
      </c>
      <c r="I328" s="11">
        <v>8760</v>
      </c>
      <c r="J328" s="11">
        <v>0</v>
      </c>
      <c r="K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</row>
    <row r="329" spans="1:18" x14ac:dyDescent="0.25">
      <c r="A329" s="11">
        <v>79</v>
      </c>
      <c r="B329" s="11" t="s">
        <v>137</v>
      </c>
      <c r="C329" s="11">
        <v>-279.7</v>
      </c>
      <c r="D329" s="11">
        <v>0</v>
      </c>
      <c r="E329" s="11">
        <v>100</v>
      </c>
      <c r="F329" s="11">
        <v>0</v>
      </c>
      <c r="I329" s="11">
        <v>8760</v>
      </c>
      <c r="J329" s="11">
        <v>0</v>
      </c>
      <c r="K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</row>
    <row r="330" spans="1:18" x14ac:dyDescent="0.25">
      <c r="A330" s="11">
        <v>80</v>
      </c>
      <c r="B330" s="11" t="s">
        <v>138</v>
      </c>
      <c r="C330" s="11">
        <v>114.9</v>
      </c>
      <c r="D330" s="11">
        <v>0</v>
      </c>
      <c r="E330" s="11">
        <v>100</v>
      </c>
      <c r="F330" s="11">
        <v>0</v>
      </c>
      <c r="I330" s="11">
        <v>8016</v>
      </c>
      <c r="J330" s="11">
        <v>0</v>
      </c>
      <c r="K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1:18" x14ac:dyDescent="0.25">
      <c r="A331" s="11">
        <v>81</v>
      </c>
      <c r="B331" s="11" t="s">
        <v>139</v>
      </c>
      <c r="C331" s="11">
        <v>113.1</v>
      </c>
      <c r="D331" s="11">
        <v>0</v>
      </c>
      <c r="E331" s="11">
        <v>100</v>
      </c>
      <c r="F331" s="11">
        <v>0</v>
      </c>
      <c r="I331" s="11">
        <v>8760</v>
      </c>
      <c r="J331" s="11">
        <v>0</v>
      </c>
      <c r="K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5">
      <c r="A332" s="11">
        <v>82</v>
      </c>
      <c r="B332" s="11" t="s">
        <v>140</v>
      </c>
      <c r="C332" s="11">
        <v>-291.7</v>
      </c>
      <c r="D332" s="11">
        <v>0</v>
      </c>
      <c r="E332" s="11">
        <v>100</v>
      </c>
      <c r="F332" s="11">
        <v>0</v>
      </c>
      <c r="I332" s="11">
        <v>8760</v>
      </c>
      <c r="J332" s="11">
        <v>0</v>
      </c>
      <c r="K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5">
      <c r="A333" s="11">
        <v>83</v>
      </c>
      <c r="B333" s="11" t="s">
        <v>141</v>
      </c>
      <c r="C333" s="11">
        <v>913.6</v>
      </c>
      <c r="D333" s="11">
        <v>0</v>
      </c>
      <c r="E333" s="11">
        <v>100</v>
      </c>
      <c r="F333" s="11">
        <v>0</v>
      </c>
      <c r="I333" s="11">
        <v>8760</v>
      </c>
      <c r="J333" s="11">
        <v>0</v>
      </c>
      <c r="K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84</v>
      </c>
      <c r="B334" s="11" t="s">
        <v>142</v>
      </c>
      <c r="C334" s="11">
        <v>955.1</v>
      </c>
      <c r="D334" s="11">
        <v>0</v>
      </c>
      <c r="E334" s="11">
        <v>46.7</v>
      </c>
      <c r="F334" s="11">
        <v>105</v>
      </c>
      <c r="G334" s="11">
        <v>7185</v>
      </c>
      <c r="H334" s="11">
        <v>7523</v>
      </c>
      <c r="I334" s="11">
        <v>5440</v>
      </c>
      <c r="J334" s="11">
        <v>407.2</v>
      </c>
      <c r="K334" s="11">
        <v>29257</v>
      </c>
      <c r="L334" s="11">
        <v>117</v>
      </c>
      <c r="M334" s="11">
        <v>483</v>
      </c>
      <c r="N334" s="11">
        <v>0</v>
      </c>
      <c r="O334" s="11">
        <v>907</v>
      </c>
      <c r="P334" s="11">
        <v>31.58</v>
      </c>
      <c r="Q334" s="11">
        <v>32.090000000000003</v>
      </c>
      <c r="R334" s="11">
        <v>30647</v>
      </c>
    </row>
    <row r="335" spans="1:18" x14ac:dyDescent="0.25">
      <c r="A335" s="11">
        <v>85</v>
      </c>
      <c r="B335" s="11" t="s">
        <v>146</v>
      </c>
      <c r="C335" s="11">
        <v>495.2</v>
      </c>
      <c r="D335" s="11">
        <v>0</v>
      </c>
      <c r="E335" s="11">
        <v>65.900000000000006</v>
      </c>
      <c r="F335" s="11">
        <v>66</v>
      </c>
      <c r="I335" s="11">
        <v>8563</v>
      </c>
      <c r="J335" s="11">
        <v>20.8</v>
      </c>
      <c r="K335" s="11">
        <v>10295</v>
      </c>
      <c r="M335" s="11">
        <v>0</v>
      </c>
      <c r="N335" s="11">
        <v>0</v>
      </c>
      <c r="O335" s="11">
        <v>0</v>
      </c>
      <c r="P335" s="11">
        <v>20.79</v>
      </c>
      <c r="Q335" s="11">
        <v>20.79</v>
      </c>
      <c r="R335" s="11">
        <v>10295</v>
      </c>
    </row>
    <row r="336" spans="1:18" x14ac:dyDescent="0.25">
      <c r="A336" s="11">
        <v>86</v>
      </c>
      <c r="B336" s="11" t="s">
        <v>147</v>
      </c>
      <c r="C336" s="11">
        <v>0</v>
      </c>
      <c r="D336" s="11">
        <v>0</v>
      </c>
      <c r="E336" s="11">
        <v>0</v>
      </c>
      <c r="F336" s="11">
        <v>3</v>
      </c>
      <c r="I336" s="11">
        <v>840</v>
      </c>
      <c r="J336" s="11">
        <v>0</v>
      </c>
      <c r="K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25">
      <c r="A337" s="11">
        <v>87</v>
      </c>
      <c r="B337" s="11" t="s">
        <v>148</v>
      </c>
      <c r="C337" s="11">
        <v>0</v>
      </c>
      <c r="D337" s="11">
        <v>0</v>
      </c>
      <c r="E337" s="11">
        <v>0</v>
      </c>
      <c r="F337" s="11">
        <v>0</v>
      </c>
      <c r="I337" s="11">
        <v>8760</v>
      </c>
      <c r="J337" s="11">
        <v>0</v>
      </c>
      <c r="K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25">
      <c r="A338" s="11">
        <v>88</v>
      </c>
      <c r="B338" s="11" t="s">
        <v>149</v>
      </c>
      <c r="C338" s="11">
        <v>58.4</v>
      </c>
      <c r="D338" s="11">
        <v>0</v>
      </c>
      <c r="E338" s="11">
        <v>93.9</v>
      </c>
      <c r="F338" s="11">
        <v>2</v>
      </c>
      <c r="I338" s="11">
        <v>8256</v>
      </c>
      <c r="J338" s="11">
        <v>46.5</v>
      </c>
      <c r="K338" s="11">
        <v>2714</v>
      </c>
      <c r="M338" s="11">
        <v>0</v>
      </c>
      <c r="N338" s="11">
        <v>1967</v>
      </c>
      <c r="O338" s="11">
        <v>0</v>
      </c>
      <c r="P338" s="11">
        <v>46.48</v>
      </c>
      <c r="Q338" s="11">
        <v>80.17</v>
      </c>
      <c r="R338" s="11">
        <v>4681</v>
      </c>
    </row>
    <row r="339" spans="1:18" x14ac:dyDescent="0.25">
      <c r="A339" s="11">
        <v>89</v>
      </c>
      <c r="B339" s="11" t="s">
        <v>150</v>
      </c>
      <c r="C339" s="11">
        <v>328.4</v>
      </c>
      <c r="D339" s="11">
        <v>0</v>
      </c>
      <c r="E339" s="11">
        <v>93.9</v>
      </c>
      <c r="F339" s="11">
        <v>2</v>
      </c>
      <c r="I339" s="11">
        <v>8256</v>
      </c>
      <c r="J339" s="11">
        <v>48.8</v>
      </c>
      <c r="K339" s="11">
        <v>16027</v>
      </c>
      <c r="M339" s="11">
        <v>0</v>
      </c>
      <c r="N339" s="11">
        <v>9117</v>
      </c>
      <c r="O339" s="11">
        <v>0</v>
      </c>
      <c r="P339" s="11">
        <v>48.8</v>
      </c>
      <c r="Q339" s="11">
        <v>76.56</v>
      </c>
      <c r="R339" s="11">
        <v>25144</v>
      </c>
    </row>
    <row r="340" spans="1:18" x14ac:dyDescent="0.25">
      <c r="A340" s="11">
        <v>90</v>
      </c>
      <c r="B340" s="11" t="s">
        <v>151</v>
      </c>
      <c r="C340" s="11">
        <v>0</v>
      </c>
      <c r="D340" s="11">
        <v>0</v>
      </c>
      <c r="E340" s="11">
        <v>0</v>
      </c>
      <c r="F340" s="11">
        <v>0</v>
      </c>
      <c r="I340" s="11">
        <v>8760</v>
      </c>
      <c r="J340" s="11">
        <v>0</v>
      </c>
      <c r="K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1:18" x14ac:dyDescent="0.25">
      <c r="A341" s="11">
        <v>91</v>
      </c>
      <c r="B341" s="11" t="s">
        <v>152</v>
      </c>
      <c r="C341" s="11">
        <v>-15.6</v>
      </c>
      <c r="D341" s="11">
        <v>0</v>
      </c>
      <c r="E341" s="11">
        <v>100</v>
      </c>
      <c r="F341" s="11">
        <v>0</v>
      </c>
      <c r="I341" s="11">
        <v>8760</v>
      </c>
      <c r="J341" s="11">
        <v>11</v>
      </c>
      <c r="K341" s="11">
        <v>-171</v>
      </c>
      <c r="M341" s="11">
        <v>0</v>
      </c>
      <c r="N341" s="11">
        <v>0</v>
      </c>
      <c r="O341" s="11">
        <v>0</v>
      </c>
      <c r="P341" s="11">
        <v>10.98</v>
      </c>
      <c r="Q341" s="11">
        <v>10.98</v>
      </c>
      <c r="R341" s="11">
        <v>-171</v>
      </c>
    </row>
    <row r="342" spans="1:18" x14ac:dyDescent="0.25">
      <c r="A342" s="11">
        <v>92</v>
      </c>
      <c r="B342" s="11" t="s">
        <v>153</v>
      </c>
      <c r="C342" s="11">
        <v>283</v>
      </c>
      <c r="D342" s="11">
        <v>0</v>
      </c>
      <c r="E342" s="11">
        <v>100</v>
      </c>
      <c r="F342" s="11">
        <v>0</v>
      </c>
      <c r="I342" s="11">
        <v>8760</v>
      </c>
      <c r="J342" s="11">
        <v>0</v>
      </c>
      <c r="K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1:18" x14ac:dyDescent="0.25">
      <c r="A343" s="11">
        <v>93</v>
      </c>
      <c r="B343" s="11" t="s">
        <v>154</v>
      </c>
      <c r="C343" s="11">
        <v>345.5</v>
      </c>
      <c r="D343" s="11">
        <v>0</v>
      </c>
      <c r="E343" s="11">
        <v>64.599999999999994</v>
      </c>
      <c r="F343" s="11">
        <v>0</v>
      </c>
      <c r="I343" s="11">
        <v>8760</v>
      </c>
      <c r="J343" s="11">
        <v>0</v>
      </c>
      <c r="K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25">
      <c r="A344" s="11">
        <v>94</v>
      </c>
      <c r="B344" s="11" t="s">
        <v>155</v>
      </c>
      <c r="C344" s="11">
        <v>288.2</v>
      </c>
      <c r="D344" s="11">
        <v>0</v>
      </c>
      <c r="E344" s="11">
        <v>100</v>
      </c>
      <c r="F344" s="11">
        <v>0</v>
      </c>
      <c r="I344" s="11">
        <v>8760</v>
      </c>
      <c r="J344" s="11">
        <v>0</v>
      </c>
      <c r="K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</row>
    <row r="345" spans="1:18" x14ac:dyDescent="0.25">
      <c r="A345" s="11">
        <v>95</v>
      </c>
      <c r="B345" s="11" t="s">
        <v>156</v>
      </c>
      <c r="C345" s="11">
        <v>20.8</v>
      </c>
      <c r="D345" s="11">
        <v>0</v>
      </c>
      <c r="E345" s="11">
        <v>100</v>
      </c>
      <c r="F345" s="11">
        <v>0</v>
      </c>
      <c r="I345" s="11">
        <v>8760</v>
      </c>
      <c r="J345" s="11">
        <v>0</v>
      </c>
      <c r="K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x14ac:dyDescent="0.25">
      <c r="A346" s="11">
        <v>96</v>
      </c>
      <c r="B346" s="11" t="s">
        <v>157</v>
      </c>
      <c r="C346" s="11">
        <v>1314</v>
      </c>
      <c r="D346" s="11">
        <v>0</v>
      </c>
      <c r="E346" s="11">
        <v>100</v>
      </c>
      <c r="F346" s="11">
        <v>0</v>
      </c>
      <c r="I346" s="11">
        <v>8760</v>
      </c>
      <c r="J346" s="11">
        <v>0</v>
      </c>
      <c r="K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1:18" x14ac:dyDescent="0.25">
      <c r="A347" s="11">
        <v>97</v>
      </c>
      <c r="B347" s="11" t="s">
        <v>158</v>
      </c>
      <c r="C347" s="11">
        <v>-1112.7</v>
      </c>
      <c r="D347" s="11">
        <v>0</v>
      </c>
      <c r="E347" s="11">
        <v>100</v>
      </c>
      <c r="F347" s="11">
        <v>0</v>
      </c>
      <c r="I347" s="11">
        <v>8760</v>
      </c>
      <c r="J347" s="11">
        <v>0</v>
      </c>
      <c r="K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5">
      <c r="A348" s="11">
        <v>98</v>
      </c>
      <c r="B348" s="11" t="s">
        <v>159</v>
      </c>
      <c r="C348" s="11">
        <v>-0.2</v>
      </c>
      <c r="D348" s="11">
        <v>0</v>
      </c>
      <c r="E348" s="11">
        <v>100</v>
      </c>
      <c r="F348" s="11">
        <v>0</v>
      </c>
      <c r="I348" s="11">
        <v>8760</v>
      </c>
      <c r="J348" s="11">
        <v>75</v>
      </c>
      <c r="K348" s="11">
        <v>-16</v>
      </c>
      <c r="M348" s="11">
        <v>0</v>
      </c>
      <c r="N348" s="11">
        <v>0</v>
      </c>
      <c r="O348" s="11">
        <v>0</v>
      </c>
      <c r="P348" s="11">
        <v>75</v>
      </c>
      <c r="Q348" s="11">
        <v>75</v>
      </c>
      <c r="R348" s="11">
        <v>-16</v>
      </c>
    </row>
    <row r="349" spans="1:18" x14ac:dyDescent="0.25">
      <c r="A349" s="11">
        <v>99</v>
      </c>
      <c r="B349" s="11" t="s">
        <v>160</v>
      </c>
      <c r="C349" s="11">
        <v>1.9</v>
      </c>
      <c r="D349" s="11">
        <v>0</v>
      </c>
      <c r="E349" s="11">
        <v>100</v>
      </c>
      <c r="F349" s="11">
        <v>0</v>
      </c>
      <c r="I349" s="11">
        <v>8760</v>
      </c>
      <c r="J349" s="11">
        <v>75</v>
      </c>
      <c r="K349" s="11">
        <v>145</v>
      </c>
      <c r="M349" s="11">
        <v>0</v>
      </c>
      <c r="N349" s="11">
        <v>0</v>
      </c>
      <c r="O349" s="11">
        <v>0</v>
      </c>
      <c r="P349" s="11">
        <v>75</v>
      </c>
      <c r="Q349" s="11">
        <v>75</v>
      </c>
      <c r="R349" s="11">
        <v>145</v>
      </c>
    </row>
    <row r="350" spans="1:18" x14ac:dyDescent="0.25">
      <c r="A350" s="11">
        <v>100</v>
      </c>
      <c r="B350" s="11" t="s">
        <v>175</v>
      </c>
      <c r="C350" s="11">
        <v>47.9</v>
      </c>
      <c r="D350" s="11">
        <v>0</v>
      </c>
      <c r="E350" s="11">
        <v>100</v>
      </c>
      <c r="F350" s="11">
        <v>0</v>
      </c>
      <c r="I350" s="11">
        <v>8736</v>
      </c>
      <c r="J350" s="11">
        <v>66.400000000000006</v>
      </c>
      <c r="K350" s="11">
        <v>3177</v>
      </c>
      <c r="M350" s="11">
        <v>0</v>
      </c>
      <c r="N350" s="11">
        <v>0</v>
      </c>
      <c r="O350" s="11">
        <v>0</v>
      </c>
      <c r="P350" s="11">
        <v>66.36</v>
      </c>
      <c r="Q350" s="11">
        <v>66.36</v>
      </c>
      <c r="R350" s="11">
        <v>3177</v>
      </c>
    </row>
    <row r="351" spans="1:18" x14ac:dyDescent="0.25">
      <c r="A351" s="11">
        <v>101</v>
      </c>
      <c r="B351" s="11" t="s">
        <v>176</v>
      </c>
      <c r="C351" s="11">
        <v>0</v>
      </c>
      <c r="D351" s="11">
        <v>0</v>
      </c>
      <c r="E351" s="11">
        <v>0</v>
      </c>
      <c r="F351" s="11">
        <v>0</v>
      </c>
      <c r="I351" s="11">
        <v>0</v>
      </c>
      <c r="J351" s="11">
        <v>0</v>
      </c>
      <c r="K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1:18" x14ac:dyDescent="0.25">
      <c r="A352" s="11">
        <v>102</v>
      </c>
      <c r="B352" s="11" t="s">
        <v>177</v>
      </c>
      <c r="C352" s="11">
        <v>1015.8</v>
      </c>
      <c r="D352" s="11">
        <v>0</v>
      </c>
      <c r="E352" s="11">
        <v>24.7</v>
      </c>
      <c r="F352" s="11">
        <v>136</v>
      </c>
      <c r="G352" s="11">
        <v>7445.5</v>
      </c>
      <c r="H352" s="11">
        <v>7329</v>
      </c>
      <c r="I352" s="11">
        <v>3184</v>
      </c>
      <c r="J352" s="11">
        <v>413.4</v>
      </c>
      <c r="K352" s="11">
        <v>30778</v>
      </c>
      <c r="L352" s="11">
        <v>470</v>
      </c>
      <c r="M352" s="11">
        <v>1971</v>
      </c>
      <c r="N352" s="11">
        <v>0</v>
      </c>
      <c r="O352" s="11">
        <v>3537</v>
      </c>
      <c r="P352" s="11">
        <v>33.78</v>
      </c>
      <c r="Q352" s="11">
        <v>35.72</v>
      </c>
      <c r="R352" s="11">
        <v>36286</v>
      </c>
    </row>
    <row r="353" spans="1:18" x14ac:dyDescent="0.25">
      <c r="A353" s="11">
        <v>103</v>
      </c>
      <c r="B353" s="11" t="s">
        <v>178</v>
      </c>
      <c r="C353" s="11">
        <v>0</v>
      </c>
      <c r="D353" s="11">
        <v>0</v>
      </c>
      <c r="E353" s="11">
        <v>0</v>
      </c>
      <c r="F353" s="11">
        <v>158</v>
      </c>
      <c r="I353" s="11">
        <v>338</v>
      </c>
      <c r="J353" s="11">
        <v>0</v>
      </c>
      <c r="K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</row>
    <row r="354" spans="1:18" x14ac:dyDescent="0.25">
      <c r="A354" s="11">
        <v>104</v>
      </c>
      <c r="B354" s="11" t="s">
        <v>179</v>
      </c>
      <c r="C354" s="11">
        <v>-733.4</v>
      </c>
      <c r="D354" s="11">
        <v>0</v>
      </c>
      <c r="E354" s="11">
        <v>64.8</v>
      </c>
      <c r="F354" s="11">
        <v>265</v>
      </c>
      <c r="I354" s="11">
        <v>7878</v>
      </c>
      <c r="J354" s="11">
        <v>35.9</v>
      </c>
      <c r="K354" s="11">
        <v>-26354</v>
      </c>
      <c r="M354" s="11">
        <v>0</v>
      </c>
      <c r="N354" s="11">
        <v>0</v>
      </c>
      <c r="O354" s="11">
        <v>0</v>
      </c>
      <c r="P354" s="11">
        <v>35.94</v>
      </c>
      <c r="Q354" s="11">
        <v>35.94</v>
      </c>
      <c r="R354" s="11">
        <v>-26354</v>
      </c>
    </row>
    <row r="355" spans="1:18" x14ac:dyDescent="0.25">
      <c r="A355" s="11">
        <v>105</v>
      </c>
      <c r="B355" s="11" t="s">
        <v>180</v>
      </c>
      <c r="C355" s="11">
        <v>496.6</v>
      </c>
      <c r="D355" s="11">
        <v>0</v>
      </c>
      <c r="E355" s="11">
        <v>5.7</v>
      </c>
      <c r="F355" s="11">
        <v>773</v>
      </c>
      <c r="I355" s="11">
        <v>5432</v>
      </c>
      <c r="J355" s="11">
        <v>37.5</v>
      </c>
      <c r="K355" s="11">
        <v>18616</v>
      </c>
      <c r="M355" s="11">
        <v>0</v>
      </c>
      <c r="N355" s="11">
        <v>0</v>
      </c>
      <c r="O355" s="11">
        <v>0</v>
      </c>
      <c r="P355" s="11">
        <v>37.49</v>
      </c>
      <c r="Q355" s="11">
        <v>37.49</v>
      </c>
      <c r="R355" s="11">
        <v>18616</v>
      </c>
    </row>
    <row r="356" spans="1:18" x14ac:dyDescent="0.25">
      <c r="A356" s="11">
        <v>106</v>
      </c>
      <c r="B356" s="11" t="s">
        <v>181</v>
      </c>
      <c r="C356" s="11">
        <v>-349.9</v>
      </c>
      <c r="D356" s="11">
        <v>0</v>
      </c>
      <c r="E356" s="11">
        <v>53.7</v>
      </c>
      <c r="F356" s="11">
        <v>541</v>
      </c>
      <c r="I356" s="11">
        <v>6603</v>
      </c>
      <c r="J356" s="11">
        <v>34.700000000000003</v>
      </c>
      <c r="K356" s="11">
        <v>-12154</v>
      </c>
      <c r="M356" s="11">
        <v>0</v>
      </c>
      <c r="N356" s="11">
        <v>0</v>
      </c>
      <c r="O356" s="11">
        <v>0</v>
      </c>
      <c r="P356" s="11">
        <v>34.74</v>
      </c>
      <c r="Q356" s="11">
        <v>34.74</v>
      </c>
      <c r="R356" s="11">
        <v>-12154</v>
      </c>
    </row>
    <row r="357" spans="1:18" x14ac:dyDescent="0.25">
      <c r="A357" s="11">
        <v>107</v>
      </c>
      <c r="B357" s="11" t="s">
        <v>182</v>
      </c>
      <c r="C357" s="11">
        <v>267.3</v>
      </c>
      <c r="D357" s="11">
        <v>0</v>
      </c>
      <c r="E357" s="11">
        <v>57.9</v>
      </c>
      <c r="F357" s="11">
        <v>0</v>
      </c>
      <c r="I357" s="11">
        <v>8760</v>
      </c>
      <c r="J357" s="11">
        <v>0</v>
      </c>
      <c r="K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</row>
    <row r="358" spans="1:18" x14ac:dyDescent="0.25">
      <c r="A358" s="11">
        <v>108</v>
      </c>
      <c r="B358" s="11" t="s">
        <v>184</v>
      </c>
      <c r="C358" s="11">
        <v>33.299999999999997</v>
      </c>
      <c r="D358" s="11">
        <v>0</v>
      </c>
      <c r="E358" s="11">
        <v>100</v>
      </c>
      <c r="F358" s="11">
        <v>0</v>
      </c>
      <c r="I358" s="11">
        <v>8760</v>
      </c>
      <c r="J358" s="11">
        <v>144.80000000000001</v>
      </c>
      <c r="K358" s="11">
        <v>4825</v>
      </c>
      <c r="M358" s="11">
        <v>0</v>
      </c>
      <c r="N358" s="11">
        <v>0</v>
      </c>
      <c r="O358" s="11">
        <v>0</v>
      </c>
      <c r="P358" s="11">
        <v>144.84</v>
      </c>
      <c r="Q358" s="11">
        <v>144.84</v>
      </c>
      <c r="R358" s="11">
        <v>4825</v>
      </c>
    </row>
    <row r="359" spans="1:18" x14ac:dyDescent="0.25">
      <c r="A359" s="11">
        <v>109</v>
      </c>
      <c r="B359" s="11" t="s">
        <v>185</v>
      </c>
      <c r="C359" s="11">
        <v>3.7</v>
      </c>
      <c r="D359" s="11">
        <v>0</v>
      </c>
      <c r="E359" s="11">
        <v>100</v>
      </c>
      <c r="F359" s="11">
        <v>0</v>
      </c>
      <c r="I359" s="11">
        <v>8760</v>
      </c>
      <c r="J359" s="11">
        <v>68.2</v>
      </c>
      <c r="K359" s="11">
        <v>250</v>
      </c>
      <c r="M359" s="11">
        <v>0</v>
      </c>
      <c r="N359" s="11">
        <v>0</v>
      </c>
      <c r="O359" s="11">
        <v>0</v>
      </c>
      <c r="P359" s="11">
        <v>68.239999999999995</v>
      </c>
      <c r="Q359" s="11">
        <v>68.239999999999995</v>
      </c>
      <c r="R359" s="11">
        <v>250</v>
      </c>
    </row>
    <row r="360" spans="1:18" x14ac:dyDescent="0.25">
      <c r="A360" s="11">
        <v>110</v>
      </c>
      <c r="B360" s="11" t="s">
        <v>186</v>
      </c>
      <c r="C360" s="11">
        <v>162.4</v>
      </c>
      <c r="D360" s="11">
        <v>0</v>
      </c>
      <c r="E360" s="11">
        <v>100</v>
      </c>
      <c r="F360" s="11">
        <v>0</v>
      </c>
      <c r="I360" s="11">
        <v>8760</v>
      </c>
      <c r="J360" s="11">
        <v>107.9</v>
      </c>
      <c r="K360" s="11">
        <v>17512</v>
      </c>
      <c r="M360" s="11">
        <v>0</v>
      </c>
      <c r="N360" s="11">
        <v>0</v>
      </c>
      <c r="O360" s="11">
        <v>0</v>
      </c>
      <c r="P360" s="11">
        <v>107.86</v>
      </c>
      <c r="Q360" s="11">
        <v>107.86</v>
      </c>
      <c r="R360" s="11">
        <v>17512</v>
      </c>
    </row>
    <row r="361" spans="1:18" x14ac:dyDescent="0.25">
      <c r="A361" s="11">
        <v>111</v>
      </c>
      <c r="B361" s="11" t="s">
        <v>187</v>
      </c>
      <c r="C361" s="11">
        <v>125.6</v>
      </c>
      <c r="D361" s="11">
        <v>0</v>
      </c>
      <c r="E361" s="11">
        <v>100</v>
      </c>
      <c r="F361" s="11">
        <v>0</v>
      </c>
      <c r="I361" s="11">
        <v>8760</v>
      </c>
      <c r="J361" s="11">
        <v>71</v>
      </c>
      <c r="K361" s="11">
        <v>8917</v>
      </c>
      <c r="M361" s="11">
        <v>0</v>
      </c>
      <c r="N361" s="11">
        <v>0</v>
      </c>
      <c r="O361" s="11">
        <v>0</v>
      </c>
      <c r="P361" s="11">
        <v>71</v>
      </c>
      <c r="Q361" s="11">
        <v>71</v>
      </c>
      <c r="R361" s="11">
        <v>8917</v>
      </c>
    </row>
    <row r="362" spans="1:18" x14ac:dyDescent="0.25">
      <c r="A362" s="11">
        <v>112</v>
      </c>
      <c r="B362" s="11" t="s">
        <v>189</v>
      </c>
      <c r="C362" s="11">
        <v>17.7</v>
      </c>
      <c r="D362" s="11">
        <v>0</v>
      </c>
      <c r="E362" s="11">
        <v>100</v>
      </c>
      <c r="F362" s="11">
        <v>0</v>
      </c>
      <c r="I362" s="11">
        <v>8760</v>
      </c>
      <c r="J362" s="11">
        <v>50.7</v>
      </c>
      <c r="K362" s="11">
        <v>900</v>
      </c>
      <c r="M362" s="11">
        <v>0</v>
      </c>
      <c r="N362" s="11">
        <v>0</v>
      </c>
      <c r="O362" s="11">
        <v>0</v>
      </c>
      <c r="P362" s="11">
        <v>50.75</v>
      </c>
      <c r="Q362" s="11">
        <v>50.75</v>
      </c>
      <c r="R362" s="11">
        <v>900</v>
      </c>
    </row>
    <row r="363" spans="1:18" x14ac:dyDescent="0.25">
      <c r="A363" s="11">
        <v>113</v>
      </c>
      <c r="B363" s="11" t="s">
        <v>190</v>
      </c>
      <c r="C363" s="11">
        <v>6.7</v>
      </c>
      <c r="D363" s="11">
        <v>0</v>
      </c>
      <c r="E363" s="11">
        <v>100</v>
      </c>
      <c r="F363" s="11">
        <v>0</v>
      </c>
      <c r="I363" s="11">
        <v>8760</v>
      </c>
      <c r="J363" s="11">
        <v>88.9</v>
      </c>
      <c r="K363" s="11">
        <v>593</v>
      </c>
      <c r="M363" s="11">
        <v>0</v>
      </c>
      <c r="N363" s="11">
        <v>0</v>
      </c>
      <c r="O363" s="11">
        <v>0</v>
      </c>
      <c r="P363" s="11">
        <v>88.89</v>
      </c>
      <c r="Q363" s="11">
        <v>88.89</v>
      </c>
      <c r="R363" s="11">
        <v>593</v>
      </c>
    </row>
    <row r="364" spans="1:18" x14ac:dyDescent="0.25">
      <c r="A364" s="11">
        <v>114</v>
      </c>
      <c r="B364" s="11" t="s">
        <v>191</v>
      </c>
      <c r="C364" s="11">
        <v>0</v>
      </c>
      <c r="D364" s="11">
        <v>0</v>
      </c>
      <c r="E364" s="11">
        <v>0</v>
      </c>
      <c r="F364" s="11">
        <v>0</v>
      </c>
      <c r="I364" s="11">
        <v>8760</v>
      </c>
      <c r="J364" s="11">
        <v>0</v>
      </c>
      <c r="K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</row>
    <row r="365" spans="1:18" x14ac:dyDescent="0.25">
      <c r="A365" s="11">
        <v>115</v>
      </c>
      <c r="B365" s="11" t="s">
        <v>192</v>
      </c>
      <c r="C365" s="11">
        <v>0</v>
      </c>
      <c r="D365" s="11">
        <v>0</v>
      </c>
      <c r="E365" s="11">
        <v>0</v>
      </c>
      <c r="F365" s="11">
        <v>0</v>
      </c>
      <c r="I365" s="11">
        <v>8760</v>
      </c>
      <c r="J365" s="11">
        <v>0</v>
      </c>
      <c r="K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25">
      <c r="A366" s="11">
        <v>116</v>
      </c>
      <c r="B366" s="11" t="s">
        <v>193</v>
      </c>
      <c r="C366" s="11">
        <v>0</v>
      </c>
      <c r="D366" s="11">
        <v>0</v>
      </c>
      <c r="E366" s="11">
        <v>0</v>
      </c>
      <c r="F366" s="11">
        <v>0</v>
      </c>
      <c r="I366" s="11">
        <v>8760</v>
      </c>
      <c r="J366" s="11">
        <v>0</v>
      </c>
      <c r="K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25">
      <c r="A367" s="11">
        <v>117</v>
      </c>
      <c r="B367" s="11" t="s">
        <v>194</v>
      </c>
      <c r="C367" s="11">
        <v>11.4</v>
      </c>
      <c r="D367" s="11">
        <v>0</v>
      </c>
      <c r="E367" s="11">
        <v>100</v>
      </c>
      <c r="F367" s="11">
        <v>0</v>
      </c>
      <c r="I367" s="11">
        <v>8760</v>
      </c>
      <c r="J367" s="11">
        <v>71.5</v>
      </c>
      <c r="K367" s="11">
        <v>814</v>
      </c>
      <c r="M367" s="11">
        <v>0</v>
      </c>
      <c r="N367" s="11">
        <v>0</v>
      </c>
      <c r="O367" s="11">
        <v>0</v>
      </c>
      <c r="P367" s="11">
        <v>71.47</v>
      </c>
      <c r="Q367" s="11">
        <v>71.47</v>
      </c>
      <c r="R367" s="11">
        <v>814</v>
      </c>
    </row>
    <row r="368" spans="1:18" x14ac:dyDescent="0.25">
      <c r="A368" s="11">
        <v>118</v>
      </c>
      <c r="B368" s="11" t="s">
        <v>195</v>
      </c>
      <c r="C368" s="11">
        <v>112.6</v>
      </c>
      <c r="D368" s="11">
        <v>0</v>
      </c>
      <c r="E368" s="11">
        <v>100</v>
      </c>
      <c r="F368" s="11">
        <v>0</v>
      </c>
      <c r="I368" s="11">
        <v>8760</v>
      </c>
      <c r="J368" s="11">
        <v>92.8</v>
      </c>
      <c r="K368" s="11">
        <v>10451</v>
      </c>
      <c r="M368" s="11">
        <v>0</v>
      </c>
      <c r="N368" s="11">
        <v>0</v>
      </c>
      <c r="O368" s="11">
        <v>0</v>
      </c>
      <c r="P368" s="11">
        <v>92.8</v>
      </c>
      <c r="Q368" s="11">
        <v>92.8</v>
      </c>
      <c r="R368" s="11">
        <v>10451</v>
      </c>
    </row>
    <row r="369" spans="1:18" x14ac:dyDescent="0.25">
      <c r="A369" s="11">
        <v>119</v>
      </c>
      <c r="B369" s="11" t="s">
        <v>201</v>
      </c>
      <c r="C369" s="11">
        <v>24.3</v>
      </c>
      <c r="D369" s="11">
        <v>0</v>
      </c>
      <c r="E369" s="11">
        <v>1.4</v>
      </c>
      <c r="F369" s="11">
        <v>107</v>
      </c>
      <c r="I369" s="11">
        <v>266</v>
      </c>
      <c r="J369" s="11">
        <v>24.3</v>
      </c>
      <c r="K369" s="11">
        <v>590</v>
      </c>
      <c r="M369" s="11">
        <v>0</v>
      </c>
      <c r="N369" s="11">
        <v>0</v>
      </c>
      <c r="O369" s="11">
        <v>0</v>
      </c>
      <c r="P369" s="11">
        <v>24.32</v>
      </c>
      <c r="Q369" s="11">
        <v>24.32</v>
      </c>
      <c r="R369" s="11">
        <v>590</v>
      </c>
    </row>
    <row r="370" spans="1:18" x14ac:dyDescent="0.25">
      <c r="A370" s="11">
        <v>120</v>
      </c>
      <c r="B370" s="11" t="s">
        <v>203</v>
      </c>
      <c r="C370" s="11">
        <v>-360.9</v>
      </c>
      <c r="D370" s="11">
        <v>0</v>
      </c>
      <c r="E370" s="11">
        <v>100</v>
      </c>
      <c r="F370" s="11">
        <v>0</v>
      </c>
      <c r="I370" s="11">
        <v>8760</v>
      </c>
      <c r="J370" s="11">
        <v>14.6</v>
      </c>
      <c r="K370" s="11">
        <v>-5258</v>
      </c>
      <c r="M370" s="11">
        <v>0</v>
      </c>
      <c r="N370" s="11">
        <v>0</v>
      </c>
      <c r="O370" s="11">
        <v>-5258</v>
      </c>
      <c r="P370" s="11">
        <v>29.14</v>
      </c>
      <c r="Q370" s="11">
        <v>29.14</v>
      </c>
      <c r="R370" s="11">
        <v>-10517</v>
      </c>
    </row>
    <row r="371" spans="1:18" x14ac:dyDescent="0.25">
      <c r="A371" s="11">
        <v>121</v>
      </c>
      <c r="B371" s="11" t="s">
        <v>204</v>
      </c>
      <c r="C371" s="11">
        <v>12</v>
      </c>
      <c r="D371" s="11">
        <v>0</v>
      </c>
      <c r="E371" s="11">
        <v>100</v>
      </c>
      <c r="F371" s="11">
        <v>0</v>
      </c>
      <c r="I371" s="11">
        <v>8760</v>
      </c>
      <c r="J371" s="11">
        <v>54.1</v>
      </c>
      <c r="K371" s="11">
        <v>648</v>
      </c>
      <c r="M371" s="11">
        <v>0</v>
      </c>
      <c r="N371" s="11">
        <v>0</v>
      </c>
      <c r="O371" s="11">
        <v>0</v>
      </c>
      <c r="P371" s="11">
        <v>54.05</v>
      </c>
      <c r="Q371" s="11">
        <v>54.05</v>
      </c>
      <c r="R371" s="11">
        <v>648</v>
      </c>
    </row>
    <row r="372" spans="1:18" x14ac:dyDescent="0.25">
      <c r="A372" s="11">
        <v>122</v>
      </c>
      <c r="B372" s="11" t="s">
        <v>205</v>
      </c>
      <c r="C372" s="11">
        <v>63.2</v>
      </c>
      <c r="D372" s="11">
        <v>0</v>
      </c>
      <c r="E372" s="11">
        <v>100</v>
      </c>
      <c r="F372" s="11">
        <v>0</v>
      </c>
      <c r="I372" s="11">
        <v>8760</v>
      </c>
      <c r="J372" s="11">
        <v>54.7</v>
      </c>
      <c r="K372" s="11">
        <v>3458</v>
      </c>
      <c r="M372" s="11">
        <v>0</v>
      </c>
      <c r="N372" s="11">
        <v>0</v>
      </c>
      <c r="O372" s="11">
        <v>3458</v>
      </c>
      <c r="P372" s="11">
        <v>109.44</v>
      </c>
      <c r="Q372" s="11">
        <v>109.44</v>
      </c>
      <c r="R372" s="11">
        <v>6916</v>
      </c>
    </row>
    <row r="373" spans="1:18" x14ac:dyDescent="0.25">
      <c r="A373" s="11">
        <v>123</v>
      </c>
      <c r="B373" s="11" t="s">
        <v>206</v>
      </c>
      <c r="C373" s="11">
        <v>37.200000000000003</v>
      </c>
      <c r="D373" s="11">
        <v>0</v>
      </c>
      <c r="E373" s="11">
        <v>88.5</v>
      </c>
      <c r="F373" s="11">
        <v>0</v>
      </c>
      <c r="I373" s="11">
        <v>8760</v>
      </c>
      <c r="J373" s="11">
        <v>0</v>
      </c>
      <c r="K373" s="11">
        <v>0</v>
      </c>
      <c r="M373" s="11">
        <v>0</v>
      </c>
      <c r="N373" s="11">
        <v>0</v>
      </c>
      <c r="O373" s="11">
        <v>1406</v>
      </c>
      <c r="P373" s="11">
        <v>37.76</v>
      </c>
      <c r="Q373" s="11">
        <v>37.76</v>
      </c>
      <c r="R373" s="11">
        <v>1406</v>
      </c>
    </row>
    <row r="374" spans="1:18" x14ac:dyDescent="0.25">
      <c r="A374" s="11">
        <v>124</v>
      </c>
      <c r="B374" s="11" t="s">
        <v>207</v>
      </c>
      <c r="C374" s="11">
        <v>0</v>
      </c>
      <c r="D374" s="11">
        <v>0</v>
      </c>
      <c r="E374" s="11">
        <v>0</v>
      </c>
      <c r="F374" s="11">
        <v>0</v>
      </c>
      <c r="I374" s="11">
        <v>0</v>
      </c>
      <c r="J374" s="11">
        <v>0</v>
      </c>
      <c r="K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</row>
    <row r="375" spans="1:18" x14ac:dyDescent="0.25">
      <c r="A375" s="11">
        <v>125</v>
      </c>
      <c r="B375" s="11" t="s">
        <v>208</v>
      </c>
      <c r="C375" s="11">
        <v>179.5</v>
      </c>
      <c r="D375" s="11">
        <v>0</v>
      </c>
      <c r="E375" s="11">
        <v>10.3</v>
      </c>
      <c r="F375" s="11">
        <v>10</v>
      </c>
      <c r="G375" s="11">
        <v>2101.9</v>
      </c>
      <c r="H375" s="11">
        <v>11708</v>
      </c>
      <c r="I375" s="11">
        <v>1470</v>
      </c>
      <c r="J375" s="11">
        <v>378.9</v>
      </c>
      <c r="K375" s="11">
        <v>7964</v>
      </c>
      <c r="L375" s="11">
        <v>21</v>
      </c>
      <c r="M375" s="11">
        <v>80</v>
      </c>
      <c r="N375" s="11">
        <v>4758</v>
      </c>
      <c r="O375" s="11">
        <v>0</v>
      </c>
      <c r="P375" s="11">
        <v>44.36</v>
      </c>
      <c r="Q375" s="11">
        <v>71.31</v>
      </c>
      <c r="R375" s="11">
        <v>12802</v>
      </c>
    </row>
    <row r="376" spans="1:18" x14ac:dyDescent="0.25">
      <c r="A376" s="11">
        <v>126</v>
      </c>
      <c r="B376" s="11" t="s">
        <v>209</v>
      </c>
      <c r="C376" s="11">
        <v>-168.9</v>
      </c>
      <c r="D376" s="11">
        <v>0</v>
      </c>
      <c r="E376" s="11">
        <v>100</v>
      </c>
      <c r="F376" s="11">
        <v>0</v>
      </c>
      <c r="I376" s="11">
        <v>8760</v>
      </c>
      <c r="J376" s="11">
        <v>11</v>
      </c>
      <c r="K376" s="11">
        <v>-1854</v>
      </c>
      <c r="M376" s="11">
        <v>0</v>
      </c>
      <c r="N376" s="11">
        <v>0</v>
      </c>
      <c r="O376" s="11">
        <v>0</v>
      </c>
      <c r="P376" s="11">
        <v>10.98</v>
      </c>
      <c r="Q376" s="11">
        <v>10.98</v>
      </c>
      <c r="R376" s="11">
        <v>-1854</v>
      </c>
    </row>
    <row r="377" spans="1:18" x14ac:dyDescent="0.25">
      <c r="A377" s="11">
        <v>127</v>
      </c>
      <c r="B377" s="11" t="s">
        <v>210</v>
      </c>
      <c r="C377" s="11">
        <v>-65.900000000000006</v>
      </c>
      <c r="D377" s="11">
        <v>0</v>
      </c>
      <c r="E377" s="11">
        <v>100</v>
      </c>
      <c r="F377" s="11">
        <v>0</v>
      </c>
      <c r="I377" s="11">
        <v>8760</v>
      </c>
      <c r="J377" s="11">
        <v>11</v>
      </c>
      <c r="K377" s="11">
        <v>-724</v>
      </c>
      <c r="M377" s="11">
        <v>0</v>
      </c>
      <c r="N377" s="11">
        <v>0</v>
      </c>
      <c r="O377" s="11">
        <v>0</v>
      </c>
      <c r="P377" s="11">
        <v>10.98</v>
      </c>
      <c r="Q377" s="11">
        <v>10.98</v>
      </c>
      <c r="R377" s="11">
        <v>-724</v>
      </c>
    </row>
    <row r="378" spans="1:18" x14ac:dyDescent="0.25">
      <c r="A378" s="11">
        <v>128</v>
      </c>
      <c r="B378" s="11" t="s">
        <v>211</v>
      </c>
      <c r="C378" s="11">
        <v>-220.8</v>
      </c>
      <c r="D378" s="11">
        <v>0</v>
      </c>
      <c r="E378" s="11">
        <v>100</v>
      </c>
      <c r="F378" s="11">
        <v>0</v>
      </c>
      <c r="I378" s="11">
        <v>8760</v>
      </c>
      <c r="J378" s="11">
        <v>23.2</v>
      </c>
      <c r="K378" s="11">
        <v>-5131</v>
      </c>
      <c r="M378" s="11">
        <v>0</v>
      </c>
      <c r="N378" s="11">
        <v>-4396</v>
      </c>
      <c r="O378" s="11">
        <v>-5131</v>
      </c>
      <c r="P378" s="11">
        <v>46.48</v>
      </c>
      <c r="Q378" s="11">
        <v>66.39</v>
      </c>
      <c r="R378" s="11">
        <v>-14659</v>
      </c>
    </row>
    <row r="379" spans="1:18" x14ac:dyDescent="0.25">
      <c r="A379" s="11">
        <v>129</v>
      </c>
      <c r="B379" s="11" t="s">
        <v>217</v>
      </c>
      <c r="C379" s="11">
        <v>15.1</v>
      </c>
      <c r="D379" s="11">
        <v>0</v>
      </c>
      <c r="E379" s="11">
        <v>100</v>
      </c>
      <c r="F379" s="11">
        <v>0</v>
      </c>
      <c r="I379" s="11">
        <v>8760</v>
      </c>
      <c r="J379" s="11">
        <v>73.5</v>
      </c>
      <c r="K379" s="11">
        <v>1107</v>
      </c>
      <c r="M379" s="11">
        <v>0</v>
      </c>
      <c r="N379" s="11">
        <v>0</v>
      </c>
      <c r="O379" s="11">
        <v>0</v>
      </c>
      <c r="P379" s="11">
        <v>73.47</v>
      </c>
      <c r="Q379" s="11">
        <v>73.47</v>
      </c>
      <c r="R379" s="11">
        <v>1107</v>
      </c>
    </row>
    <row r="380" spans="1:18" x14ac:dyDescent="0.25">
      <c r="A380" s="11">
        <v>130</v>
      </c>
      <c r="B380" s="11" t="s">
        <v>218</v>
      </c>
      <c r="C380" s="11">
        <v>228.5</v>
      </c>
      <c r="D380" s="11">
        <v>0</v>
      </c>
      <c r="E380" s="11">
        <v>100</v>
      </c>
      <c r="F380" s="11">
        <v>0</v>
      </c>
      <c r="I380" s="11">
        <v>8760</v>
      </c>
      <c r="J380" s="11">
        <v>74.900000000000006</v>
      </c>
      <c r="K380" s="11">
        <v>17124</v>
      </c>
      <c r="M380" s="11">
        <v>0</v>
      </c>
      <c r="N380" s="11">
        <v>0</v>
      </c>
      <c r="O380" s="11">
        <v>0</v>
      </c>
      <c r="P380" s="11">
        <v>74.94</v>
      </c>
      <c r="Q380" s="11">
        <v>74.94</v>
      </c>
      <c r="R380" s="11">
        <v>17124</v>
      </c>
    </row>
    <row r="381" spans="1:18" x14ac:dyDescent="0.25">
      <c r="A381" s="11">
        <v>131</v>
      </c>
      <c r="B381" s="11" t="s">
        <v>221</v>
      </c>
      <c r="C381" s="11">
        <v>4.7</v>
      </c>
      <c r="D381" s="11">
        <v>0</v>
      </c>
      <c r="E381" s="11">
        <v>100</v>
      </c>
      <c r="F381" s="11">
        <v>0</v>
      </c>
      <c r="I381" s="11">
        <v>8760</v>
      </c>
      <c r="J381" s="11">
        <v>72.7</v>
      </c>
      <c r="K381" s="11">
        <v>342</v>
      </c>
      <c r="M381" s="11">
        <v>0</v>
      </c>
      <c r="N381" s="11">
        <v>0</v>
      </c>
      <c r="O381" s="11">
        <v>0</v>
      </c>
      <c r="P381" s="11">
        <v>72.709999999999994</v>
      </c>
      <c r="Q381" s="11">
        <v>72.709999999999994</v>
      </c>
      <c r="R381" s="11">
        <v>342</v>
      </c>
    </row>
    <row r="382" spans="1:18" x14ac:dyDescent="0.25">
      <c r="A382" s="11">
        <v>132</v>
      </c>
      <c r="B382" s="11" t="s">
        <v>222</v>
      </c>
      <c r="C382" s="11">
        <v>0</v>
      </c>
      <c r="D382" s="11">
        <v>0</v>
      </c>
      <c r="E382" s="11">
        <v>100</v>
      </c>
      <c r="F382" s="11">
        <v>0</v>
      </c>
      <c r="I382" s="11">
        <v>8760</v>
      </c>
      <c r="J382" s="11">
        <v>32.200000000000003</v>
      </c>
      <c r="K382" s="11">
        <v>1</v>
      </c>
      <c r="M382" s="11">
        <v>0</v>
      </c>
      <c r="N382" s="11">
        <v>0</v>
      </c>
      <c r="O382" s="11">
        <v>0</v>
      </c>
      <c r="P382" s="11">
        <v>32.24</v>
      </c>
      <c r="Q382" s="11">
        <v>32.24</v>
      </c>
      <c r="R382" s="11">
        <v>1</v>
      </c>
    </row>
    <row r="383" spans="1:18" x14ac:dyDescent="0.25">
      <c r="A383" s="11">
        <v>133</v>
      </c>
      <c r="B383" s="11" t="s">
        <v>223</v>
      </c>
      <c r="C383" s="11">
        <v>10.8</v>
      </c>
      <c r="D383" s="11">
        <v>0</v>
      </c>
      <c r="E383" s="11">
        <v>100</v>
      </c>
      <c r="F383" s="11">
        <v>0</v>
      </c>
      <c r="I383" s="11">
        <v>8760</v>
      </c>
      <c r="J383" s="11">
        <v>75.400000000000006</v>
      </c>
      <c r="K383" s="11">
        <v>814</v>
      </c>
      <c r="M383" s="11">
        <v>0</v>
      </c>
      <c r="N383" s="11">
        <v>0</v>
      </c>
      <c r="O383" s="11">
        <v>0</v>
      </c>
      <c r="P383" s="11">
        <v>75.400000000000006</v>
      </c>
      <c r="Q383" s="11">
        <v>75.400000000000006</v>
      </c>
      <c r="R383" s="11">
        <v>814</v>
      </c>
    </row>
    <row r="384" spans="1:18" x14ac:dyDescent="0.25">
      <c r="A384" s="11">
        <v>134</v>
      </c>
      <c r="B384" s="11" t="s">
        <v>224</v>
      </c>
      <c r="C384" s="11">
        <v>0</v>
      </c>
      <c r="D384" s="11">
        <v>0</v>
      </c>
      <c r="E384" s="11">
        <v>0</v>
      </c>
      <c r="F384" s="11">
        <v>0</v>
      </c>
      <c r="I384" s="11">
        <v>8760</v>
      </c>
      <c r="J384" s="11">
        <v>0</v>
      </c>
      <c r="K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</row>
    <row r="385" spans="1:18" x14ac:dyDescent="0.25">
      <c r="A385" s="11">
        <v>135</v>
      </c>
      <c r="B385" s="11" t="s">
        <v>225</v>
      </c>
      <c r="C385" s="11">
        <v>6.7</v>
      </c>
      <c r="D385" s="11">
        <v>0</v>
      </c>
      <c r="E385" s="11">
        <v>100</v>
      </c>
      <c r="F385" s="11">
        <v>0</v>
      </c>
      <c r="I385" s="11">
        <v>8760</v>
      </c>
      <c r="J385" s="11">
        <v>38.4</v>
      </c>
      <c r="K385" s="11">
        <v>258</v>
      </c>
      <c r="M385" s="11">
        <v>0</v>
      </c>
      <c r="N385" s="11">
        <v>0</v>
      </c>
      <c r="O385" s="11">
        <v>0</v>
      </c>
      <c r="P385" s="11">
        <v>38.4</v>
      </c>
      <c r="Q385" s="11">
        <v>38.4</v>
      </c>
      <c r="R385" s="11">
        <v>258</v>
      </c>
    </row>
    <row r="386" spans="1:18" x14ac:dyDescent="0.25">
      <c r="A386" s="11">
        <v>136</v>
      </c>
      <c r="B386" s="11" t="s">
        <v>226</v>
      </c>
      <c r="C386" s="11">
        <v>0.3</v>
      </c>
      <c r="D386" s="11">
        <v>0</v>
      </c>
      <c r="E386" s="11">
        <v>100</v>
      </c>
      <c r="F386" s="11">
        <v>0</v>
      </c>
      <c r="I386" s="11">
        <v>8760</v>
      </c>
      <c r="J386" s="11">
        <v>60.5</v>
      </c>
      <c r="K386" s="11">
        <v>18</v>
      </c>
      <c r="M386" s="11">
        <v>0</v>
      </c>
      <c r="N386" s="11">
        <v>0</v>
      </c>
      <c r="O386" s="11">
        <v>0</v>
      </c>
      <c r="P386" s="11">
        <v>60.5</v>
      </c>
      <c r="Q386" s="11">
        <v>60.5</v>
      </c>
      <c r="R386" s="11">
        <v>18</v>
      </c>
    </row>
    <row r="387" spans="1:18" x14ac:dyDescent="0.25">
      <c r="A387" s="11">
        <v>137</v>
      </c>
      <c r="B387" s="11" t="s">
        <v>227</v>
      </c>
      <c r="C387" s="11">
        <v>0</v>
      </c>
      <c r="D387" s="11">
        <v>0</v>
      </c>
      <c r="E387" s="11">
        <v>0</v>
      </c>
      <c r="F387" s="11">
        <v>5</v>
      </c>
      <c r="I387" s="11">
        <v>1848</v>
      </c>
      <c r="J387" s="11">
        <v>0</v>
      </c>
      <c r="K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</row>
    <row r="388" spans="1:18" x14ac:dyDescent="0.25">
      <c r="A388" s="11">
        <v>138</v>
      </c>
      <c r="B388" s="11" t="s">
        <v>228</v>
      </c>
      <c r="C388" s="11">
        <v>0</v>
      </c>
      <c r="D388" s="11">
        <v>0</v>
      </c>
      <c r="E388" s="11">
        <v>0</v>
      </c>
      <c r="F388" s="11">
        <v>4</v>
      </c>
      <c r="I388" s="11">
        <v>1008</v>
      </c>
      <c r="J388" s="11">
        <v>0</v>
      </c>
      <c r="K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</row>
    <row r="389" spans="1:18" x14ac:dyDescent="0.25">
      <c r="A389" s="11">
        <v>139</v>
      </c>
      <c r="B389" s="11" t="s">
        <v>229</v>
      </c>
      <c r="C389" s="11">
        <v>-19.100000000000001</v>
      </c>
      <c r="D389" s="11">
        <v>0</v>
      </c>
      <c r="E389" s="11">
        <v>18.7</v>
      </c>
      <c r="F389" s="11">
        <v>105</v>
      </c>
      <c r="I389" s="11">
        <v>1646</v>
      </c>
      <c r="J389" s="11">
        <v>11</v>
      </c>
      <c r="K389" s="11">
        <v>-209</v>
      </c>
      <c r="M389" s="11">
        <v>0</v>
      </c>
      <c r="N389" s="11">
        <v>0</v>
      </c>
      <c r="O389" s="11">
        <v>0</v>
      </c>
      <c r="P389" s="11">
        <v>10.98</v>
      </c>
      <c r="Q389" s="11">
        <v>10.98</v>
      </c>
      <c r="R389" s="11">
        <v>-209</v>
      </c>
    </row>
    <row r="390" spans="1:18" x14ac:dyDescent="0.25">
      <c r="A390" s="11">
        <v>140</v>
      </c>
      <c r="B390" s="11" t="s">
        <v>230</v>
      </c>
      <c r="C390" s="11">
        <v>0</v>
      </c>
      <c r="D390" s="11">
        <v>0</v>
      </c>
      <c r="E390" s="11">
        <v>0</v>
      </c>
      <c r="F390" s="11">
        <v>0</v>
      </c>
      <c r="I390" s="11">
        <v>0</v>
      </c>
      <c r="J390" s="11">
        <v>0</v>
      </c>
      <c r="K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25">
      <c r="A391" s="11">
        <v>141</v>
      </c>
      <c r="B391" s="11" t="s">
        <v>231</v>
      </c>
      <c r="C391" s="11">
        <v>91.3</v>
      </c>
      <c r="D391" s="11">
        <v>0</v>
      </c>
      <c r="E391" s="11">
        <v>100</v>
      </c>
      <c r="F391" s="11">
        <v>1</v>
      </c>
      <c r="I391" s="11">
        <v>5880</v>
      </c>
      <c r="J391" s="11">
        <v>60</v>
      </c>
      <c r="K391" s="11">
        <v>5484</v>
      </c>
      <c r="M391" s="11">
        <v>0</v>
      </c>
      <c r="N391" s="11">
        <v>0</v>
      </c>
      <c r="O391" s="11">
        <v>0</v>
      </c>
      <c r="P391" s="11">
        <v>60.05</v>
      </c>
      <c r="Q391" s="11">
        <v>60.05</v>
      </c>
      <c r="R391" s="11">
        <v>5484</v>
      </c>
    </row>
    <row r="392" spans="1:18" x14ac:dyDescent="0.25">
      <c r="A392" s="11">
        <v>142</v>
      </c>
      <c r="B392" s="11" t="s">
        <v>341</v>
      </c>
      <c r="C392" s="11">
        <v>0.6</v>
      </c>
      <c r="D392" s="11">
        <v>0</v>
      </c>
      <c r="E392" s="11">
        <v>100</v>
      </c>
      <c r="F392" s="11">
        <v>1</v>
      </c>
      <c r="I392" s="11">
        <v>24</v>
      </c>
      <c r="J392" s="11">
        <v>63.8</v>
      </c>
      <c r="K392" s="11">
        <v>40</v>
      </c>
      <c r="M392" s="11">
        <v>0</v>
      </c>
      <c r="N392" s="11">
        <v>0</v>
      </c>
      <c r="O392" s="11">
        <v>0</v>
      </c>
      <c r="P392" s="11">
        <v>63.76</v>
      </c>
      <c r="Q392" s="11">
        <v>63.76</v>
      </c>
      <c r="R392" s="11">
        <v>40</v>
      </c>
    </row>
    <row r="393" spans="1:18" x14ac:dyDescent="0.25">
      <c r="A393" s="11">
        <v>143</v>
      </c>
      <c r="B393" s="11" t="s">
        <v>342</v>
      </c>
      <c r="C393" s="11">
        <v>0.6</v>
      </c>
      <c r="D393" s="11">
        <v>0</v>
      </c>
      <c r="E393" s="11">
        <v>100</v>
      </c>
      <c r="F393" s="11">
        <v>1</v>
      </c>
      <c r="I393" s="11">
        <v>24</v>
      </c>
      <c r="J393" s="11">
        <v>63.8</v>
      </c>
      <c r="K393" s="11">
        <v>40</v>
      </c>
      <c r="M393" s="11">
        <v>0</v>
      </c>
      <c r="N393" s="11">
        <v>0</v>
      </c>
      <c r="O393" s="11">
        <v>0</v>
      </c>
      <c r="P393" s="11">
        <v>63.76</v>
      </c>
      <c r="Q393" s="11">
        <v>63.76</v>
      </c>
      <c r="R393" s="11">
        <v>40</v>
      </c>
    </row>
    <row r="394" spans="1:18" x14ac:dyDescent="0.25">
      <c r="A394" s="11">
        <v>144</v>
      </c>
      <c r="B394" s="11" t="s">
        <v>343</v>
      </c>
      <c r="C394" s="11">
        <v>25.3</v>
      </c>
      <c r="D394" s="11">
        <v>0</v>
      </c>
      <c r="E394" s="11">
        <v>100</v>
      </c>
      <c r="F394" s="11">
        <v>1</v>
      </c>
      <c r="I394" s="11">
        <v>768</v>
      </c>
      <c r="J394" s="11">
        <v>60.7</v>
      </c>
      <c r="K394" s="11">
        <v>1533</v>
      </c>
      <c r="M394" s="11">
        <v>0</v>
      </c>
      <c r="N394" s="11">
        <v>0</v>
      </c>
      <c r="O394" s="11">
        <v>0</v>
      </c>
      <c r="P394" s="11">
        <v>60.66</v>
      </c>
      <c r="Q394" s="11">
        <v>60.66</v>
      </c>
      <c r="R394" s="11">
        <v>1533</v>
      </c>
    </row>
    <row r="395" spans="1:18" x14ac:dyDescent="0.25">
      <c r="A395" s="11">
        <v>145</v>
      </c>
      <c r="B395" s="11" t="s">
        <v>232</v>
      </c>
      <c r="C395" s="11">
        <v>1.8</v>
      </c>
      <c r="D395" s="11">
        <v>0</v>
      </c>
      <c r="E395" s="11">
        <v>100</v>
      </c>
      <c r="F395" s="11">
        <v>1</v>
      </c>
      <c r="I395" s="11">
        <v>3696</v>
      </c>
      <c r="J395" s="11">
        <v>76.3</v>
      </c>
      <c r="K395" s="11">
        <v>140</v>
      </c>
      <c r="M395" s="11">
        <v>0</v>
      </c>
      <c r="N395" s="11">
        <v>0</v>
      </c>
      <c r="O395" s="11">
        <v>0</v>
      </c>
      <c r="P395" s="11">
        <v>76.3</v>
      </c>
      <c r="Q395" s="11">
        <v>76.3</v>
      </c>
      <c r="R395" s="11">
        <v>140</v>
      </c>
    </row>
    <row r="396" spans="1:18" x14ac:dyDescent="0.25">
      <c r="A396" s="11">
        <v>146</v>
      </c>
      <c r="B396" s="11" t="s">
        <v>233</v>
      </c>
      <c r="C396" s="11">
        <v>1.8</v>
      </c>
      <c r="D396" s="11">
        <v>0</v>
      </c>
      <c r="E396" s="11">
        <v>100</v>
      </c>
      <c r="F396" s="11">
        <v>1</v>
      </c>
      <c r="I396" s="11">
        <v>3696</v>
      </c>
      <c r="J396" s="11">
        <v>76.3</v>
      </c>
      <c r="K396" s="11">
        <v>140</v>
      </c>
      <c r="M396" s="11">
        <v>0</v>
      </c>
      <c r="N396" s="11">
        <v>0</v>
      </c>
      <c r="O396" s="11">
        <v>0</v>
      </c>
      <c r="P396" s="11">
        <v>76.3</v>
      </c>
      <c r="Q396" s="11">
        <v>76.3</v>
      </c>
      <c r="R396" s="11">
        <v>140</v>
      </c>
    </row>
    <row r="397" spans="1:18" x14ac:dyDescent="0.25">
      <c r="A397" s="11">
        <v>147</v>
      </c>
      <c r="B397" s="11" t="s">
        <v>234</v>
      </c>
      <c r="C397" s="11">
        <v>1.9</v>
      </c>
      <c r="D397" s="11">
        <v>0</v>
      </c>
      <c r="E397" s="11">
        <v>100</v>
      </c>
      <c r="F397" s="11">
        <v>1</v>
      </c>
      <c r="I397" s="11">
        <v>3696</v>
      </c>
      <c r="J397" s="11">
        <v>76.3</v>
      </c>
      <c r="K397" s="11">
        <v>144</v>
      </c>
      <c r="M397" s="11">
        <v>0</v>
      </c>
      <c r="N397" s="11">
        <v>0</v>
      </c>
      <c r="O397" s="11">
        <v>0</v>
      </c>
      <c r="P397" s="11">
        <v>76.3</v>
      </c>
      <c r="Q397" s="11">
        <v>76.3</v>
      </c>
      <c r="R397" s="11">
        <v>144</v>
      </c>
    </row>
    <row r="398" spans="1:18" x14ac:dyDescent="0.25">
      <c r="A398" s="11">
        <v>148</v>
      </c>
      <c r="B398" s="11" t="s">
        <v>235</v>
      </c>
      <c r="C398" s="11">
        <v>1.4</v>
      </c>
      <c r="D398" s="11">
        <v>0</v>
      </c>
      <c r="E398" s="11">
        <v>100</v>
      </c>
      <c r="F398" s="11">
        <v>1</v>
      </c>
      <c r="I398" s="11">
        <v>3696</v>
      </c>
      <c r="J398" s="11">
        <v>76.3</v>
      </c>
      <c r="K398" s="11">
        <v>103</v>
      </c>
      <c r="M398" s="11">
        <v>0</v>
      </c>
      <c r="N398" s="11">
        <v>0</v>
      </c>
      <c r="O398" s="11">
        <v>0</v>
      </c>
      <c r="P398" s="11">
        <v>76.3</v>
      </c>
      <c r="Q398" s="11">
        <v>76.3</v>
      </c>
      <c r="R398" s="11">
        <v>103</v>
      </c>
    </row>
    <row r="399" spans="1:18" x14ac:dyDescent="0.25">
      <c r="A399" s="11">
        <v>149</v>
      </c>
      <c r="B399" s="11" t="s">
        <v>236</v>
      </c>
      <c r="C399" s="11">
        <v>1.8</v>
      </c>
      <c r="D399" s="11">
        <v>0</v>
      </c>
      <c r="E399" s="11">
        <v>100</v>
      </c>
      <c r="F399" s="11">
        <v>1</v>
      </c>
      <c r="I399" s="11">
        <v>3696</v>
      </c>
      <c r="J399" s="11">
        <v>58.4</v>
      </c>
      <c r="K399" s="11">
        <v>107</v>
      </c>
      <c r="M399" s="11">
        <v>0</v>
      </c>
      <c r="N399" s="11">
        <v>0</v>
      </c>
      <c r="O399" s="11">
        <v>0</v>
      </c>
      <c r="P399" s="11">
        <v>58.39</v>
      </c>
      <c r="Q399" s="11">
        <v>58.39</v>
      </c>
      <c r="R399" s="11">
        <v>107</v>
      </c>
    </row>
    <row r="400" spans="1:18" x14ac:dyDescent="0.25">
      <c r="A400" s="11">
        <v>150</v>
      </c>
      <c r="B400" s="11" t="s">
        <v>237</v>
      </c>
      <c r="C400" s="11">
        <v>0.9</v>
      </c>
      <c r="D400" s="11">
        <v>0</v>
      </c>
      <c r="E400" s="11">
        <v>100</v>
      </c>
      <c r="F400" s="11">
        <v>0</v>
      </c>
      <c r="I400" s="11">
        <v>8760</v>
      </c>
      <c r="J400" s="11">
        <v>0</v>
      </c>
      <c r="K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</row>
    <row r="401" spans="1:18" x14ac:dyDescent="0.25">
      <c r="A401" s="11">
        <v>151</v>
      </c>
      <c r="B401" s="11" t="s">
        <v>238</v>
      </c>
      <c r="C401" s="11">
        <v>11</v>
      </c>
      <c r="D401" s="11">
        <v>0</v>
      </c>
      <c r="E401" s="11">
        <v>100</v>
      </c>
      <c r="F401" s="11">
        <v>1</v>
      </c>
      <c r="I401" s="11">
        <v>5184</v>
      </c>
      <c r="J401" s="11">
        <v>85</v>
      </c>
      <c r="K401" s="11">
        <v>936</v>
      </c>
      <c r="M401" s="11">
        <v>0</v>
      </c>
      <c r="N401" s="11">
        <v>0</v>
      </c>
      <c r="O401" s="11">
        <v>0</v>
      </c>
      <c r="P401" s="11">
        <v>85</v>
      </c>
      <c r="Q401" s="11">
        <v>85</v>
      </c>
      <c r="R401" s="11">
        <v>936</v>
      </c>
    </row>
    <row r="402" spans="1:18" x14ac:dyDescent="0.25">
      <c r="A402" s="11">
        <v>152</v>
      </c>
      <c r="B402" s="11" t="s">
        <v>239</v>
      </c>
      <c r="C402" s="11">
        <v>7.6</v>
      </c>
      <c r="D402" s="11">
        <v>0</v>
      </c>
      <c r="E402" s="11">
        <v>100</v>
      </c>
      <c r="F402" s="11">
        <v>1</v>
      </c>
      <c r="I402" s="11">
        <v>8424</v>
      </c>
      <c r="J402" s="11">
        <v>58.4</v>
      </c>
      <c r="K402" s="11">
        <v>441</v>
      </c>
      <c r="M402" s="11">
        <v>0</v>
      </c>
      <c r="N402" s="11">
        <v>0</v>
      </c>
      <c r="O402" s="11">
        <v>0</v>
      </c>
      <c r="P402" s="11">
        <v>58.39</v>
      </c>
      <c r="Q402" s="11">
        <v>58.39</v>
      </c>
      <c r="R402" s="11">
        <v>441</v>
      </c>
    </row>
    <row r="403" spans="1:18" x14ac:dyDescent="0.25">
      <c r="A403" s="11">
        <v>153</v>
      </c>
      <c r="B403" s="11" t="s">
        <v>240</v>
      </c>
      <c r="C403" s="11">
        <v>3.2</v>
      </c>
      <c r="D403" s="11">
        <v>0</v>
      </c>
      <c r="E403" s="11">
        <v>100</v>
      </c>
      <c r="F403" s="11">
        <v>1</v>
      </c>
      <c r="I403" s="11">
        <v>5184</v>
      </c>
      <c r="J403" s="11">
        <v>85</v>
      </c>
      <c r="K403" s="11">
        <v>272</v>
      </c>
      <c r="M403" s="11">
        <v>0</v>
      </c>
      <c r="N403" s="11">
        <v>0</v>
      </c>
      <c r="O403" s="11">
        <v>0</v>
      </c>
      <c r="P403" s="11">
        <v>85</v>
      </c>
      <c r="Q403" s="11">
        <v>85</v>
      </c>
      <c r="R403" s="11">
        <v>272</v>
      </c>
    </row>
    <row r="404" spans="1:18" x14ac:dyDescent="0.25">
      <c r="A404" s="11">
        <v>154</v>
      </c>
      <c r="B404" s="11" t="s">
        <v>241</v>
      </c>
      <c r="C404" s="11">
        <v>1.8</v>
      </c>
      <c r="D404" s="11">
        <v>0</v>
      </c>
      <c r="E404" s="11">
        <v>100</v>
      </c>
      <c r="F404" s="11">
        <v>1</v>
      </c>
      <c r="I404" s="11">
        <v>3696</v>
      </c>
      <c r="J404" s="11">
        <v>58.4</v>
      </c>
      <c r="K404" s="11">
        <v>107</v>
      </c>
      <c r="M404" s="11">
        <v>0</v>
      </c>
      <c r="N404" s="11">
        <v>0</v>
      </c>
      <c r="O404" s="11">
        <v>0</v>
      </c>
      <c r="P404" s="11">
        <v>58.39</v>
      </c>
      <c r="Q404" s="11">
        <v>58.39</v>
      </c>
      <c r="R404" s="11">
        <v>107</v>
      </c>
    </row>
    <row r="405" spans="1:18" x14ac:dyDescent="0.25">
      <c r="A405" s="11">
        <v>155</v>
      </c>
      <c r="B405" s="11" t="s">
        <v>242</v>
      </c>
      <c r="C405" s="11">
        <v>1.8</v>
      </c>
      <c r="D405" s="11">
        <v>0</v>
      </c>
      <c r="E405" s="11">
        <v>100</v>
      </c>
      <c r="F405" s="11">
        <v>1</v>
      </c>
      <c r="I405" s="11">
        <v>3696</v>
      </c>
      <c r="J405" s="11">
        <v>58.4</v>
      </c>
      <c r="K405" s="11">
        <v>107</v>
      </c>
      <c r="M405" s="11">
        <v>0</v>
      </c>
      <c r="N405" s="11">
        <v>0</v>
      </c>
      <c r="O405" s="11">
        <v>0</v>
      </c>
      <c r="P405" s="11">
        <v>58.39</v>
      </c>
      <c r="Q405" s="11">
        <v>58.39</v>
      </c>
      <c r="R405" s="11">
        <v>107</v>
      </c>
    </row>
    <row r="406" spans="1:18" x14ac:dyDescent="0.25">
      <c r="A406" s="11">
        <v>156</v>
      </c>
      <c r="B406" s="11" t="s">
        <v>243</v>
      </c>
      <c r="C406" s="11">
        <v>3.9</v>
      </c>
      <c r="D406" s="11">
        <v>0</v>
      </c>
      <c r="E406" s="11">
        <v>100</v>
      </c>
      <c r="F406" s="11">
        <v>0</v>
      </c>
      <c r="I406" s="11">
        <v>8760</v>
      </c>
      <c r="J406" s="11">
        <v>0</v>
      </c>
      <c r="K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</row>
    <row r="407" spans="1:18" x14ac:dyDescent="0.25">
      <c r="A407" s="11">
        <v>157</v>
      </c>
      <c r="B407" s="11" t="s">
        <v>244</v>
      </c>
      <c r="C407" s="11">
        <v>0</v>
      </c>
      <c r="D407" s="11">
        <v>0</v>
      </c>
      <c r="E407" s="11">
        <v>0</v>
      </c>
      <c r="F407" s="11">
        <v>0</v>
      </c>
      <c r="I407" s="11">
        <v>0</v>
      </c>
      <c r="J407" s="11">
        <v>0</v>
      </c>
      <c r="K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</row>
    <row r="408" spans="1:18" x14ac:dyDescent="0.25">
      <c r="A408" s="11">
        <v>158</v>
      </c>
      <c r="B408" s="11" t="s">
        <v>245</v>
      </c>
      <c r="C408" s="11">
        <v>87.3</v>
      </c>
      <c r="D408" s="11">
        <v>0</v>
      </c>
      <c r="E408" s="11">
        <v>60.9</v>
      </c>
      <c r="F408" s="11">
        <v>157</v>
      </c>
      <c r="I408" s="11">
        <v>5101</v>
      </c>
      <c r="J408" s="11">
        <v>15.5</v>
      </c>
      <c r="K408" s="11">
        <v>1352</v>
      </c>
      <c r="M408" s="11">
        <v>0</v>
      </c>
      <c r="N408" s="11">
        <v>0</v>
      </c>
      <c r="O408" s="11">
        <v>0</v>
      </c>
      <c r="P408" s="11">
        <v>15.49</v>
      </c>
      <c r="Q408" s="11">
        <v>15.49</v>
      </c>
      <c r="R408" s="11">
        <v>1352</v>
      </c>
    </row>
    <row r="409" spans="1:18" x14ac:dyDescent="0.25">
      <c r="A409" s="11">
        <v>159</v>
      </c>
      <c r="B409" s="11" t="s">
        <v>344</v>
      </c>
      <c r="C409" s="11">
        <v>13.2</v>
      </c>
      <c r="D409" s="11">
        <v>0</v>
      </c>
      <c r="E409" s="11">
        <v>100</v>
      </c>
      <c r="F409" s="11">
        <v>0</v>
      </c>
      <c r="I409" s="11">
        <v>8760</v>
      </c>
      <c r="J409" s="11">
        <v>78.900000000000006</v>
      </c>
      <c r="K409" s="11">
        <v>1043</v>
      </c>
      <c r="M409" s="11">
        <v>0</v>
      </c>
      <c r="N409" s="11">
        <v>0</v>
      </c>
      <c r="O409" s="11">
        <v>0</v>
      </c>
      <c r="P409" s="11">
        <v>78.86</v>
      </c>
      <c r="Q409" s="11">
        <v>78.86</v>
      </c>
      <c r="R409" s="11">
        <v>1043</v>
      </c>
    </row>
    <row r="410" spans="1:18" x14ac:dyDescent="0.25">
      <c r="A410" s="11">
        <v>160</v>
      </c>
      <c r="B410" s="11" t="s">
        <v>246</v>
      </c>
      <c r="C410" s="11">
        <v>3.4</v>
      </c>
      <c r="D410" s="11">
        <v>0</v>
      </c>
      <c r="E410" s="11">
        <v>100</v>
      </c>
      <c r="F410" s="11">
        <v>1</v>
      </c>
      <c r="I410" s="11">
        <v>6624</v>
      </c>
      <c r="J410" s="11">
        <v>78.900000000000006</v>
      </c>
      <c r="K410" s="11">
        <v>267</v>
      </c>
      <c r="M410" s="11">
        <v>0</v>
      </c>
      <c r="N410" s="11">
        <v>0</v>
      </c>
      <c r="O410" s="11">
        <v>0</v>
      </c>
      <c r="P410" s="11">
        <v>78.86</v>
      </c>
      <c r="Q410" s="11">
        <v>78.86</v>
      </c>
      <c r="R410" s="11">
        <v>267</v>
      </c>
    </row>
    <row r="411" spans="1:18" x14ac:dyDescent="0.25">
      <c r="A411" s="11">
        <v>161</v>
      </c>
      <c r="B411" s="11" t="s">
        <v>247</v>
      </c>
      <c r="C411" s="11">
        <v>0</v>
      </c>
      <c r="D411" s="11">
        <v>0</v>
      </c>
      <c r="E411" s="11">
        <v>0</v>
      </c>
      <c r="F411" s="11">
        <v>0</v>
      </c>
      <c r="I411" s="11">
        <v>0</v>
      </c>
      <c r="J411" s="11">
        <v>0</v>
      </c>
      <c r="K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</row>
    <row r="412" spans="1:18" x14ac:dyDescent="0.25">
      <c r="A412" s="11">
        <v>162</v>
      </c>
      <c r="B412" s="11" t="s">
        <v>248</v>
      </c>
      <c r="C412" s="11">
        <v>0</v>
      </c>
      <c r="D412" s="11">
        <v>0</v>
      </c>
      <c r="E412" s="11">
        <v>0</v>
      </c>
      <c r="F412" s="11">
        <v>0</v>
      </c>
      <c r="I412" s="11">
        <v>0</v>
      </c>
      <c r="J412" s="11">
        <v>0</v>
      </c>
      <c r="K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</row>
    <row r="413" spans="1:18" x14ac:dyDescent="0.25">
      <c r="A413" s="11">
        <v>163</v>
      </c>
      <c r="B413" s="11" t="s">
        <v>249</v>
      </c>
      <c r="C413" s="11">
        <v>0</v>
      </c>
      <c r="D413" s="11">
        <v>0</v>
      </c>
      <c r="E413" s="11">
        <v>0</v>
      </c>
      <c r="F413" s="11">
        <v>0</v>
      </c>
      <c r="I413" s="11">
        <v>0</v>
      </c>
      <c r="J413" s="11">
        <v>0</v>
      </c>
      <c r="K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</row>
    <row r="414" spans="1:18" x14ac:dyDescent="0.25">
      <c r="A414" s="11">
        <v>164</v>
      </c>
      <c r="B414" s="11" t="s">
        <v>254</v>
      </c>
      <c r="C414" s="11">
        <v>0</v>
      </c>
      <c r="D414" s="11">
        <v>0</v>
      </c>
      <c r="E414" s="11">
        <v>0</v>
      </c>
      <c r="F414" s="11">
        <v>0</v>
      </c>
      <c r="I414" s="11">
        <v>0</v>
      </c>
      <c r="J414" s="11">
        <v>0</v>
      </c>
      <c r="K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25">
      <c r="A415" s="11">
        <v>165</v>
      </c>
      <c r="B415" s="11" t="s">
        <v>257</v>
      </c>
      <c r="C415" s="11">
        <v>3746.4</v>
      </c>
      <c r="D415" s="11">
        <v>0</v>
      </c>
      <c r="E415" s="11">
        <v>65.900000000000006</v>
      </c>
      <c r="F415" s="11">
        <v>3</v>
      </c>
      <c r="G415" s="11">
        <v>25675</v>
      </c>
      <c r="H415" s="11">
        <v>6853</v>
      </c>
      <c r="I415" s="11">
        <v>8716</v>
      </c>
      <c r="J415" s="11">
        <v>396.1</v>
      </c>
      <c r="K415" s="11">
        <v>101696</v>
      </c>
      <c r="L415" s="11">
        <v>11</v>
      </c>
      <c r="M415" s="11">
        <v>51</v>
      </c>
      <c r="N415" s="11">
        <v>24303</v>
      </c>
      <c r="O415" s="11">
        <v>12090</v>
      </c>
      <c r="P415" s="11">
        <v>30.37</v>
      </c>
      <c r="Q415" s="11">
        <v>36.869999999999997</v>
      </c>
      <c r="R415" s="11">
        <v>138140</v>
      </c>
    </row>
    <row r="416" spans="1:18" x14ac:dyDescent="0.25">
      <c r="A416" s="11">
        <v>166</v>
      </c>
      <c r="B416" s="11" t="s">
        <v>345</v>
      </c>
      <c r="C416" s="11">
        <v>970.4</v>
      </c>
      <c r="D416" s="11">
        <v>0</v>
      </c>
      <c r="E416" s="11">
        <v>100</v>
      </c>
      <c r="F416" s="11">
        <v>0</v>
      </c>
      <c r="I416" s="11">
        <v>8760</v>
      </c>
      <c r="J416" s="11">
        <v>0</v>
      </c>
      <c r="K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</row>
    <row r="417" spans="1:18" x14ac:dyDescent="0.25">
      <c r="A417" s="11">
        <v>167</v>
      </c>
      <c r="B417" s="11" t="s">
        <v>346</v>
      </c>
      <c r="C417" s="11">
        <v>446</v>
      </c>
      <c r="D417" s="11">
        <v>0</v>
      </c>
      <c r="E417" s="11">
        <v>100</v>
      </c>
      <c r="F417" s="11">
        <v>0</v>
      </c>
      <c r="I417" s="11">
        <v>8760</v>
      </c>
      <c r="J417" s="11">
        <v>0</v>
      </c>
      <c r="K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25">
      <c r="A418" s="11">
        <v>168</v>
      </c>
      <c r="B418" s="11" t="s">
        <v>347</v>
      </c>
      <c r="C418" s="11">
        <v>841.4</v>
      </c>
      <c r="D418" s="11">
        <v>0</v>
      </c>
      <c r="E418" s="11">
        <v>100</v>
      </c>
      <c r="F418" s="11">
        <v>0</v>
      </c>
      <c r="I418" s="11">
        <v>8760</v>
      </c>
      <c r="J418" s="11">
        <v>0</v>
      </c>
      <c r="K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25">
      <c r="A419" s="11">
        <v>169</v>
      </c>
      <c r="B419" s="11" t="s">
        <v>348</v>
      </c>
      <c r="C419" s="11">
        <v>1291.8</v>
      </c>
      <c r="D419" s="11">
        <v>0</v>
      </c>
      <c r="E419" s="11">
        <v>100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170</v>
      </c>
      <c r="B420" s="11" t="s">
        <v>349</v>
      </c>
      <c r="C420" s="11">
        <v>3593.4</v>
      </c>
      <c r="D420" s="11">
        <v>0</v>
      </c>
      <c r="E420" s="11">
        <v>100</v>
      </c>
      <c r="F420" s="11">
        <v>0</v>
      </c>
      <c r="I420" s="11">
        <v>8760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 t="s">
        <v>258</v>
      </c>
      <c r="B421" s="11" t="s">
        <v>259</v>
      </c>
      <c r="C421" s="11">
        <v>63132.2</v>
      </c>
      <c r="D421" s="11">
        <v>0</v>
      </c>
      <c r="F421" s="11">
        <v>4916</v>
      </c>
      <c r="G421" s="11">
        <v>506773.7</v>
      </c>
      <c r="H421" s="11">
        <v>9775</v>
      </c>
      <c r="K421" s="11">
        <v>997685</v>
      </c>
      <c r="L421" s="11">
        <v>2145</v>
      </c>
      <c r="M421" s="11">
        <v>9785</v>
      </c>
      <c r="N421" s="11">
        <v>449358</v>
      </c>
      <c r="O421" s="11">
        <v>52952</v>
      </c>
      <c r="P421" s="11">
        <v>16.64</v>
      </c>
      <c r="Q421" s="11">
        <v>23.91</v>
      </c>
      <c r="R421" s="11">
        <v>1509779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2"/>
  <sheetViews>
    <sheetView topLeftCell="A12" workbookViewId="0"/>
  </sheetViews>
  <sheetFormatPr defaultRowHeight="15" x14ac:dyDescent="0.25"/>
  <cols>
    <col min="1" max="19" width="9.140625" style="16"/>
    <col min="20" max="16384" width="9.140625" style="11"/>
  </cols>
  <sheetData>
    <row r="1" spans="1:16" x14ac:dyDescent="0.25">
      <c r="A1" s="16" t="s">
        <v>385</v>
      </c>
    </row>
    <row r="2" spans="1:16" x14ac:dyDescent="0.25">
      <c r="A2" s="16" t="s">
        <v>396</v>
      </c>
    </row>
    <row r="3" spans="1:16" x14ac:dyDescent="0.25">
      <c r="A3" s="16" t="s">
        <v>412</v>
      </c>
    </row>
    <row r="5" spans="1:16" x14ac:dyDescent="0.25">
      <c r="A5" s="16" t="s">
        <v>0</v>
      </c>
    </row>
    <row r="6" spans="1:16" x14ac:dyDescent="0.25">
      <c r="A6" s="16" t="s">
        <v>1</v>
      </c>
    </row>
    <row r="8" spans="1:16" x14ac:dyDescent="0.25">
      <c r="C8" s="16" t="s">
        <v>6</v>
      </c>
      <c r="D8" s="16" t="s">
        <v>7</v>
      </c>
      <c r="G8" s="16" t="s">
        <v>307</v>
      </c>
      <c r="H8" s="16" t="s">
        <v>10</v>
      </c>
      <c r="I8" s="16" t="s">
        <v>11</v>
      </c>
      <c r="J8" s="16" t="s">
        <v>404</v>
      </c>
      <c r="K8" s="16" t="s">
        <v>12</v>
      </c>
      <c r="L8" s="16" t="s">
        <v>14</v>
      </c>
      <c r="M8" s="16" t="s">
        <v>15</v>
      </c>
      <c r="N8" s="16" t="s">
        <v>16</v>
      </c>
      <c r="O8" s="16" t="s">
        <v>17</v>
      </c>
      <c r="P8" s="16" t="s">
        <v>17</v>
      </c>
    </row>
    <row r="9" spans="1:16" x14ac:dyDescent="0.25">
      <c r="B9" s="16" t="s">
        <v>18</v>
      </c>
      <c r="C9" s="16" t="s">
        <v>19</v>
      </c>
      <c r="D9" s="16" t="s">
        <v>20</v>
      </c>
      <c r="E9" s="16" t="s">
        <v>21</v>
      </c>
      <c r="F9" s="16" t="s">
        <v>22</v>
      </c>
      <c r="G9" s="16" t="s">
        <v>308</v>
      </c>
      <c r="H9" s="16" t="s">
        <v>25</v>
      </c>
      <c r="I9" s="16" t="s">
        <v>26</v>
      </c>
      <c r="J9" s="16" t="s">
        <v>405</v>
      </c>
      <c r="K9" s="16" t="s">
        <v>406</v>
      </c>
      <c r="L9" s="16" t="s">
        <v>29</v>
      </c>
      <c r="M9" s="16" t="s">
        <v>30</v>
      </c>
      <c r="N9" s="16" t="s">
        <v>31</v>
      </c>
      <c r="O9" s="16" t="s">
        <v>32</v>
      </c>
      <c r="P9" s="16" t="s">
        <v>33</v>
      </c>
    </row>
    <row r="10" spans="1:16" x14ac:dyDescent="0.25">
      <c r="A10" s="16" t="s">
        <v>309</v>
      </c>
      <c r="B10" s="16" t="s">
        <v>36</v>
      </c>
      <c r="C10" s="16" t="s">
        <v>36</v>
      </c>
      <c r="D10" s="16" t="s">
        <v>37</v>
      </c>
      <c r="E10" s="16" t="s">
        <v>38</v>
      </c>
      <c r="F10" s="16" t="s">
        <v>39</v>
      </c>
      <c r="G10" s="16" t="s">
        <v>310</v>
      </c>
      <c r="H10" s="16" t="s">
        <v>42</v>
      </c>
      <c r="I10" s="16" t="s">
        <v>43</v>
      </c>
      <c r="J10" s="16" t="s">
        <v>407</v>
      </c>
      <c r="K10" s="17">
        <v>0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</row>
    <row r="11" spans="1:16" x14ac:dyDescent="0.25">
      <c r="A11" s="16" t="s">
        <v>311</v>
      </c>
      <c r="B11" s="16" t="s">
        <v>53</v>
      </c>
      <c r="C11" s="16" t="s">
        <v>54</v>
      </c>
      <c r="D11" s="16" t="s">
        <v>4</v>
      </c>
      <c r="E11" s="16" t="s">
        <v>55</v>
      </c>
      <c r="F11" s="16" t="s">
        <v>5</v>
      </c>
      <c r="G11" s="16" t="s">
        <v>312</v>
      </c>
      <c r="H11" s="16" t="s">
        <v>54</v>
      </c>
      <c r="I11" s="16" t="s">
        <v>56</v>
      </c>
      <c r="J11" s="16" t="s">
        <v>55</v>
      </c>
      <c r="K11" s="16" t="s">
        <v>4</v>
      </c>
      <c r="L11" s="16" t="s">
        <v>54</v>
      </c>
      <c r="M11" s="16" t="s">
        <v>4</v>
      </c>
      <c r="N11" s="16" t="s">
        <v>54</v>
      </c>
      <c r="O11" s="16" t="s">
        <v>54</v>
      </c>
      <c r="P11" s="16" t="s">
        <v>53</v>
      </c>
    </row>
    <row r="12" spans="1:16" x14ac:dyDescent="0.25">
      <c r="A12" s="16" t="s">
        <v>313</v>
      </c>
      <c r="B12" s="16">
        <v>62794.5</v>
      </c>
    </row>
    <row r="13" spans="1:16" x14ac:dyDescent="0.25">
      <c r="A13" s="16" t="s">
        <v>314</v>
      </c>
      <c r="B13" s="16">
        <v>426.8</v>
      </c>
      <c r="O13" s="16">
        <v>14.1</v>
      </c>
      <c r="P13" s="16">
        <v>6017</v>
      </c>
    </row>
    <row r="14" spans="1:16" x14ac:dyDescent="0.25">
      <c r="A14" s="16" t="s">
        <v>315</v>
      </c>
      <c r="B14" s="16">
        <v>0</v>
      </c>
    </row>
    <row r="15" spans="1:16" x14ac:dyDescent="0.25">
      <c r="A15" s="16" t="s">
        <v>316</v>
      </c>
      <c r="B15" s="16">
        <v>0</v>
      </c>
    </row>
    <row r="16" spans="1:16" x14ac:dyDescent="0.25">
      <c r="A16" s="16" t="s">
        <v>317</v>
      </c>
      <c r="B16" s="16" t="s">
        <v>260</v>
      </c>
    </row>
    <row r="17" spans="1:16" x14ac:dyDescent="0.25">
      <c r="A17" s="16" t="s">
        <v>318</v>
      </c>
      <c r="B17" s="16">
        <v>258.5</v>
      </c>
      <c r="C17" s="16">
        <v>0</v>
      </c>
      <c r="D17" s="16">
        <v>42.2</v>
      </c>
      <c r="E17" s="16">
        <v>0</v>
      </c>
      <c r="H17" s="16">
        <v>0</v>
      </c>
      <c r="I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x14ac:dyDescent="0.25">
      <c r="A18" s="16" t="s">
        <v>319</v>
      </c>
      <c r="B18" s="16">
        <v>4148.8</v>
      </c>
      <c r="C18" s="16">
        <v>0</v>
      </c>
      <c r="D18" s="16">
        <v>60.9</v>
      </c>
      <c r="E18" s="16">
        <v>0</v>
      </c>
      <c r="H18" s="16">
        <v>0</v>
      </c>
      <c r="I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x14ac:dyDescent="0.25">
      <c r="A19" s="16" t="s">
        <v>320</v>
      </c>
      <c r="B19" s="16">
        <v>1170</v>
      </c>
      <c r="C19" s="16">
        <v>0</v>
      </c>
      <c r="D19" s="16">
        <v>44.1</v>
      </c>
      <c r="E19" s="16">
        <v>69</v>
      </c>
      <c r="H19" s="16">
        <v>41.7</v>
      </c>
      <c r="I19" s="16">
        <v>48802</v>
      </c>
      <c r="K19" s="16">
        <v>0</v>
      </c>
      <c r="L19" s="16">
        <v>11084</v>
      </c>
      <c r="M19" s="16">
        <v>8174</v>
      </c>
      <c r="N19" s="16">
        <v>48.7</v>
      </c>
      <c r="O19" s="16">
        <v>58.17</v>
      </c>
      <c r="P19" s="16">
        <v>68060</v>
      </c>
    </row>
    <row r="20" spans="1:16" x14ac:dyDescent="0.25">
      <c r="A20" s="16" t="s">
        <v>321</v>
      </c>
      <c r="B20" s="16">
        <v>337.5</v>
      </c>
      <c r="C20" s="16">
        <v>0</v>
      </c>
      <c r="D20" s="16">
        <v>85.6</v>
      </c>
      <c r="E20" s="16">
        <v>16</v>
      </c>
      <c r="F20" s="16">
        <v>2095.1999999999998</v>
      </c>
      <c r="G20" s="16">
        <v>10000</v>
      </c>
      <c r="H20" s="16">
        <v>0</v>
      </c>
      <c r="I20" s="16">
        <v>8119</v>
      </c>
      <c r="J20" s="16">
        <v>0</v>
      </c>
      <c r="K20" s="16">
        <v>0</v>
      </c>
      <c r="L20" s="16">
        <v>0</v>
      </c>
      <c r="M20" s="16">
        <v>558</v>
      </c>
      <c r="N20" s="16">
        <v>25.71</v>
      </c>
      <c r="O20" s="16">
        <v>25.71</v>
      </c>
      <c r="P20" s="16">
        <v>8677</v>
      </c>
    </row>
    <row r="21" spans="1:16" x14ac:dyDescent="0.25">
      <c r="A21" s="16" t="s">
        <v>322</v>
      </c>
      <c r="B21" s="16">
        <v>36916.800000000003</v>
      </c>
      <c r="C21" s="16">
        <v>0</v>
      </c>
      <c r="D21" s="16">
        <v>71.599999999999994</v>
      </c>
      <c r="E21" s="16">
        <v>417</v>
      </c>
      <c r="F21" s="16">
        <v>361888</v>
      </c>
      <c r="G21" s="16">
        <v>9803</v>
      </c>
      <c r="H21" s="16">
        <v>199.4</v>
      </c>
      <c r="I21" s="16">
        <v>721517</v>
      </c>
      <c r="J21" s="16">
        <v>1409</v>
      </c>
      <c r="K21" s="16">
        <v>6062</v>
      </c>
      <c r="L21" s="16">
        <v>342903</v>
      </c>
      <c r="M21" s="16">
        <v>29096</v>
      </c>
      <c r="N21" s="16">
        <v>20.329999999999998</v>
      </c>
      <c r="O21" s="16">
        <v>29.79</v>
      </c>
      <c r="P21" s="16">
        <v>1099578</v>
      </c>
    </row>
    <row r="22" spans="1:16" x14ac:dyDescent="0.25">
      <c r="A22" s="16" t="s">
        <v>323</v>
      </c>
      <c r="B22" s="16">
        <v>14299</v>
      </c>
      <c r="C22" s="16">
        <v>0</v>
      </c>
      <c r="D22" s="16">
        <v>68.2</v>
      </c>
      <c r="E22" s="16">
        <v>361</v>
      </c>
      <c r="F22" s="16">
        <v>139325</v>
      </c>
      <c r="G22" s="16">
        <v>9744</v>
      </c>
      <c r="H22" s="16">
        <v>220.1</v>
      </c>
      <c r="I22" s="16">
        <v>306615</v>
      </c>
      <c r="J22" s="16">
        <v>716</v>
      </c>
      <c r="K22" s="16">
        <v>3650</v>
      </c>
      <c r="L22" s="16">
        <v>95008</v>
      </c>
      <c r="M22" s="16">
        <v>23218</v>
      </c>
      <c r="N22" s="16">
        <v>23.07</v>
      </c>
      <c r="O22" s="16">
        <v>29.97</v>
      </c>
      <c r="P22" s="16">
        <v>428492</v>
      </c>
    </row>
    <row r="23" spans="1:16" x14ac:dyDescent="0.25">
      <c r="A23" s="16" t="s">
        <v>324</v>
      </c>
      <c r="B23" s="16">
        <v>147.6</v>
      </c>
      <c r="C23" s="16">
        <v>0</v>
      </c>
      <c r="D23" s="16">
        <v>8.5</v>
      </c>
      <c r="E23" s="16">
        <v>10</v>
      </c>
      <c r="F23" s="16">
        <v>1796.7</v>
      </c>
      <c r="G23" s="16">
        <v>12169</v>
      </c>
      <c r="H23" s="16">
        <v>378.9</v>
      </c>
      <c r="I23" s="16">
        <v>6807</v>
      </c>
      <c r="J23" s="16">
        <v>21</v>
      </c>
      <c r="K23" s="16">
        <v>80</v>
      </c>
      <c r="L23" s="16">
        <v>4758</v>
      </c>
      <c r="M23" s="16">
        <v>0</v>
      </c>
      <c r="N23" s="16">
        <v>46.1</v>
      </c>
      <c r="O23" s="16">
        <v>78.87</v>
      </c>
      <c r="P23" s="16">
        <v>11645</v>
      </c>
    </row>
    <row r="24" spans="1:16" x14ac:dyDescent="0.25">
      <c r="A24" s="16" t="s">
        <v>325</v>
      </c>
      <c r="B24" s="16">
        <v>-3644.1</v>
      </c>
      <c r="C24" s="16">
        <v>0</v>
      </c>
      <c r="D24" s="16">
        <v>0.2</v>
      </c>
      <c r="E24" s="16">
        <v>4080</v>
      </c>
      <c r="H24" s="16">
        <v>38.6</v>
      </c>
      <c r="I24" s="16">
        <v>-140735</v>
      </c>
      <c r="K24" s="16">
        <v>0</v>
      </c>
      <c r="L24" s="16">
        <v>0</v>
      </c>
      <c r="M24" s="16">
        <v>0</v>
      </c>
      <c r="N24" s="16">
        <v>38.619999999999997</v>
      </c>
      <c r="O24" s="16">
        <v>38.619999999999997</v>
      </c>
      <c r="P24" s="16">
        <v>-140735</v>
      </c>
    </row>
    <row r="25" spans="1:16" x14ac:dyDescent="0.25">
      <c r="A25" s="16" t="s">
        <v>326</v>
      </c>
      <c r="B25" s="16">
        <v>0</v>
      </c>
      <c r="C25" s="16">
        <v>0</v>
      </c>
      <c r="D25" s="16">
        <v>0</v>
      </c>
      <c r="E25" s="16">
        <v>0</v>
      </c>
      <c r="H25" s="16">
        <v>0</v>
      </c>
      <c r="I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</row>
    <row r="26" spans="1:16" x14ac:dyDescent="0.25">
      <c r="A26" s="16" t="s">
        <v>327</v>
      </c>
      <c r="B26" s="16">
        <v>-370.2</v>
      </c>
      <c r="C26" s="16">
        <v>0</v>
      </c>
      <c r="D26" s="16">
        <v>133.30000000000001</v>
      </c>
      <c r="E26" s="16">
        <v>0</v>
      </c>
      <c r="H26" s="16">
        <v>14.2</v>
      </c>
      <c r="I26" s="16">
        <v>-5258</v>
      </c>
      <c r="K26" s="16">
        <v>0</v>
      </c>
      <c r="L26" s="16">
        <v>0</v>
      </c>
      <c r="M26" s="16">
        <v>-3853</v>
      </c>
      <c r="N26" s="16">
        <v>24.61</v>
      </c>
      <c r="O26" s="16">
        <v>24.61</v>
      </c>
      <c r="P26" s="16">
        <v>-9111</v>
      </c>
    </row>
    <row r="27" spans="1:16" x14ac:dyDescent="0.25">
      <c r="A27" s="16" t="s">
        <v>328</v>
      </c>
      <c r="B27" s="16">
        <v>709.2</v>
      </c>
      <c r="C27" s="16">
        <v>0</v>
      </c>
      <c r="D27" s="16">
        <v>100</v>
      </c>
      <c r="E27" s="16">
        <v>0</v>
      </c>
      <c r="H27" s="16">
        <v>79</v>
      </c>
      <c r="I27" s="16">
        <v>56006</v>
      </c>
      <c r="K27" s="16">
        <v>0</v>
      </c>
      <c r="L27" s="16">
        <v>0</v>
      </c>
      <c r="M27" s="16">
        <v>0</v>
      </c>
      <c r="N27" s="16">
        <v>78.97</v>
      </c>
      <c r="O27" s="16">
        <v>78.97</v>
      </c>
      <c r="P27" s="16">
        <v>56006</v>
      </c>
    </row>
    <row r="28" spans="1:16" x14ac:dyDescent="0.25">
      <c r="A28" s="16" t="s">
        <v>329</v>
      </c>
      <c r="B28" s="16">
        <v>1229.8</v>
      </c>
      <c r="C28" s="16">
        <v>0</v>
      </c>
      <c r="D28" s="16">
        <v>119.6</v>
      </c>
      <c r="E28" s="16">
        <v>0</v>
      </c>
      <c r="H28" s="16">
        <v>0</v>
      </c>
      <c r="I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x14ac:dyDescent="0.25">
      <c r="A29" s="16" t="s">
        <v>330</v>
      </c>
      <c r="B29" s="16">
        <v>-443.3</v>
      </c>
      <c r="C29" s="16">
        <v>0</v>
      </c>
      <c r="D29" s="16">
        <v>100</v>
      </c>
      <c r="E29" s="16">
        <v>0</v>
      </c>
      <c r="H29" s="16">
        <v>4.2</v>
      </c>
      <c r="I29" s="16">
        <v>-1854</v>
      </c>
      <c r="K29" s="16">
        <v>0</v>
      </c>
      <c r="L29" s="16">
        <v>0</v>
      </c>
      <c r="M29" s="16">
        <v>0</v>
      </c>
      <c r="N29" s="16">
        <v>4.18</v>
      </c>
      <c r="O29" s="16">
        <v>4.18</v>
      </c>
      <c r="P29" s="16">
        <v>-1854</v>
      </c>
    </row>
    <row r="30" spans="1:16" x14ac:dyDescent="0.25">
      <c r="A30" s="16" t="s">
        <v>331</v>
      </c>
      <c r="B30" s="16">
        <v>-302.5</v>
      </c>
      <c r="C30" s="16">
        <v>0</v>
      </c>
      <c r="D30" s="16">
        <v>100</v>
      </c>
      <c r="E30" s="16">
        <v>0</v>
      </c>
      <c r="H30" s="16">
        <v>20</v>
      </c>
      <c r="I30" s="16">
        <v>-6042</v>
      </c>
      <c r="K30" s="16">
        <v>0</v>
      </c>
      <c r="L30" s="16">
        <v>-4396</v>
      </c>
      <c r="M30" s="16">
        <v>-5131</v>
      </c>
      <c r="N30" s="16">
        <v>36.93</v>
      </c>
      <c r="O30" s="16">
        <v>51.46</v>
      </c>
      <c r="P30" s="16">
        <v>-15570</v>
      </c>
    </row>
    <row r="31" spans="1:16" x14ac:dyDescent="0.25">
      <c r="A31" s="16" t="s">
        <v>332</v>
      </c>
      <c r="B31" s="16">
        <v>1467.1</v>
      </c>
      <c r="C31" s="16">
        <v>0</v>
      </c>
      <c r="D31" s="16">
        <v>100</v>
      </c>
      <c r="E31" s="16">
        <v>0</v>
      </c>
      <c r="H31" s="16">
        <v>5.5</v>
      </c>
      <c r="I31" s="16">
        <v>8043</v>
      </c>
      <c r="K31" s="16">
        <v>0</v>
      </c>
      <c r="L31" s="16">
        <v>0</v>
      </c>
      <c r="M31" s="16">
        <v>0</v>
      </c>
      <c r="N31" s="16">
        <v>5.48</v>
      </c>
      <c r="O31" s="16">
        <v>5.48</v>
      </c>
      <c r="P31" s="16">
        <v>8043</v>
      </c>
    </row>
    <row r="32" spans="1:16" x14ac:dyDescent="0.25">
      <c r="A32" s="16" t="s">
        <v>333</v>
      </c>
      <c r="B32" s="16">
        <v>0</v>
      </c>
      <c r="C32" s="16">
        <v>0</v>
      </c>
      <c r="D32" s="16">
        <v>0</v>
      </c>
      <c r="E32" s="16">
        <v>7</v>
      </c>
      <c r="H32" s="16">
        <v>0</v>
      </c>
      <c r="I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20" x14ac:dyDescent="0.25">
      <c r="A33" s="16" t="s">
        <v>334</v>
      </c>
      <c r="B33" s="16">
        <v>63220</v>
      </c>
      <c r="C33" s="16">
        <v>0</v>
      </c>
      <c r="E33" s="16">
        <v>6342</v>
      </c>
      <c r="F33" s="16">
        <v>505104.9</v>
      </c>
      <c r="G33" s="16">
        <v>9794</v>
      </c>
      <c r="I33" s="16">
        <v>1003270</v>
      </c>
      <c r="J33" s="16">
        <v>2146</v>
      </c>
      <c r="K33" s="16">
        <v>9792</v>
      </c>
      <c r="L33" s="16">
        <v>449358</v>
      </c>
      <c r="M33" s="16">
        <v>52062</v>
      </c>
      <c r="N33" s="16">
        <v>16.690000000000001</v>
      </c>
      <c r="O33" s="16">
        <v>23.96</v>
      </c>
      <c r="P33" s="16">
        <v>1514482</v>
      </c>
    </row>
    <row r="34" spans="1:20" x14ac:dyDescent="0.25">
      <c r="A34" s="16" t="s">
        <v>335</v>
      </c>
      <c r="P34" s="16">
        <v>1384</v>
      </c>
    </row>
    <row r="35" spans="1:20" x14ac:dyDescent="0.25">
      <c r="A35" s="16" t="s">
        <v>336</v>
      </c>
      <c r="P35" s="16">
        <v>0</v>
      </c>
    </row>
    <row r="36" spans="1:20" x14ac:dyDescent="0.25">
      <c r="A36" s="16" t="s">
        <v>337</v>
      </c>
      <c r="P36" s="16">
        <v>0</v>
      </c>
    </row>
    <row r="37" spans="1:20" x14ac:dyDescent="0.25">
      <c r="A37" s="16" t="s">
        <v>338</v>
      </c>
      <c r="P37" s="16">
        <v>1788</v>
      </c>
    </row>
    <row r="38" spans="1:20" x14ac:dyDescent="0.25">
      <c r="A38" s="16" t="s">
        <v>339</v>
      </c>
      <c r="B38" s="16">
        <v>1.3</v>
      </c>
      <c r="O38" s="16">
        <v>1000</v>
      </c>
      <c r="P38" s="16">
        <v>1263</v>
      </c>
    </row>
    <row r="39" spans="1:20" x14ac:dyDescent="0.25">
      <c r="A39" s="16" t="s">
        <v>340</v>
      </c>
      <c r="O39" s="16">
        <v>23.93</v>
      </c>
      <c r="P39" s="16">
        <v>1512899</v>
      </c>
    </row>
    <row r="43" spans="1:20" x14ac:dyDescent="0.25">
      <c r="A43" s="16" t="s">
        <v>261</v>
      </c>
      <c r="B43" s="16" t="s">
        <v>262</v>
      </c>
      <c r="C43" s="16" t="s">
        <v>289</v>
      </c>
      <c r="D43" s="16" t="s">
        <v>290</v>
      </c>
      <c r="E43" s="16" t="s">
        <v>291</v>
      </c>
      <c r="F43" s="16" t="s">
        <v>292</v>
      </c>
      <c r="G43" s="16" t="s">
        <v>293</v>
      </c>
    </row>
    <row r="44" spans="1:20" x14ac:dyDescent="0.25">
      <c r="A44" s="16" t="s">
        <v>4</v>
      </c>
      <c r="B44" s="16" t="s">
        <v>263</v>
      </c>
      <c r="C44" s="16" t="s">
        <v>54</v>
      </c>
      <c r="D44" s="16" t="s">
        <v>54</v>
      </c>
      <c r="E44" s="16" t="s">
        <v>54</v>
      </c>
      <c r="F44" s="16" t="s">
        <v>54</v>
      </c>
      <c r="G44" s="16" t="s">
        <v>55</v>
      </c>
    </row>
    <row r="46" spans="1:20" x14ac:dyDescent="0.25">
      <c r="C46" s="16" t="e">
        <f>--Anc</f>
        <v>#NAME?</v>
      </c>
      <c r="D46" s="16" t="s">
        <v>294</v>
      </c>
      <c r="E46" s="16" t="s">
        <v>295</v>
      </c>
      <c r="F46" s="16" t="s">
        <v>296</v>
      </c>
      <c r="G46" s="16" t="s">
        <v>297</v>
      </c>
      <c r="H46" s="16" t="s">
        <v>298</v>
      </c>
      <c r="I46" s="16" t="s">
        <v>299</v>
      </c>
      <c r="J46" s="16" t="s">
        <v>300</v>
      </c>
      <c r="K46" s="16" t="s">
        <v>301</v>
      </c>
    </row>
    <row r="47" spans="1:20" x14ac:dyDescent="0.25">
      <c r="C47" s="16" t="e">
        <f>-REG.</f>
        <v>#NAME?</v>
      </c>
      <c r="D47" s="16" t="s">
        <v>302</v>
      </c>
      <c r="F47" s="16" t="e">
        <f>-REG.</f>
        <v>#NAME?</v>
      </c>
      <c r="G47" s="16" t="s">
        <v>303</v>
      </c>
      <c r="I47" s="16" t="e">
        <f>-SPIN</f>
        <v>#NAME?</v>
      </c>
      <c r="L47" s="16" t="e">
        <f>-NONS</f>
        <v>#NAME?</v>
      </c>
      <c r="M47" s="16" t="s">
        <v>304</v>
      </c>
      <c r="O47" s="16" t="e">
        <f>-NONS</f>
        <v>#NAME?</v>
      </c>
      <c r="P47" s="16" t="s">
        <v>305</v>
      </c>
      <c r="R47" s="16" t="e">
        <f>-Tota</f>
        <v>#NAME?</v>
      </c>
      <c r="S47" s="16" t="s">
        <v>265</v>
      </c>
    </row>
    <row r="48" spans="1:20" x14ac:dyDescent="0.25">
      <c r="A48" s="16" t="s">
        <v>34</v>
      </c>
      <c r="B48" s="16" t="s">
        <v>35</v>
      </c>
      <c r="C48" s="16" t="s">
        <v>36</v>
      </c>
      <c r="D48" s="17">
        <v>0</v>
      </c>
      <c r="E48" s="16" t="s">
        <v>306</v>
      </c>
      <c r="F48" s="16" t="s">
        <v>36</v>
      </c>
      <c r="G48" s="17">
        <v>0</v>
      </c>
      <c r="H48" s="16" t="s">
        <v>306</v>
      </c>
      <c r="I48" s="16" t="s">
        <v>36</v>
      </c>
      <c r="J48" s="17">
        <v>0</v>
      </c>
      <c r="K48" s="16" t="s">
        <v>306</v>
      </c>
      <c r="L48" s="16" t="s">
        <v>36</v>
      </c>
      <c r="M48" s="17">
        <v>0</v>
      </c>
      <c r="N48" s="16" t="s">
        <v>306</v>
      </c>
      <c r="O48" s="16" t="s">
        <v>36</v>
      </c>
      <c r="P48" s="17">
        <v>0</v>
      </c>
      <c r="Q48" s="16" t="s">
        <v>306</v>
      </c>
      <c r="R48" s="16" t="s">
        <v>36</v>
      </c>
      <c r="S48" s="17">
        <v>0</v>
      </c>
      <c r="T48" s="11" t="s">
        <v>306</v>
      </c>
    </row>
    <row r="49" spans="1:20" x14ac:dyDescent="0.25">
      <c r="A49" s="16" t="s">
        <v>51</v>
      </c>
      <c r="B49" s="16" t="s">
        <v>52</v>
      </c>
      <c r="C49" s="16" t="s">
        <v>4</v>
      </c>
      <c r="D49" s="16" t="s">
        <v>4</v>
      </c>
      <c r="E49" s="16" t="s">
        <v>4</v>
      </c>
      <c r="F49" s="16" t="s">
        <v>4</v>
      </c>
      <c r="G49" s="16" t="s">
        <v>4</v>
      </c>
      <c r="H49" s="16" t="s">
        <v>4</v>
      </c>
      <c r="I49" s="16" t="s">
        <v>4</v>
      </c>
      <c r="J49" s="16" t="s">
        <v>4</v>
      </c>
      <c r="K49" s="16" t="s">
        <v>4</v>
      </c>
      <c r="L49" s="16" t="s">
        <v>4</v>
      </c>
      <c r="M49" s="16" t="s">
        <v>4</v>
      </c>
      <c r="N49" s="16" t="s">
        <v>4</v>
      </c>
      <c r="O49" s="16" t="s">
        <v>4</v>
      </c>
      <c r="P49" s="16" t="s">
        <v>4</v>
      </c>
      <c r="Q49" s="16" t="s">
        <v>4</v>
      </c>
      <c r="R49" s="16" t="s">
        <v>4</v>
      </c>
      <c r="S49" s="16" t="s">
        <v>4</v>
      </c>
      <c r="T49" s="11" t="s">
        <v>4</v>
      </c>
    </row>
    <row r="50" spans="1:20" x14ac:dyDescent="0.25">
      <c r="A50" s="16">
        <v>1</v>
      </c>
      <c r="B50" s="16" t="s">
        <v>57</v>
      </c>
      <c r="C50" s="16">
        <v>97.4</v>
      </c>
      <c r="D50" s="16">
        <v>727</v>
      </c>
      <c r="E50" s="16">
        <v>7.5</v>
      </c>
      <c r="F50" s="16">
        <v>0</v>
      </c>
      <c r="G50" s="16">
        <v>0</v>
      </c>
      <c r="H50" s="16">
        <v>0</v>
      </c>
      <c r="I50" s="16">
        <v>28.2</v>
      </c>
      <c r="J50" s="16">
        <v>280.2</v>
      </c>
      <c r="K50" s="16">
        <v>9.9</v>
      </c>
      <c r="L50" s="16">
        <v>127.5</v>
      </c>
      <c r="M50" s="16">
        <v>3640.3</v>
      </c>
      <c r="N50" s="16">
        <v>28.6</v>
      </c>
      <c r="O50" s="16">
        <v>0</v>
      </c>
      <c r="P50" s="16">
        <v>0</v>
      </c>
      <c r="Q50" s="16">
        <v>0</v>
      </c>
      <c r="R50" s="16">
        <v>253.1</v>
      </c>
      <c r="S50" s="16">
        <v>4647.5</v>
      </c>
      <c r="T50" s="11">
        <v>18.399999999999999</v>
      </c>
    </row>
    <row r="51" spans="1:20" x14ac:dyDescent="0.25">
      <c r="A51" s="16">
        <v>2</v>
      </c>
      <c r="B51" s="16" t="s">
        <v>58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1">
        <v>0</v>
      </c>
    </row>
    <row r="52" spans="1:20" x14ac:dyDescent="0.25">
      <c r="A52" s="16">
        <v>3</v>
      </c>
      <c r="B52" s="16" t="s">
        <v>59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1">
        <v>0</v>
      </c>
    </row>
    <row r="53" spans="1:20" x14ac:dyDescent="0.25">
      <c r="A53" s="16">
        <v>4</v>
      </c>
      <c r="B53" s="16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1">
        <v>0</v>
      </c>
    </row>
    <row r="54" spans="1:20" x14ac:dyDescent="0.25">
      <c r="A54" s="16">
        <v>5</v>
      </c>
      <c r="B54" s="16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1">
        <v>0</v>
      </c>
    </row>
    <row r="55" spans="1:20" x14ac:dyDescent="0.25">
      <c r="A55" s="16">
        <v>6</v>
      </c>
      <c r="B55" s="16" t="s">
        <v>62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1">
        <v>0</v>
      </c>
    </row>
    <row r="56" spans="1:20" x14ac:dyDescent="0.25">
      <c r="A56" s="16">
        <v>7</v>
      </c>
      <c r="B56" s="16" t="s">
        <v>63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1">
        <v>0</v>
      </c>
    </row>
    <row r="57" spans="1:20" x14ac:dyDescent="0.25">
      <c r="A57" s="16">
        <v>8</v>
      </c>
      <c r="B57" s="16" t="s">
        <v>65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1">
        <v>0</v>
      </c>
    </row>
    <row r="58" spans="1:20" x14ac:dyDescent="0.25">
      <c r="A58" s="16">
        <v>9</v>
      </c>
      <c r="B58" s="16" t="s">
        <v>64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0.7</v>
      </c>
      <c r="M58" s="16">
        <v>12.3</v>
      </c>
      <c r="N58" s="16">
        <v>18.3</v>
      </c>
      <c r="O58" s="16">
        <v>0</v>
      </c>
      <c r="P58" s="16">
        <v>0</v>
      </c>
      <c r="Q58" s="16">
        <v>0</v>
      </c>
      <c r="R58" s="16">
        <v>0.7</v>
      </c>
      <c r="S58" s="16">
        <v>12.3</v>
      </c>
      <c r="T58" s="11">
        <v>18.3</v>
      </c>
    </row>
    <row r="59" spans="1:20" x14ac:dyDescent="0.25">
      <c r="A59" s="16">
        <v>10</v>
      </c>
      <c r="B59" s="16" t="s">
        <v>66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1">
        <v>0</v>
      </c>
    </row>
    <row r="60" spans="1:20" x14ac:dyDescent="0.25">
      <c r="A60" s="16">
        <v>11</v>
      </c>
      <c r="B60" s="16" t="s">
        <v>67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1">
        <v>0</v>
      </c>
    </row>
    <row r="61" spans="1:20" x14ac:dyDescent="0.25">
      <c r="A61" s="16">
        <v>12</v>
      </c>
      <c r="B61" s="16" t="s">
        <v>68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1">
        <v>0</v>
      </c>
    </row>
    <row r="62" spans="1:20" x14ac:dyDescent="0.25">
      <c r="A62" s="16">
        <v>13</v>
      </c>
      <c r="B62" s="16" t="s">
        <v>69</v>
      </c>
      <c r="C62" s="16">
        <v>600.79999999999995</v>
      </c>
      <c r="D62" s="16" t="s">
        <v>266</v>
      </c>
      <c r="E62" s="16">
        <v>27</v>
      </c>
      <c r="F62" s="16">
        <v>0</v>
      </c>
      <c r="G62" s="16">
        <v>0</v>
      </c>
      <c r="H62" s="16">
        <v>0</v>
      </c>
      <c r="I62" s="16">
        <v>476.9</v>
      </c>
      <c r="J62" s="16" t="s">
        <v>266</v>
      </c>
      <c r="K62" s="16">
        <v>41</v>
      </c>
      <c r="L62" s="16">
        <v>110.2</v>
      </c>
      <c r="M62" s="16">
        <v>4932.8999999999996</v>
      </c>
      <c r="N62" s="16">
        <v>44.8</v>
      </c>
      <c r="O62" s="16">
        <v>0</v>
      </c>
      <c r="P62" s="16">
        <v>0</v>
      </c>
      <c r="Q62" s="16">
        <v>0</v>
      </c>
      <c r="R62" s="16">
        <v>1187.9000000000001</v>
      </c>
      <c r="S62" s="16" t="s">
        <v>266</v>
      </c>
      <c r="T62" s="11">
        <v>34.299999999999997</v>
      </c>
    </row>
    <row r="63" spans="1:20" x14ac:dyDescent="0.25">
      <c r="A63" s="16">
        <v>14</v>
      </c>
      <c r="B63" s="16" t="s">
        <v>70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1">
        <v>0</v>
      </c>
    </row>
    <row r="64" spans="1:20" x14ac:dyDescent="0.25">
      <c r="A64" s="16">
        <v>15</v>
      </c>
      <c r="B64" s="16" t="s">
        <v>71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1">
        <v>0</v>
      </c>
    </row>
    <row r="65" spans="1:20" x14ac:dyDescent="0.25">
      <c r="A65" s="16">
        <v>16</v>
      </c>
      <c r="B65" s="16" t="s">
        <v>72</v>
      </c>
      <c r="C65" s="16">
        <v>119.2</v>
      </c>
      <c r="D65" s="16">
        <v>4852.3</v>
      </c>
      <c r="E65" s="16">
        <v>40.700000000000003</v>
      </c>
      <c r="F65" s="16">
        <v>0</v>
      </c>
      <c r="G65" s="16">
        <v>0</v>
      </c>
      <c r="H65" s="16">
        <v>0</v>
      </c>
      <c r="I65" s="16">
        <v>155.5</v>
      </c>
      <c r="J65" s="16">
        <v>5839.6</v>
      </c>
      <c r="K65" s="16">
        <v>37.6</v>
      </c>
      <c r="L65" s="16">
        <v>168.8</v>
      </c>
      <c r="M65" s="16">
        <v>8957.6</v>
      </c>
      <c r="N65" s="16">
        <v>53.1</v>
      </c>
      <c r="O65" s="16">
        <v>0</v>
      </c>
      <c r="P65" s="16">
        <v>0</v>
      </c>
      <c r="Q65" s="16">
        <v>0</v>
      </c>
      <c r="R65" s="16">
        <v>443.5</v>
      </c>
      <c r="S65" s="16" t="s">
        <v>266</v>
      </c>
      <c r="T65" s="11">
        <v>44.3</v>
      </c>
    </row>
    <row r="66" spans="1:20" x14ac:dyDescent="0.25">
      <c r="A66" s="16">
        <v>17</v>
      </c>
      <c r="B66" s="16" t="s">
        <v>73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32</v>
      </c>
      <c r="J66" s="16">
        <v>662.7</v>
      </c>
      <c r="K66" s="16">
        <v>20.7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32</v>
      </c>
      <c r="S66" s="16">
        <v>662.7</v>
      </c>
      <c r="T66" s="11">
        <v>20.7</v>
      </c>
    </row>
    <row r="67" spans="1:20" x14ac:dyDescent="0.25">
      <c r="A67" s="16">
        <v>18</v>
      </c>
      <c r="B67" s="16" t="s">
        <v>74</v>
      </c>
      <c r="C67" s="16">
        <v>13.2</v>
      </c>
      <c r="D67" s="16">
        <v>175.2</v>
      </c>
      <c r="E67" s="16">
        <v>13.2</v>
      </c>
      <c r="F67" s="16">
        <v>0</v>
      </c>
      <c r="G67" s="16">
        <v>0</v>
      </c>
      <c r="H67" s="16">
        <v>0</v>
      </c>
      <c r="I67" s="16">
        <v>4.9000000000000004</v>
      </c>
      <c r="J67" s="16">
        <v>72.5</v>
      </c>
      <c r="K67" s="16">
        <v>14.9</v>
      </c>
      <c r="L67" s="16">
        <v>0.7</v>
      </c>
      <c r="M67" s="16">
        <v>37.1</v>
      </c>
      <c r="N67" s="16">
        <v>51.3</v>
      </c>
      <c r="O67" s="16">
        <v>0</v>
      </c>
      <c r="P67" s="16">
        <v>0</v>
      </c>
      <c r="Q67" s="16">
        <v>0</v>
      </c>
      <c r="R67" s="16">
        <v>18.8</v>
      </c>
      <c r="S67" s="16">
        <v>284.7</v>
      </c>
      <c r="T67" s="11">
        <v>15.1</v>
      </c>
    </row>
    <row r="68" spans="1:20" x14ac:dyDescent="0.25">
      <c r="A68" s="16">
        <v>19</v>
      </c>
      <c r="B68" s="16" t="s">
        <v>75</v>
      </c>
      <c r="C68" s="16">
        <v>13.2</v>
      </c>
      <c r="D68" s="16">
        <v>174.4</v>
      </c>
      <c r="E68" s="16">
        <v>13.2</v>
      </c>
      <c r="F68" s="16">
        <v>0</v>
      </c>
      <c r="G68" s="16">
        <v>0</v>
      </c>
      <c r="H68" s="16">
        <v>0</v>
      </c>
      <c r="I68" s="16">
        <v>4.5999999999999996</v>
      </c>
      <c r="J68" s="16">
        <v>74.099999999999994</v>
      </c>
      <c r="K68" s="16">
        <v>16</v>
      </c>
      <c r="L68" s="16">
        <v>0.2</v>
      </c>
      <c r="M68" s="16">
        <v>9.1999999999999993</v>
      </c>
      <c r="N68" s="16">
        <v>51.9</v>
      </c>
      <c r="O68" s="16">
        <v>0</v>
      </c>
      <c r="P68" s="16">
        <v>0</v>
      </c>
      <c r="Q68" s="16">
        <v>0</v>
      </c>
      <c r="R68" s="16">
        <v>18</v>
      </c>
      <c r="S68" s="16">
        <v>257.60000000000002</v>
      </c>
      <c r="T68" s="11">
        <v>14.3</v>
      </c>
    </row>
    <row r="69" spans="1:20" x14ac:dyDescent="0.25">
      <c r="A69" s="16">
        <v>20</v>
      </c>
      <c r="B69" s="16" t="s">
        <v>76</v>
      </c>
      <c r="C69" s="16">
        <v>203.1</v>
      </c>
      <c r="D69" s="16">
        <v>2082.5</v>
      </c>
      <c r="E69" s="16">
        <v>10.3</v>
      </c>
      <c r="F69" s="16">
        <v>0</v>
      </c>
      <c r="G69" s="16">
        <v>0</v>
      </c>
      <c r="H69" s="16">
        <v>0</v>
      </c>
      <c r="I69" s="16">
        <v>39.5</v>
      </c>
      <c r="J69" s="16">
        <v>526.9</v>
      </c>
      <c r="K69" s="16">
        <v>13.3</v>
      </c>
      <c r="L69" s="16">
        <v>0.1</v>
      </c>
      <c r="M69" s="16">
        <v>4.9000000000000004</v>
      </c>
      <c r="N69" s="16">
        <v>38.1</v>
      </c>
      <c r="O69" s="16">
        <v>0</v>
      </c>
      <c r="P69" s="16">
        <v>0</v>
      </c>
      <c r="Q69" s="16">
        <v>0</v>
      </c>
      <c r="R69" s="16">
        <v>242.8</v>
      </c>
      <c r="S69" s="16">
        <v>2614.3000000000002</v>
      </c>
      <c r="T69" s="11">
        <v>10.8</v>
      </c>
    </row>
    <row r="70" spans="1:20" x14ac:dyDescent="0.25">
      <c r="A70" s="16">
        <v>21</v>
      </c>
      <c r="B70" s="16" t="s">
        <v>77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5.2</v>
      </c>
      <c r="M70" s="16">
        <v>1.6</v>
      </c>
      <c r="N70" s="16">
        <v>0.3</v>
      </c>
      <c r="O70" s="16">
        <v>0</v>
      </c>
      <c r="P70" s="16">
        <v>0</v>
      </c>
      <c r="Q70" s="16">
        <v>0</v>
      </c>
      <c r="R70" s="16">
        <v>5.2</v>
      </c>
      <c r="S70" s="16">
        <v>1.6</v>
      </c>
      <c r="T70" s="11">
        <v>0.3</v>
      </c>
    </row>
    <row r="71" spans="1:20" x14ac:dyDescent="0.25">
      <c r="A71" s="16">
        <v>22</v>
      </c>
      <c r="B71" s="16" t="s">
        <v>78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4.5999999999999996</v>
      </c>
      <c r="M71" s="16">
        <v>1</v>
      </c>
      <c r="N71" s="16">
        <v>0.2</v>
      </c>
      <c r="O71" s="16">
        <v>0</v>
      </c>
      <c r="P71" s="16">
        <v>0</v>
      </c>
      <c r="Q71" s="16">
        <v>0</v>
      </c>
      <c r="R71" s="16">
        <v>4.5999999999999996</v>
      </c>
      <c r="S71" s="16">
        <v>1</v>
      </c>
      <c r="T71" s="11">
        <v>0.2</v>
      </c>
    </row>
    <row r="72" spans="1:20" x14ac:dyDescent="0.25">
      <c r="A72" s="16">
        <v>23</v>
      </c>
      <c r="B72" s="16" t="s">
        <v>79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1">
        <v>0</v>
      </c>
    </row>
    <row r="73" spans="1:20" x14ac:dyDescent="0.25">
      <c r="A73" s="16">
        <v>24</v>
      </c>
      <c r="B73" s="16" t="s">
        <v>80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1">
        <v>0</v>
      </c>
    </row>
    <row r="74" spans="1:20" x14ac:dyDescent="0.25">
      <c r="A74" s="16">
        <v>25</v>
      </c>
      <c r="B74" s="16" t="s">
        <v>81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0.3</v>
      </c>
      <c r="J74" s="16">
        <v>8.5</v>
      </c>
      <c r="K74" s="16">
        <v>30.1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0.3</v>
      </c>
      <c r="S74" s="16">
        <v>8.5</v>
      </c>
      <c r="T74" s="11">
        <v>30.1</v>
      </c>
    </row>
    <row r="75" spans="1:20" x14ac:dyDescent="0.25">
      <c r="A75" s="16">
        <v>26</v>
      </c>
      <c r="B75" s="16" t="s">
        <v>82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1">
        <v>0</v>
      </c>
    </row>
    <row r="76" spans="1:20" x14ac:dyDescent="0.25">
      <c r="A76" s="16">
        <v>27</v>
      </c>
      <c r="B76" s="16" t="s">
        <v>83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1">
        <v>0</v>
      </c>
    </row>
    <row r="77" spans="1:20" x14ac:dyDescent="0.25">
      <c r="A77" s="16">
        <v>28</v>
      </c>
      <c r="B77" s="16" t="s">
        <v>84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0.2</v>
      </c>
      <c r="J77" s="16">
        <v>7.5</v>
      </c>
      <c r="K77" s="16">
        <v>31.1</v>
      </c>
      <c r="L77" s="16">
        <v>0</v>
      </c>
      <c r="M77" s="16">
        <v>0.7</v>
      </c>
      <c r="N77" s="16">
        <v>19.5</v>
      </c>
      <c r="O77" s="16">
        <v>0</v>
      </c>
      <c r="P77" s="16">
        <v>0</v>
      </c>
      <c r="Q77" s="16">
        <v>0</v>
      </c>
      <c r="R77" s="16">
        <v>0.3</v>
      </c>
      <c r="S77" s="16">
        <v>8.1</v>
      </c>
      <c r="T77" s="11">
        <v>29.6</v>
      </c>
    </row>
    <row r="78" spans="1:20" x14ac:dyDescent="0.25">
      <c r="A78" s="16">
        <v>29</v>
      </c>
      <c r="B78" s="16" t="s">
        <v>85</v>
      </c>
      <c r="C78" s="16">
        <v>0</v>
      </c>
      <c r="D78" s="16">
        <v>0.1</v>
      </c>
      <c r="E78" s="16">
        <v>3.9</v>
      </c>
      <c r="F78" s="16">
        <v>0</v>
      </c>
      <c r="G78" s="16">
        <v>0</v>
      </c>
      <c r="H78" s="16">
        <v>0</v>
      </c>
      <c r="I78" s="16">
        <v>0.3</v>
      </c>
      <c r="J78" s="16">
        <v>7.8</v>
      </c>
      <c r="K78" s="16">
        <v>30.7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0.3</v>
      </c>
      <c r="S78" s="16">
        <v>7.8</v>
      </c>
      <c r="T78" s="11">
        <v>28.7</v>
      </c>
    </row>
    <row r="79" spans="1:20" x14ac:dyDescent="0.25">
      <c r="A79" s="16">
        <v>30</v>
      </c>
      <c r="B79" s="16" t="s">
        <v>86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0.3</v>
      </c>
      <c r="J79" s="16">
        <v>8.4</v>
      </c>
      <c r="K79" s="16">
        <v>30.1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0.3</v>
      </c>
      <c r="S79" s="16">
        <v>8.4</v>
      </c>
      <c r="T79" s="11">
        <v>30.1</v>
      </c>
    </row>
    <row r="80" spans="1:20" x14ac:dyDescent="0.25">
      <c r="A80" s="16">
        <v>31</v>
      </c>
      <c r="B80" s="16" t="s">
        <v>87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1">
        <v>0</v>
      </c>
    </row>
    <row r="81" spans="1:20" x14ac:dyDescent="0.25">
      <c r="A81" s="16">
        <v>32</v>
      </c>
      <c r="B81" s="16" t="s">
        <v>88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0.1</v>
      </c>
      <c r="M81" s="16">
        <v>48.8</v>
      </c>
      <c r="N81" s="16">
        <v>976.8</v>
      </c>
      <c r="O81" s="16">
        <v>0</v>
      </c>
      <c r="P81" s="16">
        <v>0</v>
      </c>
      <c r="Q81" s="16">
        <v>0</v>
      </c>
      <c r="R81" s="16">
        <v>0.1</v>
      </c>
      <c r="S81" s="16">
        <v>48.8</v>
      </c>
      <c r="T81" s="11">
        <v>976.8</v>
      </c>
    </row>
    <row r="82" spans="1:20" x14ac:dyDescent="0.25">
      <c r="A82" s="16">
        <v>33</v>
      </c>
      <c r="B82" s="16" t="s">
        <v>89</v>
      </c>
      <c r="C82" s="16">
        <v>54.7</v>
      </c>
      <c r="D82" s="16">
        <v>52.3</v>
      </c>
      <c r="E82" s="16">
        <v>1</v>
      </c>
      <c r="F82" s="16">
        <v>0</v>
      </c>
      <c r="G82" s="16">
        <v>0</v>
      </c>
      <c r="H82" s="16">
        <v>0</v>
      </c>
      <c r="I82" s="16">
        <v>39.9</v>
      </c>
      <c r="J82" s="16">
        <v>9.1</v>
      </c>
      <c r="K82" s="16">
        <v>0.2</v>
      </c>
      <c r="L82" s="16">
        <v>58</v>
      </c>
      <c r="M82" s="16">
        <v>5.2</v>
      </c>
      <c r="N82" s="16">
        <v>0.1</v>
      </c>
      <c r="O82" s="16">
        <v>0</v>
      </c>
      <c r="P82" s="16">
        <v>0</v>
      </c>
      <c r="Q82" s="16">
        <v>0</v>
      </c>
      <c r="R82" s="16">
        <v>152.6</v>
      </c>
      <c r="S82" s="16">
        <v>66.599999999999994</v>
      </c>
      <c r="T82" s="11">
        <v>0.4</v>
      </c>
    </row>
    <row r="83" spans="1:20" x14ac:dyDescent="0.25">
      <c r="A83" s="16">
        <v>34</v>
      </c>
      <c r="B83" s="16" t="s">
        <v>90</v>
      </c>
      <c r="C83" s="16">
        <v>66.400000000000006</v>
      </c>
      <c r="D83" s="16">
        <v>619.5</v>
      </c>
      <c r="E83" s="16">
        <v>9.3000000000000007</v>
      </c>
      <c r="F83" s="16">
        <v>0</v>
      </c>
      <c r="G83" s="16">
        <v>0</v>
      </c>
      <c r="H83" s="16">
        <v>0</v>
      </c>
      <c r="I83" s="16">
        <v>9.6999999999999993</v>
      </c>
      <c r="J83" s="16">
        <v>133.80000000000001</v>
      </c>
      <c r="K83" s="16">
        <v>13.8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76.099999999999994</v>
      </c>
      <c r="S83" s="16">
        <v>753.3</v>
      </c>
      <c r="T83" s="11">
        <v>9.9</v>
      </c>
    </row>
    <row r="84" spans="1:20" x14ac:dyDescent="0.25">
      <c r="A84" s="16">
        <v>35</v>
      </c>
      <c r="B84" s="16" t="s">
        <v>91</v>
      </c>
      <c r="C84" s="16">
        <v>54.5</v>
      </c>
      <c r="D84" s="16">
        <v>504.1</v>
      </c>
      <c r="E84" s="16">
        <v>9.1999999999999993</v>
      </c>
      <c r="F84" s="16">
        <v>0</v>
      </c>
      <c r="G84" s="16">
        <v>0</v>
      </c>
      <c r="H84" s="16">
        <v>0</v>
      </c>
      <c r="I84" s="16">
        <v>9.1999999999999993</v>
      </c>
      <c r="J84" s="16">
        <v>156.80000000000001</v>
      </c>
      <c r="K84" s="16">
        <v>17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63.7</v>
      </c>
      <c r="S84" s="16">
        <v>660.9</v>
      </c>
      <c r="T84" s="11">
        <v>10.4</v>
      </c>
    </row>
    <row r="85" spans="1:20" x14ac:dyDescent="0.25">
      <c r="A85" s="16">
        <v>36</v>
      </c>
      <c r="B85" s="16" t="s">
        <v>92</v>
      </c>
      <c r="C85" s="16">
        <v>38.6</v>
      </c>
      <c r="D85" s="16">
        <v>313.7</v>
      </c>
      <c r="E85" s="16">
        <v>8.1</v>
      </c>
      <c r="F85" s="16">
        <v>0</v>
      </c>
      <c r="G85" s="16">
        <v>0</v>
      </c>
      <c r="H85" s="16">
        <v>0</v>
      </c>
      <c r="I85" s="16">
        <v>7</v>
      </c>
      <c r="J85" s="16">
        <v>132.5</v>
      </c>
      <c r="K85" s="16">
        <v>19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45.6</v>
      </c>
      <c r="S85" s="16">
        <v>446.2</v>
      </c>
      <c r="T85" s="11">
        <v>9.8000000000000007</v>
      </c>
    </row>
    <row r="86" spans="1:20" x14ac:dyDescent="0.25">
      <c r="A86" s="16">
        <v>37</v>
      </c>
      <c r="B86" s="16" t="s">
        <v>93</v>
      </c>
      <c r="C86" s="16">
        <v>31.4</v>
      </c>
      <c r="D86" s="16">
        <v>216.3</v>
      </c>
      <c r="E86" s="16">
        <v>6.9</v>
      </c>
      <c r="F86" s="16">
        <v>0</v>
      </c>
      <c r="G86" s="16">
        <v>0</v>
      </c>
      <c r="H86" s="16">
        <v>0</v>
      </c>
      <c r="I86" s="16">
        <v>9.5</v>
      </c>
      <c r="J86" s="16">
        <v>211.8</v>
      </c>
      <c r="K86" s="16">
        <v>22.3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40.9</v>
      </c>
      <c r="S86" s="16">
        <v>428.2</v>
      </c>
      <c r="T86" s="11">
        <v>10.5</v>
      </c>
    </row>
    <row r="87" spans="1:20" x14ac:dyDescent="0.25">
      <c r="A87" s="16">
        <v>38</v>
      </c>
      <c r="B87" s="16" t="s">
        <v>94</v>
      </c>
      <c r="C87" s="16">
        <v>32.200000000000003</v>
      </c>
      <c r="D87" s="16">
        <v>235.9</v>
      </c>
      <c r="E87" s="16">
        <v>7.3</v>
      </c>
      <c r="F87" s="16">
        <v>0</v>
      </c>
      <c r="G87" s="16">
        <v>0</v>
      </c>
      <c r="H87" s="16">
        <v>0</v>
      </c>
      <c r="I87" s="16">
        <v>9.3000000000000007</v>
      </c>
      <c r="J87" s="16">
        <v>208.6</v>
      </c>
      <c r="K87" s="16">
        <v>22.5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41.5</v>
      </c>
      <c r="S87" s="16">
        <v>444.5</v>
      </c>
      <c r="T87" s="11">
        <v>10.7</v>
      </c>
    </row>
    <row r="88" spans="1:20" x14ac:dyDescent="0.25">
      <c r="A88" s="16">
        <v>39</v>
      </c>
      <c r="B88" s="16" t="s">
        <v>95</v>
      </c>
      <c r="C88" s="16">
        <v>10.1</v>
      </c>
      <c r="D88" s="16">
        <v>42.9</v>
      </c>
      <c r="E88" s="16">
        <v>4.3</v>
      </c>
      <c r="F88" s="16">
        <v>0</v>
      </c>
      <c r="G88" s="16">
        <v>0</v>
      </c>
      <c r="H88" s="16">
        <v>0</v>
      </c>
      <c r="I88" s="16">
        <v>6.9</v>
      </c>
      <c r="J88" s="16">
        <v>0.3</v>
      </c>
      <c r="K88" s="16">
        <v>0</v>
      </c>
      <c r="L88" s="16">
        <v>9.1999999999999993</v>
      </c>
      <c r="M88" s="16">
        <v>3.9</v>
      </c>
      <c r="N88" s="16">
        <v>0.4</v>
      </c>
      <c r="O88" s="16">
        <v>0</v>
      </c>
      <c r="P88" s="16">
        <v>0</v>
      </c>
      <c r="Q88" s="16">
        <v>0</v>
      </c>
      <c r="R88" s="16">
        <v>26.2</v>
      </c>
      <c r="S88" s="16">
        <v>47.2</v>
      </c>
      <c r="T88" s="11">
        <v>1.8</v>
      </c>
    </row>
    <row r="89" spans="1:20" x14ac:dyDescent="0.25">
      <c r="A89" s="16">
        <v>40</v>
      </c>
      <c r="B89" s="16" t="s">
        <v>96</v>
      </c>
      <c r="C89" s="16">
        <v>6.8</v>
      </c>
      <c r="D89" s="16">
        <v>52.7</v>
      </c>
      <c r="E89" s="16">
        <v>7.7</v>
      </c>
      <c r="F89" s="16">
        <v>0</v>
      </c>
      <c r="G89" s="16">
        <v>0</v>
      </c>
      <c r="H89" s="16">
        <v>0</v>
      </c>
      <c r="I89" s="16">
        <v>7.7</v>
      </c>
      <c r="J89" s="16">
        <v>0.7</v>
      </c>
      <c r="K89" s="16">
        <v>0.1</v>
      </c>
      <c r="L89" s="16">
        <v>8.6999999999999993</v>
      </c>
      <c r="M89" s="16">
        <v>68.8</v>
      </c>
      <c r="N89" s="16">
        <v>7.9</v>
      </c>
      <c r="O89" s="16">
        <v>0</v>
      </c>
      <c r="P89" s="16">
        <v>0</v>
      </c>
      <c r="Q89" s="16">
        <v>0</v>
      </c>
      <c r="R89" s="16">
        <v>23.2</v>
      </c>
      <c r="S89" s="16">
        <v>122.1</v>
      </c>
      <c r="T89" s="11">
        <v>5.3</v>
      </c>
    </row>
    <row r="90" spans="1:20" x14ac:dyDescent="0.25">
      <c r="A90" s="16">
        <v>41</v>
      </c>
      <c r="B90" s="16" t="s">
        <v>97</v>
      </c>
      <c r="C90" s="16">
        <v>6.2</v>
      </c>
      <c r="D90" s="16">
        <v>6.1</v>
      </c>
      <c r="E90" s="16">
        <v>1</v>
      </c>
      <c r="F90" s="16">
        <v>0</v>
      </c>
      <c r="G90" s="16">
        <v>0</v>
      </c>
      <c r="H90" s="16">
        <v>0</v>
      </c>
      <c r="I90" s="16">
        <v>8.9</v>
      </c>
      <c r="J90" s="16">
        <v>0.4</v>
      </c>
      <c r="K90" s="16">
        <v>0</v>
      </c>
      <c r="L90" s="16">
        <v>20.2</v>
      </c>
      <c r="M90" s="16">
        <v>0.4</v>
      </c>
      <c r="N90" s="16">
        <v>0</v>
      </c>
      <c r="O90" s="16">
        <v>0</v>
      </c>
      <c r="P90" s="16">
        <v>0</v>
      </c>
      <c r="Q90" s="16">
        <v>0</v>
      </c>
      <c r="R90" s="16">
        <v>35.299999999999997</v>
      </c>
      <c r="S90" s="16">
        <v>6.8</v>
      </c>
      <c r="T90" s="11">
        <v>0.2</v>
      </c>
    </row>
    <row r="91" spans="1:20" x14ac:dyDescent="0.25">
      <c r="A91" s="16">
        <v>42</v>
      </c>
      <c r="B91" s="16" t="s">
        <v>98</v>
      </c>
      <c r="C91" s="16">
        <v>3.6</v>
      </c>
      <c r="D91" s="16">
        <v>65.2</v>
      </c>
      <c r="E91" s="16">
        <v>18.399999999999999</v>
      </c>
      <c r="F91" s="16">
        <v>0</v>
      </c>
      <c r="G91" s="16">
        <v>0</v>
      </c>
      <c r="H91" s="16">
        <v>0</v>
      </c>
      <c r="I91" s="16">
        <v>9.6</v>
      </c>
      <c r="J91" s="16">
        <v>0.6</v>
      </c>
      <c r="K91" s="16">
        <v>0.1</v>
      </c>
      <c r="L91" s="16">
        <v>9.5</v>
      </c>
      <c r="M91" s="16">
        <v>5.7</v>
      </c>
      <c r="N91" s="16">
        <v>0.6</v>
      </c>
      <c r="O91" s="16">
        <v>0</v>
      </c>
      <c r="P91" s="16">
        <v>0</v>
      </c>
      <c r="Q91" s="16">
        <v>0</v>
      </c>
      <c r="R91" s="16">
        <v>22.7</v>
      </c>
      <c r="S91" s="16">
        <v>71.599999999999994</v>
      </c>
      <c r="T91" s="11">
        <v>3.2</v>
      </c>
    </row>
    <row r="92" spans="1:20" x14ac:dyDescent="0.25">
      <c r="A92" s="16">
        <v>43</v>
      </c>
      <c r="B92" s="16" t="s">
        <v>99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1">
        <v>0</v>
      </c>
    </row>
    <row r="93" spans="1:20" x14ac:dyDescent="0.25">
      <c r="A93" s="16">
        <v>44</v>
      </c>
      <c r="B93" s="16" t="s">
        <v>100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0.4</v>
      </c>
      <c r="M93" s="16">
        <v>0.9</v>
      </c>
      <c r="N93" s="16">
        <v>2.5</v>
      </c>
      <c r="O93" s="16">
        <v>0</v>
      </c>
      <c r="P93" s="16">
        <v>0</v>
      </c>
      <c r="Q93" s="16">
        <v>0</v>
      </c>
      <c r="R93" s="16">
        <v>0.4</v>
      </c>
      <c r="S93" s="16">
        <v>0.9</v>
      </c>
      <c r="T93" s="11">
        <v>2.5</v>
      </c>
    </row>
    <row r="94" spans="1:20" x14ac:dyDescent="0.25">
      <c r="A94" s="16">
        <v>45</v>
      </c>
      <c r="B94" s="16" t="s">
        <v>101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0.2</v>
      </c>
      <c r="M94" s="16">
        <v>0.5</v>
      </c>
      <c r="N94" s="16">
        <v>2.5</v>
      </c>
      <c r="O94" s="16">
        <v>0</v>
      </c>
      <c r="P94" s="16">
        <v>0</v>
      </c>
      <c r="Q94" s="16">
        <v>0</v>
      </c>
      <c r="R94" s="16">
        <v>0.2</v>
      </c>
      <c r="S94" s="16">
        <v>0.5</v>
      </c>
      <c r="T94" s="11">
        <v>2.5</v>
      </c>
    </row>
    <row r="95" spans="1:20" x14ac:dyDescent="0.25">
      <c r="A95" s="16">
        <v>46</v>
      </c>
      <c r="B95" s="16" t="s">
        <v>102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0.1</v>
      </c>
      <c r="M95" s="16">
        <v>0.2</v>
      </c>
      <c r="N95" s="16">
        <v>2.4</v>
      </c>
      <c r="O95" s="16">
        <v>0</v>
      </c>
      <c r="P95" s="16">
        <v>0</v>
      </c>
      <c r="Q95" s="16">
        <v>0</v>
      </c>
      <c r="R95" s="16">
        <v>0.1</v>
      </c>
      <c r="S95" s="16">
        <v>0.2</v>
      </c>
      <c r="T95" s="11">
        <v>2.4</v>
      </c>
    </row>
    <row r="96" spans="1:20" x14ac:dyDescent="0.25">
      <c r="A96" s="16">
        <v>47</v>
      </c>
      <c r="B96" s="16" t="s">
        <v>103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0.8</v>
      </c>
      <c r="M96" s="16">
        <v>2.8</v>
      </c>
      <c r="N96" s="16">
        <v>3.5</v>
      </c>
      <c r="O96" s="16">
        <v>0</v>
      </c>
      <c r="P96" s="16">
        <v>0</v>
      </c>
      <c r="Q96" s="16">
        <v>0</v>
      </c>
      <c r="R96" s="16">
        <v>0.8</v>
      </c>
      <c r="S96" s="16">
        <v>2.8</v>
      </c>
      <c r="T96" s="11">
        <v>3.5</v>
      </c>
    </row>
    <row r="97" spans="1:20" x14ac:dyDescent="0.25">
      <c r="A97" s="16">
        <v>48</v>
      </c>
      <c r="B97" s="16" t="s">
        <v>104</v>
      </c>
      <c r="C97" s="16">
        <v>117.7</v>
      </c>
      <c r="D97" s="16">
        <v>1001.6</v>
      </c>
      <c r="E97" s="16">
        <v>8.5</v>
      </c>
      <c r="F97" s="16">
        <v>0</v>
      </c>
      <c r="G97" s="16">
        <v>0</v>
      </c>
      <c r="H97" s="16">
        <v>0</v>
      </c>
      <c r="I97" s="16">
        <v>25.4</v>
      </c>
      <c r="J97" s="16">
        <v>242.2</v>
      </c>
      <c r="K97" s="16">
        <v>9.5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143.1</v>
      </c>
      <c r="S97" s="16">
        <v>1243.7</v>
      </c>
      <c r="T97" s="11">
        <v>8.6999999999999993</v>
      </c>
    </row>
    <row r="98" spans="1:20" x14ac:dyDescent="0.25">
      <c r="A98" s="16">
        <v>49</v>
      </c>
      <c r="B98" s="16" t="s">
        <v>105</v>
      </c>
      <c r="C98" s="16">
        <v>145.19999999999999</v>
      </c>
      <c r="D98" s="16">
        <v>1390.7</v>
      </c>
      <c r="E98" s="16">
        <v>9.6</v>
      </c>
      <c r="F98" s="16">
        <v>0</v>
      </c>
      <c r="G98" s="16">
        <v>0</v>
      </c>
      <c r="H98" s="16">
        <v>0</v>
      </c>
      <c r="I98" s="16">
        <v>32.4</v>
      </c>
      <c r="J98" s="16">
        <v>409.9</v>
      </c>
      <c r="K98" s="16">
        <v>12.6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177.6</v>
      </c>
      <c r="S98" s="16">
        <v>1800.6</v>
      </c>
      <c r="T98" s="11">
        <v>10.1</v>
      </c>
    </row>
    <row r="99" spans="1:20" x14ac:dyDescent="0.25">
      <c r="A99" s="16">
        <v>50</v>
      </c>
      <c r="B99" s="16" t="s">
        <v>106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1">
        <v>0</v>
      </c>
    </row>
    <row r="100" spans="1:20" x14ac:dyDescent="0.25">
      <c r="A100" s="16">
        <v>51</v>
      </c>
      <c r="B100" s="16" t="s">
        <v>107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1">
        <v>0</v>
      </c>
    </row>
    <row r="101" spans="1:20" x14ac:dyDescent="0.25">
      <c r="A101" s="16">
        <v>52</v>
      </c>
      <c r="B101" s="16" t="s">
        <v>108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1">
        <v>0</v>
      </c>
    </row>
    <row r="102" spans="1:20" x14ac:dyDescent="0.25">
      <c r="A102" s="16">
        <v>53</v>
      </c>
      <c r="B102" s="16" t="s">
        <v>109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1">
        <v>0</v>
      </c>
    </row>
    <row r="103" spans="1:20" x14ac:dyDescent="0.25">
      <c r="A103" s="16">
        <v>54</v>
      </c>
      <c r="B103" s="16" t="s">
        <v>110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1">
        <v>0</v>
      </c>
    </row>
    <row r="104" spans="1:20" x14ac:dyDescent="0.25">
      <c r="A104" s="16">
        <v>55</v>
      </c>
      <c r="B104" s="16" t="s">
        <v>111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1">
        <v>0</v>
      </c>
    </row>
    <row r="105" spans="1:20" x14ac:dyDescent="0.25">
      <c r="A105" s="16">
        <v>56</v>
      </c>
      <c r="B105" s="16" t="s">
        <v>112</v>
      </c>
      <c r="C105" s="16">
        <v>258.10000000000002</v>
      </c>
      <c r="D105" s="16">
        <v>2949.2</v>
      </c>
      <c r="E105" s="16">
        <v>11.4</v>
      </c>
      <c r="F105" s="16">
        <v>0</v>
      </c>
      <c r="G105" s="16">
        <v>0</v>
      </c>
      <c r="H105" s="16">
        <v>0</v>
      </c>
      <c r="I105" s="16">
        <v>194.1</v>
      </c>
      <c r="J105" s="16">
        <v>2233.3000000000002</v>
      </c>
      <c r="K105" s="16">
        <v>11.5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452.2</v>
      </c>
      <c r="S105" s="16">
        <v>5182.5</v>
      </c>
      <c r="T105" s="11">
        <v>11.5</v>
      </c>
    </row>
    <row r="106" spans="1:20" x14ac:dyDescent="0.25">
      <c r="A106" s="16">
        <v>57</v>
      </c>
      <c r="B106" s="16" t="s">
        <v>113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1">
        <v>0</v>
      </c>
    </row>
    <row r="107" spans="1:20" x14ac:dyDescent="0.25">
      <c r="A107" s="16">
        <v>58</v>
      </c>
      <c r="B107" s="16" t="s">
        <v>114</v>
      </c>
      <c r="C107" s="16">
        <v>638.79999999999995</v>
      </c>
      <c r="D107" s="16">
        <v>6736</v>
      </c>
      <c r="E107" s="16">
        <v>10.5</v>
      </c>
      <c r="F107" s="16">
        <v>0</v>
      </c>
      <c r="G107" s="16">
        <v>0</v>
      </c>
      <c r="H107" s="16">
        <v>0</v>
      </c>
      <c r="I107" s="16">
        <v>109.2</v>
      </c>
      <c r="J107" s="16">
        <v>1494.8</v>
      </c>
      <c r="K107" s="16">
        <v>13.7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748</v>
      </c>
      <c r="S107" s="16">
        <v>8230.9</v>
      </c>
      <c r="T107" s="11">
        <v>11</v>
      </c>
    </row>
    <row r="108" spans="1:20" x14ac:dyDescent="0.25">
      <c r="A108" s="16">
        <v>59</v>
      </c>
      <c r="B108" s="16" t="s">
        <v>115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1">
        <v>0</v>
      </c>
    </row>
    <row r="109" spans="1:20" x14ac:dyDescent="0.25">
      <c r="A109" s="16">
        <v>60</v>
      </c>
      <c r="B109" s="16" t="s">
        <v>116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22.8</v>
      </c>
      <c r="J109" s="16">
        <v>5.7</v>
      </c>
      <c r="K109" s="16">
        <v>0.2</v>
      </c>
      <c r="L109" s="16">
        <v>10.9</v>
      </c>
      <c r="M109" s="16">
        <v>4.3</v>
      </c>
      <c r="N109" s="16">
        <v>0.4</v>
      </c>
      <c r="O109" s="16">
        <v>0</v>
      </c>
      <c r="P109" s="16">
        <v>0</v>
      </c>
      <c r="Q109" s="16">
        <v>0</v>
      </c>
      <c r="R109" s="16">
        <v>33.6</v>
      </c>
      <c r="S109" s="16">
        <v>10</v>
      </c>
      <c r="T109" s="11">
        <v>0.3</v>
      </c>
    </row>
    <row r="110" spans="1:20" x14ac:dyDescent="0.25">
      <c r="A110" s="16">
        <v>61</v>
      </c>
      <c r="B110" s="16" t="s">
        <v>117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1">
        <v>0</v>
      </c>
    </row>
    <row r="111" spans="1:20" x14ac:dyDescent="0.25">
      <c r="A111" s="16">
        <v>62</v>
      </c>
      <c r="B111" s="16" t="s">
        <v>118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227</v>
      </c>
      <c r="J111" s="16">
        <v>12.1</v>
      </c>
      <c r="K111" s="16">
        <v>0.1</v>
      </c>
      <c r="L111" s="16">
        <v>63.7</v>
      </c>
      <c r="M111" s="16">
        <v>2.2000000000000002</v>
      </c>
      <c r="N111" s="16">
        <v>0</v>
      </c>
      <c r="O111" s="16">
        <v>0</v>
      </c>
      <c r="P111" s="16">
        <v>0</v>
      </c>
      <c r="Q111" s="16">
        <v>0</v>
      </c>
      <c r="R111" s="16">
        <v>290.7</v>
      </c>
      <c r="S111" s="16">
        <v>14.3</v>
      </c>
      <c r="T111" s="11">
        <v>0</v>
      </c>
    </row>
    <row r="112" spans="1:20" x14ac:dyDescent="0.25">
      <c r="A112" s="16">
        <v>63</v>
      </c>
      <c r="B112" s="16" t="s">
        <v>119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1">
        <v>0</v>
      </c>
    </row>
    <row r="113" spans="1:20" x14ac:dyDescent="0.25">
      <c r="A113" s="16">
        <v>64</v>
      </c>
      <c r="B113" s="16" t="s">
        <v>120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38.9</v>
      </c>
      <c r="J113" s="16">
        <v>905.5</v>
      </c>
      <c r="K113" s="16">
        <v>23.3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38.9</v>
      </c>
      <c r="S113" s="16">
        <v>905.5</v>
      </c>
      <c r="T113" s="11">
        <v>23.3</v>
      </c>
    </row>
    <row r="114" spans="1:20" x14ac:dyDescent="0.25">
      <c r="A114" s="16">
        <v>65</v>
      </c>
      <c r="B114" s="16" t="s">
        <v>121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1">
        <v>0</v>
      </c>
    </row>
    <row r="115" spans="1:20" x14ac:dyDescent="0.25">
      <c r="A115" s="16">
        <v>66</v>
      </c>
      <c r="B115" s="16" t="s">
        <v>122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194.5</v>
      </c>
      <c r="J115" s="16">
        <v>3100.2</v>
      </c>
      <c r="K115" s="16">
        <v>15.9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194.5</v>
      </c>
      <c r="S115" s="16">
        <v>3100.2</v>
      </c>
      <c r="T115" s="11">
        <v>15.9</v>
      </c>
    </row>
    <row r="116" spans="1:20" x14ac:dyDescent="0.25">
      <c r="A116" s="16">
        <v>67</v>
      </c>
      <c r="B116" s="16" t="s">
        <v>125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118</v>
      </c>
      <c r="M116" s="16">
        <v>499.1</v>
      </c>
      <c r="N116" s="16">
        <v>4.2</v>
      </c>
      <c r="O116" s="16">
        <v>0</v>
      </c>
      <c r="P116" s="16">
        <v>0</v>
      </c>
      <c r="Q116" s="16">
        <v>0</v>
      </c>
      <c r="R116" s="16">
        <v>118</v>
      </c>
      <c r="S116" s="16">
        <v>499.1</v>
      </c>
      <c r="T116" s="11">
        <v>4.2</v>
      </c>
    </row>
    <row r="117" spans="1:20" x14ac:dyDescent="0.25">
      <c r="A117" s="16">
        <v>68</v>
      </c>
      <c r="B117" s="16" t="s">
        <v>126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140.69999999999999</v>
      </c>
      <c r="J117" s="16">
        <v>819.3</v>
      </c>
      <c r="K117" s="16">
        <v>5.8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140.69999999999999</v>
      </c>
      <c r="S117" s="16">
        <v>819.3</v>
      </c>
      <c r="T117" s="11">
        <v>5.8</v>
      </c>
    </row>
    <row r="118" spans="1:20" x14ac:dyDescent="0.25">
      <c r="A118" s="16">
        <v>69</v>
      </c>
      <c r="B118" s="16" t="s">
        <v>127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1">
        <v>0</v>
      </c>
    </row>
    <row r="119" spans="1:20" x14ac:dyDescent="0.25">
      <c r="A119" s="16">
        <v>70</v>
      </c>
      <c r="B119" s="16" t="s">
        <v>128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1">
        <v>0</v>
      </c>
    </row>
    <row r="120" spans="1:20" x14ac:dyDescent="0.25">
      <c r="A120" s="16">
        <v>71</v>
      </c>
      <c r="B120" s="16" t="s">
        <v>129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1">
        <v>0</v>
      </c>
    </row>
    <row r="121" spans="1:20" x14ac:dyDescent="0.25">
      <c r="A121" s="16">
        <v>72</v>
      </c>
      <c r="B121" s="16" t="s">
        <v>130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1">
        <v>0</v>
      </c>
    </row>
    <row r="122" spans="1:20" x14ac:dyDescent="0.25">
      <c r="A122" s="16">
        <v>73</v>
      </c>
      <c r="B122" s="16" t="s">
        <v>131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1">
        <v>0</v>
      </c>
    </row>
    <row r="123" spans="1:20" x14ac:dyDescent="0.25">
      <c r="A123" s="16">
        <v>74</v>
      </c>
      <c r="B123" s="16" t="s">
        <v>132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1">
        <v>0</v>
      </c>
    </row>
    <row r="124" spans="1:20" x14ac:dyDescent="0.25">
      <c r="A124" s="16">
        <v>75</v>
      </c>
      <c r="B124" s="16" t="s">
        <v>133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1">
        <v>0</v>
      </c>
    </row>
    <row r="125" spans="1:20" x14ac:dyDescent="0.25">
      <c r="A125" s="16">
        <v>76</v>
      </c>
      <c r="B125" s="16" t="s">
        <v>134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1">
        <v>0</v>
      </c>
    </row>
    <row r="126" spans="1:20" x14ac:dyDescent="0.25">
      <c r="A126" s="16">
        <v>77</v>
      </c>
      <c r="B126" s="16" t="s">
        <v>135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1">
        <v>0</v>
      </c>
    </row>
    <row r="127" spans="1:20" x14ac:dyDescent="0.25">
      <c r="A127" s="16">
        <v>78</v>
      </c>
      <c r="B127" s="16" t="s">
        <v>136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1">
        <v>0</v>
      </c>
    </row>
    <row r="128" spans="1:20" x14ac:dyDescent="0.25">
      <c r="A128" s="16">
        <v>79</v>
      </c>
      <c r="B128" s="16" t="s">
        <v>137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1">
        <v>0</v>
      </c>
    </row>
    <row r="129" spans="1:20" x14ac:dyDescent="0.25">
      <c r="A129" s="16">
        <v>80</v>
      </c>
      <c r="B129" s="16" t="s">
        <v>138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1">
        <v>0</v>
      </c>
    </row>
    <row r="130" spans="1:20" x14ac:dyDescent="0.25">
      <c r="A130" s="16">
        <v>81</v>
      </c>
      <c r="B130" s="16" t="s">
        <v>139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1">
        <v>0</v>
      </c>
    </row>
    <row r="131" spans="1:20" x14ac:dyDescent="0.25">
      <c r="A131" s="16">
        <v>82</v>
      </c>
      <c r="B131" s="16" t="s">
        <v>140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1">
        <v>0</v>
      </c>
    </row>
    <row r="132" spans="1:20" x14ac:dyDescent="0.25">
      <c r="A132" s="16">
        <v>83</v>
      </c>
      <c r="B132" s="16" t="s">
        <v>141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1">
        <v>0</v>
      </c>
    </row>
    <row r="133" spans="1:20" x14ac:dyDescent="0.25">
      <c r="A133" s="16">
        <v>84</v>
      </c>
      <c r="B133" s="16" t="s">
        <v>142</v>
      </c>
      <c r="C133" s="16">
        <v>56.3</v>
      </c>
      <c r="D133" s="16">
        <v>68.5</v>
      </c>
      <c r="E133" s="16">
        <v>1.2</v>
      </c>
      <c r="F133" s="16">
        <v>0</v>
      </c>
      <c r="G133" s="16">
        <v>0</v>
      </c>
      <c r="H133" s="16">
        <v>0</v>
      </c>
      <c r="I133" s="16">
        <v>45.8</v>
      </c>
      <c r="J133" s="16">
        <v>4.5999999999999996</v>
      </c>
      <c r="K133" s="16">
        <v>0.1</v>
      </c>
      <c r="L133" s="16">
        <v>76.5</v>
      </c>
      <c r="M133" s="16">
        <v>16.5</v>
      </c>
      <c r="N133" s="16">
        <v>0.2</v>
      </c>
      <c r="O133" s="16">
        <v>0</v>
      </c>
      <c r="P133" s="16">
        <v>0</v>
      </c>
      <c r="Q133" s="16">
        <v>0</v>
      </c>
      <c r="R133" s="16">
        <v>178.6</v>
      </c>
      <c r="S133" s="16">
        <v>89.6</v>
      </c>
      <c r="T133" s="11">
        <v>0.5</v>
      </c>
    </row>
    <row r="134" spans="1:20" x14ac:dyDescent="0.25">
      <c r="A134" s="16">
        <v>85</v>
      </c>
      <c r="B134" s="16" t="s">
        <v>146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345.1</v>
      </c>
      <c r="J134" s="16">
        <v>5132.1000000000004</v>
      </c>
      <c r="K134" s="16">
        <v>14.9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345.1</v>
      </c>
      <c r="S134" s="16">
        <v>5132.1000000000004</v>
      </c>
      <c r="T134" s="11">
        <v>14.9</v>
      </c>
    </row>
    <row r="135" spans="1:20" x14ac:dyDescent="0.25">
      <c r="A135" s="16">
        <v>86</v>
      </c>
      <c r="B135" s="16" t="s">
        <v>147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3.8</v>
      </c>
      <c r="J135" s="16">
        <v>58.7</v>
      </c>
      <c r="K135" s="16">
        <v>15.6</v>
      </c>
      <c r="L135" s="16">
        <v>17.8</v>
      </c>
      <c r="M135" s="16">
        <v>265.7</v>
      </c>
      <c r="N135" s="16">
        <v>14.9</v>
      </c>
      <c r="O135" s="16">
        <v>0</v>
      </c>
      <c r="P135" s="16">
        <v>0</v>
      </c>
      <c r="Q135" s="16">
        <v>0</v>
      </c>
      <c r="R135" s="16">
        <v>21.5</v>
      </c>
      <c r="S135" s="16">
        <v>324.39999999999998</v>
      </c>
      <c r="T135" s="11">
        <v>15.1</v>
      </c>
    </row>
    <row r="136" spans="1:20" x14ac:dyDescent="0.25">
      <c r="A136" s="16">
        <v>87</v>
      </c>
      <c r="B136" s="16" t="s">
        <v>148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1">
        <v>0</v>
      </c>
    </row>
    <row r="137" spans="1:20" x14ac:dyDescent="0.25">
      <c r="A137" s="16">
        <v>88</v>
      </c>
      <c r="B137" s="16" t="s">
        <v>149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1">
        <v>0</v>
      </c>
    </row>
    <row r="138" spans="1:20" x14ac:dyDescent="0.25">
      <c r="A138" s="16">
        <v>89</v>
      </c>
      <c r="B138" s="16" t="s">
        <v>150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1">
        <v>0</v>
      </c>
    </row>
    <row r="139" spans="1:20" x14ac:dyDescent="0.25">
      <c r="A139" s="16">
        <v>90</v>
      </c>
      <c r="B139" s="16" t="s">
        <v>151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1">
        <v>0</v>
      </c>
    </row>
    <row r="140" spans="1:20" x14ac:dyDescent="0.25">
      <c r="A140" s="16">
        <v>91</v>
      </c>
      <c r="B140" s="16" t="s">
        <v>152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1">
        <v>0</v>
      </c>
    </row>
    <row r="141" spans="1:20" x14ac:dyDescent="0.25">
      <c r="A141" s="16">
        <v>92</v>
      </c>
      <c r="B141" s="16" t="s">
        <v>153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1">
        <v>0</v>
      </c>
    </row>
    <row r="142" spans="1:20" x14ac:dyDescent="0.25">
      <c r="A142" s="16">
        <v>93</v>
      </c>
      <c r="B142" s="16" t="s">
        <v>154</v>
      </c>
      <c r="C142" s="16">
        <v>12</v>
      </c>
      <c r="D142" s="16">
        <v>268.10000000000002</v>
      </c>
      <c r="E142" s="16">
        <v>22.3</v>
      </c>
      <c r="F142" s="16">
        <v>0</v>
      </c>
      <c r="G142" s="16">
        <v>0</v>
      </c>
      <c r="H142" s="16">
        <v>0</v>
      </c>
      <c r="I142" s="16">
        <v>29.1</v>
      </c>
      <c r="J142" s="16">
        <v>612.1</v>
      </c>
      <c r="K142" s="16">
        <v>21</v>
      </c>
      <c r="L142" s="16">
        <v>53.9</v>
      </c>
      <c r="M142" s="16">
        <v>1434.3</v>
      </c>
      <c r="N142" s="16">
        <v>26.6</v>
      </c>
      <c r="O142" s="16">
        <v>0</v>
      </c>
      <c r="P142" s="16">
        <v>0</v>
      </c>
      <c r="Q142" s="16">
        <v>0</v>
      </c>
      <c r="R142" s="16">
        <v>95</v>
      </c>
      <c r="S142" s="16">
        <v>2314.4</v>
      </c>
      <c r="T142" s="11">
        <v>24.4</v>
      </c>
    </row>
    <row r="143" spans="1:20" x14ac:dyDescent="0.25">
      <c r="A143" s="16">
        <v>94</v>
      </c>
      <c r="B143" s="16" t="s">
        <v>155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1">
        <v>0</v>
      </c>
    </row>
    <row r="144" spans="1:20" x14ac:dyDescent="0.25">
      <c r="A144" s="16">
        <v>95</v>
      </c>
      <c r="B144" s="16" t="s">
        <v>156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1">
        <v>0</v>
      </c>
    </row>
    <row r="145" spans="1:20" x14ac:dyDescent="0.25">
      <c r="A145" s="16">
        <v>96</v>
      </c>
      <c r="B145" s="16" t="s">
        <v>157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1">
        <v>0</v>
      </c>
    </row>
    <row r="146" spans="1:20" x14ac:dyDescent="0.25">
      <c r="A146" s="16">
        <v>97</v>
      </c>
      <c r="B146" s="16" t="s">
        <v>158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1">
        <v>0</v>
      </c>
    </row>
    <row r="147" spans="1:20" x14ac:dyDescent="0.25">
      <c r="A147" s="16">
        <v>98</v>
      </c>
      <c r="B147" s="16" t="s">
        <v>159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1">
        <v>0</v>
      </c>
    </row>
    <row r="148" spans="1:20" x14ac:dyDescent="0.25">
      <c r="A148" s="16">
        <v>99</v>
      </c>
      <c r="B148" s="16" t="s">
        <v>160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1">
        <v>0</v>
      </c>
    </row>
    <row r="149" spans="1:20" x14ac:dyDescent="0.25">
      <c r="A149" s="16">
        <v>100</v>
      </c>
      <c r="B149" s="16" t="s">
        <v>175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1">
        <v>0</v>
      </c>
    </row>
    <row r="150" spans="1:20" x14ac:dyDescent="0.25">
      <c r="A150" s="16">
        <v>101</v>
      </c>
      <c r="B150" s="16" t="s">
        <v>176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1">
        <v>0</v>
      </c>
    </row>
    <row r="151" spans="1:20" x14ac:dyDescent="0.25">
      <c r="A151" s="16">
        <v>102</v>
      </c>
      <c r="B151" s="16" t="s">
        <v>177</v>
      </c>
      <c r="C151" s="16">
        <v>57.5</v>
      </c>
      <c r="D151" s="16">
        <v>27.1</v>
      </c>
      <c r="E151" s="16">
        <v>0.5</v>
      </c>
      <c r="F151" s="16">
        <v>0</v>
      </c>
      <c r="G151" s="16">
        <v>0</v>
      </c>
      <c r="H151" s="16">
        <v>0</v>
      </c>
      <c r="I151" s="16">
        <v>54.8</v>
      </c>
      <c r="J151" s="16">
        <v>199</v>
      </c>
      <c r="K151" s="16">
        <v>3.6</v>
      </c>
      <c r="L151" s="16">
        <v>19.5</v>
      </c>
      <c r="M151" s="16">
        <v>31</v>
      </c>
      <c r="N151" s="16">
        <v>1.6</v>
      </c>
      <c r="O151" s="16">
        <v>0</v>
      </c>
      <c r="P151" s="16">
        <v>0</v>
      </c>
      <c r="Q151" s="16">
        <v>0</v>
      </c>
      <c r="R151" s="16">
        <v>131.69999999999999</v>
      </c>
      <c r="S151" s="16">
        <v>257</v>
      </c>
      <c r="T151" s="11">
        <v>2</v>
      </c>
    </row>
    <row r="152" spans="1:20" x14ac:dyDescent="0.25">
      <c r="A152" s="16">
        <v>103</v>
      </c>
      <c r="B152" s="16" t="s">
        <v>178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30.9</v>
      </c>
      <c r="J152" s="16">
        <v>468.8</v>
      </c>
      <c r="K152" s="16">
        <v>15.2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30.9</v>
      </c>
      <c r="S152" s="16">
        <v>468.8</v>
      </c>
      <c r="T152" s="11">
        <v>15.2</v>
      </c>
    </row>
    <row r="153" spans="1:20" x14ac:dyDescent="0.25">
      <c r="A153" s="16">
        <v>104</v>
      </c>
      <c r="B153" s="16" t="s">
        <v>179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1">
        <v>0</v>
      </c>
    </row>
    <row r="154" spans="1:20" x14ac:dyDescent="0.25">
      <c r="A154" s="16">
        <v>105</v>
      </c>
      <c r="B154" s="16" t="s">
        <v>180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830</v>
      </c>
      <c r="J154" s="16">
        <v>8988.9</v>
      </c>
      <c r="K154" s="16">
        <v>10.8</v>
      </c>
      <c r="L154" s="16">
        <v>0.2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830.1</v>
      </c>
      <c r="S154" s="16">
        <v>8988.9</v>
      </c>
      <c r="T154" s="11">
        <v>10.8</v>
      </c>
    </row>
    <row r="155" spans="1:20" x14ac:dyDescent="0.25">
      <c r="A155" s="16">
        <v>106</v>
      </c>
      <c r="B155" s="16" t="s">
        <v>181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1">
        <v>0</v>
      </c>
    </row>
    <row r="156" spans="1:20" x14ac:dyDescent="0.25">
      <c r="A156" s="16">
        <v>107</v>
      </c>
      <c r="B156" s="16" t="s">
        <v>182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25.9</v>
      </c>
      <c r="J156" s="16">
        <v>449.8</v>
      </c>
      <c r="K156" s="16">
        <v>17.399999999999999</v>
      </c>
      <c r="L156" s="16">
        <v>34</v>
      </c>
      <c r="M156" s="16">
        <v>685.4</v>
      </c>
      <c r="N156" s="16">
        <v>20.2</v>
      </c>
      <c r="O156" s="16">
        <v>0</v>
      </c>
      <c r="P156" s="16">
        <v>0</v>
      </c>
      <c r="Q156" s="16">
        <v>0</v>
      </c>
      <c r="R156" s="16">
        <v>59.9</v>
      </c>
      <c r="S156" s="16">
        <v>1135.2</v>
      </c>
      <c r="T156" s="11">
        <v>19</v>
      </c>
    </row>
    <row r="157" spans="1:20" x14ac:dyDescent="0.25">
      <c r="A157" s="16">
        <v>108</v>
      </c>
      <c r="B157" s="16" t="s">
        <v>184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1">
        <v>0</v>
      </c>
    </row>
    <row r="158" spans="1:20" x14ac:dyDescent="0.25">
      <c r="A158" s="16">
        <v>109</v>
      </c>
      <c r="B158" s="16" t="s">
        <v>185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1">
        <v>0</v>
      </c>
    </row>
    <row r="159" spans="1:20" x14ac:dyDescent="0.25">
      <c r="A159" s="16">
        <v>110</v>
      </c>
      <c r="B159" s="16" t="s">
        <v>186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1">
        <v>0</v>
      </c>
    </row>
    <row r="160" spans="1:20" x14ac:dyDescent="0.25">
      <c r="A160" s="16">
        <v>111</v>
      </c>
      <c r="B160" s="16" t="s">
        <v>187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1">
        <v>0</v>
      </c>
    </row>
    <row r="161" spans="1:20" x14ac:dyDescent="0.25">
      <c r="A161" s="16">
        <v>112</v>
      </c>
      <c r="B161" s="16" t="s">
        <v>189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1">
        <v>0</v>
      </c>
    </row>
    <row r="162" spans="1:20" x14ac:dyDescent="0.25">
      <c r="A162" s="16">
        <v>113</v>
      </c>
      <c r="B162" s="16" t="s">
        <v>190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1">
        <v>0</v>
      </c>
    </row>
    <row r="163" spans="1:20" x14ac:dyDescent="0.25">
      <c r="A163" s="16">
        <v>114</v>
      </c>
      <c r="B163" s="16" t="s">
        <v>191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1">
        <v>0</v>
      </c>
    </row>
    <row r="164" spans="1:20" x14ac:dyDescent="0.25">
      <c r="A164" s="16">
        <v>115</v>
      </c>
      <c r="B164" s="16" t="s">
        <v>192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1">
        <v>0</v>
      </c>
    </row>
    <row r="165" spans="1:20" x14ac:dyDescent="0.25">
      <c r="A165" s="16">
        <v>116</v>
      </c>
      <c r="B165" s="16" t="s">
        <v>193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1">
        <v>0</v>
      </c>
    </row>
    <row r="166" spans="1:20" x14ac:dyDescent="0.25">
      <c r="A166" s="16">
        <v>117</v>
      </c>
      <c r="B166" s="16" t="s">
        <v>194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1">
        <v>0</v>
      </c>
    </row>
    <row r="167" spans="1:20" x14ac:dyDescent="0.25">
      <c r="A167" s="16">
        <v>118</v>
      </c>
      <c r="B167" s="16" t="s">
        <v>195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1">
        <v>0</v>
      </c>
    </row>
    <row r="168" spans="1:20" x14ac:dyDescent="0.25">
      <c r="A168" s="16">
        <v>119</v>
      </c>
      <c r="B168" s="16" t="s">
        <v>201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0.3</v>
      </c>
      <c r="J168" s="16">
        <v>0</v>
      </c>
      <c r="K168" s="16">
        <v>0</v>
      </c>
      <c r="L168" s="16">
        <v>0.5</v>
      </c>
      <c r="M168" s="16">
        <v>0.3</v>
      </c>
      <c r="N168" s="16">
        <v>0.6</v>
      </c>
      <c r="O168" s="16">
        <v>0</v>
      </c>
      <c r="P168" s="16">
        <v>0</v>
      </c>
      <c r="Q168" s="16">
        <v>0</v>
      </c>
      <c r="R168" s="16">
        <v>0.9</v>
      </c>
      <c r="S168" s="16">
        <v>0.4</v>
      </c>
      <c r="T168" s="11">
        <v>0.4</v>
      </c>
    </row>
    <row r="169" spans="1:20" x14ac:dyDescent="0.25">
      <c r="A169" s="16">
        <v>120</v>
      </c>
      <c r="B169" s="16" t="s">
        <v>203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1">
        <v>0</v>
      </c>
    </row>
    <row r="170" spans="1:20" x14ac:dyDescent="0.25">
      <c r="A170" s="16">
        <v>121</v>
      </c>
      <c r="B170" s="16" t="s">
        <v>204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1">
        <v>0</v>
      </c>
    </row>
    <row r="171" spans="1:20" x14ac:dyDescent="0.25">
      <c r="A171" s="16">
        <v>122</v>
      </c>
      <c r="B171" s="16" t="s">
        <v>205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1">
        <v>0</v>
      </c>
    </row>
    <row r="172" spans="1:20" x14ac:dyDescent="0.25">
      <c r="A172" s="16">
        <v>123</v>
      </c>
      <c r="B172" s="16" t="s">
        <v>206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0.1</v>
      </c>
      <c r="K172" s="16">
        <v>21.3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0.1</v>
      </c>
      <c r="T172" s="11">
        <v>8.5</v>
      </c>
    </row>
    <row r="173" spans="1:20" x14ac:dyDescent="0.25">
      <c r="A173" s="16">
        <v>124</v>
      </c>
      <c r="B173" s="16" t="s">
        <v>207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1">
        <v>0</v>
      </c>
    </row>
    <row r="174" spans="1:20" x14ac:dyDescent="0.25">
      <c r="A174" s="16">
        <v>125</v>
      </c>
      <c r="B174" s="16" t="s">
        <v>208</v>
      </c>
      <c r="C174" s="16">
        <v>19.7</v>
      </c>
      <c r="D174" s="16">
        <v>295.60000000000002</v>
      </c>
      <c r="E174" s="16">
        <v>15</v>
      </c>
      <c r="F174" s="16">
        <v>0</v>
      </c>
      <c r="G174" s="16">
        <v>0</v>
      </c>
      <c r="H174" s="16">
        <v>0</v>
      </c>
      <c r="I174" s="16">
        <v>19.899999999999999</v>
      </c>
      <c r="J174" s="16">
        <v>478</v>
      </c>
      <c r="K174" s="16">
        <v>24.1</v>
      </c>
      <c r="L174" s="16">
        <v>0.5</v>
      </c>
      <c r="M174" s="16">
        <v>7.2</v>
      </c>
      <c r="N174" s="16">
        <v>14.6</v>
      </c>
      <c r="O174" s="16">
        <v>0</v>
      </c>
      <c r="P174" s="16">
        <v>0</v>
      </c>
      <c r="Q174" s="16">
        <v>0</v>
      </c>
      <c r="R174" s="16">
        <v>40.1</v>
      </c>
      <c r="S174" s="16">
        <v>780.9</v>
      </c>
      <c r="T174" s="11">
        <v>19.5</v>
      </c>
    </row>
    <row r="175" spans="1:20" x14ac:dyDescent="0.25">
      <c r="A175" s="16">
        <v>126</v>
      </c>
      <c r="B175" s="16" t="s">
        <v>209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1">
        <v>0</v>
      </c>
    </row>
    <row r="176" spans="1:20" x14ac:dyDescent="0.25">
      <c r="A176" s="16">
        <v>127</v>
      </c>
      <c r="B176" s="16" t="s">
        <v>210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1">
        <v>0</v>
      </c>
    </row>
    <row r="177" spans="1:20" x14ac:dyDescent="0.25">
      <c r="A177" s="16">
        <v>128</v>
      </c>
      <c r="B177" s="16" t="s">
        <v>211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1">
        <v>0</v>
      </c>
    </row>
    <row r="178" spans="1:20" x14ac:dyDescent="0.25">
      <c r="A178" s="16">
        <v>129</v>
      </c>
      <c r="B178" s="16" t="s">
        <v>217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1">
        <v>0</v>
      </c>
    </row>
    <row r="179" spans="1:20" x14ac:dyDescent="0.25">
      <c r="A179" s="16">
        <v>130</v>
      </c>
      <c r="B179" s="16" t="s">
        <v>218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1">
        <v>0</v>
      </c>
    </row>
    <row r="180" spans="1:20" x14ac:dyDescent="0.25">
      <c r="A180" s="16">
        <v>131</v>
      </c>
      <c r="B180" s="16" t="s">
        <v>221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1">
        <v>0</v>
      </c>
    </row>
    <row r="181" spans="1:20" x14ac:dyDescent="0.25">
      <c r="A181" s="16">
        <v>132</v>
      </c>
      <c r="B181" s="16" t="s">
        <v>222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1">
        <v>0</v>
      </c>
    </row>
    <row r="182" spans="1:20" x14ac:dyDescent="0.25">
      <c r="A182" s="16">
        <v>133</v>
      </c>
      <c r="B182" s="16" t="s">
        <v>223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1">
        <v>0</v>
      </c>
    </row>
    <row r="183" spans="1:20" x14ac:dyDescent="0.25">
      <c r="A183" s="16">
        <v>134</v>
      </c>
      <c r="B183" s="16" t="s">
        <v>224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1">
        <v>0</v>
      </c>
    </row>
    <row r="184" spans="1:20" x14ac:dyDescent="0.25">
      <c r="A184" s="16">
        <v>135</v>
      </c>
      <c r="B184" s="16" t="s">
        <v>225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1">
        <v>0</v>
      </c>
    </row>
    <row r="185" spans="1:20" x14ac:dyDescent="0.25">
      <c r="A185" s="16">
        <v>136</v>
      </c>
      <c r="B185" s="16" t="s">
        <v>226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1">
        <v>0</v>
      </c>
    </row>
    <row r="186" spans="1:20" x14ac:dyDescent="0.25">
      <c r="A186" s="16">
        <v>137</v>
      </c>
      <c r="B186" s="16" t="s">
        <v>227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6.6</v>
      </c>
      <c r="J186" s="16">
        <v>107.6</v>
      </c>
      <c r="K186" s="16">
        <v>16.3</v>
      </c>
      <c r="L186" s="16">
        <v>10.9</v>
      </c>
      <c r="M186" s="16">
        <v>153.30000000000001</v>
      </c>
      <c r="N186" s="16">
        <v>14.1</v>
      </c>
      <c r="O186" s="16">
        <v>0</v>
      </c>
      <c r="P186" s="16">
        <v>0</v>
      </c>
      <c r="Q186" s="16">
        <v>0</v>
      </c>
      <c r="R186" s="16">
        <v>17.5</v>
      </c>
      <c r="S186" s="16">
        <v>260.8</v>
      </c>
      <c r="T186" s="11">
        <v>14.9</v>
      </c>
    </row>
    <row r="187" spans="1:20" x14ac:dyDescent="0.25">
      <c r="A187" s="16">
        <v>138</v>
      </c>
      <c r="B187" s="16" t="s">
        <v>228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1.4</v>
      </c>
      <c r="J187" s="16">
        <v>22</v>
      </c>
      <c r="K187" s="16">
        <v>15.7</v>
      </c>
      <c r="L187" s="16">
        <v>5</v>
      </c>
      <c r="M187" s="16">
        <v>77.5</v>
      </c>
      <c r="N187" s="16">
        <v>15.6</v>
      </c>
      <c r="O187" s="16">
        <v>0</v>
      </c>
      <c r="P187" s="16">
        <v>0</v>
      </c>
      <c r="Q187" s="16">
        <v>0</v>
      </c>
      <c r="R187" s="16">
        <v>6.4</v>
      </c>
      <c r="S187" s="16">
        <v>99.5</v>
      </c>
      <c r="T187" s="11">
        <v>15.6</v>
      </c>
    </row>
    <row r="188" spans="1:20" x14ac:dyDescent="0.25">
      <c r="A188" s="16">
        <v>139</v>
      </c>
      <c r="B188" s="16" t="s">
        <v>229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1">
        <v>0</v>
      </c>
    </row>
    <row r="189" spans="1:20" x14ac:dyDescent="0.25">
      <c r="A189" s="16">
        <v>140</v>
      </c>
      <c r="B189" s="16" t="s">
        <v>230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1">
        <v>0</v>
      </c>
    </row>
    <row r="190" spans="1:20" x14ac:dyDescent="0.25">
      <c r="A190" s="16">
        <v>141</v>
      </c>
      <c r="B190" s="16" t="s">
        <v>231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1">
        <v>0</v>
      </c>
    </row>
    <row r="191" spans="1:20" x14ac:dyDescent="0.25">
      <c r="A191" s="16">
        <v>142</v>
      </c>
      <c r="B191" s="16" t="s">
        <v>341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1">
        <v>0</v>
      </c>
    </row>
    <row r="192" spans="1:20" x14ac:dyDescent="0.25">
      <c r="A192" s="16">
        <v>143</v>
      </c>
      <c r="B192" s="16" t="s">
        <v>342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1">
        <v>0</v>
      </c>
    </row>
    <row r="193" spans="1:20" x14ac:dyDescent="0.25">
      <c r="A193" s="16">
        <v>144</v>
      </c>
      <c r="B193" s="16" t="s">
        <v>343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1">
        <v>0</v>
      </c>
    </row>
    <row r="194" spans="1:20" x14ac:dyDescent="0.25">
      <c r="A194" s="16">
        <v>145</v>
      </c>
      <c r="B194" s="16" t="s">
        <v>232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1">
        <v>0</v>
      </c>
    </row>
    <row r="195" spans="1:20" x14ac:dyDescent="0.25">
      <c r="A195" s="16">
        <v>146</v>
      </c>
      <c r="B195" s="16" t="s">
        <v>233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1">
        <v>0</v>
      </c>
    </row>
    <row r="196" spans="1:20" x14ac:dyDescent="0.25">
      <c r="A196" s="16">
        <v>147</v>
      </c>
      <c r="B196" s="16" t="s">
        <v>234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1">
        <v>0</v>
      </c>
    </row>
    <row r="197" spans="1:20" x14ac:dyDescent="0.25">
      <c r="A197" s="16">
        <v>148</v>
      </c>
      <c r="B197" s="16" t="s">
        <v>235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1">
        <v>0</v>
      </c>
    </row>
    <row r="198" spans="1:20" x14ac:dyDescent="0.25">
      <c r="A198" s="16">
        <v>149</v>
      </c>
      <c r="B198" s="16" t="s">
        <v>236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1">
        <v>0</v>
      </c>
    </row>
    <row r="199" spans="1:20" x14ac:dyDescent="0.25">
      <c r="A199" s="16">
        <v>150</v>
      </c>
      <c r="B199" s="16" t="s">
        <v>237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1">
        <v>0</v>
      </c>
    </row>
    <row r="200" spans="1:20" x14ac:dyDescent="0.25">
      <c r="A200" s="16">
        <v>151</v>
      </c>
      <c r="B200" s="16" t="s">
        <v>238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1">
        <v>0</v>
      </c>
    </row>
    <row r="201" spans="1:20" x14ac:dyDescent="0.25">
      <c r="A201" s="16">
        <v>152</v>
      </c>
      <c r="B201" s="16" t="s">
        <v>239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1">
        <v>0</v>
      </c>
    </row>
    <row r="202" spans="1:20" x14ac:dyDescent="0.25">
      <c r="A202" s="16">
        <v>153</v>
      </c>
      <c r="B202" s="16" t="s">
        <v>240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1">
        <v>0</v>
      </c>
    </row>
    <row r="203" spans="1:20" x14ac:dyDescent="0.25">
      <c r="A203" s="16">
        <v>154</v>
      </c>
      <c r="B203" s="16" t="s">
        <v>241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1">
        <v>0</v>
      </c>
    </row>
    <row r="204" spans="1:20" x14ac:dyDescent="0.25">
      <c r="A204" s="16">
        <v>155</v>
      </c>
      <c r="B204" s="16" t="s">
        <v>242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1">
        <v>0</v>
      </c>
    </row>
    <row r="205" spans="1:20" x14ac:dyDescent="0.25">
      <c r="A205" s="16">
        <v>156</v>
      </c>
      <c r="B205" s="16" t="s">
        <v>243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1">
        <v>0</v>
      </c>
    </row>
    <row r="206" spans="1:20" x14ac:dyDescent="0.25">
      <c r="A206" s="16">
        <v>157</v>
      </c>
      <c r="B206" s="16" t="s">
        <v>244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1">
        <v>0</v>
      </c>
    </row>
    <row r="207" spans="1:20" x14ac:dyDescent="0.25">
      <c r="A207" s="16">
        <v>158</v>
      </c>
      <c r="B207" s="16" t="s">
        <v>245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1">
        <v>0</v>
      </c>
    </row>
    <row r="208" spans="1:20" x14ac:dyDescent="0.25">
      <c r="A208" s="16">
        <v>159</v>
      </c>
      <c r="B208" s="16" t="s">
        <v>344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1">
        <v>0</v>
      </c>
    </row>
    <row r="209" spans="1:20" x14ac:dyDescent="0.25">
      <c r="A209" s="16">
        <v>160</v>
      </c>
      <c r="B209" s="16" t="s">
        <v>246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1">
        <v>0</v>
      </c>
    </row>
    <row r="210" spans="1:20" x14ac:dyDescent="0.25">
      <c r="A210" s="16">
        <v>161</v>
      </c>
      <c r="B210" s="16" t="s">
        <v>247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676.9</v>
      </c>
      <c r="M210" s="16" t="s">
        <v>266</v>
      </c>
      <c r="N210" s="16">
        <v>17.600000000000001</v>
      </c>
      <c r="O210" s="16">
        <v>0</v>
      </c>
      <c r="P210" s="16">
        <v>0</v>
      </c>
      <c r="Q210" s="16">
        <v>0</v>
      </c>
      <c r="R210" s="16">
        <v>676.9</v>
      </c>
      <c r="S210" s="16" t="s">
        <v>266</v>
      </c>
      <c r="T210" s="11">
        <v>17.600000000000001</v>
      </c>
    </row>
    <row r="211" spans="1:20" x14ac:dyDescent="0.25">
      <c r="A211" s="16">
        <v>162</v>
      </c>
      <c r="B211" s="16" t="s">
        <v>248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534.20000000000005</v>
      </c>
      <c r="M211" s="16">
        <v>9409.6</v>
      </c>
      <c r="N211" s="16">
        <v>17.600000000000001</v>
      </c>
      <c r="O211" s="16">
        <v>0</v>
      </c>
      <c r="P211" s="16">
        <v>0</v>
      </c>
      <c r="Q211" s="16">
        <v>0</v>
      </c>
      <c r="R211" s="16">
        <v>534.20000000000005</v>
      </c>
      <c r="S211" s="16">
        <v>9409.6</v>
      </c>
      <c r="T211" s="11">
        <v>17.600000000000001</v>
      </c>
    </row>
    <row r="212" spans="1:20" x14ac:dyDescent="0.25">
      <c r="A212" s="16">
        <v>163</v>
      </c>
      <c r="B212" s="16" t="s">
        <v>249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1">
        <v>0</v>
      </c>
    </row>
    <row r="213" spans="1:20" x14ac:dyDescent="0.25">
      <c r="A213" s="16">
        <v>164</v>
      </c>
      <c r="B213" s="16" t="s">
        <v>254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1">
        <v>0</v>
      </c>
    </row>
    <row r="214" spans="1:20" x14ac:dyDescent="0.25">
      <c r="A214" s="16">
        <v>165</v>
      </c>
      <c r="B214" s="16" t="s">
        <v>257</v>
      </c>
      <c r="C214" s="16">
        <v>1129.7</v>
      </c>
      <c r="D214" s="16" t="s">
        <v>266</v>
      </c>
      <c r="E214" s="16">
        <v>10.1</v>
      </c>
      <c r="F214" s="16">
        <v>0</v>
      </c>
      <c r="G214" s="16">
        <v>0</v>
      </c>
      <c r="H214" s="16">
        <v>0</v>
      </c>
      <c r="I214" s="16">
        <v>50.6</v>
      </c>
      <c r="J214" s="16">
        <v>557.9</v>
      </c>
      <c r="K214" s="16">
        <v>11</v>
      </c>
      <c r="L214" s="16">
        <v>0.1</v>
      </c>
      <c r="M214" s="16">
        <v>2.6</v>
      </c>
      <c r="N214" s="16">
        <v>24</v>
      </c>
      <c r="O214" s="16">
        <v>0</v>
      </c>
      <c r="P214" s="16">
        <v>0</v>
      </c>
      <c r="Q214" s="16">
        <v>0</v>
      </c>
      <c r="R214" s="16">
        <v>1180.4000000000001</v>
      </c>
      <c r="S214" s="16" t="s">
        <v>266</v>
      </c>
      <c r="T214" s="11">
        <v>10.1</v>
      </c>
    </row>
    <row r="215" spans="1:20" x14ac:dyDescent="0.25">
      <c r="A215" s="16">
        <v>166</v>
      </c>
      <c r="B215" s="16" t="s">
        <v>345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1">
        <v>0</v>
      </c>
    </row>
    <row r="216" spans="1:20" x14ac:dyDescent="0.25">
      <c r="A216" s="16">
        <v>167</v>
      </c>
      <c r="B216" s="16" t="s">
        <v>346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1">
        <v>0</v>
      </c>
    </row>
    <row r="217" spans="1:20" x14ac:dyDescent="0.25">
      <c r="A217" s="16">
        <v>168</v>
      </c>
      <c r="B217" s="16" t="s">
        <v>347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1">
        <v>0</v>
      </c>
    </row>
    <row r="218" spans="1:20" x14ac:dyDescent="0.25">
      <c r="A218" s="16">
        <v>169</v>
      </c>
      <c r="B218" s="16" t="s">
        <v>348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1">
        <v>0</v>
      </c>
    </row>
    <row r="219" spans="1:20" x14ac:dyDescent="0.25">
      <c r="A219" s="16">
        <v>170</v>
      </c>
      <c r="B219" s="16" t="s">
        <v>349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1">
        <v>0</v>
      </c>
    </row>
    <row r="220" spans="1:20" x14ac:dyDescent="0.25">
      <c r="B220" s="16" t="s">
        <v>267</v>
      </c>
      <c r="C220" s="16">
        <v>3786.7</v>
      </c>
      <c r="D220" s="16" t="s">
        <v>266</v>
      </c>
      <c r="E220" s="16">
        <v>13.3</v>
      </c>
      <c r="F220" s="16">
        <v>0</v>
      </c>
      <c r="G220" s="16">
        <v>0</v>
      </c>
      <c r="H220" s="16">
        <v>0</v>
      </c>
      <c r="I220" s="16">
        <v>3289.4</v>
      </c>
      <c r="J220" s="16" t="s">
        <v>266</v>
      </c>
      <c r="K220" s="16">
        <v>16.5</v>
      </c>
      <c r="L220" s="16">
        <v>2147.5</v>
      </c>
      <c r="M220" s="16" t="s">
        <v>266</v>
      </c>
      <c r="N220" s="16">
        <v>19.7</v>
      </c>
      <c r="O220" s="16">
        <v>0</v>
      </c>
      <c r="P220" s="16">
        <v>0</v>
      </c>
      <c r="Q220" s="16">
        <v>0</v>
      </c>
      <c r="R220" s="16">
        <v>9223.6</v>
      </c>
      <c r="S220" s="16" t="s">
        <v>266</v>
      </c>
      <c r="T220" s="11">
        <v>15.9</v>
      </c>
    </row>
    <row r="224" spans="1:20" x14ac:dyDescent="0.25">
      <c r="A224" s="16" t="s">
        <v>261</v>
      </c>
      <c r="B224" s="16" t="s">
        <v>269</v>
      </c>
      <c r="C224" s="16" t="s">
        <v>270</v>
      </c>
      <c r="D224" s="16" t="s">
        <v>271</v>
      </c>
    </row>
    <row r="225" spans="1:9" x14ac:dyDescent="0.25">
      <c r="A225" s="16" t="s">
        <v>4</v>
      </c>
      <c r="B225" s="16" t="s">
        <v>54</v>
      </c>
      <c r="C225" s="16" t="s">
        <v>263</v>
      </c>
      <c r="D225" s="16" t="s">
        <v>4</v>
      </c>
    </row>
    <row r="227" spans="1:9" x14ac:dyDescent="0.25">
      <c r="D227" s="16" t="s">
        <v>52</v>
      </c>
      <c r="E227" s="16" t="e">
        <f>----- A</f>
        <v>#NAME?</v>
      </c>
      <c r="F227" s="16" t="s">
        <v>272</v>
      </c>
      <c r="G227" s="16" t="s">
        <v>273</v>
      </c>
      <c r="H227" s="16" t="s">
        <v>274</v>
      </c>
      <c r="I227" s="16" t="s">
        <v>274</v>
      </c>
    </row>
    <row r="228" spans="1:9" x14ac:dyDescent="0.25">
      <c r="F228" s="16" t="s">
        <v>275</v>
      </c>
      <c r="G228" s="16" t="s">
        <v>276</v>
      </c>
      <c r="H228" s="16" t="s">
        <v>277</v>
      </c>
      <c r="I228" s="16" t="s">
        <v>278</v>
      </c>
    </row>
    <row r="229" spans="1:9" x14ac:dyDescent="0.25">
      <c r="A229" s="16" t="s">
        <v>34</v>
      </c>
      <c r="B229" s="16" t="s">
        <v>279</v>
      </c>
      <c r="C229" s="16" t="s">
        <v>280</v>
      </c>
      <c r="D229" s="16" t="s">
        <v>281</v>
      </c>
      <c r="E229" s="16" t="s">
        <v>282</v>
      </c>
      <c r="F229" s="16" t="s">
        <v>36</v>
      </c>
      <c r="G229" s="16" t="s">
        <v>36</v>
      </c>
      <c r="H229" s="16" t="s">
        <v>36</v>
      </c>
      <c r="I229" s="17">
        <v>0</v>
      </c>
    </row>
    <row r="230" spans="1:9" x14ac:dyDescent="0.25">
      <c r="A230" s="16" t="s">
        <v>51</v>
      </c>
      <c r="B230" s="16" t="s">
        <v>55</v>
      </c>
      <c r="C230" s="16" t="s">
        <v>52</v>
      </c>
      <c r="D230" s="16" t="s">
        <v>52</v>
      </c>
      <c r="E230" s="16" t="s">
        <v>54</v>
      </c>
      <c r="F230" s="16" t="s">
        <v>5</v>
      </c>
      <c r="G230" s="16" t="s">
        <v>5</v>
      </c>
      <c r="H230" s="16" t="s">
        <v>5</v>
      </c>
      <c r="I230" s="16" t="s">
        <v>5</v>
      </c>
    </row>
    <row r="231" spans="1:9" x14ac:dyDescent="0.25">
      <c r="A231" s="16">
        <v>1</v>
      </c>
      <c r="B231" s="16" t="s">
        <v>283</v>
      </c>
      <c r="C231" s="16" t="s">
        <v>284</v>
      </c>
      <c r="D231" s="16" t="s">
        <v>285</v>
      </c>
      <c r="E231" s="16">
        <v>4</v>
      </c>
      <c r="F231" s="16">
        <v>2859.5</v>
      </c>
      <c r="G231" s="16">
        <v>2859.5</v>
      </c>
      <c r="H231" s="16">
        <v>0</v>
      </c>
      <c r="I231" s="16">
        <v>0</v>
      </c>
    </row>
    <row r="232" spans="1:9" x14ac:dyDescent="0.25">
      <c r="A232" s="16">
        <v>2</v>
      </c>
      <c r="B232" s="16" t="s">
        <v>283</v>
      </c>
      <c r="C232" s="16" t="s">
        <v>284</v>
      </c>
      <c r="D232" s="16" t="s">
        <v>286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</row>
    <row r="233" spans="1:9" x14ac:dyDescent="0.25">
      <c r="A233" s="16">
        <v>3</v>
      </c>
      <c r="B233" s="16" t="s">
        <v>283</v>
      </c>
      <c r="C233" s="16" t="s">
        <v>284</v>
      </c>
      <c r="D233" s="16" t="s">
        <v>268</v>
      </c>
      <c r="E233" s="16">
        <v>795</v>
      </c>
      <c r="F233" s="16">
        <v>2181.9</v>
      </c>
      <c r="G233" s="16">
        <v>2178.3000000000002</v>
      </c>
      <c r="H233" s="16">
        <v>3.6</v>
      </c>
      <c r="I233" s="16">
        <v>343.3</v>
      </c>
    </row>
    <row r="234" spans="1:9" x14ac:dyDescent="0.25">
      <c r="A234" s="16">
        <v>4</v>
      </c>
      <c r="B234" s="16" t="s">
        <v>283</v>
      </c>
      <c r="C234" s="16" t="s">
        <v>284</v>
      </c>
      <c r="D234" s="16" t="s">
        <v>264</v>
      </c>
      <c r="E234" s="16">
        <v>0</v>
      </c>
      <c r="F234" s="16">
        <v>1493.6</v>
      </c>
      <c r="G234" s="16">
        <v>1493.6</v>
      </c>
      <c r="H234" s="16">
        <v>0</v>
      </c>
      <c r="I234" s="16">
        <v>0</v>
      </c>
    </row>
    <row r="235" spans="1:9" x14ac:dyDescent="0.25">
      <c r="A235" s="16">
        <v>5</v>
      </c>
      <c r="B235" s="16" t="s">
        <v>283</v>
      </c>
      <c r="C235" s="16" t="s">
        <v>284</v>
      </c>
      <c r="D235" s="16" t="s">
        <v>287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</row>
    <row r="237" spans="1:9" x14ac:dyDescent="0.25">
      <c r="A237" s="16">
        <v>6</v>
      </c>
      <c r="B237" s="16" t="s">
        <v>283</v>
      </c>
      <c r="C237" s="16" t="s">
        <v>288</v>
      </c>
      <c r="D237" s="16" t="s">
        <v>285</v>
      </c>
      <c r="E237" s="16">
        <v>0</v>
      </c>
      <c r="F237" s="16">
        <v>927.2</v>
      </c>
      <c r="G237" s="16">
        <v>927.2</v>
      </c>
      <c r="H237" s="16">
        <v>0</v>
      </c>
      <c r="I237" s="16">
        <v>0</v>
      </c>
    </row>
    <row r="238" spans="1:9" x14ac:dyDescent="0.25">
      <c r="A238" s="16">
        <v>7</v>
      </c>
      <c r="B238" s="16" t="s">
        <v>283</v>
      </c>
      <c r="C238" s="16" t="s">
        <v>288</v>
      </c>
      <c r="D238" s="16" t="s">
        <v>286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</row>
    <row r="239" spans="1:9" x14ac:dyDescent="0.25">
      <c r="A239" s="16">
        <v>8</v>
      </c>
      <c r="B239" s="16" t="s">
        <v>283</v>
      </c>
      <c r="C239" s="16" t="s">
        <v>288</v>
      </c>
      <c r="D239" s="16" t="s">
        <v>268</v>
      </c>
      <c r="E239" s="16">
        <v>60</v>
      </c>
      <c r="F239" s="16">
        <v>1111.0999999999999</v>
      </c>
      <c r="G239" s="16">
        <v>1111.0999999999999</v>
      </c>
      <c r="H239" s="16">
        <v>0</v>
      </c>
      <c r="I239" s="16">
        <v>0</v>
      </c>
    </row>
    <row r="240" spans="1:9" x14ac:dyDescent="0.25">
      <c r="A240" s="16">
        <v>9</v>
      </c>
      <c r="B240" s="16" t="s">
        <v>283</v>
      </c>
      <c r="C240" s="16" t="s">
        <v>288</v>
      </c>
      <c r="D240" s="16" t="s">
        <v>264</v>
      </c>
      <c r="E240" s="16">
        <v>49</v>
      </c>
      <c r="F240" s="16">
        <v>653.9</v>
      </c>
      <c r="G240" s="16">
        <v>653.9</v>
      </c>
      <c r="H240" s="16">
        <v>0</v>
      </c>
      <c r="I240" s="16">
        <v>0</v>
      </c>
    </row>
    <row r="241" spans="1:18" x14ac:dyDescent="0.25">
      <c r="A241" s="16">
        <v>10</v>
      </c>
      <c r="B241" s="16" t="s">
        <v>283</v>
      </c>
      <c r="C241" s="16" t="s">
        <v>288</v>
      </c>
      <c r="D241" s="16" t="s">
        <v>287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</row>
    <row r="245" spans="1:18" x14ac:dyDescent="0.25">
      <c r="A245" s="16" t="s">
        <v>2</v>
      </c>
      <c r="B245" s="16" t="s">
        <v>3</v>
      </c>
    </row>
    <row r="246" spans="1:18" x14ac:dyDescent="0.25">
      <c r="A246" s="16" t="s">
        <v>4</v>
      </c>
      <c r="B246" s="16" t="s">
        <v>5</v>
      </c>
    </row>
    <row r="248" spans="1:18" x14ac:dyDescent="0.25">
      <c r="D248" s="16" t="s">
        <v>6</v>
      </c>
      <c r="E248" s="16" t="s">
        <v>7</v>
      </c>
      <c r="H248" s="16" t="s">
        <v>8</v>
      </c>
      <c r="I248" s="16" t="s">
        <v>9</v>
      </c>
      <c r="J248" s="16" t="s">
        <v>10</v>
      </c>
      <c r="K248" s="16" t="s">
        <v>11</v>
      </c>
      <c r="L248" s="16" t="s">
        <v>404</v>
      </c>
      <c r="M248" s="16" t="s">
        <v>12</v>
      </c>
      <c r="N248" s="16" t="s">
        <v>14</v>
      </c>
      <c r="O248" s="16" t="s">
        <v>15</v>
      </c>
      <c r="P248" s="16" t="s">
        <v>16</v>
      </c>
      <c r="Q248" s="16" t="s">
        <v>17</v>
      </c>
      <c r="R248" s="16" t="s">
        <v>17</v>
      </c>
    </row>
    <row r="249" spans="1:18" x14ac:dyDescent="0.25">
      <c r="C249" s="16" t="s">
        <v>18</v>
      </c>
      <c r="D249" s="16" t="s">
        <v>19</v>
      </c>
      <c r="E249" s="16" t="s">
        <v>20</v>
      </c>
      <c r="F249" s="16" t="s">
        <v>21</v>
      </c>
      <c r="G249" s="16" t="s">
        <v>22</v>
      </c>
      <c r="H249" s="16" t="s">
        <v>23</v>
      </c>
      <c r="I249" s="16" t="s">
        <v>24</v>
      </c>
      <c r="J249" s="16" t="s">
        <v>25</v>
      </c>
      <c r="K249" s="16" t="s">
        <v>26</v>
      </c>
      <c r="L249" s="16" t="s">
        <v>405</v>
      </c>
      <c r="M249" s="16" t="s">
        <v>406</v>
      </c>
      <c r="N249" s="16" t="s">
        <v>29</v>
      </c>
      <c r="O249" s="16" t="s">
        <v>30</v>
      </c>
      <c r="P249" s="16" t="s">
        <v>31</v>
      </c>
      <c r="Q249" s="16" t="s">
        <v>32</v>
      </c>
      <c r="R249" s="16" t="s">
        <v>33</v>
      </c>
    </row>
    <row r="250" spans="1:18" x14ac:dyDescent="0.25">
      <c r="A250" s="16" t="s">
        <v>34</v>
      </c>
      <c r="B250" s="16" t="s">
        <v>35</v>
      </c>
      <c r="C250" s="16" t="s">
        <v>36</v>
      </c>
      <c r="D250" s="16" t="s">
        <v>36</v>
      </c>
      <c r="E250" s="16" t="s">
        <v>37</v>
      </c>
      <c r="F250" s="16" t="s">
        <v>38</v>
      </c>
      <c r="G250" s="16" t="s">
        <v>39</v>
      </c>
      <c r="H250" s="16" t="s">
        <v>40</v>
      </c>
      <c r="I250" s="16" t="s">
        <v>41</v>
      </c>
      <c r="J250" s="16" t="s">
        <v>42</v>
      </c>
      <c r="K250" s="16" t="s">
        <v>43</v>
      </c>
      <c r="L250" s="16" t="s">
        <v>407</v>
      </c>
      <c r="M250" s="17">
        <v>0</v>
      </c>
      <c r="N250" s="16" t="s">
        <v>46</v>
      </c>
      <c r="O250" s="16" t="s">
        <v>47</v>
      </c>
      <c r="P250" s="16" t="s">
        <v>48</v>
      </c>
      <c r="Q250" s="16" t="s">
        <v>49</v>
      </c>
      <c r="R250" s="16" t="s">
        <v>50</v>
      </c>
    </row>
    <row r="251" spans="1:18" x14ac:dyDescent="0.25">
      <c r="A251" s="16" t="s">
        <v>51</v>
      </c>
      <c r="B251" s="16" t="s">
        <v>52</v>
      </c>
      <c r="C251" s="16" t="s">
        <v>53</v>
      </c>
      <c r="D251" s="16" t="s">
        <v>54</v>
      </c>
      <c r="E251" s="16" t="s">
        <v>4</v>
      </c>
      <c r="F251" s="16" t="s">
        <v>55</v>
      </c>
      <c r="G251" s="16" t="s">
        <v>5</v>
      </c>
      <c r="H251" s="16" t="s">
        <v>54</v>
      </c>
      <c r="I251" s="16" t="s">
        <v>55</v>
      </c>
      <c r="J251" s="16" t="s">
        <v>54</v>
      </c>
      <c r="K251" s="16" t="s">
        <v>56</v>
      </c>
      <c r="L251" s="16" t="s">
        <v>55</v>
      </c>
      <c r="M251" s="16" t="s">
        <v>4</v>
      </c>
      <c r="N251" s="16" t="s">
        <v>54</v>
      </c>
      <c r="O251" s="16" t="s">
        <v>4</v>
      </c>
      <c r="P251" s="16" t="s">
        <v>54</v>
      </c>
      <c r="Q251" s="16" t="s">
        <v>54</v>
      </c>
      <c r="R251" s="16" t="s">
        <v>53</v>
      </c>
    </row>
    <row r="252" spans="1:18" x14ac:dyDescent="0.25">
      <c r="A252" s="16">
        <v>1</v>
      </c>
      <c r="B252" s="16" t="s">
        <v>57</v>
      </c>
      <c r="C252" s="16">
        <v>148.4</v>
      </c>
      <c r="D252" s="16">
        <v>0</v>
      </c>
      <c r="E252" s="16">
        <v>29.5</v>
      </c>
      <c r="F252" s="16">
        <v>0</v>
      </c>
      <c r="I252" s="16">
        <v>8760</v>
      </c>
      <c r="J252" s="16">
        <v>0</v>
      </c>
      <c r="K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</row>
    <row r="253" spans="1:18" x14ac:dyDescent="0.25">
      <c r="A253" s="16">
        <v>2</v>
      </c>
      <c r="B253" s="16" t="s">
        <v>58</v>
      </c>
      <c r="C253" s="16">
        <v>33.4</v>
      </c>
      <c r="D253" s="16">
        <v>0</v>
      </c>
      <c r="E253" s="16">
        <v>97.5</v>
      </c>
      <c r="F253" s="16">
        <v>0</v>
      </c>
      <c r="I253" s="16">
        <v>8760</v>
      </c>
      <c r="J253" s="16">
        <v>0</v>
      </c>
      <c r="K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</row>
    <row r="254" spans="1:18" x14ac:dyDescent="0.25">
      <c r="A254" s="16">
        <v>3</v>
      </c>
      <c r="B254" s="16" t="s">
        <v>59</v>
      </c>
      <c r="C254" s="16">
        <v>45</v>
      </c>
      <c r="D254" s="16">
        <v>0</v>
      </c>
      <c r="E254" s="16">
        <v>99</v>
      </c>
      <c r="F254" s="16">
        <v>0</v>
      </c>
      <c r="I254" s="16">
        <v>8760</v>
      </c>
      <c r="J254" s="16">
        <v>0</v>
      </c>
      <c r="K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</row>
    <row r="255" spans="1:18" x14ac:dyDescent="0.25">
      <c r="A255" s="16">
        <v>4</v>
      </c>
      <c r="B255" s="16" t="s">
        <v>60</v>
      </c>
      <c r="C255" s="16">
        <v>36.5</v>
      </c>
      <c r="D255" s="16">
        <v>0</v>
      </c>
      <c r="E255" s="16">
        <v>100</v>
      </c>
      <c r="F255" s="16">
        <v>0</v>
      </c>
      <c r="I255" s="16">
        <v>8760</v>
      </c>
      <c r="J255" s="16">
        <v>0</v>
      </c>
      <c r="K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</row>
    <row r="256" spans="1:18" x14ac:dyDescent="0.25">
      <c r="A256" s="16">
        <v>5</v>
      </c>
      <c r="B256" s="16" t="s">
        <v>61</v>
      </c>
      <c r="C256" s="16">
        <v>49.7</v>
      </c>
      <c r="D256" s="16">
        <v>0</v>
      </c>
      <c r="E256" s="16">
        <v>100</v>
      </c>
      <c r="F256" s="16">
        <v>0</v>
      </c>
      <c r="I256" s="16">
        <v>8760</v>
      </c>
      <c r="J256" s="16">
        <v>0</v>
      </c>
      <c r="K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</row>
    <row r="257" spans="1:18" x14ac:dyDescent="0.25">
      <c r="A257" s="16">
        <v>6</v>
      </c>
      <c r="B257" s="16" t="s">
        <v>62</v>
      </c>
      <c r="C257" s="16">
        <v>132.6</v>
      </c>
      <c r="D257" s="16">
        <v>0</v>
      </c>
      <c r="E257" s="16">
        <v>100</v>
      </c>
      <c r="F257" s="16">
        <v>0</v>
      </c>
      <c r="I257" s="16">
        <v>8760</v>
      </c>
      <c r="J257" s="16">
        <v>0</v>
      </c>
      <c r="K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</row>
    <row r="258" spans="1:18" x14ac:dyDescent="0.25">
      <c r="A258" s="16">
        <v>7</v>
      </c>
      <c r="B258" s="16" t="s">
        <v>63</v>
      </c>
      <c r="C258" s="16">
        <v>322.7</v>
      </c>
      <c r="D258" s="16">
        <v>0</v>
      </c>
      <c r="E258" s="16">
        <v>100</v>
      </c>
      <c r="F258" s="16">
        <v>0</v>
      </c>
      <c r="I258" s="16">
        <v>8760</v>
      </c>
      <c r="J258" s="16">
        <v>0</v>
      </c>
      <c r="K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</row>
    <row r="259" spans="1:18" x14ac:dyDescent="0.25">
      <c r="A259" s="16">
        <v>8</v>
      </c>
      <c r="B259" s="16" t="s">
        <v>65</v>
      </c>
      <c r="C259" s="16">
        <v>149.4</v>
      </c>
      <c r="D259" s="16">
        <v>0</v>
      </c>
      <c r="E259" s="16">
        <v>100</v>
      </c>
      <c r="F259" s="16">
        <v>0</v>
      </c>
      <c r="I259" s="16">
        <v>8760</v>
      </c>
      <c r="J259" s="16">
        <v>0</v>
      </c>
      <c r="K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</row>
    <row r="260" spans="1:18" x14ac:dyDescent="0.25">
      <c r="A260" s="16">
        <v>9</v>
      </c>
      <c r="B260" s="16" t="s">
        <v>64</v>
      </c>
      <c r="C260" s="16">
        <v>134.80000000000001</v>
      </c>
      <c r="D260" s="16">
        <v>0</v>
      </c>
      <c r="E260" s="16">
        <v>96</v>
      </c>
      <c r="F260" s="16">
        <v>0</v>
      </c>
      <c r="I260" s="16">
        <v>8760</v>
      </c>
      <c r="J260" s="16">
        <v>0</v>
      </c>
      <c r="K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</row>
    <row r="261" spans="1:18" x14ac:dyDescent="0.25">
      <c r="A261" s="16">
        <v>10</v>
      </c>
      <c r="B261" s="16" t="s">
        <v>66</v>
      </c>
      <c r="C261" s="16">
        <v>417.1</v>
      </c>
      <c r="D261" s="16">
        <v>0</v>
      </c>
      <c r="E261" s="16">
        <v>100</v>
      </c>
      <c r="F261" s="16">
        <v>0</v>
      </c>
      <c r="I261" s="16">
        <v>8760</v>
      </c>
      <c r="J261" s="16">
        <v>0</v>
      </c>
      <c r="K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</row>
    <row r="262" spans="1:18" x14ac:dyDescent="0.25">
      <c r="A262" s="16">
        <v>11</v>
      </c>
      <c r="B262" s="16" t="s">
        <v>67</v>
      </c>
      <c r="C262" s="16">
        <v>110.1</v>
      </c>
      <c r="D262" s="16">
        <v>0</v>
      </c>
      <c r="E262" s="16">
        <v>100</v>
      </c>
      <c r="F262" s="16">
        <v>0</v>
      </c>
      <c r="I262" s="16">
        <v>8760</v>
      </c>
      <c r="J262" s="16">
        <v>0</v>
      </c>
      <c r="K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</row>
    <row r="263" spans="1:18" x14ac:dyDescent="0.25">
      <c r="A263" s="16">
        <v>12</v>
      </c>
      <c r="B263" s="16" t="s">
        <v>68</v>
      </c>
      <c r="C263" s="16">
        <v>43.2</v>
      </c>
      <c r="D263" s="16">
        <v>0</v>
      </c>
      <c r="E263" s="16">
        <v>100</v>
      </c>
      <c r="F263" s="16">
        <v>0</v>
      </c>
      <c r="I263" s="16">
        <v>8760</v>
      </c>
      <c r="J263" s="16">
        <v>0</v>
      </c>
      <c r="K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</row>
    <row r="264" spans="1:18" x14ac:dyDescent="0.25">
      <c r="A264" s="16">
        <v>13</v>
      </c>
      <c r="B264" s="16" t="s">
        <v>69</v>
      </c>
      <c r="C264" s="16">
        <v>744</v>
      </c>
      <c r="D264" s="16">
        <v>0</v>
      </c>
      <c r="E264" s="16">
        <v>34.200000000000003</v>
      </c>
      <c r="F264" s="16">
        <v>0</v>
      </c>
      <c r="I264" s="16">
        <v>8760</v>
      </c>
      <c r="J264" s="16">
        <v>0</v>
      </c>
      <c r="K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</row>
    <row r="265" spans="1:18" x14ac:dyDescent="0.25">
      <c r="A265" s="16">
        <v>14</v>
      </c>
      <c r="B265" s="16" t="s">
        <v>70</v>
      </c>
      <c r="C265" s="16">
        <v>228.8</v>
      </c>
      <c r="D265" s="16">
        <v>0</v>
      </c>
      <c r="E265" s="16">
        <v>94.5</v>
      </c>
      <c r="F265" s="16">
        <v>0</v>
      </c>
      <c r="I265" s="16">
        <v>8760</v>
      </c>
      <c r="J265" s="16">
        <v>0</v>
      </c>
      <c r="K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</row>
    <row r="266" spans="1:18" x14ac:dyDescent="0.25">
      <c r="A266" s="16">
        <v>15</v>
      </c>
      <c r="B266" s="16" t="s">
        <v>71</v>
      </c>
      <c r="C266" s="16">
        <v>0</v>
      </c>
      <c r="D266" s="16">
        <v>0</v>
      </c>
      <c r="E266" s="16">
        <v>0</v>
      </c>
      <c r="F266" s="16">
        <v>0</v>
      </c>
      <c r="I266" s="16">
        <v>0</v>
      </c>
      <c r="J266" s="16">
        <v>0</v>
      </c>
      <c r="K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</row>
    <row r="267" spans="1:18" x14ac:dyDescent="0.25">
      <c r="A267" s="16">
        <v>16</v>
      </c>
      <c r="B267" s="16" t="s">
        <v>72</v>
      </c>
      <c r="C267" s="16">
        <v>631.1</v>
      </c>
      <c r="D267" s="16">
        <v>0</v>
      </c>
      <c r="E267" s="16">
        <v>43.4</v>
      </c>
      <c r="F267" s="16">
        <v>0</v>
      </c>
      <c r="I267" s="16">
        <v>8760</v>
      </c>
      <c r="J267" s="16">
        <v>0</v>
      </c>
      <c r="K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</row>
    <row r="268" spans="1:18" x14ac:dyDescent="0.25">
      <c r="A268" s="16">
        <v>17</v>
      </c>
      <c r="B268" s="16" t="s">
        <v>73</v>
      </c>
      <c r="C268" s="16">
        <v>209.5</v>
      </c>
      <c r="D268" s="16">
        <v>0</v>
      </c>
      <c r="E268" s="16">
        <v>78.7</v>
      </c>
      <c r="F268" s="16">
        <v>1</v>
      </c>
      <c r="G268" s="16">
        <v>2095.1999999999998</v>
      </c>
      <c r="H268" s="16">
        <v>10000</v>
      </c>
      <c r="I268" s="16">
        <v>8424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558</v>
      </c>
      <c r="P268" s="16">
        <v>2.66</v>
      </c>
      <c r="Q268" s="16">
        <v>2.66</v>
      </c>
      <c r="R268" s="16">
        <v>558</v>
      </c>
    </row>
    <row r="269" spans="1:18" x14ac:dyDescent="0.25">
      <c r="A269" s="16">
        <v>18</v>
      </c>
      <c r="B269" s="16" t="s">
        <v>74</v>
      </c>
      <c r="C269" s="16">
        <v>98.5</v>
      </c>
      <c r="D269" s="16">
        <v>0</v>
      </c>
      <c r="E269" s="16">
        <v>73</v>
      </c>
      <c r="F269" s="16">
        <v>0</v>
      </c>
      <c r="G269" s="16">
        <v>1211.9000000000001</v>
      </c>
      <c r="H269" s="16">
        <v>12302</v>
      </c>
      <c r="I269" s="16">
        <v>2160</v>
      </c>
      <c r="J269" s="16">
        <v>194.5</v>
      </c>
      <c r="K269" s="16">
        <v>2357</v>
      </c>
      <c r="L269" s="16">
        <v>0</v>
      </c>
      <c r="M269" s="16">
        <v>0</v>
      </c>
      <c r="N269" s="16">
        <v>0</v>
      </c>
      <c r="O269" s="16">
        <v>224</v>
      </c>
      <c r="P269" s="16">
        <v>26.2</v>
      </c>
      <c r="Q269" s="16">
        <v>26.2</v>
      </c>
      <c r="R269" s="16">
        <v>2581</v>
      </c>
    </row>
    <row r="270" spans="1:18" x14ac:dyDescent="0.25">
      <c r="A270" s="16">
        <v>19</v>
      </c>
      <c r="B270" s="16" t="s">
        <v>75</v>
      </c>
      <c r="C270" s="16">
        <v>169.2</v>
      </c>
      <c r="D270" s="16">
        <v>0</v>
      </c>
      <c r="E270" s="16">
        <v>81.5</v>
      </c>
      <c r="F270" s="16">
        <v>0</v>
      </c>
      <c r="G270" s="16">
        <v>1976.2</v>
      </c>
      <c r="H270" s="16">
        <v>11682</v>
      </c>
      <c r="I270" s="16">
        <v>2160</v>
      </c>
      <c r="J270" s="16">
        <v>194.5</v>
      </c>
      <c r="K270" s="16">
        <v>3843</v>
      </c>
      <c r="L270" s="16">
        <v>0</v>
      </c>
      <c r="M270" s="16">
        <v>0</v>
      </c>
      <c r="N270" s="16">
        <v>0</v>
      </c>
      <c r="O270" s="16">
        <v>385</v>
      </c>
      <c r="P270" s="16">
        <v>25</v>
      </c>
      <c r="Q270" s="16">
        <v>25</v>
      </c>
      <c r="R270" s="16">
        <v>4229</v>
      </c>
    </row>
    <row r="271" spans="1:18" x14ac:dyDescent="0.25">
      <c r="A271" s="16">
        <v>20</v>
      </c>
      <c r="B271" s="16" t="s">
        <v>76</v>
      </c>
      <c r="C271" s="16">
        <v>2560.4</v>
      </c>
      <c r="D271" s="16">
        <v>0</v>
      </c>
      <c r="E271" s="16">
        <v>79.5</v>
      </c>
      <c r="F271" s="16">
        <v>0</v>
      </c>
      <c r="G271" s="16">
        <v>27357.9</v>
      </c>
      <c r="H271" s="16">
        <v>10685</v>
      </c>
      <c r="I271" s="16">
        <v>8760</v>
      </c>
      <c r="J271" s="16">
        <v>226.8</v>
      </c>
      <c r="K271" s="16">
        <v>62055</v>
      </c>
      <c r="L271" s="16">
        <v>0</v>
      </c>
      <c r="M271" s="16">
        <v>0</v>
      </c>
      <c r="N271" s="16">
        <v>36049</v>
      </c>
      <c r="O271" s="16">
        <v>1844</v>
      </c>
      <c r="P271" s="16">
        <v>24.96</v>
      </c>
      <c r="Q271" s="16">
        <v>39.04</v>
      </c>
      <c r="R271" s="16">
        <v>99947</v>
      </c>
    </row>
    <row r="272" spans="1:18" x14ac:dyDescent="0.25">
      <c r="A272" s="16">
        <v>21</v>
      </c>
      <c r="B272" s="16" t="s">
        <v>77</v>
      </c>
      <c r="C272" s="16">
        <v>610</v>
      </c>
      <c r="D272" s="16">
        <v>0</v>
      </c>
      <c r="E272" s="16">
        <v>97.6</v>
      </c>
      <c r="F272" s="16">
        <v>0</v>
      </c>
      <c r="G272" s="16">
        <v>6560.1</v>
      </c>
      <c r="H272" s="16">
        <v>10754</v>
      </c>
      <c r="I272" s="16">
        <v>8760</v>
      </c>
      <c r="J272" s="16">
        <v>131.4</v>
      </c>
      <c r="K272" s="16">
        <v>8617</v>
      </c>
      <c r="L272" s="16">
        <v>0</v>
      </c>
      <c r="M272" s="16">
        <v>0</v>
      </c>
      <c r="N272" s="16">
        <v>5005</v>
      </c>
      <c r="O272" s="16">
        <v>802</v>
      </c>
      <c r="P272" s="16">
        <v>15.44</v>
      </c>
      <c r="Q272" s="16">
        <v>23.64</v>
      </c>
      <c r="R272" s="16">
        <v>14423</v>
      </c>
    </row>
    <row r="273" spans="1:18" x14ac:dyDescent="0.25">
      <c r="A273" s="16">
        <v>22</v>
      </c>
      <c r="B273" s="16" t="s">
        <v>78</v>
      </c>
      <c r="C273" s="16">
        <v>609.79999999999995</v>
      </c>
      <c r="D273" s="16">
        <v>0</v>
      </c>
      <c r="E273" s="16">
        <v>97.6</v>
      </c>
      <c r="F273" s="16">
        <v>0</v>
      </c>
      <c r="G273" s="16">
        <v>6629.7</v>
      </c>
      <c r="H273" s="16">
        <v>10872</v>
      </c>
      <c r="I273" s="16">
        <v>8760</v>
      </c>
      <c r="J273" s="16">
        <v>131.4</v>
      </c>
      <c r="K273" s="16">
        <v>8708</v>
      </c>
      <c r="L273" s="16">
        <v>0</v>
      </c>
      <c r="M273" s="16">
        <v>0</v>
      </c>
      <c r="N273" s="16">
        <v>4878</v>
      </c>
      <c r="O273" s="16">
        <v>815</v>
      </c>
      <c r="P273" s="16">
        <v>15.62</v>
      </c>
      <c r="Q273" s="16">
        <v>23.62</v>
      </c>
      <c r="R273" s="16">
        <v>14402</v>
      </c>
    </row>
    <row r="274" spans="1:18" x14ac:dyDescent="0.25">
      <c r="A274" s="16">
        <v>23</v>
      </c>
      <c r="B274" s="16" t="s">
        <v>79</v>
      </c>
      <c r="C274" s="16">
        <v>657.1</v>
      </c>
      <c r="D274" s="16">
        <v>0</v>
      </c>
      <c r="E274" s="16">
        <v>92.8</v>
      </c>
      <c r="F274" s="16">
        <v>12</v>
      </c>
      <c r="G274" s="16">
        <v>6557.3</v>
      </c>
      <c r="H274" s="16">
        <v>9980</v>
      </c>
      <c r="I274" s="16">
        <v>8586</v>
      </c>
      <c r="J274" s="16">
        <v>205.5</v>
      </c>
      <c r="K274" s="16">
        <v>13473</v>
      </c>
      <c r="L274" s="16">
        <v>1</v>
      </c>
      <c r="M274" s="16">
        <v>3</v>
      </c>
      <c r="N274" s="16">
        <v>7494</v>
      </c>
      <c r="O274" s="16">
        <v>0</v>
      </c>
      <c r="P274" s="16">
        <v>20.5</v>
      </c>
      <c r="Q274" s="16">
        <v>31.91</v>
      </c>
      <c r="R274" s="16">
        <v>20970</v>
      </c>
    </row>
    <row r="275" spans="1:18" x14ac:dyDescent="0.25">
      <c r="A275" s="16">
        <v>24</v>
      </c>
      <c r="B275" s="16" t="s">
        <v>80</v>
      </c>
      <c r="C275" s="16">
        <v>675.6</v>
      </c>
      <c r="D275" s="16">
        <v>0</v>
      </c>
      <c r="E275" s="16">
        <v>94.9</v>
      </c>
      <c r="F275" s="16">
        <v>0</v>
      </c>
      <c r="G275" s="16">
        <v>6839.3</v>
      </c>
      <c r="H275" s="16">
        <v>10123</v>
      </c>
      <c r="I275" s="16">
        <v>8760</v>
      </c>
      <c r="J275" s="16">
        <v>205.5</v>
      </c>
      <c r="K275" s="16">
        <v>14052</v>
      </c>
      <c r="L275" s="16">
        <v>0</v>
      </c>
      <c r="M275" s="16">
        <v>0</v>
      </c>
      <c r="N275" s="16">
        <v>8129</v>
      </c>
      <c r="O275" s="16">
        <v>0</v>
      </c>
      <c r="P275" s="16">
        <v>20.8</v>
      </c>
      <c r="Q275" s="16">
        <v>32.83</v>
      </c>
      <c r="R275" s="16">
        <v>22182</v>
      </c>
    </row>
    <row r="276" spans="1:18" x14ac:dyDescent="0.25">
      <c r="A276" s="16">
        <v>25</v>
      </c>
      <c r="B276" s="16" t="s">
        <v>81</v>
      </c>
      <c r="C276" s="16">
        <v>0.1</v>
      </c>
      <c r="D276" s="16">
        <v>0</v>
      </c>
      <c r="E276" s="16">
        <v>0</v>
      </c>
      <c r="F276" s="16">
        <v>1</v>
      </c>
      <c r="G276" s="16">
        <v>1.4</v>
      </c>
      <c r="H276" s="16">
        <v>14336</v>
      </c>
      <c r="I276" s="16">
        <v>10</v>
      </c>
      <c r="J276" s="16">
        <v>403.3</v>
      </c>
      <c r="K276" s="16">
        <v>6</v>
      </c>
      <c r="L276" s="16">
        <v>0</v>
      </c>
      <c r="M276" s="16">
        <v>0</v>
      </c>
      <c r="N276" s="16">
        <v>0</v>
      </c>
      <c r="O276" s="16">
        <v>0</v>
      </c>
      <c r="P276" s="16">
        <v>61.73</v>
      </c>
      <c r="Q276" s="16">
        <v>63.22</v>
      </c>
      <c r="R276" s="16">
        <v>6</v>
      </c>
    </row>
    <row r="277" spans="1:18" x14ac:dyDescent="0.25">
      <c r="A277" s="16">
        <v>26</v>
      </c>
      <c r="B277" s="16" t="s">
        <v>82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</row>
    <row r="278" spans="1:18" x14ac:dyDescent="0.25">
      <c r="A278" s="16">
        <v>27</v>
      </c>
      <c r="B278" s="16" t="s">
        <v>83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</row>
    <row r="279" spans="1:18" x14ac:dyDescent="0.25">
      <c r="A279" s="16">
        <v>28</v>
      </c>
      <c r="B279" s="16" t="s">
        <v>84</v>
      </c>
      <c r="C279" s="16">
        <v>0.2</v>
      </c>
      <c r="D279" s="16">
        <v>0</v>
      </c>
      <c r="E279" s="16">
        <v>0</v>
      </c>
      <c r="F279" s="16">
        <v>1</v>
      </c>
      <c r="G279" s="16">
        <v>2.9</v>
      </c>
      <c r="H279" s="16">
        <v>14716</v>
      </c>
      <c r="I279" s="16">
        <v>8</v>
      </c>
      <c r="J279" s="16">
        <v>403.3</v>
      </c>
      <c r="K279" s="16">
        <v>12</v>
      </c>
      <c r="L279" s="16">
        <v>5</v>
      </c>
      <c r="M279" s="16">
        <v>19</v>
      </c>
      <c r="N279" s="16">
        <v>0</v>
      </c>
      <c r="O279" s="16">
        <v>1</v>
      </c>
      <c r="P279" s="16">
        <v>62.96</v>
      </c>
      <c r="Q279" s="16">
        <v>158.35</v>
      </c>
      <c r="R279" s="16">
        <v>32</v>
      </c>
    </row>
    <row r="280" spans="1:18" x14ac:dyDescent="0.25">
      <c r="A280" s="16">
        <v>29</v>
      </c>
      <c r="B280" s="16" t="s">
        <v>85</v>
      </c>
      <c r="C280" s="16">
        <v>0.1</v>
      </c>
      <c r="D280" s="16">
        <v>0</v>
      </c>
      <c r="E280" s="16">
        <v>0</v>
      </c>
      <c r="F280" s="16">
        <v>2</v>
      </c>
      <c r="G280" s="16">
        <v>1.4</v>
      </c>
      <c r="H280" s="16">
        <v>14243</v>
      </c>
      <c r="I280" s="16">
        <v>10</v>
      </c>
      <c r="J280" s="16">
        <v>404.8</v>
      </c>
      <c r="K280" s="16">
        <v>6</v>
      </c>
      <c r="L280" s="16">
        <v>0</v>
      </c>
      <c r="M280" s="16">
        <v>0</v>
      </c>
      <c r="N280" s="16">
        <v>0</v>
      </c>
      <c r="O280" s="16">
        <v>0</v>
      </c>
      <c r="P280" s="16">
        <v>61.57</v>
      </c>
      <c r="Q280" s="16">
        <v>64.61</v>
      </c>
      <c r="R280" s="16">
        <v>6</v>
      </c>
    </row>
    <row r="281" spans="1:18" x14ac:dyDescent="0.25">
      <c r="A281" s="16">
        <v>30</v>
      </c>
      <c r="B281" s="16" t="s">
        <v>86</v>
      </c>
      <c r="C281" s="16">
        <v>0.1</v>
      </c>
      <c r="D281" s="16">
        <v>0</v>
      </c>
      <c r="E281" s="16">
        <v>0</v>
      </c>
      <c r="F281" s="16">
        <v>1</v>
      </c>
      <c r="G281" s="16">
        <v>1.4</v>
      </c>
      <c r="H281" s="16">
        <v>14290</v>
      </c>
      <c r="I281" s="16">
        <v>10</v>
      </c>
      <c r="J281" s="16">
        <v>403.3</v>
      </c>
      <c r="K281" s="16">
        <v>6</v>
      </c>
      <c r="L281" s="16">
        <v>0</v>
      </c>
      <c r="M281" s="16">
        <v>0</v>
      </c>
      <c r="N281" s="16">
        <v>0</v>
      </c>
      <c r="O281" s="16">
        <v>0</v>
      </c>
      <c r="P281" s="16">
        <v>61.55</v>
      </c>
      <c r="Q281" s="16">
        <v>63.04</v>
      </c>
      <c r="R281" s="16">
        <v>6</v>
      </c>
    </row>
    <row r="282" spans="1:18" x14ac:dyDescent="0.25">
      <c r="A282" s="16">
        <v>31</v>
      </c>
      <c r="B282" s="16" t="s">
        <v>87</v>
      </c>
      <c r="C282" s="16">
        <v>230.2</v>
      </c>
      <c r="D282" s="16">
        <v>0</v>
      </c>
      <c r="E282" s="16">
        <v>63.7</v>
      </c>
      <c r="F282" s="16">
        <v>1</v>
      </c>
      <c r="G282" s="16">
        <v>2401.1</v>
      </c>
      <c r="H282" s="16">
        <v>10430</v>
      </c>
      <c r="I282" s="16">
        <v>6371</v>
      </c>
      <c r="J282" s="16">
        <v>240.7</v>
      </c>
      <c r="K282" s="16">
        <v>5780</v>
      </c>
      <c r="L282" s="16">
        <v>0</v>
      </c>
      <c r="M282" s="16">
        <v>0</v>
      </c>
      <c r="N282" s="16">
        <v>6734</v>
      </c>
      <c r="O282" s="16">
        <v>182</v>
      </c>
      <c r="P282" s="16">
        <v>25.9</v>
      </c>
      <c r="Q282" s="16">
        <v>55.15</v>
      </c>
      <c r="R282" s="16">
        <v>12696</v>
      </c>
    </row>
    <row r="283" spans="1:18" x14ac:dyDescent="0.25">
      <c r="A283" s="16">
        <v>32</v>
      </c>
      <c r="B283" s="16" t="s">
        <v>88</v>
      </c>
      <c r="C283" s="16">
        <v>215</v>
      </c>
      <c r="D283" s="16">
        <v>0</v>
      </c>
      <c r="E283" s="16">
        <v>77.099999999999994</v>
      </c>
      <c r="F283" s="16">
        <v>0</v>
      </c>
      <c r="G283" s="16">
        <v>2194</v>
      </c>
      <c r="H283" s="16">
        <v>10204</v>
      </c>
      <c r="I283" s="16">
        <v>8760</v>
      </c>
      <c r="J283" s="16">
        <v>240.7</v>
      </c>
      <c r="K283" s="16">
        <v>5281</v>
      </c>
      <c r="L283" s="16">
        <v>0</v>
      </c>
      <c r="M283" s="16">
        <v>0</v>
      </c>
      <c r="N283" s="16">
        <v>3678</v>
      </c>
      <c r="O283" s="16">
        <v>0</v>
      </c>
      <c r="P283" s="16">
        <v>24.56</v>
      </c>
      <c r="Q283" s="16">
        <v>41.67</v>
      </c>
      <c r="R283" s="16">
        <v>8959</v>
      </c>
    </row>
    <row r="284" spans="1:18" x14ac:dyDescent="0.25">
      <c r="A284" s="16">
        <v>33</v>
      </c>
      <c r="B284" s="16" t="s">
        <v>89</v>
      </c>
      <c r="C284" s="16">
        <v>1074.2</v>
      </c>
      <c r="D284" s="16">
        <v>0</v>
      </c>
      <c r="E284" s="16">
        <v>53</v>
      </c>
      <c r="F284" s="16">
        <v>114</v>
      </c>
      <c r="G284" s="16">
        <v>8043.8</v>
      </c>
      <c r="H284" s="16">
        <v>7488</v>
      </c>
      <c r="I284" s="16">
        <v>5782</v>
      </c>
      <c r="J284" s="16">
        <v>406.8</v>
      </c>
      <c r="K284" s="16">
        <v>32720</v>
      </c>
      <c r="L284" s="16">
        <v>102</v>
      </c>
      <c r="M284" s="16">
        <v>419</v>
      </c>
      <c r="N284" s="16">
        <v>0</v>
      </c>
      <c r="O284" s="16">
        <v>1020</v>
      </c>
      <c r="P284" s="16">
        <v>31.41</v>
      </c>
      <c r="Q284" s="16">
        <v>31.8</v>
      </c>
      <c r="R284" s="16">
        <v>34159</v>
      </c>
    </row>
    <row r="285" spans="1:18" x14ac:dyDescent="0.25">
      <c r="A285" s="16">
        <v>34</v>
      </c>
      <c r="B285" s="16" t="s">
        <v>90</v>
      </c>
      <c r="C285" s="16">
        <v>3668.5</v>
      </c>
      <c r="D285" s="16">
        <v>0</v>
      </c>
      <c r="E285" s="16">
        <v>95.3</v>
      </c>
      <c r="F285" s="16">
        <v>0</v>
      </c>
      <c r="G285" s="16">
        <v>37258.6</v>
      </c>
      <c r="H285" s="16">
        <v>10156</v>
      </c>
      <c r="I285" s="16">
        <v>8760</v>
      </c>
      <c r="J285" s="16">
        <v>186.1</v>
      </c>
      <c r="K285" s="16">
        <v>69334</v>
      </c>
      <c r="L285" s="16">
        <v>0</v>
      </c>
      <c r="M285" s="16">
        <v>0</v>
      </c>
      <c r="N285" s="16">
        <v>24168</v>
      </c>
      <c r="O285" s="16">
        <v>0</v>
      </c>
      <c r="P285" s="16">
        <v>18.899999999999999</v>
      </c>
      <c r="Q285" s="16">
        <v>25.49</v>
      </c>
      <c r="R285" s="16">
        <v>93502</v>
      </c>
    </row>
    <row r="286" spans="1:18" x14ac:dyDescent="0.25">
      <c r="A286" s="16">
        <v>35</v>
      </c>
      <c r="B286" s="16" t="s">
        <v>91</v>
      </c>
      <c r="C286" s="16">
        <v>3295.8</v>
      </c>
      <c r="D286" s="16">
        <v>0</v>
      </c>
      <c r="E286" s="16">
        <v>96.3</v>
      </c>
      <c r="F286" s="16">
        <v>0</v>
      </c>
      <c r="G286" s="16">
        <v>34491.599999999999</v>
      </c>
      <c r="H286" s="16">
        <v>10465</v>
      </c>
      <c r="I286" s="16">
        <v>8760</v>
      </c>
      <c r="J286" s="16">
        <v>186.1</v>
      </c>
      <c r="K286" s="16">
        <v>64185</v>
      </c>
      <c r="L286" s="16">
        <v>0</v>
      </c>
      <c r="M286" s="16">
        <v>0</v>
      </c>
      <c r="N286" s="16">
        <v>37275</v>
      </c>
      <c r="O286" s="16">
        <v>461</v>
      </c>
      <c r="P286" s="16">
        <v>19.62</v>
      </c>
      <c r="Q286" s="16">
        <v>30.93</v>
      </c>
      <c r="R286" s="16">
        <v>101922</v>
      </c>
    </row>
    <row r="287" spans="1:18" x14ac:dyDescent="0.25">
      <c r="A287" s="16">
        <v>36</v>
      </c>
      <c r="B287" s="16" t="s">
        <v>92</v>
      </c>
      <c r="C287" s="16">
        <v>1980.7</v>
      </c>
      <c r="D287" s="16">
        <v>0</v>
      </c>
      <c r="E287" s="16">
        <v>89.7</v>
      </c>
      <c r="F287" s="16">
        <v>2</v>
      </c>
      <c r="G287" s="16">
        <v>20122.400000000001</v>
      </c>
      <c r="H287" s="16">
        <v>10159</v>
      </c>
      <c r="I287" s="16">
        <v>8065</v>
      </c>
      <c r="J287" s="16">
        <v>186.1</v>
      </c>
      <c r="K287" s="16">
        <v>37446</v>
      </c>
      <c r="L287" s="16">
        <v>3</v>
      </c>
      <c r="M287" s="16">
        <v>81</v>
      </c>
      <c r="N287" s="16">
        <v>19580</v>
      </c>
      <c r="O287" s="16">
        <v>0</v>
      </c>
      <c r="P287" s="16">
        <v>18.899999999999999</v>
      </c>
      <c r="Q287" s="16">
        <v>28.83</v>
      </c>
      <c r="R287" s="16">
        <v>57107</v>
      </c>
    </row>
    <row r="288" spans="1:18" x14ac:dyDescent="0.25">
      <c r="A288" s="16">
        <v>37</v>
      </c>
      <c r="B288" s="16" t="s">
        <v>93</v>
      </c>
      <c r="C288" s="16">
        <v>3742.8</v>
      </c>
      <c r="D288" s="16">
        <v>0</v>
      </c>
      <c r="E288" s="16">
        <v>98.9</v>
      </c>
      <c r="F288" s="16">
        <v>0</v>
      </c>
      <c r="G288" s="16">
        <v>36092.300000000003</v>
      </c>
      <c r="H288" s="16">
        <v>9643</v>
      </c>
      <c r="I288" s="16">
        <v>8760</v>
      </c>
      <c r="J288" s="16">
        <v>162.30000000000001</v>
      </c>
      <c r="K288" s="16">
        <v>58595</v>
      </c>
      <c r="L288" s="16">
        <v>0</v>
      </c>
      <c r="M288" s="16">
        <v>0</v>
      </c>
      <c r="N288" s="16">
        <v>25192</v>
      </c>
      <c r="O288" s="16">
        <v>0</v>
      </c>
      <c r="P288" s="16">
        <v>15.66</v>
      </c>
      <c r="Q288" s="16">
        <v>22.39</v>
      </c>
      <c r="R288" s="16">
        <v>83787</v>
      </c>
    </row>
    <row r="289" spans="1:18" x14ac:dyDescent="0.25">
      <c r="A289" s="16">
        <v>38</v>
      </c>
      <c r="B289" s="16" t="s">
        <v>94</v>
      </c>
      <c r="C289" s="16">
        <v>3155.4</v>
      </c>
      <c r="D289" s="16">
        <v>0</v>
      </c>
      <c r="E289" s="16">
        <v>89</v>
      </c>
      <c r="F289" s="16">
        <v>2</v>
      </c>
      <c r="G289" s="16">
        <v>32025.3</v>
      </c>
      <c r="H289" s="16">
        <v>10149</v>
      </c>
      <c r="I289" s="16">
        <v>7903</v>
      </c>
      <c r="J289" s="16">
        <v>162.30000000000001</v>
      </c>
      <c r="K289" s="16">
        <v>51992</v>
      </c>
      <c r="L289" s="16">
        <v>4</v>
      </c>
      <c r="M289" s="16">
        <v>99</v>
      </c>
      <c r="N289" s="16">
        <v>34338</v>
      </c>
      <c r="O289" s="16">
        <v>0</v>
      </c>
      <c r="P289" s="16">
        <v>16.48</v>
      </c>
      <c r="Q289" s="16">
        <v>27.39</v>
      </c>
      <c r="R289" s="16">
        <v>86429</v>
      </c>
    </row>
    <row r="290" spans="1:18" x14ac:dyDescent="0.25">
      <c r="A290" s="16">
        <v>39</v>
      </c>
      <c r="B290" s="16" t="s">
        <v>95</v>
      </c>
      <c r="C290" s="16">
        <v>2696.2</v>
      </c>
      <c r="D290" s="16">
        <v>0</v>
      </c>
      <c r="E290" s="16">
        <v>95.2</v>
      </c>
      <c r="F290" s="16">
        <v>1</v>
      </c>
      <c r="G290" s="16">
        <v>27704</v>
      </c>
      <c r="H290" s="16">
        <v>10275</v>
      </c>
      <c r="I290" s="16">
        <v>8683</v>
      </c>
      <c r="J290" s="16">
        <v>191.3</v>
      </c>
      <c r="K290" s="16">
        <v>53006</v>
      </c>
      <c r="L290" s="16">
        <v>2</v>
      </c>
      <c r="M290" s="16">
        <v>67</v>
      </c>
      <c r="N290" s="16">
        <v>18298</v>
      </c>
      <c r="O290" s="16">
        <v>674</v>
      </c>
      <c r="P290" s="16">
        <v>19.91</v>
      </c>
      <c r="Q290" s="16">
        <v>26.72</v>
      </c>
      <c r="R290" s="16">
        <v>72045</v>
      </c>
    </row>
    <row r="291" spans="1:18" x14ac:dyDescent="0.25">
      <c r="A291" s="16">
        <v>40</v>
      </c>
      <c r="B291" s="16" t="s">
        <v>96</v>
      </c>
      <c r="C291" s="16">
        <v>2739.8</v>
      </c>
      <c r="D291" s="16">
        <v>0</v>
      </c>
      <c r="E291" s="16">
        <v>92.7</v>
      </c>
      <c r="F291" s="16">
        <v>1</v>
      </c>
      <c r="G291" s="16">
        <v>28400.2</v>
      </c>
      <c r="H291" s="16">
        <v>10366</v>
      </c>
      <c r="I291" s="16">
        <v>8682</v>
      </c>
      <c r="J291" s="16">
        <v>191.3</v>
      </c>
      <c r="K291" s="16">
        <v>54338</v>
      </c>
      <c r="L291" s="16">
        <v>3</v>
      </c>
      <c r="M291" s="16">
        <v>89</v>
      </c>
      <c r="N291" s="16">
        <v>21071</v>
      </c>
      <c r="O291" s="16">
        <v>658</v>
      </c>
      <c r="P291" s="16">
        <v>20.07</v>
      </c>
      <c r="Q291" s="16">
        <v>27.8</v>
      </c>
      <c r="R291" s="16">
        <v>76156</v>
      </c>
    </row>
    <row r="292" spans="1:18" x14ac:dyDescent="0.25">
      <c r="A292" s="16">
        <v>41</v>
      </c>
      <c r="B292" s="16" t="s">
        <v>97</v>
      </c>
      <c r="C292" s="16">
        <v>1803.8</v>
      </c>
      <c r="D292" s="16">
        <v>0</v>
      </c>
      <c r="E292" s="16">
        <v>66</v>
      </c>
      <c r="F292" s="16">
        <v>2</v>
      </c>
      <c r="G292" s="16">
        <v>18916.099999999999</v>
      </c>
      <c r="H292" s="16">
        <v>10487</v>
      </c>
      <c r="I292" s="16">
        <v>6368</v>
      </c>
      <c r="J292" s="16">
        <v>191.3</v>
      </c>
      <c r="K292" s="16">
        <v>36192</v>
      </c>
      <c r="L292" s="16">
        <v>18</v>
      </c>
      <c r="M292" s="16">
        <v>499</v>
      </c>
      <c r="N292" s="16">
        <v>29184</v>
      </c>
      <c r="O292" s="16">
        <v>2002</v>
      </c>
      <c r="P292" s="16">
        <v>21.17</v>
      </c>
      <c r="Q292" s="16">
        <v>37.630000000000003</v>
      </c>
      <c r="R292" s="16">
        <v>67877</v>
      </c>
    </row>
    <row r="293" spans="1:18" x14ac:dyDescent="0.25">
      <c r="A293" s="16">
        <v>42</v>
      </c>
      <c r="B293" s="16" t="s">
        <v>98</v>
      </c>
      <c r="C293" s="16">
        <v>2653.8</v>
      </c>
      <c r="D293" s="16">
        <v>0</v>
      </c>
      <c r="E293" s="16">
        <v>92</v>
      </c>
      <c r="F293" s="16">
        <v>1</v>
      </c>
      <c r="G293" s="16">
        <v>27440.799999999999</v>
      </c>
      <c r="H293" s="16">
        <v>10340</v>
      </c>
      <c r="I293" s="16">
        <v>8682</v>
      </c>
      <c r="J293" s="16">
        <v>191.3</v>
      </c>
      <c r="K293" s="16">
        <v>52503</v>
      </c>
      <c r="L293" s="16">
        <v>4</v>
      </c>
      <c r="M293" s="16">
        <v>122</v>
      </c>
      <c r="N293" s="16">
        <v>16572</v>
      </c>
      <c r="O293" s="16">
        <v>849</v>
      </c>
      <c r="P293" s="16">
        <v>20.100000000000001</v>
      </c>
      <c r="Q293" s="16">
        <v>26.39</v>
      </c>
      <c r="R293" s="16">
        <v>70047</v>
      </c>
    </row>
    <row r="294" spans="1:18" x14ac:dyDescent="0.25">
      <c r="A294" s="16">
        <v>43</v>
      </c>
      <c r="B294" s="16" t="s">
        <v>99</v>
      </c>
      <c r="C294" s="16">
        <v>121.8</v>
      </c>
      <c r="D294" s="16">
        <v>0</v>
      </c>
      <c r="E294" s="16">
        <v>97.5</v>
      </c>
      <c r="F294" s="16">
        <v>1</v>
      </c>
      <c r="G294" s="16">
        <v>876.8</v>
      </c>
      <c r="H294" s="16">
        <v>7200</v>
      </c>
      <c r="I294" s="16">
        <v>8520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11905</v>
      </c>
      <c r="P294" s="16">
        <v>97.76</v>
      </c>
      <c r="Q294" s="16">
        <v>97.76</v>
      </c>
      <c r="R294" s="16">
        <v>11905</v>
      </c>
    </row>
    <row r="295" spans="1:18" x14ac:dyDescent="0.25">
      <c r="A295" s="16">
        <v>44</v>
      </c>
      <c r="B295" s="16" t="s">
        <v>100</v>
      </c>
      <c r="C295" s="16">
        <v>755.5</v>
      </c>
      <c r="D295" s="16">
        <v>0</v>
      </c>
      <c r="E295" s="16">
        <v>89.5</v>
      </c>
      <c r="F295" s="16">
        <v>1</v>
      </c>
      <c r="G295" s="16">
        <v>8398.6</v>
      </c>
      <c r="H295" s="16">
        <v>11116</v>
      </c>
      <c r="I295" s="16">
        <v>8728</v>
      </c>
      <c r="J295" s="16">
        <v>106.8</v>
      </c>
      <c r="K295" s="16">
        <v>8974</v>
      </c>
      <c r="L295" s="16">
        <v>0</v>
      </c>
      <c r="M295" s="16">
        <v>9</v>
      </c>
      <c r="N295" s="16">
        <v>6435</v>
      </c>
      <c r="O295" s="16">
        <v>204</v>
      </c>
      <c r="P295" s="16">
        <v>12.15</v>
      </c>
      <c r="Q295" s="16">
        <v>20.68</v>
      </c>
      <c r="R295" s="16">
        <v>15621</v>
      </c>
    </row>
    <row r="296" spans="1:18" x14ac:dyDescent="0.25">
      <c r="A296" s="16">
        <v>45</v>
      </c>
      <c r="B296" s="16" t="s">
        <v>101</v>
      </c>
      <c r="C296" s="16">
        <v>776.3</v>
      </c>
      <c r="D296" s="16">
        <v>0</v>
      </c>
      <c r="E296" s="16">
        <v>89.5</v>
      </c>
      <c r="F296" s="16">
        <v>1</v>
      </c>
      <c r="G296" s="16">
        <v>8544.2999999999993</v>
      </c>
      <c r="H296" s="16">
        <v>11006</v>
      </c>
      <c r="I296" s="16">
        <v>8694</v>
      </c>
      <c r="J296" s="16">
        <v>106.8</v>
      </c>
      <c r="K296" s="16">
        <v>9129</v>
      </c>
      <c r="L296" s="16">
        <v>1</v>
      </c>
      <c r="M296" s="16">
        <v>18</v>
      </c>
      <c r="N296" s="16">
        <v>7562</v>
      </c>
      <c r="O296" s="16">
        <v>194</v>
      </c>
      <c r="P296" s="16">
        <v>12.01</v>
      </c>
      <c r="Q296" s="16">
        <v>21.77</v>
      </c>
      <c r="R296" s="16">
        <v>16903</v>
      </c>
    </row>
    <row r="297" spans="1:18" x14ac:dyDescent="0.25">
      <c r="A297" s="16">
        <v>46</v>
      </c>
      <c r="B297" s="16" t="s">
        <v>102</v>
      </c>
      <c r="C297" s="16">
        <v>1440.6</v>
      </c>
      <c r="D297" s="16">
        <v>0</v>
      </c>
      <c r="E297" s="16">
        <v>79.900000000000006</v>
      </c>
      <c r="F297" s="16">
        <v>2</v>
      </c>
      <c r="G297" s="16">
        <v>16509.599999999999</v>
      </c>
      <c r="H297" s="16">
        <v>11460</v>
      </c>
      <c r="I297" s="16">
        <v>7902</v>
      </c>
      <c r="J297" s="16">
        <v>106.8</v>
      </c>
      <c r="K297" s="16">
        <v>17640</v>
      </c>
      <c r="L297" s="16">
        <v>8</v>
      </c>
      <c r="M297" s="16">
        <v>236</v>
      </c>
      <c r="N297" s="16">
        <v>23357</v>
      </c>
      <c r="O297" s="16">
        <v>533</v>
      </c>
      <c r="P297" s="16">
        <v>12.62</v>
      </c>
      <c r="Q297" s="16">
        <v>28.99</v>
      </c>
      <c r="R297" s="16">
        <v>41766</v>
      </c>
    </row>
    <row r="298" spans="1:18" x14ac:dyDescent="0.25">
      <c r="A298" s="16">
        <v>47</v>
      </c>
      <c r="B298" s="16" t="s">
        <v>103</v>
      </c>
      <c r="C298" s="16">
        <v>2489.4</v>
      </c>
      <c r="D298" s="16">
        <v>0</v>
      </c>
      <c r="E298" s="16">
        <v>94.3</v>
      </c>
      <c r="F298" s="16">
        <v>0</v>
      </c>
      <c r="G298" s="16">
        <v>26647.1</v>
      </c>
      <c r="H298" s="16">
        <v>10704</v>
      </c>
      <c r="I298" s="16">
        <v>8760</v>
      </c>
      <c r="J298" s="16">
        <v>106.8</v>
      </c>
      <c r="K298" s="16">
        <v>28472</v>
      </c>
      <c r="L298" s="16">
        <v>0</v>
      </c>
      <c r="M298" s="16">
        <v>0</v>
      </c>
      <c r="N298" s="16">
        <v>22750</v>
      </c>
      <c r="O298" s="16">
        <v>772</v>
      </c>
      <c r="P298" s="16">
        <v>11.75</v>
      </c>
      <c r="Q298" s="16">
        <v>20.89</v>
      </c>
      <c r="R298" s="16">
        <v>51993</v>
      </c>
    </row>
    <row r="299" spans="1:18" x14ac:dyDescent="0.25">
      <c r="A299" s="16">
        <v>48</v>
      </c>
      <c r="B299" s="16" t="s">
        <v>104</v>
      </c>
      <c r="C299" s="16">
        <v>978.2</v>
      </c>
      <c r="D299" s="16">
        <v>0</v>
      </c>
      <c r="E299" s="16">
        <v>75.5</v>
      </c>
      <c r="F299" s="16">
        <v>0</v>
      </c>
      <c r="G299" s="16">
        <v>10206.200000000001</v>
      </c>
      <c r="H299" s="16">
        <v>10433</v>
      </c>
      <c r="I299" s="16">
        <v>8760</v>
      </c>
      <c r="J299" s="16">
        <v>213.4</v>
      </c>
      <c r="K299" s="16">
        <v>21780</v>
      </c>
      <c r="L299" s="16">
        <v>0</v>
      </c>
      <c r="M299" s="16">
        <v>0</v>
      </c>
      <c r="N299" s="16">
        <v>11247</v>
      </c>
      <c r="O299" s="16">
        <v>333</v>
      </c>
      <c r="P299" s="16">
        <v>22.6</v>
      </c>
      <c r="Q299" s="16">
        <v>34.1</v>
      </c>
      <c r="R299" s="16">
        <v>33360</v>
      </c>
    </row>
    <row r="300" spans="1:18" x14ac:dyDescent="0.25">
      <c r="A300" s="16">
        <v>49</v>
      </c>
      <c r="B300" s="16" t="s">
        <v>105</v>
      </c>
      <c r="C300" s="16">
        <v>1124.9000000000001</v>
      </c>
      <c r="D300" s="16">
        <v>0</v>
      </c>
      <c r="E300" s="16">
        <v>66.3</v>
      </c>
      <c r="F300" s="16">
        <v>2</v>
      </c>
      <c r="G300" s="16">
        <v>11835.1</v>
      </c>
      <c r="H300" s="16">
        <v>10521</v>
      </c>
      <c r="I300" s="16">
        <v>7865</v>
      </c>
      <c r="J300" s="16">
        <v>213.4</v>
      </c>
      <c r="K300" s="16">
        <v>25256</v>
      </c>
      <c r="L300" s="16">
        <v>3</v>
      </c>
      <c r="M300" s="16">
        <v>13</v>
      </c>
      <c r="N300" s="16">
        <v>23117</v>
      </c>
      <c r="O300" s="16">
        <v>394</v>
      </c>
      <c r="P300" s="16">
        <v>22.8</v>
      </c>
      <c r="Q300" s="16">
        <v>43.36</v>
      </c>
      <c r="R300" s="16">
        <v>48780</v>
      </c>
    </row>
    <row r="301" spans="1:18" x14ac:dyDescent="0.25">
      <c r="A301" s="16">
        <v>50</v>
      </c>
      <c r="B301" s="16" t="s">
        <v>106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</row>
    <row r="302" spans="1:18" x14ac:dyDescent="0.25">
      <c r="A302" s="16">
        <v>51</v>
      </c>
      <c r="B302" s="16" t="s">
        <v>107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</row>
    <row r="303" spans="1:18" x14ac:dyDescent="0.25">
      <c r="A303" s="16">
        <v>52</v>
      </c>
      <c r="B303" s="16" t="s">
        <v>108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</row>
    <row r="304" spans="1:18" x14ac:dyDescent="0.25">
      <c r="A304" s="16">
        <v>53</v>
      </c>
      <c r="B304" s="16" t="s">
        <v>109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</row>
    <row r="305" spans="1:18" x14ac:dyDescent="0.25">
      <c r="A305" s="16">
        <v>54</v>
      </c>
      <c r="B305" s="16" t="s">
        <v>110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</row>
    <row r="306" spans="1:18" x14ac:dyDescent="0.25">
      <c r="A306" s="16">
        <v>55</v>
      </c>
      <c r="B306" s="16" t="s">
        <v>111</v>
      </c>
      <c r="C306" s="16">
        <v>1711.1</v>
      </c>
      <c r="D306" s="16">
        <v>0</v>
      </c>
      <c r="E306" s="16">
        <v>75.3</v>
      </c>
      <c r="F306" s="16">
        <v>2</v>
      </c>
      <c r="G306" s="16">
        <v>20716.900000000001</v>
      </c>
      <c r="H306" s="16">
        <v>12108</v>
      </c>
      <c r="I306" s="16">
        <v>7939</v>
      </c>
      <c r="J306" s="16">
        <v>110.5</v>
      </c>
      <c r="K306" s="16">
        <v>22901</v>
      </c>
      <c r="L306" s="16">
        <v>4</v>
      </c>
      <c r="M306" s="16">
        <v>106</v>
      </c>
      <c r="N306" s="16">
        <v>21495</v>
      </c>
      <c r="O306" s="16">
        <v>599</v>
      </c>
      <c r="P306" s="16">
        <v>13.73</v>
      </c>
      <c r="Q306" s="16">
        <v>26.36</v>
      </c>
      <c r="R306" s="16">
        <v>45100</v>
      </c>
    </row>
    <row r="307" spans="1:18" x14ac:dyDescent="0.25">
      <c r="A307" s="16">
        <v>56</v>
      </c>
      <c r="B307" s="16" t="s">
        <v>112</v>
      </c>
      <c r="C307" s="16">
        <v>1337.5</v>
      </c>
      <c r="D307" s="16">
        <v>0</v>
      </c>
      <c r="E307" s="16">
        <v>29.3</v>
      </c>
      <c r="F307" s="16">
        <v>219</v>
      </c>
      <c r="G307" s="16">
        <v>9724.9</v>
      </c>
      <c r="H307" s="16">
        <v>7271</v>
      </c>
      <c r="I307" s="16">
        <v>3521</v>
      </c>
      <c r="J307" s="16">
        <v>392</v>
      </c>
      <c r="K307" s="16">
        <v>38119</v>
      </c>
      <c r="L307" s="16">
        <v>778</v>
      </c>
      <c r="M307" s="16">
        <v>3063</v>
      </c>
      <c r="N307" s="16">
        <v>0</v>
      </c>
      <c r="O307" s="16">
        <v>4834</v>
      </c>
      <c r="P307" s="16">
        <v>32.11</v>
      </c>
      <c r="Q307" s="16">
        <v>34.4</v>
      </c>
      <c r="R307" s="16">
        <v>46015</v>
      </c>
    </row>
    <row r="308" spans="1:18" x14ac:dyDescent="0.25">
      <c r="A308" s="16">
        <v>57</v>
      </c>
      <c r="B308" s="16" t="s">
        <v>113</v>
      </c>
      <c r="C308" s="16">
        <v>25.3</v>
      </c>
      <c r="D308" s="16">
        <v>0</v>
      </c>
      <c r="E308" s="16">
        <v>100</v>
      </c>
      <c r="F308" s="16">
        <v>0</v>
      </c>
      <c r="I308" s="16">
        <v>8760</v>
      </c>
      <c r="J308" s="16">
        <v>0</v>
      </c>
      <c r="K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</row>
    <row r="309" spans="1:18" x14ac:dyDescent="0.25">
      <c r="A309" s="16">
        <v>58</v>
      </c>
      <c r="B309" s="16" t="s">
        <v>114</v>
      </c>
      <c r="C309" s="16">
        <v>2245</v>
      </c>
      <c r="D309" s="16">
        <v>0</v>
      </c>
      <c r="E309" s="16">
        <v>50.1</v>
      </c>
      <c r="F309" s="16">
        <v>165</v>
      </c>
      <c r="G309" s="16">
        <v>15900.9</v>
      </c>
      <c r="H309" s="16">
        <v>7083</v>
      </c>
      <c r="I309" s="16">
        <v>6384</v>
      </c>
      <c r="J309" s="16">
        <v>392.2</v>
      </c>
      <c r="K309" s="16">
        <v>62368</v>
      </c>
      <c r="L309" s="16">
        <v>591</v>
      </c>
      <c r="M309" s="16">
        <v>2365</v>
      </c>
      <c r="N309" s="16">
        <v>0</v>
      </c>
      <c r="O309" s="16">
        <v>6490</v>
      </c>
      <c r="P309" s="16">
        <v>30.67</v>
      </c>
      <c r="Q309" s="16">
        <v>31.73</v>
      </c>
      <c r="R309" s="16">
        <v>71224</v>
      </c>
    </row>
    <row r="310" spans="1:18" x14ac:dyDescent="0.25">
      <c r="A310" s="16">
        <v>59</v>
      </c>
      <c r="B310" s="16" t="s">
        <v>115</v>
      </c>
      <c r="C310" s="16">
        <v>-909.7</v>
      </c>
      <c r="D310" s="16">
        <v>0</v>
      </c>
      <c r="E310" s="16">
        <v>81.2</v>
      </c>
      <c r="F310" s="16">
        <v>260</v>
      </c>
      <c r="I310" s="16">
        <v>7253</v>
      </c>
      <c r="J310" s="16">
        <v>39.9</v>
      </c>
      <c r="K310" s="16">
        <v>-36275</v>
      </c>
      <c r="M310" s="16">
        <v>0</v>
      </c>
      <c r="N310" s="16">
        <v>0</v>
      </c>
      <c r="O310" s="16">
        <v>0</v>
      </c>
      <c r="P310" s="16">
        <v>39.880000000000003</v>
      </c>
      <c r="Q310" s="16">
        <v>39.880000000000003</v>
      </c>
      <c r="R310" s="16">
        <v>-36275</v>
      </c>
    </row>
    <row r="311" spans="1:18" x14ac:dyDescent="0.25">
      <c r="A311" s="16">
        <v>60</v>
      </c>
      <c r="B311" s="16" t="s">
        <v>116</v>
      </c>
      <c r="C311" s="16">
        <v>339.8</v>
      </c>
      <c r="D311" s="16">
        <v>0</v>
      </c>
      <c r="E311" s="16">
        <v>3.9</v>
      </c>
      <c r="F311" s="16">
        <v>282</v>
      </c>
      <c r="I311" s="16">
        <v>1625</v>
      </c>
      <c r="J311" s="16">
        <v>26.8</v>
      </c>
      <c r="K311" s="16">
        <v>9102</v>
      </c>
      <c r="M311" s="16">
        <v>0</v>
      </c>
      <c r="N311" s="16">
        <v>0</v>
      </c>
      <c r="O311" s="16">
        <v>0</v>
      </c>
      <c r="P311" s="16">
        <v>26.79</v>
      </c>
      <c r="Q311" s="16">
        <v>26.79</v>
      </c>
      <c r="R311" s="16">
        <v>9102</v>
      </c>
    </row>
    <row r="312" spans="1:18" x14ac:dyDescent="0.25">
      <c r="A312" s="16">
        <v>61</v>
      </c>
      <c r="B312" s="16" t="s">
        <v>117</v>
      </c>
      <c r="C312" s="16">
        <v>-137.80000000000001</v>
      </c>
      <c r="D312" s="16">
        <v>0</v>
      </c>
      <c r="E312" s="16">
        <v>0</v>
      </c>
      <c r="F312" s="16">
        <v>288</v>
      </c>
      <c r="I312" s="16">
        <v>2096</v>
      </c>
      <c r="J312" s="16">
        <v>36.1</v>
      </c>
      <c r="K312" s="16">
        <v>-4973</v>
      </c>
      <c r="M312" s="16">
        <v>0</v>
      </c>
      <c r="N312" s="16">
        <v>0</v>
      </c>
      <c r="O312" s="16">
        <v>0</v>
      </c>
      <c r="P312" s="16">
        <v>36.08</v>
      </c>
      <c r="Q312" s="16">
        <v>36.08</v>
      </c>
      <c r="R312" s="16">
        <v>-4973</v>
      </c>
    </row>
    <row r="313" spans="1:18" x14ac:dyDescent="0.25">
      <c r="A313" s="16">
        <v>62</v>
      </c>
      <c r="B313" s="16" t="s">
        <v>118</v>
      </c>
      <c r="C313" s="16">
        <v>2489.1</v>
      </c>
      <c r="D313" s="16">
        <v>0</v>
      </c>
      <c r="E313" s="16">
        <v>28.4</v>
      </c>
      <c r="F313" s="16">
        <v>274</v>
      </c>
      <c r="I313" s="16">
        <v>6902</v>
      </c>
      <c r="J313" s="16">
        <v>31.1</v>
      </c>
      <c r="K313" s="16">
        <v>77339</v>
      </c>
      <c r="M313" s="16">
        <v>0</v>
      </c>
      <c r="N313" s="16">
        <v>0</v>
      </c>
      <c r="O313" s="16">
        <v>0</v>
      </c>
      <c r="P313" s="16">
        <v>31.07</v>
      </c>
      <c r="Q313" s="16">
        <v>31.07</v>
      </c>
      <c r="R313" s="16">
        <v>77339</v>
      </c>
    </row>
    <row r="314" spans="1:18" x14ac:dyDescent="0.25">
      <c r="A314" s="16">
        <v>63</v>
      </c>
      <c r="B314" s="16" t="s">
        <v>119</v>
      </c>
      <c r="C314" s="16">
        <v>-1864.7</v>
      </c>
      <c r="D314" s="16">
        <v>0</v>
      </c>
      <c r="E314" s="16">
        <v>85.4</v>
      </c>
      <c r="F314" s="16">
        <v>203</v>
      </c>
      <c r="I314" s="16">
        <v>8097</v>
      </c>
      <c r="J314" s="16">
        <v>34.6</v>
      </c>
      <c r="K314" s="16">
        <v>-64444</v>
      </c>
      <c r="M314" s="16">
        <v>0</v>
      </c>
      <c r="N314" s="16">
        <v>0</v>
      </c>
      <c r="O314" s="16">
        <v>0</v>
      </c>
      <c r="P314" s="16">
        <v>34.56</v>
      </c>
      <c r="Q314" s="16">
        <v>34.56</v>
      </c>
      <c r="R314" s="16">
        <v>-64444</v>
      </c>
    </row>
    <row r="315" spans="1:18" x14ac:dyDescent="0.25">
      <c r="A315" s="16">
        <v>64</v>
      </c>
      <c r="B315" s="16" t="s">
        <v>120</v>
      </c>
      <c r="C315" s="16">
        <v>163.4</v>
      </c>
      <c r="D315" s="16">
        <v>0</v>
      </c>
      <c r="E315" s="16">
        <v>1.9</v>
      </c>
      <c r="F315" s="16">
        <v>359</v>
      </c>
      <c r="I315" s="16">
        <v>1010</v>
      </c>
      <c r="J315" s="16">
        <v>43.3</v>
      </c>
      <c r="K315" s="16">
        <v>7067</v>
      </c>
      <c r="M315" s="16">
        <v>0</v>
      </c>
      <c r="N315" s="16">
        <v>0</v>
      </c>
      <c r="O315" s="16">
        <v>0</v>
      </c>
      <c r="P315" s="16">
        <v>43.25</v>
      </c>
      <c r="Q315" s="16">
        <v>43.25</v>
      </c>
      <c r="R315" s="16">
        <v>7067</v>
      </c>
    </row>
    <row r="316" spans="1:18" x14ac:dyDescent="0.25">
      <c r="A316" s="16">
        <v>65</v>
      </c>
      <c r="B316" s="16" t="s">
        <v>121</v>
      </c>
      <c r="C316" s="16">
        <v>-3405.3</v>
      </c>
      <c r="D316" s="16">
        <v>0</v>
      </c>
      <c r="E316" s="16">
        <v>0.4</v>
      </c>
      <c r="F316" s="16">
        <v>0</v>
      </c>
      <c r="I316" s="16">
        <v>8760</v>
      </c>
      <c r="J316" s="16">
        <v>34.5</v>
      </c>
      <c r="K316" s="16">
        <v>-117461</v>
      </c>
      <c r="M316" s="16">
        <v>0</v>
      </c>
      <c r="N316" s="16">
        <v>0</v>
      </c>
      <c r="O316" s="16">
        <v>0</v>
      </c>
      <c r="P316" s="16">
        <v>34.49</v>
      </c>
      <c r="Q316" s="16">
        <v>34.49</v>
      </c>
      <c r="R316" s="16">
        <v>-117461</v>
      </c>
    </row>
    <row r="317" spans="1:18" x14ac:dyDescent="0.25">
      <c r="A317" s="16">
        <v>66</v>
      </c>
      <c r="B317" s="16" t="s">
        <v>122</v>
      </c>
      <c r="C317" s="16">
        <v>0</v>
      </c>
      <c r="D317" s="16">
        <v>0</v>
      </c>
      <c r="E317" s="16">
        <v>0</v>
      </c>
      <c r="F317" s="16">
        <v>440</v>
      </c>
      <c r="I317" s="16">
        <v>1395</v>
      </c>
      <c r="J317" s="16">
        <v>0</v>
      </c>
      <c r="K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</row>
    <row r="318" spans="1:18" x14ac:dyDescent="0.25">
      <c r="A318" s="16">
        <v>67</v>
      </c>
      <c r="B318" s="16" t="s">
        <v>125</v>
      </c>
      <c r="C318" s="16">
        <v>0</v>
      </c>
      <c r="D318" s="16">
        <v>0</v>
      </c>
      <c r="E318" s="16">
        <v>0</v>
      </c>
      <c r="F318" s="16">
        <v>0</v>
      </c>
      <c r="I318" s="16">
        <v>0</v>
      </c>
      <c r="J318" s="16">
        <v>0</v>
      </c>
      <c r="K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</row>
    <row r="319" spans="1:18" x14ac:dyDescent="0.25">
      <c r="A319" s="16">
        <v>68</v>
      </c>
      <c r="B319" s="16" t="s">
        <v>126</v>
      </c>
      <c r="C319" s="16">
        <v>115.8</v>
      </c>
      <c r="D319" s="16">
        <v>0</v>
      </c>
      <c r="E319" s="16">
        <v>9.5</v>
      </c>
      <c r="F319" s="16">
        <v>0</v>
      </c>
      <c r="I319" s="16">
        <v>8760</v>
      </c>
      <c r="J319" s="16">
        <v>40.700000000000003</v>
      </c>
      <c r="K319" s="16">
        <v>4716</v>
      </c>
      <c r="M319" s="16">
        <v>0</v>
      </c>
      <c r="N319" s="16">
        <v>0</v>
      </c>
      <c r="O319" s="16">
        <v>4716</v>
      </c>
      <c r="P319" s="16">
        <v>81.44</v>
      </c>
      <c r="Q319" s="16">
        <v>81.44</v>
      </c>
      <c r="R319" s="16">
        <v>9431</v>
      </c>
    </row>
    <row r="320" spans="1:18" x14ac:dyDescent="0.25">
      <c r="A320" s="16">
        <v>69</v>
      </c>
      <c r="B320" s="16" t="s">
        <v>127</v>
      </c>
      <c r="C320" s="16">
        <v>-127</v>
      </c>
      <c r="D320" s="16">
        <v>0</v>
      </c>
      <c r="E320" s="16">
        <v>100</v>
      </c>
      <c r="F320" s="16">
        <v>0</v>
      </c>
      <c r="I320" s="16">
        <v>8016</v>
      </c>
      <c r="J320" s="16">
        <v>0</v>
      </c>
      <c r="K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</row>
    <row r="321" spans="1:18" x14ac:dyDescent="0.25">
      <c r="A321" s="16">
        <v>70</v>
      </c>
      <c r="B321" s="16" t="s">
        <v>128</v>
      </c>
      <c r="C321" s="16">
        <v>62.1</v>
      </c>
      <c r="D321" s="16">
        <v>0</v>
      </c>
      <c r="E321" s="16">
        <v>100</v>
      </c>
      <c r="F321" s="16">
        <v>0</v>
      </c>
      <c r="I321" s="16">
        <v>8760</v>
      </c>
      <c r="J321" s="16">
        <v>35.200000000000003</v>
      </c>
      <c r="K321" s="16">
        <v>2187</v>
      </c>
      <c r="M321" s="16">
        <v>0</v>
      </c>
      <c r="N321" s="16">
        <v>0</v>
      </c>
      <c r="O321" s="16">
        <v>0</v>
      </c>
      <c r="P321" s="16">
        <v>35.229999999999997</v>
      </c>
      <c r="Q321" s="16">
        <v>35.229999999999997</v>
      </c>
      <c r="R321" s="16">
        <v>2187</v>
      </c>
    </row>
    <row r="322" spans="1:18" x14ac:dyDescent="0.25">
      <c r="A322" s="16">
        <v>71</v>
      </c>
      <c r="B322" s="16" t="s">
        <v>129</v>
      </c>
      <c r="C322" s="16">
        <v>12</v>
      </c>
      <c r="D322" s="16">
        <v>0</v>
      </c>
      <c r="E322" s="16">
        <v>100</v>
      </c>
      <c r="F322" s="16">
        <v>0</v>
      </c>
      <c r="I322" s="16">
        <v>8760</v>
      </c>
      <c r="J322" s="16">
        <v>0</v>
      </c>
      <c r="K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</row>
    <row r="323" spans="1:18" x14ac:dyDescent="0.25">
      <c r="A323" s="16">
        <v>72</v>
      </c>
      <c r="B323" s="16" t="s">
        <v>130</v>
      </c>
      <c r="C323" s="16">
        <v>-45.4</v>
      </c>
      <c r="D323" s="16">
        <v>0</v>
      </c>
      <c r="E323" s="16">
        <v>100</v>
      </c>
      <c r="F323" s="16">
        <v>0</v>
      </c>
      <c r="I323" s="16">
        <v>8760</v>
      </c>
      <c r="J323" s="16">
        <v>69</v>
      </c>
      <c r="K323" s="16">
        <v>-3131</v>
      </c>
      <c r="M323" s="16">
        <v>0</v>
      </c>
      <c r="N323" s="16">
        <v>0</v>
      </c>
      <c r="O323" s="16">
        <v>0</v>
      </c>
      <c r="P323" s="16">
        <v>69</v>
      </c>
      <c r="Q323" s="16">
        <v>69</v>
      </c>
      <c r="R323" s="16">
        <v>-3131</v>
      </c>
    </row>
    <row r="324" spans="1:18" x14ac:dyDescent="0.25">
      <c r="A324" s="16">
        <v>73</v>
      </c>
      <c r="B324" s="16" t="s">
        <v>131</v>
      </c>
      <c r="C324" s="16">
        <v>-19.3</v>
      </c>
      <c r="D324" s="16">
        <v>0</v>
      </c>
      <c r="E324" s="16">
        <v>100</v>
      </c>
      <c r="F324" s="16">
        <v>0</v>
      </c>
      <c r="I324" s="16">
        <v>8760</v>
      </c>
      <c r="J324" s="16">
        <v>0</v>
      </c>
      <c r="K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</row>
    <row r="325" spans="1:18" x14ac:dyDescent="0.25">
      <c r="A325" s="16">
        <v>74</v>
      </c>
      <c r="B325" s="16" t="s">
        <v>132</v>
      </c>
      <c r="C325" s="16">
        <v>-50.4</v>
      </c>
      <c r="D325" s="16">
        <v>0</v>
      </c>
      <c r="E325" s="16">
        <v>100</v>
      </c>
      <c r="F325" s="16">
        <v>0</v>
      </c>
      <c r="I325" s="16">
        <v>8760</v>
      </c>
      <c r="J325" s="16">
        <v>0</v>
      </c>
      <c r="K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</row>
    <row r="326" spans="1:18" x14ac:dyDescent="0.25">
      <c r="A326" s="16">
        <v>75</v>
      </c>
      <c r="B326" s="16" t="s">
        <v>133</v>
      </c>
      <c r="C326" s="16">
        <v>-255.2</v>
      </c>
      <c r="D326" s="16">
        <v>0</v>
      </c>
      <c r="E326" s="16">
        <v>100</v>
      </c>
      <c r="F326" s="16">
        <v>0</v>
      </c>
      <c r="I326" s="16">
        <v>8760</v>
      </c>
      <c r="J326" s="16">
        <v>0</v>
      </c>
      <c r="K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</row>
    <row r="327" spans="1:18" x14ac:dyDescent="0.25">
      <c r="A327" s="16">
        <v>76</v>
      </c>
      <c r="B327" s="16" t="s">
        <v>134</v>
      </c>
      <c r="C327" s="16">
        <v>1376.7</v>
      </c>
      <c r="D327" s="16">
        <v>0</v>
      </c>
      <c r="E327" s="16">
        <v>100</v>
      </c>
      <c r="F327" s="16">
        <v>0</v>
      </c>
      <c r="I327" s="16">
        <v>8760</v>
      </c>
      <c r="J327" s="16">
        <v>0</v>
      </c>
      <c r="K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</row>
    <row r="328" spans="1:18" x14ac:dyDescent="0.25">
      <c r="A328" s="16">
        <v>77</v>
      </c>
      <c r="B328" s="16" t="s">
        <v>135</v>
      </c>
      <c r="C328" s="16">
        <v>217.4</v>
      </c>
      <c r="D328" s="16">
        <v>0</v>
      </c>
      <c r="E328" s="16">
        <v>100</v>
      </c>
      <c r="F328" s="16">
        <v>0</v>
      </c>
      <c r="I328" s="16">
        <v>8736</v>
      </c>
      <c r="J328" s="16">
        <v>37</v>
      </c>
      <c r="K328" s="16">
        <v>8043</v>
      </c>
      <c r="M328" s="16">
        <v>0</v>
      </c>
      <c r="N328" s="16">
        <v>0</v>
      </c>
      <c r="O328" s="16">
        <v>0</v>
      </c>
      <c r="P328" s="16">
        <v>37</v>
      </c>
      <c r="Q328" s="16">
        <v>37</v>
      </c>
      <c r="R328" s="16">
        <v>8043</v>
      </c>
    </row>
    <row r="329" spans="1:18" x14ac:dyDescent="0.25">
      <c r="A329" s="16">
        <v>78</v>
      </c>
      <c r="B329" s="16" t="s">
        <v>136</v>
      </c>
      <c r="C329" s="16">
        <v>458.3</v>
      </c>
      <c r="D329" s="16">
        <v>0</v>
      </c>
      <c r="E329" s="16">
        <v>100</v>
      </c>
      <c r="F329" s="16">
        <v>0</v>
      </c>
      <c r="I329" s="16">
        <v>8760</v>
      </c>
      <c r="J329" s="16">
        <v>0</v>
      </c>
      <c r="K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</row>
    <row r="330" spans="1:18" x14ac:dyDescent="0.25">
      <c r="A330" s="16">
        <v>79</v>
      </c>
      <c r="B330" s="16" t="s">
        <v>137</v>
      </c>
      <c r="C330" s="16">
        <v>-279.7</v>
      </c>
      <c r="D330" s="16">
        <v>0</v>
      </c>
      <c r="E330" s="16">
        <v>100</v>
      </c>
      <c r="F330" s="16">
        <v>0</v>
      </c>
      <c r="I330" s="16">
        <v>8760</v>
      </c>
      <c r="J330" s="16">
        <v>0</v>
      </c>
      <c r="K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</row>
    <row r="331" spans="1:18" x14ac:dyDescent="0.25">
      <c r="A331" s="16">
        <v>80</v>
      </c>
      <c r="B331" s="16" t="s">
        <v>138</v>
      </c>
      <c r="C331" s="16">
        <v>114.9</v>
      </c>
      <c r="D331" s="16">
        <v>0</v>
      </c>
      <c r="E331" s="16">
        <v>100</v>
      </c>
      <c r="F331" s="16">
        <v>0</v>
      </c>
      <c r="I331" s="16">
        <v>8016</v>
      </c>
      <c r="J331" s="16">
        <v>0</v>
      </c>
      <c r="K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</row>
    <row r="332" spans="1:18" x14ac:dyDescent="0.25">
      <c r="A332" s="16">
        <v>81</v>
      </c>
      <c r="B332" s="16" t="s">
        <v>139</v>
      </c>
      <c r="C332" s="16">
        <v>113.1</v>
      </c>
      <c r="D332" s="16">
        <v>0</v>
      </c>
      <c r="E332" s="16">
        <v>100</v>
      </c>
      <c r="F332" s="16">
        <v>0</v>
      </c>
      <c r="I332" s="16">
        <v>8760</v>
      </c>
      <c r="J332" s="16">
        <v>0</v>
      </c>
      <c r="K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</row>
    <row r="333" spans="1:18" x14ac:dyDescent="0.25">
      <c r="A333" s="16">
        <v>82</v>
      </c>
      <c r="B333" s="16" t="s">
        <v>140</v>
      </c>
      <c r="C333" s="16">
        <v>-291.7</v>
      </c>
      <c r="D333" s="16">
        <v>0</v>
      </c>
      <c r="E333" s="16">
        <v>100</v>
      </c>
      <c r="F333" s="16">
        <v>0</v>
      </c>
      <c r="I333" s="16">
        <v>8760</v>
      </c>
      <c r="J333" s="16">
        <v>0</v>
      </c>
      <c r="K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</row>
    <row r="334" spans="1:18" x14ac:dyDescent="0.25">
      <c r="A334" s="16">
        <v>83</v>
      </c>
      <c r="B334" s="16" t="s">
        <v>141</v>
      </c>
      <c r="C334" s="16">
        <v>913.6</v>
      </c>
      <c r="D334" s="16">
        <v>0</v>
      </c>
      <c r="E334" s="16">
        <v>100</v>
      </c>
      <c r="F334" s="16">
        <v>0</v>
      </c>
      <c r="I334" s="16">
        <v>8760</v>
      </c>
      <c r="J334" s="16">
        <v>0</v>
      </c>
      <c r="K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</row>
    <row r="335" spans="1:18" x14ac:dyDescent="0.25">
      <c r="A335" s="16">
        <v>84</v>
      </c>
      <c r="B335" s="16" t="s">
        <v>142</v>
      </c>
      <c r="C335" s="16">
        <v>961.8</v>
      </c>
      <c r="D335" s="16">
        <v>0</v>
      </c>
      <c r="E335" s="16">
        <v>47</v>
      </c>
      <c r="F335" s="16">
        <v>105</v>
      </c>
      <c r="G335" s="16">
        <v>7226.9</v>
      </c>
      <c r="H335" s="16">
        <v>7514</v>
      </c>
      <c r="I335" s="16">
        <v>5440</v>
      </c>
      <c r="J335" s="16">
        <v>407.2</v>
      </c>
      <c r="K335" s="16">
        <v>29425</v>
      </c>
      <c r="L335" s="16">
        <v>117</v>
      </c>
      <c r="M335" s="16">
        <v>483</v>
      </c>
      <c r="N335" s="16">
        <v>0</v>
      </c>
      <c r="O335" s="16">
        <v>914</v>
      </c>
      <c r="P335" s="16">
        <v>31.54</v>
      </c>
      <c r="Q335" s="16">
        <v>32.049999999999997</v>
      </c>
      <c r="R335" s="16">
        <v>30822</v>
      </c>
    </row>
    <row r="336" spans="1:18" x14ac:dyDescent="0.25">
      <c r="A336" s="16">
        <v>85</v>
      </c>
      <c r="B336" s="16" t="s">
        <v>146</v>
      </c>
      <c r="C336" s="16">
        <v>392.1</v>
      </c>
      <c r="D336" s="16">
        <v>0</v>
      </c>
      <c r="E336" s="16">
        <v>52.2</v>
      </c>
      <c r="F336" s="16">
        <v>65</v>
      </c>
      <c r="I336" s="16">
        <v>8568</v>
      </c>
      <c r="J336" s="16">
        <v>20.8</v>
      </c>
      <c r="K336" s="16">
        <v>8153</v>
      </c>
      <c r="M336" s="16">
        <v>0</v>
      </c>
      <c r="N336" s="16">
        <v>0</v>
      </c>
      <c r="O336" s="16">
        <v>0</v>
      </c>
      <c r="P336" s="16">
        <v>20.79</v>
      </c>
      <c r="Q336" s="16">
        <v>20.79</v>
      </c>
      <c r="R336" s="16">
        <v>8153</v>
      </c>
    </row>
    <row r="337" spans="1:18" x14ac:dyDescent="0.25">
      <c r="A337" s="16">
        <v>86</v>
      </c>
      <c r="B337" s="16" t="s">
        <v>147</v>
      </c>
      <c r="C337" s="16">
        <v>0</v>
      </c>
      <c r="D337" s="16">
        <v>0</v>
      </c>
      <c r="E337" s="16">
        <v>0</v>
      </c>
      <c r="F337" s="16">
        <v>3</v>
      </c>
      <c r="I337" s="16">
        <v>840</v>
      </c>
      <c r="J337" s="16">
        <v>0</v>
      </c>
      <c r="K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</row>
    <row r="338" spans="1:18" x14ac:dyDescent="0.25">
      <c r="A338" s="16">
        <v>87</v>
      </c>
      <c r="B338" s="16" t="s">
        <v>148</v>
      </c>
      <c r="C338" s="16">
        <v>0</v>
      </c>
      <c r="D338" s="16">
        <v>0</v>
      </c>
      <c r="E338" s="16">
        <v>0</v>
      </c>
      <c r="F338" s="16">
        <v>0</v>
      </c>
      <c r="I338" s="16">
        <v>8760</v>
      </c>
      <c r="J338" s="16">
        <v>0</v>
      </c>
      <c r="K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</row>
    <row r="339" spans="1:18" x14ac:dyDescent="0.25">
      <c r="A339" s="16">
        <v>88</v>
      </c>
      <c r="B339" s="16" t="s">
        <v>149</v>
      </c>
      <c r="C339" s="16">
        <v>58.4</v>
      </c>
      <c r="D339" s="16">
        <v>0</v>
      </c>
      <c r="E339" s="16">
        <v>93.9</v>
      </c>
      <c r="F339" s="16">
        <v>2</v>
      </c>
      <c r="I339" s="16">
        <v>8256</v>
      </c>
      <c r="J339" s="16">
        <v>46.5</v>
      </c>
      <c r="K339" s="16">
        <v>2714</v>
      </c>
      <c r="M339" s="16">
        <v>0</v>
      </c>
      <c r="N339" s="16">
        <v>1967</v>
      </c>
      <c r="O339" s="16">
        <v>0</v>
      </c>
      <c r="P339" s="16">
        <v>46.48</v>
      </c>
      <c r="Q339" s="16">
        <v>80.17</v>
      </c>
      <c r="R339" s="16">
        <v>4681</v>
      </c>
    </row>
    <row r="340" spans="1:18" x14ac:dyDescent="0.25">
      <c r="A340" s="16">
        <v>89</v>
      </c>
      <c r="B340" s="16" t="s">
        <v>150</v>
      </c>
      <c r="C340" s="16">
        <v>328.4</v>
      </c>
      <c r="D340" s="16">
        <v>0</v>
      </c>
      <c r="E340" s="16">
        <v>93.9</v>
      </c>
      <c r="F340" s="16">
        <v>2</v>
      </c>
      <c r="I340" s="16">
        <v>8256</v>
      </c>
      <c r="J340" s="16">
        <v>48.8</v>
      </c>
      <c r="K340" s="16">
        <v>16027</v>
      </c>
      <c r="M340" s="16">
        <v>0</v>
      </c>
      <c r="N340" s="16">
        <v>9117</v>
      </c>
      <c r="O340" s="16">
        <v>0</v>
      </c>
      <c r="P340" s="16">
        <v>48.8</v>
      </c>
      <c r="Q340" s="16">
        <v>76.56</v>
      </c>
      <c r="R340" s="16">
        <v>25144</v>
      </c>
    </row>
    <row r="341" spans="1:18" x14ac:dyDescent="0.25">
      <c r="A341" s="16">
        <v>90</v>
      </c>
      <c r="B341" s="16" t="s">
        <v>151</v>
      </c>
      <c r="C341" s="16">
        <v>0</v>
      </c>
      <c r="D341" s="16">
        <v>0</v>
      </c>
      <c r="E341" s="16">
        <v>0</v>
      </c>
      <c r="F341" s="16">
        <v>0</v>
      </c>
      <c r="I341" s="16">
        <v>8760</v>
      </c>
      <c r="J341" s="16">
        <v>0</v>
      </c>
      <c r="K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</row>
    <row r="342" spans="1:18" x14ac:dyDescent="0.25">
      <c r="A342" s="16">
        <v>91</v>
      </c>
      <c r="B342" s="16" t="s">
        <v>152</v>
      </c>
      <c r="C342" s="16">
        <v>-15.6</v>
      </c>
      <c r="D342" s="16">
        <v>0</v>
      </c>
      <c r="E342" s="16">
        <v>100</v>
      </c>
      <c r="F342" s="16">
        <v>0</v>
      </c>
      <c r="I342" s="16">
        <v>8760</v>
      </c>
      <c r="J342" s="16">
        <v>11</v>
      </c>
      <c r="K342" s="16">
        <v>-171</v>
      </c>
      <c r="M342" s="16">
        <v>0</v>
      </c>
      <c r="N342" s="16">
        <v>0</v>
      </c>
      <c r="O342" s="16">
        <v>0</v>
      </c>
      <c r="P342" s="16">
        <v>10.98</v>
      </c>
      <c r="Q342" s="16">
        <v>10.98</v>
      </c>
      <c r="R342" s="16">
        <v>-171</v>
      </c>
    </row>
    <row r="343" spans="1:18" x14ac:dyDescent="0.25">
      <c r="A343" s="16">
        <v>92</v>
      </c>
      <c r="B343" s="16" t="s">
        <v>153</v>
      </c>
      <c r="C343" s="16">
        <v>283</v>
      </c>
      <c r="D343" s="16">
        <v>0</v>
      </c>
      <c r="E343" s="16">
        <v>100</v>
      </c>
      <c r="F343" s="16">
        <v>0</v>
      </c>
      <c r="I343" s="16">
        <v>8760</v>
      </c>
      <c r="J343" s="16">
        <v>0</v>
      </c>
      <c r="K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</row>
    <row r="344" spans="1:18" x14ac:dyDescent="0.25">
      <c r="A344" s="16">
        <v>93</v>
      </c>
      <c r="B344" s="16" t="s">
        <v>154</v>
      </c>
      <c r="C344" s="16">
        <v>345.5</v>
      </c>
      <c r="D344" s="16">
        <v>0</v>
      </c>
      <c r="E344" s="16">
        <v>64.599999999999994</v>
      </c>
      <c r="F344" s="16">
        <v>0</v>
      </c>
      <c r="I344" s="16">
        <v>8760</v>
      </c>
      <c r="J344" s="16">
        <v>0</v>
      </c>
      <c r="K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</row>
    <row r="345" spans="1:18" x14ac:dyDescent="0.25">
      <c r="A345" s="16">
        <v>94</v>
      </c>
      <c r="B345" s="16" t="s">
        <v>155</v>
      </c>
      <c r="C345" s="16">
        <v>288.2</v>
      </c>
      <c r="D345" s="16">
        <v>0</v>
      </c>
      <c r="E345" s="16">
        <v>100</v>
      </c>
      <c r="F345" s="16">
        <v>0</v>
      </c>
      <c r="I345" s="16">
        <v>8760</v>
      </c>
      <c r="J345" s="16">
        <v>0</v>
      </c>
      <c r="K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</row>
    <row r="346" spans="1:18" x14ac:dyDescent="0.25">
      <c r="A346" s="16">
        <v>95</v>
      </c>
      <c r="B346" s="16" t="s">
        <v>156</v>
      </c>
      <c r="C346" s="16">
        <v>20.8</v>
      </c>
      <c r="D346" s="16">
        <v>0</v>
      </c>
      <c r="E346" s="16">
        <v>100</v>
      </c>
      <c r="F346" s="16">
        <v>0</v>
      </c>
      <c r="I346" s="16">
        <v>8760</v>
      </c>
      <c r="J346" s="16">
        <v>0</v>
      </c>
      <c r="K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</row>
    <row r="347" spans="1:18" x14ac:dyDescent="0.25">
      <c r="A347" s="16">
        <v>96</v>
      </c>
      <c r="B347" s="16" t="s">
        <v>157</v>
      </c>
      <c r="C347" s="16">
        <v>1314</v>
      </c>
      <c r="D347" s="16">
        <v>0</v>
      </c>
      <c r="E347" s="16">
        <v>100</v>
      </c>
      <c r="F347" s="16">
        <v>0</v>
      </c>
      <c r="I347" s="16">
        <v>8760</v>
      </c>
      <c r="J347" s="16">
        <v>0</v>
      </c>
      <c r="K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</row>
    <row r="348" spans="1:18" x14ac:dyDescent="0.25">
      <c r="A348" s="16">
        <v>97</v>
      </c>
      <c r="B348" s="16" t="s">
        <v>158</v>
      </c>
      <c r="C348" s="16">
        <v>-1112.7</v>
      </c>
      <c r="D348" s="16">
        <v>0</v>
      </c>
      <c r="E348" s="16">
        <v>100</v>
      </c>
      <c r="F348" s="16">
        <v>0</v>
      </c>
      <c r="I348" s="16">
        <v>8760</v>
      </c>
      <c r="J348" s="16">
        <v>0</v>
      </c>
      <c r="K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</row>
    <row r="349" spans="1:18" x14ac:dyDescent="0.25">
      <c r="A349" s="16">
        <v>98</v>
      </c>
      <c r="B349" s="16" t="s">
        <v>159</v>
      </c>
      <c r="C349" s="16">
        <v>-0.2</v>
      </c>
      <c r="D349" s="16">
        <v>0</v>
      </c>
      <c r="E349" s="16">
        <v>100</v>
      </c>
      <c r="F349" s="16">
        <v>0</v>
      </c>
      <c r="I349" s="16">
        <v>8760</v>
      </c>
      <c r="J349" s="16">
        <v>75</v>
      </c>
      <c r="K349" s="16">
        <v>-16</v>
      </c>
      <c r="M349" s="16">
        <v>0</v>
      </c>
      <c r="N349" s="16">
        <v>0</v>
      </c>
      <c r="O349" s="16">
        <v>0</v>
      </c>
      <c r="P349" s="16">
        <v>75</v>
      </c>
      <c r="Q349" s="16">
        <v>75</v>
      </c>
      <c r="R349" s="16">
        <v>-16</v>
      </c>
    </row>
    <row r="350" spans="1:18" x14ac:dyDescent="0.25">
      <c r="A350" s="16">
        <v>99</v>
      </c>
      <c r="B350" s="16" t="s">
        <v>160</v>
      </c>
      <c r="C350" s="16">
        <v>1.9</v>
      </c>
      <c r="D350" s="16">
        <v>0</v>
      </c>
      <c r="E350" s="16">
        <v>100</v>
      </c>
      <c r="F350" s="16">
        <v>0</v>
      </c>
      <c r="I350" s="16">
        <v>8760</v>
      </c>
      <c r="J350" s="16">
        <v>75</v>
      </c>
      <c r="K350" s="16">
        <v>145</v>
      </c>
      <c r="M350" s="16">
        <v>0</v>
      </c>
      <c r="N350" s="16">
        <v>0</v>
      </c>
      <c r="O350" s="16">
        <v>0</v>
      </c>
      <c r="P350" s="16">
        <v>75</v>
      </c>
      <c r="Q350" s="16">
        <v>75</v>
      </c>
      <c r="R350" s="16">
        <v>145</v>
      </c>
    </row>
    <row r="351" spans="1:18" x14ac:dyDescent="0.25">
      <c r="A351" s="16">
        <v>100</v>
      </c>
      <c r="B351" s="16" t="s">
        <v>175</v>
      </c>
      <c r="C351" s="16">
        <v>47.9</v>
      </c>
      <c r="D351" s="16">
        <v>0</v>
      </c>
      <c r="E351" s="16">
        <v>100</v>
      </c>
      <c r="F351" s="16">
        <v>0</v>
      </c>
      <c r="I351" s="16">
        <v>8736</v>
      </c>
      <c r="J351" s="16">
        <v>66.400000000000006</v>
      </c>
      <c r="K351" s="16">
        <v>3177</v>
      </c>
      <c r="M351" s="16">
        <v>0</v>
      </c>
      <c r="N351" s="16">
        <v>0</v>
      </c>
      <c r="O351" s="16">
        <v>0</v>
      </c>
      <c r="P351" s="16">
        <v>66.36</v>
      </c>
      <c r="Q351" s="16">
        <v>66.36</v>
      </c>
      <c r="R351" s="16">
        <v>3177</v>
      </c>
    </row>
    <row r="352" spans="1:18" x14ac:dyDescent="0.25">
      <c r="A352" s="16">
        <v>101</v>
      </c>
      <c r="B352" s="16" t="s">
        <v>176</v>
      </c>
      <c r="C352" s="16">
        <v>0</v>
      </c>
      <c r="D352" s="16">
        <v>0</v>
      </c>
      <c r="E352" s="16">
        <v>0</v>
      </c>
      <c r="F352" s="16">
        <v>0</v>
      </c>
      <c r="I352" s="16">
        <v>0</v>
      </c>
      <c r="J352" s="16">
        <v>0</v>
      </c>
      <c r="K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</row>
    <row r="353" spans="1:18" x14ac:dyDescent="0.25">
      <c r="A353" s="16">
        <v>102</v>
      </c>
      <c r="B353" s="16" t="s">
        <v>177</v>
      </c>
      <c r="C353" s="16">
        <v>1027.9000000000001</v>
      </c>
      <c r="D353" s="16">
        <v>0</v>
      </c>
      <c r="E353" s="16">
        <v>25</v>
      </c>
      <c r="F353" s="16">
        <v>136</v>
      </c>
      <c r="G353" s="16">
        <v>7526.6</v>
      </c>
      <c r="H353" s="16">
        <v>7323</v>
      </c>
      <c r="I353" s="16">
        <v>3184</v>
      </c>
      <c r="J353" s="16">
        <v>413.3</v>
      </c>
      <c r="K353" s="16">
        <v>31107</v>
      </c>
      <c r="L353" s="16">
        <v>470</v>
      </c>
      <c r="M353" s="16">
        <v>1971</v>
      </c>
      <c r="N353" s="16">
        <v>0</v>
      </c>
      <c r="O353" s="16">
        <v>3579</v>
      </c>
      <c r="P353" s="16">
        <v>33.75</v>
      </c>
      <c r="Q353" s="16">
        <v>35.659999999999997</v>
      </c>
      <c r="R353" s="16">
        <v>36656</v>
      </c>
    </row>
    <row r="354" spans="1:18" x14ac:dyDescent="0.25">
      <c r="A354" s="16">
        <v>103</v>
      </c>
      <c r="B354" s="16" t="s">
        <v>178</v>
      </c>
      <c r="C354" s="16">
        <v>0</v>
      </c>
      <c r="D354" s="16">
        <v>0</v>
      </c>
      <c r="E354" s="16">
        <v>0</v>
      </c>
      <c r="F354" s="16">
        <v>150</v>
      </c>
      <c r="I354" s="16">
        <v>323</v>
      </c>
      <c r="J354" s="16">
        <v>0</v>
      </c>
      <c r="K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</row>
    <row r="355" spans="1:18" x14ac:dyDescent="0.25">
      <c r="A355" s="16">
        <v>104</v>
      </c>
      <c r="B355" s="16" t="s">
        <v>179</v>
      </c>
      <c r="C355" s="16">
        <v>-721.5</v>
      </c>
      <c r="D355" s="16">
        <v>0</v>
      </c>
      <c r="E355" s="16">
        <v>63.8</v>
      </c>
      <c r="F355" s="16">
        <v>298</v>
      </c>
      <c r="I355" s="16">
        <v>7753</v>
      </c>
      <c r="J355" s="16">
        <v>35.9</v>
      </c>
      <c r="K355" s="16">
        <v>-25904</v>
      </c>
      <c r="M355" s="16">
        <v>0</v>
      </c>
      <c r="N355" s="16">
        <v>0</v>
      </c>
      <c r="O355" s="16">
        <v>0</v>
      </c>
      <c r="P355" s="16">
        <v>35.9</v>
      </c>
      <c r="Q355" s="16">
        <v>35.9</v>
      </c>
      <c r="R355" s="16">
        <v>-25904</v>
      </c>
    </row>
    <row r="356" spans="1:18" x14ac:dyDescent="0.25">
      <c r="A356" s="16">
        <v>105</v>
      </c>
      <c r="B356" s="16" t="s">
        <v>180</v>
      </c>
      <c r="C356" s="16">
        <v>690.7</v>
      </c>
      <c r="D356" s="16">
        <v>0</v>
      </c>
      <c r="E356" s="16">
        <v>7.9</v>
      </c>
      <c r="F356" s="16">
        <v>802</v>
      </c>
      <c r="I356" s="16">
        <v>5799</v>
      </c>
      <c r="J356" s="16">
        <v>36.6</v>
      </c>
      <c r="K356" s="16">
        <v>25271</v>
      </c>
      <c r="M356" s="16">
        <v>0</v>
      </c>
      <c r="N356" s="16">
        <v>0</v>
      </c>
      <c r="O356" s="16">
        <v>0</v>
      </c>
      <c r="P356" s="16">
        <v>36.590000000000003</v>
      </c>
      <c r="Q356" s="16">
        <v>36.590000000000003</v>
      </c>
      <c r="R356" s="16">
        <v>25271</v>
      </c>
    </row>
    <row r="357" spans="1:18" x14ac:dyDescent="0.25">
      <c r="A357" s="16">
        <v>106</v>
      </c>
      <c r="B357" s="16" t="s">
        <v>181</v>
      </c>
      <c r="C357" s="16">
        <v>-314.3</v>
      </c>
      <c r="D357" s="16">
        <v>0</v>
      </c>
      <c r="E357" s="16">
        <v>48.2</v>
      </c>
      <c r="F357" s="16">
        <v>614</v>
      </c>
      <c r="I357" s="16">
        <v>6145</v>
      </c>
      <c r="J357" s="16">
        <v>35.4</v>
      </c>
      <c r="K357" s="16">
        <v>-11126</v>
      </c>
      <c r="M357" s="16">
        <v>0</v>
      </c>
      <c r="N357" s="16">
        <v>0</v>
      </c>
      <c r="O357" s="16">
        <v>0</v>
      </c>
      <c r="P357" s="16">
        <v>35.4</v>
      </c>
      <c r="Q357" s="16">
        <v>35.4</v>
      </c>
      <c r="R357" s="16">
        <v>-11126</v>
      </c>
    </row>
    <row r="358" spans="1:18" x14ac:dyDescent="0.25">
      <c r="A358" s="16">
        <v>107</v>
      </c>
      <c r="B358" s="16" t="s">
        <v>182</v>
      </c>
      <c r="C358" s="16">
        <v>267.3</v>
      </c>
      <c r="D358" s="16">
        <v>0</v>
      </c>
      <c r="E358" s="16">
        <v>57.9</v>
      </c>
      <c r="F358" s="16">
        <v>0</v>
      </c>
      <c r="I358" s="16">
        <v>8760</v>
      </c>
      <c r="J358" s="16">
        <v>0</v>
      </c>
      <c r="K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</row>
    <row r="359" spans="1:18" x14ac:dyDescent="0.25">
      <c r="A359" s="16">
        <v>108</v>
      </c>
      <c r="B359" s="16" t="s">
        <v>184</v>
      </c>
      <c r="C359" s="16">
        <v>33.299999999999997</v>
      </c>
      <c r="D359" s="16">
        <v>0</v>
      </c>
      <c r="E359" s="16">
        <v>100</v>
      </c>
      <c r="F359" s="16">
        <v>0</v>
      </c>
      <c r="I359" s="16">
        <v>8760</v>
      </c>
      <c r="J359" s="16">
        <v>144.80000000000001</v>
      </c>
      <c r="K359" s="16">
        <v>4825</v>
      </c>
      <c r="M359" s="16">
        <v>0</v>
      </c>
      <c r="N359" s="16">
        <v>0</v>
      </c>
      <c r="O359" s="16">
        <v>0</v>
      </c>
      <c r="P359" s="16">
        <v>144.84</v>
      </c>
      <c r="Q359" s="16">
        <v>144.84</v>
      </c>
      <c r="R359" s="16">
        <v>4825</v>
      </c>
    </row>
    <row r="360" spans="1:18" x14ac:dyDescent="0.25">
      <c r="A360" s="16">
        <v>109</v>
      </c>
      <c r="B360" s="16" t="s">
        <v>185</v>
      </c>
      <c r="C360" s="16">
        <v>3.7</v>
      </c>
      <c r="D360" s="16">
        <v>0</v>
      </c>
      <c r="E360" s="16">
        <v>100</v>
      </c>
      <c r="F360" s="16">
        <v>0</v>
      </c>
      <c r="I360" s="16">
        <v>8760</v>
      </c>
      <c r="J360" s="16">
        <v>68.2</v>
      </c>
      <c r="K360" s="16">
        <v>250</v>
      </c>
      <c r="M360" s="16">
        <v>0</v>
      </c>
      <c r="N360" s="16">
        <v>0</v>
      </c>
      <c r="O360" s="16">
        <v>0</v>
      </c>
      <c r="P360" s="16">
        <v>68.239999999999995</v>
      </c>
      <c r="Q360" s="16">
        <v>68.239999999999995</v>
      </c>
      <c r="R360" s="16">
        <v>250</v>
      </c>
    </row>
    <row r="361" spans="1:18" x14ac:dyDescent="0.25">
      <c r="A361" s="16">
        <v>110</v>
      </c>
      <c r="B361" s="16" t="s">
        <v>186</v>
      </c>
      <c r="C361" s="16">
        <v>162.4</v>
      </c>
      <c r="D361" s="16">
        <v>0</v>
      </c>
      <c r="E361" s="16">
        <v>100</v>
      </c>
      <c r="F361" s="16">
        <v>0</v>
      </c>
      <c r="I361" s="16">
        <v>8760</v>
      </c>
      <c r="J361" s="16">
        <v>107.9</v>
      </c>
      <c r="K361" s="16">
        <v>17512</v>
      </c>
      <c r="M361" s="16">
        <v>0</v>
      </c>
      <c r="N361" s="16">
        <v>0</v>
      </c>
      <c r="O361" s="16">
        <v>0</v>
      </c>
      <c r="P361" s="16">
        <v>107.86</v>
      </c>
      <c r="Q361" s="16">
        <v>107.86</v>
      </c>
      <c r="R361" s="16">
        <v>17512</v>
      </c>
    </row>
    <row r="362" spans="1:18" x14ac:dyDescent="0.25">
      <c r="A362" s="16">
        <v>111</v>
      </c>
      <c r="B362" s="16" t="s">
        <v>187</v>
      </c>
      <c r="C362" s="16">
        <v>125.6</v>
      </c>
      <c r="D362" s="16">
        <v>0</v>
      </c>
      <c r="E362" s="16">
        <v>100</v>
      </c>
      <c r="F362" s="16">
        <v>0</v>
      </c>
      <c r="I362" s="16">
        <v>8760</v>
      </c>
      <c r="J362" s="16">
        <v>71</v>
      </c>
      <c r="K362" s="16">
        <v>8917</v>
      </c>
      <c r="M362" s="16">
        <v>0</v>
      </c>
      <c r="N362" s="16">
        <v>0</v>
      </c>
      <c r="O362" s="16">
        <v>0</v>
      </c>
      <c r="P362" s="16">
        <v>71</v>
      </c>
      <c r="Q362" s="16">
        <v>71</v>
      </c>
      <c r="R362" s="16">
        <v>8917</v>
      </c>
    </row>
    <row r="363" spans="1:18" x14ac:dyDescent="0.25">
      <c r="A363" s="16">
        <v>112</v>
      </c>
      <c r="B363" s="16" t="s">
        <v>189</v>
      </c>
      <c r="C363" s="16">
        <v>17.7</v>
      </c>
      <c r="D363" s="16">
        <v>0</v>
      </c>
      <c r="E363" s="16">
        <v>100</v>
      </c>
      <c r="F363" s="16">
        <v>0</v>
      </c>
      <c r="I363" s="16">
        <v>8760</v>
      </c>
      <c r="J363" s="16">
        <v>50.7</v>
      </c>
      <c r="K363" s="16">
        <v>900</v>
      </c>
      <c r="M363" s="16">
        <v>0</v>
      </c>
      <c r="N363" s="16">
        <v>0</v>
      </c>
      <c r="O363" s="16">
        <v>0</v>
      </c>
      <c r="P363" s="16">
        <v>50.75</v>
      </c>
      <c r="Q363" s="16">
        <v>50.75</v>
      </c>
      <c r="R363" s="16">
        <v>900</v>
      </c>
    </row>
    <row r="364" spans="1:18" x14ac:dyDescent="0.25">
      <c r="A364" s="16">
        <v>113</v>
      </c>
      <c r="B364" s="16" t="s">
        <v>190</v>
      </c>
      <c r="C364" s="16">
        <v>6.7</v>
      </c>
      <c r="D364" s="16">
        <v>0</v>
      </c>
      <c r="E364" s="16">
        <v>100</v>
      </c>
      <c r="F364" s="16">
        <v>0</v>
      </c>
      <c r="I364" s="16">
        <v>8760</v>
      </c>
      <c r="J364" s="16">
        <v>88.9</v>
      </c>
      <c r="K364" s="16">
        <v>593</v>
      </c>
      <c r="M364" s="16">
        <v>0</v>
      </c>
      <c r="N364" s="16">
        <v>0</v>
      </c>
      <c r="O364" s="16">
        <v>0</v>
      </c>
      <c r="P364" s="16">
        <v>88.89</v>
      </c>
      <c r="Q364" s="16">
        <v>88.89</v>
      </c>
      <c r="R364" s="16">
        <v>593</v>
      </c>
    </row>
    <row r="365" spans="1:18" x14ac:dyDescent="0.25">
      <c r="A365" s="16">
        <v>114</v>
      </c>
      <c r="B365" s="16" t="s">
        <v>191</v>
      </c>
      <c r="C365" s="16">
        <v>0</v>
      </c>
      <c r="D365" s="16">
        <v>0</v>
      </c>
      <c r="E365" s="16">
        <v>0</v>
      </c>
      <c r="F365" s="16">
        <v>0</v>
      </c>
      <c r="I365" s="16">
        <v>8760</v>
      </c>
      <c r="J365" s="16">
        <v>0</v>
      </c>
      <c r="K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</row>
    <row r="366" spans="1:18" x14ac:dyDescent="0.25">
      <c r="A366" s="16">
        <v>115</v>
      </c>
      <c r="B366" s="16" t="s">
        <v>192</v>
      </c>
      <c r="C366" s="16">
        <v>0</v>
      </c>
      <c r="D366" s="16">
        <v>0</v>
      </c>
      <c r="E366" s="16">
        <v>0</v>
      </c>
      <c r="F366" s="16">
        <v>0</v>
      </c>
      <c r="I366" s="16">
        <v>8760</v>
      </c>
      <c r="J366" s="16">
        <v>0</v>
      </c>
      <c r="K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</row>
    <row r="367" spans="1:18" x14ac:dyDescent="0.25">
      <c r="A367" s="16">
        <v>116</v>
      </c>
      <c r="B367" s="16" t="s">
        <v>193</v>
      </c>
      <c r="C367" s="16">
        <v>0</v>
      </c>
      <c r="D367" s="16">
        <v>0</v>
      </c>
      <c r="E367" s="16">
        <v>0</v>
      </c>
      <c r="F367" s="16">
        <v>0</v>
      </c>
      <c r="I367" s="16">
        <v>8760</v>
      </c>
      <c r="J367" s="16">
        <v>0</v>
      </c>
      <c r="K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</row>
    <row r="368" spans="1:18" x14ac:dyDescent="0.25">
      <c r="A368" s="16">
        <v>117</v>
      </c>
      <c r="B368" s="16" t="s">
        <v>194</v>
      </c>
      <c r="C368" s="16">
        <v>11.4</v>
      </c>
      <c r="D368" s="16">
        <v>0</v>
      </c>
      <c r="E368" s="16">
        <v>100</v>
      </c>
      <c r="F368" s="16">
        <v>0</v>
      </c>
      <c r="I368" s="16">
        <v>8760</v>
      </c>
      <c r="J368" s="16">
        <v>71.5</v>
      </c>
      <c r="K368" s="16">
        <v>814</v>
      </c>
      <c r="M368" s="16">
        <v>0</v>
      </c>
      <c r="N368" s="16">
        <v>0</v>
      </c>
      <c r="O368" s="16">
        <v>0</v>
      </c>
      <c r="P368" s="16">
        <v>71.47</v>
      </c>
      <c r="Q368" s="16">
        <v>71.47</v>
      </c>
      <c r="R368" s="16">
        <v>814</v>
      </c>
    </row>
    <row r="369" spans="1:18" x14ac:dyDescent="0.25">
      <c r="A369" s="16">
        <v>118</v>
      </c>
      <c r="B369" s="16" t="s">
        <v>195</v>
      </c>
      <c r="C369" s="16">
        <v>112.6</v>
      </c>
      <c r="D369" s="16">
        <v>0</v>
      </c>
      <c r="E369" s="16">
        <v>100</v>
      </c>
      <c r="F369" s="16">
        <v>0</v>
      </c>
      <c r="I369" s="16">
        <v>8760</v>
      </c>
      <c r="J369" s="16">
        <v>92.8</v>
      </c>
      <c r="K369" s="16">
        <v>10451</v>
      </c>
      <c r="M369" s="16">
        <v>0</v>
      </c>
      <c r="N369" s="16">
        <v>0</v>
      </c>
      <c r="O369" s="16">
        <v>0</v>
      </c>
      <c r="P369" s="16">
        <v>92.8</v>
      </c>
      <c r="Q369" s="16">
        <v>92.8</v>
      </c>
      <c r="R369" s="16">
        <v>10451</v>
      </c>
    </row>
    <row r="370" spans="1:18" x14ac:dyDescent="0.25">
      <c r="A370" s="16">
        <v>119</v>
      </c>
      <c r="B370" s="16" t="s">
        <v>201</v>
      </c>
      <c r="C370" s="16">
        <v>26.2</v>
      </c>
      <c r="D370" s="16">
        <v>0</v>
      </c>
      <c r="E370" s="16">
        <v>1.5</v>
      </c>
      <c r="F370" s="16">
        <v>110</v>
      </c>
      <c r="I370" s="16">
        <v>287</v>
      </c>
      <c r="J370" s="16">
        <v>25.6</v>
      </c>
      <c r="K370" s="16">
        <v>669</v>
      </c>
      <c r="M370" s="16">
        <v>0</v>
      </c>
      <c r="N370" s="16">
        <v>0</v>
      </c>
      <c r="O370" s="16">
        <v>0</v>
      </c>
      <c r="P370" s="16">
        <v>25.55</v>
      </c>
      <c r="Q370" s="16">
        <v>25.55</v>
      </c>
      <c r="R370" s="16">
        <v>669</v>
      </c>
    </row>
    <row r="371" spans="1:18" x14ac:dyDescent="0.25">
      <c r="A371" s="16">
        <v>120</v>
      </c>
      <c r="B371" s="16" t="s">
        <v>203</v>
      </c>
      <c r="C371" s="16">
        <v>-360.9</v>
      </c>
      <c r="D371" s="16">
        <v>0</v>
      </c>
      <c r="E371" s="16">
        <v>100</v>
      </c>
      <c r="F371" s="16">
        <v>0</v>
      </c>
      <c r="I371" s="16">
        <v>8760</v>
      </c>
      <c r="J371" s="16">
        <v>14.6</v>
      </c>
      <c r="K371" s="16">
        <v>-5258</v>
      </c>
      <c r="M371" s="16">
        <v>0</v>
      </c>
      <c r="N371" s="16">
        <v>0</v>
      </c>
      <c r="O371" s="16">
        <v>-5258</v>
      </c>
      <c r="P371" s="16">
        <v>29.14</v>
      </c>
      <c r="Q371" s="16">
        <v>29.14</v>
      </c>
      <c r="R371" s="16">
        <v>-10517</v>
      </c>
    </row>
    <row r="372" spans="1:18" x14ac:dyDescent="0.25">
      <c r="A372" s="16">
        <v>121</v>
      </c>
      <c r="B372" s="16" t="s">
        <v>204</v>
      </c>
      <c r="C372" s="16">
        <v>12</v>
      </c>
      <c r="D372" s="16">
        <v>0</v>
      </c>
      <c r="E372" s="16">
        <v>100</v>
      </c>
      <c r="F372" s="16">
        <v>0</v>
      </c>
      <c r="I372" s="16">
        <v>8760</v>
      </c>
      <c r="J372" s="16">
        <v>54.1</v>
      </c>
      <c r="K372" s="16">
        <v>648</v>
      </c>
      <c r="M372" s="16">
        <v>0</v>
      </c>
      <c r="N372" s="16">
        <v>0</v>
      </c>
      <c r="O372" s="16">
        <v>0</v>
      </c>
      <c r="P372" s="16">
        <v>54.05</v>
      </c>
      <c r="Q372" s="16">
        <v>54.05</v>
      </c>
      <c r="R372" s="16">
        <v>648</v>
      </c>
    </row>
    <row r="373" spans="1:18" x14ac:dyDescent="0.25">
      <c r="A373" s="16">
        <v>122</v>
      </c>
      <c r="B373" s="16" t="s">
        <v>205</v>
      </c>
      <c r="C373" s="16">
        <v>63.2</v>
      </c>
      <c r="D373" s="16">
        <v>0</v>
      </c>
      <c r="E373" s="16">
        <v>100</v>
      </c>
      <c r="F373" s="16">
        <v>0</v>
      </c>
      <c r="I373" s="16">
        <v>8760</v>
      </c>
      <c r="J373" s="16">
        <v>54.7</v>
      </c>
      <c r="K373" s="16">
        <v>3458</v>
      </c>
      <c r="M373" s="16">
        <v>0</v>
      </c>
      <c r="N373" s="16">
        <v>0</v>
      </c>
      <c r="O373" s="16">
        <v>3458</v>
      </c>
      <c r="P373" s="16">
        <v>109.44</v>
      </c>
      <c r="Q373" s="16">
        <v>109.44</v>
      </c>
      <c r="R373" s="16">
        <v>6916</v>
      </c>
    </row>
    <row r="374" spans="1:18" x14ac:dyDescent="0.25">
      <c r="A374" s="16">
        <v>123</v>
      </c>
      <c r="B374" s="16" t="s">
        <v>206</v>
      </c>
      <c r="C374" s="16">
        <v>37.200000000000003</v>
      </c>
      <c r="D374" s="16">
        <v>0</v>
      </c>
      <c r="E374" s="16">
        <v>88.5</v>
      </c>
      <c r="F374" s="16">
        <v>0</v>
      </c>
      <c r="I374" s="16">
        <v>8760</v>
      </c>
      <c r="J374" s="16">
        <v>0</v>
      </c>
      <c r="K374" s="16">
        <v>0</v>
      </c>
      <c r="M374" s="16">
        <v>0</v>
      </c>
      <c r="N374" s="16">
        <v>0</v>
      </c>
      <c r="O374" s="16">
        <v>1406</v>
      </c>
      <c r="P374" s="16">
        <v>37.76</v>
      </c>
      <c r="Q374" s="16">
        <v>37.76</v>
      </c>
      <c r="R374" s="16">
        <v>1406</v>
      </c>
    </row>
    <row r="375" spans="1:18" x14ac:dyDescent="0.25">
      <c r="A375" s="16">
        <v>124</v>
      </c>
      <c r="B375" s="16" t="s">
        <v>207</v>
      </c>
      <c r="C375" s="16">
        <v>0</v>
      </c>
      <c r="D375" s="16">
        <v>0</v>
      </c>
      <c r="E375" s="16">
        <v>0</v>
      </c>
      <c r="F375" s="16">
        <v>0</v>
      </c>
      <c r="I375" s="16">
        <v>0</v>
      </c>
      <c r="J375" s="16">
        <v>0</v>
      </c>
      <c r="K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</row>
    <row r="376" spans="1:18" x14ac:dyDescent="0.25">
      <c r="A376" s="16">
        <v>125</v>
      </c>
      <c r="B376" s="16" t="s">
        <v>208</v>
      </c>
      <c r="C376" s="16">
        <v>147.6</v>
      </c>
      <c r="D376" s="16">
        <v>0</v>
      </c>
      <c r="E376" s="16">
        <v>8.5</v>
      </c>
      <c r="F376" s="16">
        <v>10</v>
      </c>
      <c r="G376" s="16">
        <v>1796.7</v>
      </c>
      <c r="H376" s="16">
        <v>12169</v>
      </c>
      <c r="I376" s="16">
        <v>1470</v>
      </c>
      <c r="J376" s="16">
        <v>378.9</v>
      </c>
      <c r="K376" s="16">
        <v>6807</v>
      </c>
      <c r="L376" s="16">
        <v>21</v>
      </c>
      <c r="M376" s="16">
        <v>80</v>
      </c>
      <c r="N376" s="16">
        <v>4758</v>
      </c>
      <c r="O376" s="16">
        <v>0</v>
      </c>
      <c r="P376" s="16">
        <v>46.1</v>
      </c>
      <c r="Q376" s="16">
        <v>78.87</v>
      </c>
      <c r="R376" s="16">
        <v>11645</v>
      </c>
    </row>
    <row r="377" spans="1:18" x14ac:dyDescent="0.25">
      <c r="A377" s="16">
        <v>126</v>
      </c>
      <c r="B377" s="16" t="s">
        <v>209</v>
      </c>
      <c r="C377" s="16">
        <v>-168.9</v>
      </c>
      <c r="D377" s="16">
        <v>0</v>
      </c>
      <c r="E377" s="16">
        <v>100</v>
      </c>
      <c r="F377" s="16">
        <v>0</v>
      </c>
      <c r="I377" s="16">
        <v>8760</v>
      </c>
      <c r="J377" s="16">
        <v>11</v>
      </c>
      <c r="K377" s="16">
        <v>-1854</v>
      </c>
      <c r="M377" s="16">
        <v>0</v>
      </c>
      <c r="N377" s="16">
        <v>0</v>
      </c>
      <c r="O377" s="16">
        <v>0</v>
      </c>
      <c r="P377" s="16">
        <v>10.98</v>
      </c>
      <c r="Q377" s="16">
        <v>10.98</v>
      </c>
      <c r="R377" s="16">
        <v>-1854</v>
      </c>
    </row>
    <row r="378" spans="1:18" x14ac:dyDescent="0.25">
      <c r="A378" s="16">
        <v>127</v>
      </c>
      <c r="B378" s="16" t="s">
        <v>210</v>
      </c>
      <c r="C378" s="16">
        <v>-65.900000000000006</v>
      </c>
      <c r="D378" s="16">
        <v>0</v>
      </c>
      <c r="E378" s="16">
        <v>100</v>
      </c>
      <c r="F378" s="16">
        <v>0</v>
      </c>
      <c r="I378" s="16">
        <v>8760</v>
      </c>
      <c r="J378" s="16">
        <v>11</v>
      </c>
      <c r="K378" s="16">
        <v>-724</v>
      </c>
      <c r="M378" s="16">
        <v>0</v>
      </c>
      <c r="N378" s="16">
        <v>0</v>
      </c>
      <c r="O378" s="16">
        <v>0</v>
      </c>
      <c r="P378" s="16">
        <v>10.98</v>
      </c>
      <c r="Q378" s="16">
        <v>10.98</v>
      </c>
      <c r="R378" s="16">
        <v>-724</v>
      </c>
    </row>
    <row r="379" spans="1:18" x14ac:dyDescent="0.25">
      <c r="A379" s="16">
        <v>128</v>
      </c>
      <c r="B379" s="16" t="s">
        <v>211</v>
      </c>
      <c r="C379" s="16">
        <v>-220.8</v>
      </c>
      <c r="D379" s="16">
        <v>0</v>
      </c>
      <c r="E379" s="16">
        <v>100</v>
      </c>
      <c r="F379" s="16">
        <v>0</v>
      </c>
      <c r="I379" s="16">
        <v>8760</v>
      </c>
      <c r="J379" s="16">
        <v>23.2</v>
      </c>
      <c r="K379" s="16">
        <v>-5131</v>
      </c>
      <c r="M379" s="16">
        <v>0</v>
      </c>
      <c r="N379" s="16">
        <v>-4396</v>
      </c>
      <c r="O379" s="16">
        <v>-5131</v>
      </c>
      <c r="P379" s="16">
        <v>46.48</v>
      </c>
      <c r="Q379" s="16">
        <v>66.39</v>
      </c>
      <c r="R379" s="16">
        <v>-14659</v>
      </c>
    </row>
    <row r="380" spans="1:18" x14ac:dyDescent="0.25">
      <c r="A380" s="16">
        <v>129</v>
      </c>
      <c r="B380" s="16" t="s">
        <v>217</v>
      </c>
      <c r="C380" s="16">
        <v>15.1</v>
      </c>
      <c r="D380" s="16">
        <v>0</v>
      </c>
      <c r="E380" s="16">
        <v>100</v>
      </c>
      <c r="F380" s="16">
        <v>0</v>
      </c>
      <c r="I380" s="16">
        <v>8760</v>
      </c>
      <c r="J380" s="16">
        <v>73.5</v>
      </c>
      <c r="K380" s="16">
        <v>1107</v>
      </c>
      <c r="M380" s="16">
        <v>0</v>
      </c>
      <c r="N380" s="16">
        <v>0</v>
      </c>
      <c r="O380" s="16">
        <v>0</v>
      </c>
      <c r="P380" s="16">
        <v>73.47</v>
      </c>
      <c r="Q380" s="16">
        <v>73.47</v>
      </c>
      <c r="R380" s="16">
        <v>1107</v>
      </c>
    </row>
    <row r="381" spans="1:18" x14ac:dyDescent="0.25">
      <c r="A381" s="16">
        <v>130</v>
      </c>
      <c r="B381" s="16" t="s">
        <v>218</v>
      </c>
      <c r="C381" s="16">
        <v>228.5</v>
      </c>
      <c r="D381" s="16">
        <v>0</v>
      </c>
      <c r="E381" s="16">
        <v>100</v>
      </c>
      <c r="F381" s="16">
        <v>0</v>
      </c>
      <c r="I381" s="16">
        <v>8760</v>
      </c>
      <c r="J381" s="16">
        <v>74.900000000000006</v>
      </c>
      <c r="K381" s="16">
        <v>17124</v>
      </c>
      <c r="M381" s="16">
        <v>0</v>
      </c>
      <c r="N381" s="16">
        <v>0</v>
      </c>
      <c r="O381" s="16">
        <v>0</v>
      </c>
      <c r="P381" s="16">
        <v>74.94</v>
      </c>
      <c r="Q381" s="16">
        <v>74.94</v>
      </c>
      <c r="R381" s="16">
        <v>17124</v>
      </c>
    </row>
    <row r="382" spans="1:18" x14ac:dyDescent="0.25">
      <c r="A382" s="16">
        <v>131</v>
      </c>
      <c r="B382" s="16" t="s">
        <v>221</v>
      </c>
      <c r="C382" s="16">
        <v>4.7</v>
      </c>
      <c r="D382" s="16">
        <v>0</v>
      </c>
      <c r="E382" s="16">
        <v>100</v>
      </c>
      <c r="F382" s="16">
        <v>0</v>
      </c>
      <c r="I382" s="16">
        <v>8760</v>
      </c>
      <c r="J382" s="16">
        <v>72.7</v>
      </c>
      <c r="K382" s="16">
        <v>342</v>
      </c>
      <c r="M382" s="16">
        <v>0</v>
      </c>
      <c r="N382" s="16">
        <v>0</v>
      </c>
      <c r="O382" s="16">
        <v>0</v>
      </c>
      <c r="P382" s="16">
        <v>72.709999999999994</v>
      </c>
      <c r="Q382" s="16">
        <v>72.709999999999994</v>
      </c>
      <c r="R382" s="16">
        <v>342</v>
      </c>
    </row>
    <row r="383" spans="1:18" x14ac:dyDescent="0.25">
      <c r="A383" s="16">
        <v>132</v>
      </c>
      <c r="B383" s="16" t="s">
        <v>222</v>
      </c>
      <c r="C383" s="16">
        <v>0</v>
      </c>
      <c r="D383" s="16">
        <v>0</v>
      </c>
      <c r="E383" s="16">
        <v>100</v>
      </c>
      <c r="F383" s="16">
        <v>0</v>
      </c>
      <c r="I383" s="16">
        <v>8760</v>
      </c>
      <c r="J383" s="16">
        <v>32.200000000000003</v>
      </c>
      <c r="K383" s="16">
        <v>1</v>
      </c>
      <c r="M383" s="16">
        <v>0</v>
      </c>
      <c r="N383" s="16">
        <v>0</v>
      </c>
      <c r="O383" s="16">
        <v>0</v>
      </c>
      <c r="P383" s="16">
        <v>32.24</v>
      </c>
      <c r="Q383" s="16">
        <v>32.24</v>
      </c>
      <c r="R383" s="16">
        <v>1</v>
      </c>
    </row>
    <row r="384" spans="1:18" x14ac:dyDescent="0.25">
      <c r="A384" s="16">
        <v>133</v>
      </c>
      <c r="B384" s="16" t="s">
        <v>223</v>
      </c>
      <c r="C384" s="16">
        <v>10.8</v>
      </c>
      <c r="D384" s="16">
        <v>0</v>
      </c>
      <c r="E384" s="16">
        <v>100</v>
      </c>
      <c r="F384" s="16">
        <v>0</v>
      </c>
      <c r="I384" s="16">
        <v>8760</v>
      </c>
      <c r="J384" s="16">
        <v>75.400000000000006</v>
      </c>
      <c r="K384" s="16">
        <v>814</v>
      </c>
      <c r="M384" s="16">
        <v>0</v>
      </c>
      <c r="N384" s="16">
        <v>0</v>
      </c>
      <c r="O384" s="16">
        <v>0</v>
      </c>
      <c r="P384" s="16">
        <v>75.400000000000006</v>
      </c>
      <c r="Q384" s="16">
        <v>75.400000000000006</v>
      </c>
      <c r="R384" s="16">
        <v>814</v>
      </c>
    </row>
    <row r="385" spans="1:18" x14ac:dyDescent="0.25">
      <c r="A385" s="16">
        <v>134</v>
      </c>
      <c r="B385" s="16" t="s">
        <v>224</v>
      </c>
      <c r="C385" s="16">
        <v>0</v>
      </c>
      <c r="D385" s="16">
        <v>0</v>
      </c>
      <c r="E385" s="16">
        <v>0</v>
      </c>
      <c r="F385" s="16">
        <v>0</v>
      </c>
      <c r="I385" s="16">
        <v>8760</v>
      </c>
      <c r="J385" s="16">
        <v>0</v>
      </c>
      <c r="K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</row>
    <row r="386" spans="1:18" x14ac:dyDescent="0.25">
      <c r="A386" s="16">
        <v>135</v>
      </c>
      <c r="B386" s="16" t="s">
        <v>225</v>
      </c>
      <c r="C386" s="16">
        <v>6.7</v>
      </c>
      <c r="D386" s="16">
        <v>0</v>
      </c>
      <c r="E386" s="16">
        <v>100</v>
      </c>
      <c r="F386" s="16">
        <v>0</v>
      </c>
      <c r="I386" s="16">
        <v>8760</v>
      </c>
      <c r="J386" s="16">
        <v>38.4</v>
      </c>
      <c r="K386" s="16">
        <v>258</v>
      </c>
      <c r="M386" s="16">
        <v>0</v>
      </c>
      <c r="N386" s="16">
        <v>0</v>
      </c>
      <c r="O386" s="16">
        <v>0</v>
      </c>
      <c r="P386" s="16">
        <v>38.4</v>
      </c>
      <c r="Q386" s="16">
        <v>38.4</v>
      </c>
      <c r="R386" s="16">
        <v>258</v>
      </c>
    </row>
    <row r="387" spans="1:18" x14ac:dyDescent="0.25">
      <c r="A387" s="16">
        <v>136</v>
      </c>
      <c r="B387" s="16" t="s">
        <v>226</v>
      </c>
      <c r="C387" s="16">
        <v>0.3</v>
      </c>
      <c r="D387" s="16">
        <v>0</v>
      </c>
      <c r="E387" s="16">
        <v>100</v>
      </c>
      <c r="F387" s="16">
        <v>0</v>
      </c>
      <c r="I387" s="16">
        <v>8760</v>
      </c>
      <c r="J387" s="16">
        <v>60.5</v>
      </c>
      <c r="K387" s="16">
        <v>18</v>
      </c>
      <c r="M387" s="16">
        <v>0</v>
      </c>
      <c r="N387" s="16">
        <v>0</v>
      </c>
      <c r="O387" s="16">
        <v>0</v>
      </c>
      <c r="P387" s="16">
        <v>60.5</v>
      </c>
      <c r="Q387" s="16">
        <v>60.5</v>
      </c>
      <c r="R387" s="16">
        <v>18</v>
      </c>
    </row>
    <row r="388" spans="1:18" x14ac:dyDescent="0.25">
      <c r="A388" s="16">
        <v>137</v>
      </c>
      <c r="B388" s="16" t="s">
        <v>227</v>
      </c>
      <c r="C388" s="16">
        <v>0</v>
      </c>
      <c r="D388" s="16">
        <v>0</v>
      </c>
      <c r="E388" s="16">
        <v>0</v>
      </c>
      <c r="F388" s="16">
        <v>5</v>
      </c>
      <c r="I388" s="16">
        <v>1848</v>
      </c>
      <c r="J388" s="16">
        <v>0</v>
      </c>
      <c r="K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</row>
    <row r="389" spans="1:18" x14ac:dyDescent="0.25">
      <c r="A389" s="16">
        <v>138</v>
      </c>
      <c r="B389" s="16" t="s">
        <v>228</v>
      </c>
      <c r="C389" s="16">
        <v>0</v>
      </c>
      <c r="D389" s="16">
        <v>0</v>
      </c>
      <c r="E389" s="16">
        <v>0</v>
      </c>
      <c r="F389" s="16">
        <v>4</v>
      </c>
      <c r="I389" s="16">
        <v>1008</v>
      </c>
      <c r="J389" s="16">
        <v>0</v>
      </c>
      <c r="K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</row>
    <row r="390" spans="1:18" x14ac:dyDescent="0.25">
      <c r="A390" s="16">
        <v>139</v>
      </c>
      <c r="B390" s="16" t="s">
        <v>229</v>
      </c>
      <c r="C390" s="16">
        <v>-14.9</v>
      </c>
      <c r="D390" s="16">
        <v>0</v>
      </c>
      <c r="E390" s="16">
        <v>14.5</v>
      </c>
      <c r="F390" s="16">
        <v>182</v>
      </c>
      <c r="I390" s="16">
        <v>1275</v>
      </c>
      <c r="J390" s="16">
        <v>11</v>
      </c>
      <c r="K390" s="16">
        <v>-163</v>
      </c>
      <c r="M390" s="16">
        <v>0</v>
      </c>
      <c r="N390" s="16">
        <v>0</v>
      </c>
      <c r="O390" s="16">
        <v>0</v>
      </c>
      <c r="P390" s="16">
        <v>10.98</v>
      </c>
      <c r="Q390" s="16">
        <v>10.98</v>
      </c>
      <c r="R390" s="16">
        <v>-163</v>
      </c>
    </row>
    <row r="391" spans="1:18" x14ac:dyDescent="0.25">
      <c r="A391" s="16">
        <v>140</v>
      </c>
      <c r="B391" s="16" t="s">
        <v>230</v>
      </c>
      <c r="C391" s="16">
        <v>0</v>
      </c>
      <c r="D391" s="16">
        <v>0</v>
      </c>
      <c r="E391" s="16">
        <v>0</v>
      </c>
      <c r="F391" s="16">
        <v>1</v>
      </c>
      <c r="I391" s="16">
        <v>1</v>
      </c>
      <c r="J391" s="16">
        <v>0</v>
      </c>
      <c r="K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</row>
    <row r="392" spans="1:18" x14ac:dyDescent="0.25">
      <c r="A392" s="16">
        <v>141</v>
      </c>
      <c r="B392" s="16" t="s">
        <v>231</v>
      </c>
      <c r="C392" s="16">
        <v>91.3</v>
      </c>
      <c r="D392" s="16">
        <v>0</v>
      </c>
      <c r="E392" s="16">
        <v>100</v>
      </c>
      <c r="F392" s="16">
        <v>1</v>
      </c>
      <c r="I392" s="16">
        <v>5880</v>
      </c>
      <c r="J392" s="16">
        <v>60</v>
      </c>
      <c r="K392" s="16">
        <v>5484</v>
      </c>
      <c r="M392" s="16">
        <v>0</v>
      </c>
      <c r="N392" s="16">
        <v>0</v>
      </c>
      <c r="O392" s="16">
        <v>0</v>
      </c>
      <c r="P392" s="16">
        <v>60.05</v>
      </c>
      <c r="Q392" s="16">
        <v>60.05</v>
      </c>
      <c r="R392" s="16">
        <v>5484</v>
      </c>
    </row>
    <row r="393" spans="1:18" x14ac:dyDescent="0.25">
      <c r="A393" s="16">
        <v>142</v>
      </c>
      <c r="B393" s="16" t="s">
        <v>341</v>
      </c>
      <c r="C393" s="16">
        <v>0.6</v>
      </c>
      <c r="D393" s="16">
        <v>0</v>
      </c>
      <c r="E393" s="16">
        <v>100</v>
      </c>
      <c r="F393" s="16">
        <v>1</v>
      </c>
      <c r="I393" s="16">
        <v>24</v>
      </c>
      <c r="J393" s="16">
        <v>63.8</v>
      </c>
      <c r="K393" s="16">
        <v>40</v>
      </c>
      <c r="M393" s="16">
        <v>0</v>
      </c>
      <c r="N393" s="16">
        <v>0</v>
      </c>
      <c r="O393" s="16">
        <v>0</v>
      </c>
      <c r="P393" s="16">
        <v>63.76</v>
      </c>
      <c r="Q393" s="16">
        <v>63.76</v>
      </c>
      <c r="R393" s="16">
        <v>40</v>
      </c>
    </row>
    <row r="394" spans="1:18" x14ac:dyDescent="0.25">
      <c r="A394" s="16">
        <v>143</v>
      </c>
      <c r="B394" s="16" t="s">
        <v>342</v>
      </c>
      <c r="C394" s="16">
        <v>0.6</v>
      </c>
      <c r="D394" s="16">
        <v>0</v>
      </c>
      <c r="E394" s="16">
        <v>100</v>
      </c>
      <c r="F394" s="16">
        <v>1</v>
      </c>
      <c r="I394" s="16">
        <v>24</v>
      </c>
      <c r="J394" s="16">
        <v>63.8</v>
      </c>
      <c r="K394" s="16">
        <v>40</v>
      </c>
      <c r="M394" s="16">
        <v>0</v>
      </c>
      <c r="N394" s="16">
        <v>0</v>
      </c>
      <c r="O394" s="16">
        <v>0</v>
      </c>
      <c r="P394" s="16">
        <v>63.76</v>
      </c>
      <c r="Q394" s="16">
        <v>63.76</v>
      </c>
      <c r="R394" s="16">
        <v>40</v>
      </c>
    </row>
    <row r="395" spans="1:18" x14ac:dyDescent="0.25">
      <c r="A395" s="16">
        <v>144</v>
      </c>
      <c r="B395" s="16" t="s">
        <v>343</v>
      </c>
      <c r="C395" s="16">
        <v>25.3</v>
      </c>
      <c r="D395" s="16">
        <v>0</v>
      </c>
      <c r="E395" s="16">
        <v>100</v>
      </c>
      <c r="F395" s="16">
        <v>1</v>
      </c>
      <c r="I395" s="16">
        <v>768</v>
      </c>
      <c r="J395" s="16">
        <v>60.7</v>
      </c>
      <c r="K395" s="16">
        <v>1533</v>
      </c>
      <c r="M395" s="16">
        <v>0</v>
      </c>
      <c r="N395" s="16">
        <v>0</v>
      </c>
      <c r="O395" s="16">
        <v>0</v>
      </c>
      <c r="P395" s="16">
        <v>60.66</v>
      </c>
      <c r="Q395" s="16">
        <v>60.66</v>
      </c>
      <c r="R395" s="16">
        <v>1533</v>
      </c>
    </row>
    <row r="396" spans="1:18" x14ac:dyDescent="0.25">
      <c r="A396" s="16">
        <v>145</v>
      </c>
      <c r="B396" s="16" t="s">
        <v>232</v>
      </c>
      <c r="C396" s="16">
        <v>1.8</v>
      </c>
      <c r="D396" s="16">
        <v>0</v>
      </c>
      <c r="E396" s="16">
        <v>100</v>
      </c>
      <c r="F396" s="16">
        <v>1</v>
      </c>
      <c r="I396" s="16">
        <v>3696</v>
      </c>
      <c r="J396" s="16">
        <v>76.3</v>
      </c>
      <c r="K396" s="16">
        <v>140</v>
      </c>
      <c r="M396" s="16">
        <v>0</v>
      </c>
      <c r="N396" s="16">
        <v>0</v>
      </c>
      <c r="O396" s="16">
        <v>0</v>
      </c>
      <c r="P396" s="16">
        <v>76.3</v>
      </c>
      <c r="Q396" s="16">
        <v>76.3</v>
      </c>
      <c r="R396" s="16">
        <v>140</v>
      </c>
    </row>
    <row r="397" spans="1:18" x14ac:dyDescent="0.25">
      <c r="A397" s="16">
        <v>146</v>
      </c>
      <c r="B397" s="16" t="s">
        <v>233</v>
      </c>
      <c r="C397" s="16">
        <v>1.8</v>
      </c>
      <c r="D397" s="16">
        <v>0</v>
      </c>
      <c r="E397" s="16">
        <v>100</v>
      </c>
      <c r="F397" s="16">
        <v>1</v>
      </c>
      <c r="I397" s="16">
        <v>3696</v>
      </c>
      <c r="J397" s="16">
        <v>76.3</v>
      </c>
      <c r="K397" s="16">
        <v>140</v>
      </c>
      <c r="M397" s="16">
        <v>0</v>
      </c>
      <c r="N397" s="16">
        <v>0</v>
      </c>
      <c r="O397" s="16">
        <v>0</v>
      </c>
      <c r="P397" s="16">
        <v>76.3</v>
      </c>
      <c r="Q397" s="16">
        <v>76.3</v>
      </c>
      <c r="R397" s="16">
        <v>140</v>
      </c>
    </row>
    <row r="398" spans="1:18" x14ac:dyDescent="0.25">
      <c r="A398" s="16">
        <v>147</v>
      </c>
      <c r="B398" s="16" t="s">
        <v>234</v>
      </c>
      <c r="C398" s="16">
        <v>1.9</v>
      </c>
      <c r="D398" s="16">
        <v>0</v>
      </c>
      <c r="E398" s="16">
        <v>100</v>
      </c>
      <c r="F398" s="16">
        <v>1</v>
      </c>
      <c r="I398" s="16">
        <v>3696</v>
      </c>
      <c r="J398" s="16">
        <v>76.3</v>
      </c>
      <c r="K398" s="16">
        <v>144</v>
      </c>
      <c r="M398" s="16">
        <v>0</v>
      </c>
      <c r="N398" s="16">
        <v>0</v>
      </c>
      <c r="O398" s="16">
        <v>0</v>
      </c>
      <c r="P398" s="16">
        <v>76.3</v>
      </c>
      <c r="Q398" s="16">
        <v>76.3</v>
      </c>
      <c r="R398" s="16">
        <v>144</v>
      </c>
    </row>
    <row r="399" spans="1:18" x14ac:dyDescent="0.25">
      <c r="A399" s="16">
        <v>148</v>
      </c>
      <c r="B399" s="16" t="s">
        <v>235</v>
      </c>
      <c r="C399" s="16">
        <v>1.4</v>
      </c>
      <c r="D399" s="16">
        <v>0</v>
      </c>
      <c r="E399" s="16">
        <v>100</v>
      </c>
      <c r="F399" s="16">
        <v>1</v>
      </c>
      <c r="I399" s="16">
        <v>3696</v>
      </c>
      <c r="J399" s="16">
        <v>76.3</v>
      </c>
      <c r="K399" s="16">
        <v>103</v>
      </c>
      <c r="M399" s="16">
        <v>0</v>
      </c>
      <c r="N399" s="16">
        <v>0</v>
      </c>
      <c r="O399" s="16">
        <v>0</v>
      </c>
      <c r="P399" s="16">
        <v>76.3</v>
      </c>
      <c r="Q399" s="16">
        <v>76.3</v>
      </c>
      <c r="R399" s="16">
        <v>103</v>
      </c>
    </row>
    <row r="400" spans="1:18" x14ac:dyDescent="0.25">
      <c r="A400" s="16">
        <v>149</v>
      </c>
      <c r="B400" s="16" t="s">
        <v>236</v>
      </c>
      <c r="C400" s="16">
        <v>1.8</v>
      </c>
      <c r="D400" s="16">
        <v>0</v>
      </c>
      <c r="E400" s="16">
        <v>100</v>
      </c>
      <c r="F400" s="16">
        <v>1</v>
      </c>
      <c r="I400" s="16">
        <v>3696</v>
      </c>
      <c r="J400" s="16">
        <v>58.4</v>
      </c>
      <c r="K400" s="16">
        <v>107</v>
      </c>
      <c r="M400" s="16">
        <v>0</v>
      </c>
      <c r="N400" s="16">
        <v>0</v>
      </c>
      <c r="O400" s="16">
        <v>0</v>
      </c>
      <c r="P400" s="16">
        <v>58.39</v>
      </c>
      <c r="Q400" s="16">
        <v>58.39</v>
      </c>
      <c r="R400" s="16">
        <v>107</v>
      </c>
    </row>
    <row r="401" spans="1:18" x14ac:dyDescent="0.25">
      <c r="A401" s="16">
        <v>150</v>
      </c>
      <c r="B401" s="16" t="s">
        <v>237</v>
      </c>
      <c r="C401" s="16">
        <v>0.9</v>
      </c>
      <c r="D401" s="16">
        <v>0</v>
      </c>
      <c r="E401" s="16">
        <v>100</v>
      </c>
      <c r="F401" s="16">
        <v>0</v>
      </c>
      <c r="I401" s="16">
        <v>8760</v>
      </c>
      <c r="J401" s="16">
        <v>0</v>
      </c>
      <c r="K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</row>
    <row r="402" spans="1:18" x14ac:dyDescent="0.25">
      <c r="A402" s="16">
        <v>151</v>
      </c>
      <c r="B402" s="16" t="s">
        <v>238</v>
      </c>
      <c r="C402" s="16">
        <v>11</v>
      </c>
      <c r="D402" s="16">
        <v>0</v>
      </c>
      <c r="E402" s="16">
        <v>100</v>
      </c>
      <c r="F402" s="16">
        <v>1</v>
      </c>
      <c r="I402" s="16">
        <v>5184</v>
      </c>
      <c r="J402" s="16">
        <v>85</v>
      </c>
      <c r="K402" s="16">
        <v>936</v>
      </c>
      <c r="M402" s="16">
        <v>0</v>
      </c>
      <c r="N402" s="16">
        <v>0</v>
      </c>
      <c r="O402" s="16">
        <v>0</v>
      </c>
      <c r="P402" s="16">
        <v>85</v>
      </c>
      <c r="Q402" s="16">
        <v>85</v>
      </c>
      <c r="R402" s="16">
        <v>936</v>
      </c>
    </row>
    <row r="403" spans="1:18" x14ac:dyDescent="0.25">
      <c r="A403" s="16">
        <v>152</v>
      </c>
      <c r="B403" s="16" t="s">
        <v>239</v>
      </c>
      <c r="C403" s="16">
        <v>7.6</v>
      </c>
      <c r="D403" s="16">
        <v>0</v>
      </c>
      <c r="E403" s="16">
        <v>100</v>
      </c>
      <c r="F403" s="16">
        <v>1</v>
      </c>
      <c r="I403" s="16">
        <v>8424</v>
      </c>
      <c r="J403" s="16">
        <v>58.4</v>
      </c>
      <c r="K403" s="16">
        <v>441</v>
      </c>
      <c r="M403" s="16">
        <v>0</v>
      </c>
      <c r="N403" s="16">
        <v>0</v>
      </c>
      <c r="O403" s="16">
        <v>0</v>
      </c>
      <c r="P403" s="16">
        <v>58.39</v>
      </c>
      <c r="Q403" s="16">
        <v>58.39</v>
      </c>
      <c r="R403" s="16">
        <v>441</v>
      </c>
    </row>
    <row r="404" spans="1:18" x14ac:dyDescent="0.25">
      <c r="A404" s="16">
        <v>153</v>
      </c>
      <c r="B404" s="16" t="s">
        <v>240</v>
      </c>
      <c r="C404" s="16">
        <v>3.2</v>
      </c>
      <c r="D404" s="16">
        <v>0</v>
      </c>
      <c r="E404" s="16">
        <v>100</v>
      </c>
      <c r="F404" s="16">
        <v>1</v>
      </c>
      <c r="I404" s="16">
        <v>5184</v>
      </c>
      <c r="J404" s="16">
        <v>85</v>
      </c>
      <c r="K404" s="16">
        <v>272</v>
      </c>
      <c r="M404" s="16">
        <v>0</v>
      </c>
      <c r="N404" s="16">
        <v>0</v>
      </c>
      <c r="O404" s="16">
        <v>0</v>
      </c>
      <c r="P404" s="16">
        <v>85</v>
      </c>
      <c r="Q404" s="16">
        <v>85</v>
      </c>
      <c r="R404" s="16">
        <v>272</v>
      </c>
    </row>
    <row r="405" spans="1:18" x14ac:dyDescent="0.25">
      <c r="A405" s="16">
        <v>154</v>
      </c>
      <c r="B405" s="16" t="s">
        <v>241</v>
      </c>
      <c r="C405" s="16">
        <v>1.8</v>
      </c>
      <c r="D405" s="16">
        <v>0</v>
      </c>
      <c r="E405" s="16">
        <v>100</v>
      </c>
      <c r="F405" s="16">
        <v>1</v>
      </c>
      <c r="I405" s="16">
        <v>3696</v>
      </c>
      <c r="J405" s="16">
        <v>58.4</v>
      </c>
      <c r="K405" s="16">
        <v>107</v>
      </c>
      <c r="M405" s="16">
        <v>0</v>
      </c>
      <c r="N405" s="16">
        <v>0</v>
      </c>
      <c r="O405" s="16">
        <v>0</v>
      </c>
      <c r="P405" s="16">
        <v>58.39</v>
      </c>
      <c r="Q405" s="16">
        <v>58.39</v>
      </c>
      <c r="R405" s="16">
        <v>107</v>
      </c>
    </row>
    <row r="406" spans="1:18" x14ac:dyDescent="0.25">
      <c r="A406" s="16">
        <v>155</v>
      </c>
      <c r="B406" s="16" t="s">
        <v>242</v>
      </c>
      <c r="C406" s="16">
        <v>1.8</v>
      </c>
      <c r="D406" s="16">
        <v>0</v>
      </c>
      <c r="E406" s="16">
        <v>100</v>
      </c>
      <c r="F406" s="16">
        <v>1</v>
      </c>
      <c r="I406" s="16">
        <v>3696</v>
      </c>
      <c r="J406" s="16">
        <v>58.4</v>
      </c>
      <c r="K406" s="16">
        <v>107</v>
      </c>
      <c r="M406" s="16">
        <v>0</v>
      </c>
      <c r="N406" s="16">
        <v>0</v>
      </c>
      <c r="O406" s="16">
        <v>0</v>
      </c>
      <c r="P406" s="16">
        <v>58.39</v>
      </c>
      <c r="Q406" s="16">
        <v>58.39</v>
      </c>
      <c r="R406" s="16">
        <v>107</v>
      </c>
    </row>
    <row r="407" spans="1:18" x14ac:dyDescent="0.25">
      <c r="A407" s="16">
        <v>156</v>
      </c>
      <c r="B407" s="16" t="s">
        <v>243</v>
      </c>
      <c r="C407" s="16">
        <v>3.9</v>
      </c>
      <c r="D407" s="16">
        <v>0</v>
      </c>
      <c r="E407" s="16">
        <v>100</v>
      </c>
      <c r="F407" s="16">
        <v>0</v>
      </c>
      <c r="I407" s="16">
        <v>8760</v>
      </c>
      <c r="J407" s="16">
        <v>0</v>
      </c>
      <c r="K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</row>
    <row r="408" spans="1:18" x14ac:dyDescent="0.25">
      <c r="A408" s="16">
        <v>157</v>
      </c>
      <c r="B408" s="16" t="s">
        <v>244</v>
      </c>
      <c r="C408" s="16">
        <v>0</v>
      </c>
      <c r="D408" s="16">
        <v>0</v>
      </c>
      <c r="E408" s="16">
        <v>0</v>
      </c>
      <c r="F408" s="16">
        <v>0</v>
      </c>
      <c r="I408" s="16">
        <v>0</v>
      </c>
      <c r="J408" s="16">
        <v>0</v>
      </c>
      <c r="K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</row>
    <row r="409" spans="1:18" x14ac:dyDescent="0.25">
      <c r="A409" s="16">
        <v>158</v>
      </c>
      <c r="B409" s="16" t="s">
        <v>245</v>
      </c>
      <c r="C409" s="16">
        <v>91.3</v>
      </c>
      <c r="D409" s="16">
        <v>0</v>
      </c>
      <c r="E409" s="16">
        <v>63.7</v>
      </c>
      <c r="F409" s="16">
        <v>261</v>
      </c>
      <c r="I409" s="16">
        <v>5307</v>
      </c>
      <c r="J409" s="16">
        <v>15.5</v>
      </c>
      <c r="K409" s="16">
        <v>1414</v>
      </c>
      <c r="M409" s="16">
        <v>0</v>
      </c>
      <c r="N409" s="16">
        <v>0</v>
      </c>
      <c r="O409" s="16">
        <v>0</v>
      </c>
      <c r="P409" s="16">
        <v>15.49</v>
      </c>
      <c r="Q409" s="16">
        <v>15.49</v>
      </c>
      <c r="R409" s="16">
        <v>1414</v>
      </c>
    </row>
    <row r="410" spans="1:18" x14ac:dyDescent="0.25">
      <c r="A410" s="16">
        <v>159</v>
      </c>
      <c r="B410" s="16" t="s">
        <v>344</v>
      </c>
      <c r="C410" s="16">
        <v>13.2</v>
      </c>
      <c r="D410" s="16">
        <v>0</v>
      </c>
      <c r="E410" s="16">
        <v>100</v>
      </c>
      <c r="F410" s="16">
        <v>0</v>
      </c>
      <c r="I410" s="16">
        <v>8760</v>
      </c>
      <c r="J410" s="16">
        <v>78.900000000000006</v>
      </c>
      <c r="K410" s="16">
        <v>1043</v>
      </c>
      <c r="M410" s="16">
        <v>0</v>
      </c>
      <c r="N410" s="16">
        <v>0</v>
      </c>
      <c r="O410" s="16">
        <v>0</v>
      </c>
      <c r="P410" s="16">
        <v>78.86</v>
      </c>
      <c r="Q410" s="16">
        <v>78.86</v>
      </c>
      <c r="R410" s="16">
        <v>1043</v>
      </c>
    </row>
    <row r="411" spans="1:18" x14ac:dyDescent="0.25">
      <c r="A411" s="16">
        <v>160</v>
      </c>
      <c r="B411" s="16" t="s">
        <v>246</v>
      </c>
      <c r="C411" s="16">
        <v>3.4</v>
      </c>
      <c r="D411" s="16">
        <v>0</v>
      </c>
      <c r="E411" s="16">
        <v>100</v>
      </c>
      <c r="F411" s="16">
        <v>1</v>
      </c>
      <c r="I411" s="16">
        <v>6624</v>
      </c>
      <c r="J411" s="16">
        <v>78.900000000000006</v>
      </c>
      <c r="K411" s="16">
        <v>267</v>
      </c>
      <c r="M411" s="16">
        <v>0</v>
      </c>
      <c r="N411" s="16">
        <v>0</v>
      </c>
      <c r="O411" s="16">
        <v>0</v>
      </c>
      <c r="P411" s="16">
        <v>78.86</v>
      </c>
      <c r="Q411" s="16">
        <v>78.86</v>
      </c>
      <c r="R411" s="16">
        <v>267</v>
      </c>
    </row>
    <row r="412" spans="1:18" x14ac:dyDescent="0.25">
      <c r="A412" s="16">
        <v>161</v>
      </c>
      <c r="B412" s="16" t="s">
        <v>247</v>
      </c>
      <c r="C412" s="16">
        <v>0</v>
      </c>
      <c r="D412" s="16">
        <v>0</v>
      </c>
      <c r="E412" s="16">
        <v>0</v>
      </c>
      <c r="F412" s="16">
        <v>0</v>
      </c>
      <c r="I412" s="16">
        <v>0</v>
      </c>
      <c r="J412" s="16">
        <v>0</v>
      </c>
      <c r="K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</row>
    <row r="413" spans="1:18" x14ac:dyDescent="0.25">
      <c r="A413" s="16">
        <v>162</v>
      </c>
      <c r="B413" s="16" t="s">
        <v>248</v>
      </c>
      <c r="C413" s="16">
        <v>0</v>
      </c>
      <c r="D413" s="16">
        <v>0</v>
      </c>
      <c r="E413" s="16">
        <v>0</v>
      </c>
      <c r="F413" s="16">
        <v>0</v>
      </c>
      <c r="I413" s="16">
        <v>0</v>
      </c>
      <c r="J413" s="16">
        <v>0</v>
      </c>
      <c r="K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</row>
    <row r="414" spans="1:18" x14ac:dyDescent="0.25">
      <c r="A414" s="16">
        <v>163</v>
      </c>
      <c r="B414" s="16" t="s">
        <v>249</v>
      </c>
      <c r="C414" s="16">
        <v>0</v>
      </c>
      <c r="D414" s="16">
        <v>0</v>
      </c>
      <c r="E414" s="16">
        <v>0</v>
      </c>
      <c r="F414" s="16">
        <v>0</v>
      </c>
      <c r="I414" s="16">
        <v>0</v>
      </c>
      <c r="J414" s="16">
        <v>0</v>
      </c>
      <c r="K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</row>
    <row r="415" spans="1:18" x14ac:dyDescent="0.25">
      <c r="A415" s="16">
        <v>164</v>
      </c>
      <c r="B415" s="16" t="s">
        <v>254</v>
      </c>
      <c r="C415" s="16">
        <v>0</v>
      </c>
      <c r="D415" s="16">
        <v>0</v>
      </c>
      <c r="E415" s="16">
        <v>0</v>
      </c>
      <c r="F415" s="16">
        <v>0</v>
      </c>
      <c r="I415" s="16">
        <v>0</v>
      </c>
      <c r="J415" s="16">
        <v>0</v>
      </c>
      <c r="K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</row>
    <row r="416" spans="1:18" x14ac:dyDescent="0.25">
      <c r="A416" s="16">
        <v>165</v>
      </c>
      <c r="B416" s="16" t="s">
        <v>257</v>
      </c>
      <c r="C416" s="16">
        <v>3608.5</v>
      </c>
      <c r="D416" s="16">
        <v>0</v>
      </c>
      <c r="E416" s="16">
        <v>63.5</v>
      </c>
      <c r="F416" s="16">
        <v>3</v>
      </c>
      <c r="G416" s="16">
        <v>24869.200000000001</v>
      </c>
      <c r="H416" s="16">
        <v>6892</v>
      </c>
      <c r="I416" s="16">
        <v>8716</v>
      </c>
      <c r="J416" s="16">
        <v>395.9</v>
      </c>
      <c r="K416" s="16">
        <v>98454</v>
      </c>
      <c r="L416" s="16">
        <v>11</v>
      </c>
      <c r="M416" s="16">
        <v>51</v>
      </c>
      <c r="N416" s="16">
        <v>24303</v>
      </c>
      <c r="O416" s="16">
        <v>11645</v>
      </c>
      <c r="P416" s="16">
        <v>30.51</v>
      </c>
      <c r="Q416" s="16">
        <v>37.26</v>
      </c>
      <c r="R416" s="16">
        <v>134453</v>
      </c>
    </row>
    <row r="417" spans="1:18" x14ac:dyDescent="0.25">
      <c r="A417" s="16">
        <v>166</v>
      </c>
      <c r="B417" s="16" t="s">
        <v>345</v>
      </c>
      <c r="C417" s="16">
        <v>1045.8</v>
      </c>
      <c r="D417" s="16">
        <v>0</v>
      </c>
      <c r="E417" s="16">
        <v>100</v>
      </c>
      <c r="F417" s="16">
        <v>0</v>
      </c>
      <c r="I417" s="16">
        <v>8760</v>
      </c>
      <c r="J417" s="16">
        <v>0</v>
      </c>
      <c r="K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</row>
    <row r="418" spans="1:18" x14ac:dyDescent="0.25">
      <c r="A418" s="16">
        <v>167</v>
      </c>
      <c r="B418" s="16" t="s">
        <v>346</v>
      </c>
      <c r="C418" s="16">
        <v>434</v>
      </c>
      <c r="D418" s="16">
        <v>0</v>
      </c>
      <c r="E418" s="16">
        <v>100</v>
      </c>
      <c r="F418" s="16">
        <v>396</v>
      </c>
      <c r="I418" s="16">
        <v>8144</v>
      </c>
      <c r="J418" s="16">
        <v>0</v>
      </c>
      <c r="K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</row>
    <row r="419" spans="1:18" x14ac:dyDescent="0.25">
      <c r="A419" s="16">
        <v>168</v>
      </c>
      <c r="B419" s="16" t="s">
        <v>347</v>
      </c>
      <c r="C419" s="16">
        <v>789.5</v>
      </c>
      <c r="D419" s="16">
        <v>0</v>
      </c>
      <c r="E419" s="16">
        <v>100</v>
      </c>
      <c r="F419" s="16">
        <v>0</v>
      </c>
      <c r="I419" s="16">
        <v>8760</v>
      </c>
      <c r="J419" s="16">
        <v>0</v>
      </c>
      <c r="K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</row>
    <row r="420" spans="1:18" x14ac:dyDescent="0.25">
      <c r="A420" s="16">
        <v>169</v>
      </c>
      <c r="B420" s="16" t="s">
        <v>348</v>
      </c>
      <c r="C420" s="16">
        <v>1497.4</v>
      </c>
      <c r="D420" s="16">
        <v>0</v>
      </c>
      <c r="E420" s="16">
        <v>100</v>
      </c>
      <c r="F420" s="16">
        <v>487</v>
      </c>
      <c r="I420" s="16">
        <v>7954</v>
      </c>
      <c r="J420" s="16">
        <v>0</v>
      </c>
      <c r="K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</row>
    <row r="421" spans="1:18" x14ac:dyDescent="0.25">
      <c r="A421" s="16">
        <v>170</v>
      </c>
      <c r="B421" s="16" t="s">
        <v>349</v>
      </c>
      <c r="C421" s="16">
        <v>3452.5</v>
      </c>
      <c r="D421" s="16">
        <v>0</v>
      </c>
      <c r="E421" s="16">
        <v>100</v>
      </c>
      <c r="F421" s="16">
        <v>50</v>
      </c>
      <c r="I421" s="16">
        <v>8669</v>
      </c>
      <c r="J421" s="16">
        <v>0</v>
      </c>
      <c r="K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</row>
    <row r="422" spans="1:18" ht="15.75" customHeight="1" x14ac:dyDescent="0.25">
      <c r="A422" s="16" t="s">
        <v>258</v>
      </c>
      <c r="B422" s="16" t="s">
        <v>259</v>
      </c>
      <c r="C422" s="16">
        <v>63220</v>
      </c>
      <c r="D422" s="16">
        <v>0</v>
      </c>
      <c r="F422" s="16">
        <v>6342</v>
      </c>
      <c r="G422" s="16">
        <v>505104.9</v>
      </c>
      <c r="H422" s="16">
        <v>9794</v>
      </c>
      <c r="K422" s="16">
        <v>1003270</v>
      </c>
      <c r="L422" s="16">
        <v>2146</v>
      </c>
      <c r="M422" s="16">
        <v>9792</v>
      </c>
      <c r="N422" s="16">
        <v>449358</v>
      </c>
      <c r="O422" s="16">
        <v>52062</v>
      </c>
      <c r="P422" s="16">
        <v>16.690000000000001</v>
      </c>
      <c r="Q422" s="16">
        <v>23.96</v>
      </c>
      <c r="R422" s="16">
        <v>1514482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8"/>
  <sheetViews>
    <sheetView topLeftCell="A13" workbookViewId="0"/>
  </sheetViews>
  <sheetFormatPr defaultRowHeight="15" x14ac:dyDescent="0.25"/>
  <cols>
    <col min="1" max="1" width="9.140625" style="11"/>
    <col min="2" max="2" width="15.42578125" style="11" customWidth="1"/>
    <col min="3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396</v>
      </c>
    </row>
    <row r="3" spans="1:16" x14ac:dyDescent="0.25">
      <c r="A3" s="11" t="s">
        <v>409</v>
      </c>
    </row>
    <row r="5" spans="1:16" x14ac:dyDescent="0.25">
      <c r="A5" s="11" t="s">
        <v>0</v>
      </c>
    </row>
    <row r="6" spans="1:16" x14ac:dyDescent="0.25">
      <c r="A6" s="11" t="s">
        <v>1</v>
      </c>
    </row>
    <row r="8" spans="1:16" x14ac:dyDescent="0.25">
      <c r="C8" s="11" t="s">
        <v>6</v>
      </c>
      <c r="D8" s="11" t="s">
        <v>7</v>
      </c>
      <c r="G8" s="11" t="s">
        <v>307</v>
      </c>
      <c r="H8" s="11" t="s">
        <v>10</v>
      </c>
      <c r="I8" s="11" t="s">
        <v>11</v>
      </c>
      <c r="J8" s="11" t="s">
        <v>404</v>
      </c>
      <c r="K8" s="11" t="s">
        <v>12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17</v>
      </c>
    </row>
    <row r="9" spans="1:16" x14ac:dyDescent="0.25"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308</v>
      </c>
      <c r="H9" s="11" t="s">
        <v>25</v>
      </c>
      <c r="I9" s="11" t="s">
        <v>26</v>
      </c>
      <c r="J9" s="11" t="s">
        <v>405</v>
      </c>
      <c r="K9" s="11" t="s">
        <v>406</v>
      </c>
      <c r="L9" s="11" t="s">
        <v>29</v>
      </c>
      <c r="M9" s="11" t="s">
        <v>30</v>
      </c>
      <c r="N9" s="11" t="s">
        <v>31</v>
      </c>
      <c r="O9" s="11" t="s">
        <v>32</v>
      </c>
      <c r="P9" s="11" t="s">
        <v>33</v>
      </c>
    </row>
    <row r="10" spans="1:16" x14ac:dyDescent="0.25">
      <c r="A10" s="11" t="s">
        <v>309</v>
      </c>
      <c r="B10" s="11" t="s">
        <v>36</v>
      </c>
      <c r="C10" s="11" t="s">
        <v>36</v>
      </c>
      <c r="D10" s="11" t="s">
        <v>37</v>
      </c>
      <c r="E10" s="11" t="s">
        <v>38</v>
      </c>
      <c r="F10" s="11" t="s">
        <v>39</v>
      </c>
      <c r="G10" s="11" t="s">
        <v>310</v>
      </c>
      <c r="H10" s="11" t="s">
        <v>42</v>
      </c>
      <c r="I10" s="11" t="s">
        <v>43</v>
      </c>
      <c r="J10" s="11" t="s">
        <v>407</v>
      </c>
      <c r="K10" s="13">
        <v>0</v>
      </c>
      <c r="L10" s="11" t="s">
        <v>46</v>
      </c>
      <c r="M10" s="11" t="s">
        <v>47</v>
      </c>
      <c r="N10" s="11" t="s">
        <v>48</v>
      </c>
      <c r="O10" s="11" t="s">
        <v>49</v>
      </c>
      <c r="P10" s="11" t="s">
        <v>50</v>
      </c>
    </row>
    <row r="11" spans="1:16" x14ac:dyDescent="0.25">
      <c r="A11" s="11" t="s">
        <v>311</v>
      </c>
      <c r="B11" s="11" t="s">
        <v>53</v>
      </c>
      <c r="C11" s="11" t="s">
        <v>54</v>
      </c>
      <c r="D11" s="11" t="s">
        <v>4</v>
      </c>
      <c r="E11" s="11" t="s">
        <v>55</v>
      </c>
      <c r="F11" s="11" t="s">
        <v>5</v>
      </c>
      <c r="G11" s="11" t="s">
        <v>312</v>
      </c>
      <c r="H11" s="11" t="s">
        <v>54</v>
      </c>
      <c r="I11" s="11" t="s">
        <v>56</v>
      </c>
      <c r="J11" s="11" t="s">
        <v>55</v>
      </c>
      <c r="K11" s="11" t="s">
        <v>4</v>
      </c>
      <c r="L11" s="11" t="s">
        <v>54</v>
      </c>
      <c r="M11" s="11" t="s">
        <v>4</v>
      </c>
      <c r="N11" s="11" t="s">
        <v>54</v>
      </c>
      <c r="O11" s="11" t="s">
        <v>54</v>
      </c>
      <c r="P11" s="11" t="s">
        <v>53</v>
      </c>
    </row>
    <row r="12" spans="1:16" x14ac:dyDescent="0.25">
      <c r="A12" s="11" t="s">
        <v>313</v>
      </c>
      <c r="B12" s="11">
        <v>62794.5</v>
      </c>
    </row>
    <row r="13" spans="1:16" x14ac:dyDescent="0.25">
      <c r="A13" s="11" t="s">
        <v>314</v>
      </c>
      <c r="B13" s="11">
        <v>427</v>
      </c>
      <c r="O13" s="11">
        <v>14.1</v>
      </c>
      <c r="P13" s="11">
        <v>6020</v>
      </c>
    </row>
    <row r="14" spans="1:16" x14ac:dyDescent="0.25">
      <c r="A14" s="11" t="s">
        <v>315</v>
      </c>
      <c r="B14" s="11">
        <v>0</v>
      </c>
    </row>
    <row r="15" spans="1:16" x14ac:dyDescent="0.25">
      <c r="A15" s="11" t="s">
        <v>316</v>
      </c>
      <c r="B15" s="11">
        <v>0</v>
      </c>
    </row>
    <row r="16" spans="1:16" x14ac:dyDescent="0.25">
      <c r="A16" s="11" t="s">
        <v>317</v>
      </c>
      <c r="B16" s="11" t="s">
        <v>260</v>
      </c>
    </row>
    <row r="17" spans="1:16" x14ac:dyDescent="0.25">
      <c r="A17" s="11" t="s">
        <v>318</v>
      </c>
      <c r="B17" s="11">
        <v>258.5</v>
      </c>
      <c r="C17" s="11">
        <v>0</v>
      </c>
      <c r="D17" s="11">
        <v>42.2</v>
      </c>
      <c r="E17" s="11">
        <v>0</v>
      </c>
      <c r="H17" s="11">
        <v>0</v>
      </c>
      <c r="I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A18" s="11" t="s">
        <v>319</v>
      </c>
      <c r="B18" s="11">
        <v>4148.8</v>
      </c>
      <c r="C18" s="11">
        <v>0</v>
      </c>
      <c r="D18" s="11">
        <v>60.9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320</v>
      </c>
      <c r="B19" s="11">
        <v>1281.3</v>
      </c>
      <c r="C19" s="11">
        <v>0</v>
      </c>
      <c r="D19" s="11">
        <v>48.3</v>
      </c>
      <c r="E19" s="11">
        <v>72</v>
      </c>
      <c r="H19" s="11">
        <v>39.9</v>
      </c>
      <c r="I19" s="11">
        <v>51116</v>
      </c>
      <c r="K19" s="11">
        <v>0</v>
      </c>
      <c r="L19" s="11">
        <v>11084</v>
      </c>
      <c r="M19" s="11">
        <v>8174</v>
      </c>
      <c r="N19" s="11">
        <v>46.27</v>
      </c>
      <c r="O19" s="11">
        <v>54.93</v>
      </c>
      <c r="P19" s="11">
        <v>70374</v>
      </c>
    </row>
    <row r="20" spans="1:16" x14ac:dyDescent="0.25">
      <c r="A20" s="11" t="s">
        <v>321</v>
      </c>
      <c r="B20" s="11">
        <v>370.5</v>
      </c>
      <c r="C20" s="11">
        <v>0</v>
      </c>
      <c r="D20" s="11">
        <v>94</v>
      </c>
      <c r="E20" s="11">
        <v>16</v>
      </c>
      <c r="F20" s="11">
        <v>2424.4</v>
      </c>
      <c r="G20" s="11">
        <v>10000</v>
      </c>
      <c r="H20" s="11">
        <v>0</v>
      </c>
      <c r="I20" s="11">
        <v>8119</v>
      </c>
      <c r="J20" s="11">
        <v>0</v>
      </c>
      <c r="K20" s="11">
        <v>0</v>
      </c>
      <c r="L20" s="11">
        <v>0</v>
      </c>
      <c r="M20" s="11">
        <v>645</v>
      </c>
      <c r="N20" s="11">
        <v>23.66</v>
      </c>
      <c r="O20" s="11">
        <v>23.66</v>
      </c>
      <c r="P20" s="11">
        <v>8764</v>
      </c>
    </row>
    <row r="21" spans="1:16" x14ac:dyDescent="0.25">
      <c r="A21" s="11" t="s">
        <v>322</v>
      </c>
      <c r="B21" s="11">
        <v>37281.9</v>
      </c>
      <c r="C21" s="11">
        <v>0</v>
      </c>
      <c r="D21" s="11">
        <v>72.3</v>
      </c>
      <c r="E21" s="11">
        <v>427</v>
      </c>
      <c r="F21" s="11">
        <v>364471.5</v>
      </c>
      <c r="G21" s="11">
        <v>9776</v>
      </c>
      <c r="H21" s="11">
        <v>200.1</v>
      </c>
      <c r="I21" s="11">
        <v>729461</v>
      </c>
      <c r="J21" s="11">
        <v>1422</v>
      </c>
      <c r="K21" s="11">
        <v>6080</v>
      </c>
      <c r="L21" s="11">
        <v>342903</v>
      </c>
      <c r="M21" s="11">
        <v>30035</v>
      </c>
      <c r="N21" s="11">
        <v>20.37</v>
      </c>
      <c r="O21" s="11">
        <v>29.73</v>
      </c>
      <c r="P21" s="11">
        <v>1108480</v>
      </c>
    </row>
    <row r="22" spans="1:16" x14ac:dyDescent="0.25">
      <c r="A22" s="11" t="s">
        <v>323</v>
      </c>
      <c r="B22" s="11">
        <v>14250.6</v>
      </c>
      <c r="C22" s="11">
        <v>0</v>
      </c>
      <c r="D22" s="11">
        <v>68</v>
      </c>
      <c r="E22" s="11">
        <v>361</v>
      </c>
      <c r="F22" s="11">
        <v>138932.1</v>
      </c>
      <c r="G22" s="11">
        <v>9749</v>
      </c>
      <c r="H22" s="11">
        <v>219.9</v>
      </c>
      <c r="I22" s="11">
        <v>305530</v>
      </c>
      <c r="J22" s="11">
        <v>723</v>
      </c>
      <c r="K22" s="11">
        <v>3684</v>
      </c>
      <c r="L22" s="11">
        <v>95008</v>
      </c>
      <c r="M22" s="11">
        <v>23190</v>
      </c>
      <c r="N22" s="11">
        <v>23.07</v>
      </c>
      <c r="O22" s="11">
        <v>29.99</v>
      </c>
      <c r="P22" s="11">
        <v>427412</v>
      </c>
    </row>
    <row r="23" spans="1:16" x14ac:dyDescent="0.25">
      <c r="A23" s="11" t="s">
        <v>324</v>
      </c>
      <c r="B23" s="11">
        <v>180.1</v>
      </c>
      <c r="C23" s="11">
        <v>0</v>
      </c>
      <c r="D23" s="11">
        <v>10.4</v>
      </c>
      <c r="E23" s="11">
        <v>10</v>
      </c>
      <c r="F23" s="11">
        <v>2111.5</v>
      </c>
      <c r="G23" s="11">
        <v>11725</v>
      </c>
      <c r="H23" s="11">
        <v>378.9</v>
      </c>
      <c r="I23" s="11">
        <v>8000</v>
      </c>
      <c r="J23" s="11">
        <v>21</v>
      </c>
      <c r="K23" s="11">
        <v>80</v>
      </c>
      <c r="L23" s="11">
        <v>4758</v>
      </c>
      <c r="M23" s="11">
        <v>0</v>
      </c>
      <c r="N23" s="11">
        <v>44.43</v>
      </c>
      <c r="O23" s="11">
        <v>71.290000000000006</v>
      </c>
      <c r="P23" s="11">
        <v>12838</v>
      </c>
    </row>
    <row r="24" spans="1:16" x14ac:dyDescent="0.25">
      <c r="A24" s="11" t="s">
        <v>325</v>
      </c>
      <c r="B24" s="11">
        <v>-4136.8999999999996</v>
      </c>
      <c r="C24" s="11">
        <v>0</v>
      </c>
      <c r="D24" s="11">
        <v>0.2</v>
      </c>
      <c r="E24" s="11">
        <v>3845</v>
      </c>
      <c r="H24" s="11">
        <v>38.200000000000003</v>
      </c>
      <c r="I24" s="11">
        <v>-158040</v>
      </c>
      <c r="K24" s="11">
        <v>0</v>
      </c>
      <c r="L24" s="11">
        <v>0</v>
      </c>
      <c r="M24" s="11">
        <v>0</v>
      </c>
      <c r="N24" s="11">
        <v>38.200000000000003</v>
      </c>
      <c r="O24" s="11">
        <v>38.200000000000003</v>
      </c>
      <c r="P24" s="11">
        <v>-158040</v>
      </c>
    </row>
    <row r="25" spans="1:16" x14ac:dyDescent="0.25">
      <c r="A25" s="11" t="s">
        <v>326</v>
      </c>
      <c r="B25" s="11">
        <v>0</v>
      </c>
      <c r="C25" s="11">
        <v>0</v>
      </c>
      <c r="D25" s="11">
        <v>0</v>
      </c>
      <c r="E25" s="11">
        <v>0</v>
      </c>
      <c r="H25" s="11">
        <v>0</v>
      </c>
      <c r="I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x14ac:dyDescent="0.25">
      <c r="A26" s="11" t="s">
        <v>327</v>
      </c>
      <c r="B26" s="11">
        <v>-370.2</v>
      </c>
      <c r="C26" s="11">
        <v>0</v>
      </c>
      <c r="D26" s="11">
        <v>133.30000000000001</v>
      </c>
      <c r="E26" s="11">
        <v>0</v>
      </c>
      <c r="H26" s="11">
        <v>14.2</v>
      </c>
      <c r="I26" s="11">
        <v>-5258</v>
      </c>
      <c r="K26" s="11">
        <v>0</v>
      </c>
      <c r="L26" s="11">
        <v>0</v>
      </c>
      <c r="M26" s="11">
        <v>-3853</v>
      </c>
      <c r="N26" s="11">
        <v>24.61</v>
      </c>
      <c r="O26" s="11">
        <v>24.61</v>
      </c>
      <c r="P26" s="11">
        <v>-9111</v>
      </c>
    </row>
    <row r="27" spans="1:16" x14ac:dyDescent="0.25">
      <c r="A27" s="11" t="s">
        <v>328</v>
      </c>
      <c r="B27" s="11">
        <v>709.2</v>
      </c>
      <c r="C27" s="11">
        <v>0</v>
      </c>
      <c r="D27" s="11">
        <v>100</v>
      </c>
      <c r="E27" s="11">
        <v>0</v>
      </c>
      <c r="H27" s="11">
        <v>79</v>
      </c>
      <c r="I27" s="11">
        <v>56006</v>
      </c>
      <c r="K27" s="11">
        <v>0</v>
      </c>
      <c r="L27" s="11">
        <v>0</v>
      </c>
      <c r="M27" s="11">
        <v>0</v>
      </c>
      <c r="N27" s="11">
        <v>78.97</v>
      </c>
      <c r="O27" s="11">
        <v>78.97</v>
      </c>
      <c r="P27" s="11">
        <v>56006</v>
      </c>
    </row>
    <row r="28" spans="1:16" x14ac:dyDescent="0.25">
      <c r="A28" s="11" t="s">
        <v>329</v>
      </c>
      <c r="B28" s="11">
        <v>1229.8</v>
      </c>
      <c r="C28" s="11">
        <v>0</v>
      </c>
      <c r="D28" s="11">
        <v>119.6</v>
      </c>
      <c r="E28" s="11">
        <v>0</v>
      </c>
      <c r="H28" s="11">
        <v>0</v>
      </c>
      <c r="I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x14ac:dyDescent="0.25">
      <c r="A29" s="11" t="s">
        <v>330</v>
      </c>
      <c r="B29" s="11">
        <v>-443.3</v>
      </c>
      <c r="C29" s="11">
        <v>0</v>
      </c>
      <c r="D29" s="11">
        <v>100</v>
      </c>
      <c r="E29" s="11">
        <v>0</v>
      </c>
      <c r="H29" s="11">
        <v>4.2</v>
      </c>
      <c r="I29" s="11">
        <v>-1854</v>
      </c>
      <c r="K29" s="11">
        <v>0</v>
      </c>
      <c r="L29" s="11">
        <v>0</v>
      </c>
      <c r="M29" s="11">
        <v>0</v>
      </c>
      <c r="N29" s="11">
        <v>4.18</v>
      </c>
      <c r="O29" s="11">
        <v>4.18</v>
      </c>
      <c r="P29" s="11">
        <v>-1854</v>
      </c>
    </row>
    <row r="30" spans="1:16" x14ac:dyDescent="0.25">
      <c r="A30" s="11" t="s">
        <v>331</v>
      </c>
      <c r="B30" s="11">
        <v>-302.5</v>
      </c>
      <c r="C30" s="11">
        <v>0</v>
      </c>
      <c r="D30" s="11">
        <v>100</v>
      </c>
      <c r="E30" s="11">
        <v>0</v>
      </c>
      <c r="H30" s="11">
        <v>20</v>
      </c>
      <c r="I30" s="11">
        <v>-6042</v>
      </c>
      <c r="K30" s="11">
        <v>0</v>
      </c>
      <c r="L30" s="11">
        <v>-4396</v>
      </c>
      <c r="M30" s="11">
        <v>-5131</v>
      </c>
      <c r="N30" s="11">
        <v>36.93</v>
      </c>
      <c r="O30" s="11">
        <v>51.46</v>
      </c>
      <c r="P30" s="11">
        <v>-15570</v>
      </c>
    </row>
    <row r="31" spans="1:16" x14ac:dyDescent="0.25">
      <c r="A31" s="11" t="s">
        <v>332</v>
      </c>
      <c r="B31" s="11">
        <v>1467.1</v>
      </c>
      <c r="C31" s="11">
        <v>0</v>
      </c>
      <c r="D31" s="11">
        <v>100</v>
      </c>
      <c r="E31" s="11">
        <v>0</v>
      </c>
      <c r="H31" s="11">
        <v>5.5</v>
      </c>
      <c r="I31" s="11">
        <v>8043</v>
      </c>
      <c r="K31" s="11">
        <v>0</v>
      </c>
      <c r="L31" s="11">
        <v>0</v>
      </c>
      <c r="M31" s="11">
        <v>0</v>
      </c>
      <c r="N31" s="11">
        <v>5.48</v>
      </c>
      <c r="O31" s="11">
        <v>5.48</v>
      </c>
      <c r="P31" s="11">
        <v>8043</v>
      </c>
    </row>
    <row r="32" spans="1:16" x14ac:dyDescent="0.25">
      <c r="A32" s="11" t="s">
        <v>333</v>
      </c>
      <c r="B32" s="11">
        <v>0</v>
      </c>
      <c r="C32" s="11">
        <v>0</v>
      </c>
      <c r="D32" s="11">
        <v>0</v>
      </c>
      <c r="E32" s="11">
        <v>7</v>
      </c>
      <c r="H32" s="11">
        <v>0</v>
      </c>
      <c r="I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20" x14ac:dyDescent="0.25">
      <c r="A33" s="11" t="s">
        <v>334</v>
      </c>
      <c r="B33" s="11">
        <v>63220.2</v>
      </c>
      <c r="C33" s="11">
        <v>0</v>
      </c>
      <c r="E33" s="11">
        <v>6116</v>
      </c>
      <c r="F33" s="11">
        <v>507939.5</v>
      </c>
      <c r="G33" s="11">
        <v>9777</v>
      </c>
      <c r="I33" s="11">
        <v>996327</v>
      </c>
      <c r="J33" s="11">
        <v>2166</v>
      </c>
      <c r="K33" s="11">
        <v>9844</v>
      </c>
      <c r="L33" s="11">
        <v>449358</v>
      </c>
      <c r="M33" s="11">
        <v>53060</v>
      </c>
      <c r="N33" s="11">
        <v>16.600000000000001</v>
      </c>
      <c r="O33" s="11">
        <v>23.86</v>
      </c>
      <c r="P33" s="11">
        <v>1508590</v>
      </c>
    </row>
    <row r="34" spans="1:20" x14ac:dyDescent="0.25">
      <c r="A34" s="11" t="s">
        <v>335</v>
      </c>
      <c r="P34" s="11">
        <v>1411</v>
      </c>
    </row>
    <row r="35" spans="1:20" x14ac:dyDescent="0.25">
      <c r="A35" s="11" t="s">
        <v>336</v>
      </c>
      <c r="P35" s="11">
        <v>0</v>
      </c>
    </row>
    <row r="36" spans="1:20" x14ac:dyDescent="0.25">
      <c r="A36" s="11" t="s">
        <v>337</v>
      </c>
      <c r="P36" s="11">
        <v>0</v>
      </c>
    </row>
    <row r="37" spans="1:20" x14ac:dyDescent="0.25">
      <c r="A37" s="11" t="s">
        <v>338</v>
      </c>
      <c r="P37" s="11">
        <v>2053</v>
      </c>
    </row>
    <row r="38" spans="1:20" x14ac:dyDescent="0.25">
      <c r="A38" s="11" t="s">
        <v>339</v>
      </c>
      <c r="B38" s="11">
        <v>1.3</v>
      </c>
      <c r="O38" s="11">
        <v>1000</v>
      </c>
      <c r="P38" s="11">
        <v>1257</v>
      </c>
    </row>
    <row r="39" spans="1:20" x14ac:dyDescent="0.25">
      <c r="A39" s="11" t="s">
        <v>340</v>
      </c>
      <c r="O39" s="11">
        <v>23.84</v>
      </c>
      <c r="P39" s="11">
        <v>1507291</v>
      </c>
    </row>
    <row r="43" spans="1:20" x14ac:dyDescent="0.25">
      <c r="A43" s="11" t="s">
        <v>261</v>
      </c>
      <c r="B43" s="11" t="s">
        <v>262</v>
      </c>
      <c r="C43" s="11" t="s">
        <v>289</v>
      </c>
      <c r="D43" s="11" t="s">
        <v>290</v>
      </c>
      <c r="E43" s="11" t="s">
        <v>291</v>
      </c>
      <c r="F43" s="11" t="s">
        <v>292</v>
      </c>
      <c r="G43" s="11" t="s">
        <v>293</v>
      </c>
    </row>
    <row r="44" spans="1:20" x14ac:dyDescent="0.25">
      <c r="A44" s="11" t="s">
        <v>4</v>
      </c>
      <c r="B44" s="11" t="s">
        <v>263</v>
      </c>
      <c r="C44" s="11" t="s">
        <v>54</v>
      </c>
      <c r="D44" s="11" t="s">
        <v>54</v>
      </c>
      <c r="E44" s="11" t="s">
        <v>54</v>
      </c>
      <c r="F44" s="11" t="s">
        <v>54</v>
      </c>
      <c r="G44" s="11" t="s">
        <v>55</v>
      </c>
    </row>
    <row r="46" spans="1:20" x14ac:dyDescent="0.25">
      <c r="C46" s="11" t="e">
        <f>--Anc</f>
        <v>#NAME?</v>
      </c>
      <c r="D46" s="11" t="s">
        <v>294</v>
      </c>
      <c r="E46" s="11" t="s">
        <v>295</v>
      </c>
      <c r="F46" s="11" t="s">
        <v>296</v>
      </c>
      <c r="G46" s="11" t="s">
        <v>297</v>
      </c>
      <c r="H46" s="11" t="s">
        <v>298</v>
      </c>
      <c r="I46" s="11" t="s">
        <v>299</v>
      </c>
      <c r="J46" s="11" t="s">
        <v>300</v>
      </c>
      <c r="K46" s="11" t="s">
        <v>301</v>
      </c>
    </row>
    <row r="47" spans="1:20" x14ac:dyDescent="0.25">
      <c r="C47" s="11" t="e">
        <f>-REG.</f>
        <v>#NAME?</v>
      </c>
      <c r="D47" s="11" t="s">
        <v>302</v>
      </c>
      <c r="F47" s="11" t="e">
        <f>-REG.</f>
        <v>#NAME?</v>
      </c>
      <c r="G47" s="11" t="s">
        <v>303</v>
      </c>
      <c r="I47" s="11" t="e">
        <f>-SPIN</f>
        <v>#NAME?</v>
      </c>
      <c r="L47" s="11" t="e">
        <f>-NONS</f>
        <v>#NAME?</v>
      </c>
      <c r="M47" s="11" t="s">
        <v>304</v>
      </c>
      <c r="O47" s="11" t="e">
        <f>-NONS</f>
        <v>#NAME?</v>
      </c>
      <c r="P47" s="11" t="s">
        <v>305</v>
      </c>
      <c r="R47" s="11" t="e">
        <f>-Tota</f>
        <v>#NAME?</v>
      </c>
      <c r="S47" s="11" t="s">
        <v>265</v>
      </c>
    </row>
    <row r="48" spans="1:20" x14ac:dyDescent="0.25">
      <c r="A48" s="11" t="s">
        <v>34</v>
      </c>
      <c r="B48" s="11" t="s">
        <v>35</v>
      </c>
      <c r="C48" s="11" t="s">
        <v>36</v>
      </c>
      <c r="D48" s="13">
        <v>0</v>
      </c>
      <c r="E48" s="11" t="s">
        <v>306</v>
      </c>
      <c r="F48" s="11" t="s">
        <v>36</v>
      </c>
      <c r="G48" s="13">
        <v>0</v>
      </c>
      <c r="H48" s="11" t="s">
        <v>306</v>
      </c>
      <c r="I48" s="11" t="s">
        <v>36</v>
      </c>
      <c r="J48" s="13">
        <v>0</v>
      </c>
      <c r="K48" s="11" t="s">
        <v>306</v>
      </c>
      <c r="L48" s="11" t="s">
        <v>36</v>
      </c>
      <c r="M48" s="13">
        <v>0</v>
      </c>
      <c r="N48" s="11" t="s">
        <v>306</v>
      </c>
      <c r="O48" s="11" t="s">
        <v>36</v>
      </c>
      <c r="P48" s="13">
        <v>0</v>
      </c>
      <c r="Q48" s="11" t="s">
        <v>306</v>
      </c>
      <c r="R48" s="11" t="s">
        <v>36</v>
      </c>
      <c r="S48" s="13">
        <v>0</v>
      </c>
      <c r="T48" s="11" t="s">
        <v>306</v>
      </c>
    </row>
    <row r="49" spans="1:20" x14ac:dyDescent="0.25">
      <c r="A49" s="11" t="s">
        <v>51</v>
      </c>
      <c r="B49" s="11" t="s">
        <v>52</v>
      </c>
      <c r="C49" s="11" t="s">
        <v>4</v>
      </c>
      <c r="D49" s="11" t="s">
        <v>4</v>
      </c>
      <c r="E49" s="11" t="s">
        <v>4</v>
      </c>
      <c r="F49" s="11" t="s">
        <v>4</v>
      </c>
      <c r="G49" s="11" t="s">
        <v>4</v>
      </c>
      <c r="H49" s="11" t="s">
        <v>4</v>
      </c>
      <c r="I49" s="11" t="s">
        <v>4</v>
      </c>
      <c r="J49" s="11" t="s">
        <v>4</v>
      </c>
      <c r="K49" s="11" t="s">
        <v>4</v>
      </c>
      <c r="L49" s="11" t="s">
        <v>4</v>
      </c>
      <c r="M49" s="11" t="s">
        <v>4</v>
      </c>
      <c r="N49" s="11" t="s">
        <v>4</v>
      </c>
      <c r="O49" s="11" t="s">
        <v>4</v>
      </c>
      <c r="P49" s="11" t="s">
        <v>4</v>
      </c>
      <c r="Q49" s="11" t="s">
        <v>4</v>
      </c>
      <c r="R49" s="11" t="s">
        <v>4</v>
      </c>
      <c r="S49" s="11" t="s">
        <v>4</v>
      </c>
      <c r="T49" s="11" t="s">
        <v>4</v>
      </c>
    </row>
    <row r="50" spans="1:20" x14ac:dyDescent="0.25">
      <c r="A50" s="11">
        <v>1</v>
      </c>
      <c r="B50" s="11" t="s">
        <v>57</v>
      </c>
      <c r="C50" s="11">
        <v>75</v>
      </c>
      <c r="D50" s="13">
        <v>68.7</v>
      </c>
      <c r="E50" s="11">
        <v>0.9</v>
      </c>
      <c r="F50" s="11">
        <v>0</v>
      </c>
      <c r="G50" s="13">
        <v>0</v>
      </c>
      <c r="H50" s="11">
        <v>0</v>
      </c>
      <c r="I50" s="11">
        <v>5.7</v>
      </c>
      <c r="J50" s="13">
        <v>12.6</v>
      </c>
      <c r="K50" s="11">
        <v>2.2000000000000002</v>
      </c>
      <c r="L50" s="11">
        <v>44.5</v>
      </c>
      <c r="M50" s="13">
        <v>477.6</v>
      </c>
      <c r="N50" s="11">
        <v>10.7</v>
      </c>
      <c r="O50" s="11">
        <v>229</v>
      </c>
      <c r="P50" s="13">
        <v>318</v>
      </c>
      <c r="Q50" s="11">
        <v>1.4</v>
      </c>
      <c r="R50" s="11">
        <v>354.2</v>
      </c>
      <c r="S50" s="11">
        <v>876.8</v>
      </c>
      <c r="T50" s="11">
        <v>2.5</v>
      </c>
    </row>
    <row r="51" spans="1:20" x14ac:dyDescent="0.25">
      <c r="A51" s="11">
        <v>2</v>
      </c>
      <c r="B51" s="11" t="s">
        <v>58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x14ac:dyDescent="0.25">
      <c r="A52" s="11">
        <v>3</v>
      </c>
      <c r="B52" s="11" t="s">
        <v>59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4</v>
      </c>
      <c r="B53" s="11" t="s">
        <v>60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5</v>
      </c>
      <c r="B54" s="11" t="s">
        <v>61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6</v>
      </c>
      <c r="B55" s="11" t="s">
        <v>62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7</v>
      </c>
      <c r="B56" s="11" t="s">
        <v>63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8</v>
      </c>
      <c r="B57" s="11" t="s">
        <v>65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11">
        <v>9</v>
      </c>
      <c r="B58" s="11" t="s">
        <v>64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x14ac:dyDescent="0.25">
      <c r="A59" s="11">
        <v>10</v>
      </c>
      <c r="B59" s="11" t="s">
        <v>66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11">
        <v>11</v>
      </c>
      <c r="B60" s="11" t="s">
        <v>67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12</v>
      </c>
      <c r="B61" s="11" t="s">
        <v>68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13</v>
      </c>
      <c r="B62" s="11" t="s">
        <v>69</v>
      </c>
      <c r="C62" s="11">
        <v>613.4</v>
      </c>
      <c r="D62" s="11" t="s">
        <v>266</v>
      </c>
      <c r="E62" s="11">
        <v>27.7</v>
      </c>
      <c r="F62" s="11">
        <v>0</v>
      </c>
      <c r="G62" s="11">
        <v>0</v>
      </c>
      <c r="H62" s="11">
        <v>0</v>
      </c>
      <c r="I62" s="11">
        <v>214.1</v>
      </c>
      <c r="J62" s="11">
        <v>8831.7000000000007</v>
      </c>
      <c r="K62" s="11">
        <v>41.2</v>
      </c>
      <c r="L62" s="11">
        <v>406</v>
      </c>
      <c r="M62" s="11" t="s">
        <v>266</v>
      </c>
      <c r="N62" s="11">
        <v>35.200000000000003</v>
      </c>
      <c r="O62" s="11">
        <v>187.3</v>
      </c>
      <c r="P62" s="11">
        <v>8266.5</v>
      </c>
      <c r="Q62" s="11">
        <v>44.1</v>
      </c>
      <c r="R62" s="11">
        <v>1420.9</v>
      </c>
      <c r="S62" s="11" t="s">
        <v>266</v>
      </c>
      <c r="T62" s="11">
        <v>34</v>
      </c>
    </row>
    <row r="63" spans="1:20" x14ac:dyDescent="0.25">
      <c r="A63" s="11">
        <v>14</v>
      </c>
      <c r="B63" s="11" t="s">
        <v>70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x14ac:dyDescent="0.25">
      <c r="A64" s="11">
        <v>15</v>
      </c>
      <c r="B64" s="11" t="s">
        <v>71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16</v>
      </c>
      <c r="B65" s="11" t="s">
        <v>72</v>
      </c>
      <c r="C65" s="11">
        <v>458.9</v>
      </c>
      <c r="D65" s="11" t="s">
        <v>266</v>
      </c>
      <c r="E65" s="11">
        <v>28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315.8</v>
      </c>
      <c r="M65" s="11" t="s">
        <v>266</v>
      </c>
      <c r="N65" s="11">
        <v>49.5</v>
      </c>
      <c r="O65" s="11">
        <v>36</v>
      </c>
      <c r="P65" s="11">
        <v>2954.6</v>
      </c>
      <c r="Q65" s="11">
        <v>82.1</v>
      </c>
      <c r="R65" s="11">
        <v>810.7</v>
      </c>
      <c r="S65" s="11" t="s">
        <v>266</v>
      </c>
      <c r="T65" s="11">
        <v>38.799999999999997</v>
      </c>
    </row>
    <row r="66" spans="1:20" x14ac:dyDescent="0.25">
      <c r="A66" s="11">
        <v>17</v>
      </c>
      <c r="B66" s="11" t="s">
        <v>73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1:20" x14ac:dyDescent="0.25">
      <c r="A67" s="11">
        <v>18</v>
      </c>
      <c r="B67" s="11" t="s">
        <v>74</v>
      </c>
      <c r="C67" s="11">
        <v>5.3</v>
      </c>
      <c r="D67" s="11">
        <v>2.5</v>
      </c>
      <c r="E67" s="11">
        <v>0.5</v>
      </c>
      <c r="F67" s="11">
        <v>0</v>
      </c>
      <c r="G67" s="11">
        <v>0</v>
      </c>
      <c r="H67" s="11">
        <v>0</v>
      </c>
      <c r="I67" s="11">
        <v>0.1</v>
      </c>
      <c r="J67" s="11">
        <v>0.5</v>
      </c>
      <c r="K67" s="11">
        <v>5.0999999999999996</v>
      </c>
      <c r="L67" s="11">
        <v>4.0999999999999996</v>
      </c>
      <c r="M67" s="11">
        <v>23.5</v>
      </c>
      <c r="N67" s="11">
        <v>5.7</v>
      </c>
      <c r="O67" s="11">
        <v>0.2</v>
      </c>
      <c r="P67" s="11">
        <v>0.1</v>
      </c>
      <c r="Q67" s="11">
        <v>0.4</v>
      </c>
      <c r="R67" s="11">
        <v>9.6999999999999993</v>
      </c>
      <c r="S67" s="11">
        <v>26.5</v>
      </c>
      <c r="T67" s="11">
        <v>2.7</v>
      </c>
    </row>
    <row r="68" spans="1:20" x14ac:dyDescent="0.25">
      <c r="A68" s="11">
        <v>19</v>
      </c>
      <c r="B68" s="11" t="s">
        <v>75</v>
      </c>
      <c r="C68" s="11">
        <v>8.6</v>
      </c>
      <c r="D68" s="11">
        <v>0.8</v>
      </c>
      <c r="E68" s="11">
        <v>0.1</v>
      </c>
      <c r="F68" s="11">
        <v>0</v>
      </c>
      <c r="G68" s="11">
        <v>0</v>
      </c>
      <c r="H68" s="11">
        <v>0</v>
      </c>
      <c r="I68" s="11">
        <v>0.1</v>
      </c>
      <c r="J68" s="11">
        <v>0.5</v>
      </c>
      <c r="K68" s="11">
        <v>4.7</v>
      </c>
      <c r="L68" s="11">
        <v>5.3</v>
      </c>
      <c r="M68" s="11">
        <v>31.8</v>
      </c>
      <c r="N68" s="11">
        <v>6</v>
      </c>
      <c r="O68" s="11">
        <v>0.6</v>
      </c>
      <c r="P68" s="11">
        <v>0.1</v>
      </c>
      <c r="Q68" s="11">
        <v>0.2</v>
      </c>
      <c r="R68" s="11">
        <v>14.6</v>
      </c>
      <c r="S68" s="11">
        <v>33.299999999999997</v>
      </c>
      <c r="T68" s="11">
        <v>2.2999999999999998</v>
      </c>
    </row>
    <row r="69" spans="1:20" x14ac:dyDescent="0.25">
      <c r="A69" s="11">
        <v>20</v>
      </c>
      <c r="B69" s="11" t="s">
        <v>76</v>
      </c>
      <c r="C69" s="11">
        <v>131.69999999999999</v>
      </c>
      <c r="D69" s="11">
        <v>229.7</v>
      </c>
      <c r="E69" s="11">
        <v>1.7</v>
      </c>
      <c r="F69" s="11">
        <v>0</v>
      </c>
      <c r="G69" s="11">
        <v>0</v>
      </c>
      <c r="H69" s="11">
        <v>0</v>
      </c>
      <c r="I69" s="11">
        <v>6</v>
      </c>
      <c r="J69" s="11">
        <v>30.9</v>
      </c>
      <c r="K69" s="11">
        <v>5.2</v>
      </c>
      <c r="L69" s="11">
        <v>81.400000000000006</v>
      </c>
      <c r="M69" s="11">
        <v>879.4</v>
      </c>
      <c r="N69" s="11">
        <v>10.8</v>
      </c>
      <c r="O69" s="11">
        <v>42.7</v>
      </c>
      <c r="P69" s="11">
        <v>39</v>
      </c>
      <c r="Q69" s="11">
        <v>0.9</v>
      </c>
      <c r="R69" s="11">
        <v>261.7</v>
      </c>
      <c r="S69" s="11">
        <v>1179</v>
      </c>
      <c r="T69" s="11">
        <v>4.5</v>
      </c>
    </row>
    <row r="70" spans="1:20" x14ac:dyDescent="0.25">
      <c r="A70" s="11">
        <v>21</v>
      </c>
      <c r="B70" s="11" t="s">
        <v>77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5.7</v>
      </c>
      <c r="P70" s="11">
        <v>3.6</v>
      </c>
      <c r="Q70" s="11">
        <v>0.6</v>
      </c>
      <c r="R70" s="11">
        <v>5.7</v>
      </c>
      <c r="S70" s="11">
        <v>3.6</v>
      </c>
      <c r="T70" s="11">
        <v>0.6</v>
      </c>
    </row>
    <row r="71" spans="1:20" x14ac:dyDescent="0.25">
      <c r="A71" s="11">
        <v>22</v>
      </c>
      <c r="B71" s="11" t="s">
        <v>78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4</v>
      </c>
      <c r="P71" s="11">
        <v>1.6</v>
      </c>
      <c r="Q71" s="11">
        <v>0.4</v>
      </c>
      <c r="R71" s="11">
        <v>4</v>
      </c>
      <c r="S71" s="11">
        <v>1.6</v>
      </c>
      <c r="T71" s="11">
        <v>0.4</v>
      </c>
    </row>
    <row r="72" spans="1:20" x14ac:dyDescent="0.25">
      <c r="A72" s="11">
        <v>23</v>
      </c>
      <c r="B72" s="11" t="s">
        <v>79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x14ac:dyDescent="0.25">
      <c r="A73" s="11">
        <v>24</v>
      </c>
      <c r="B73" s="11" t="s">
        <v>80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25</v>
      </c>
      <c r="B74" s="11" t="s">
        <v>81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0.2</v>
      </c>
      <c r="J74" s="11">
        <v>5.7</v>
      </c>
      <c r="K74" s="11">
        <v>35.4</v>
      </c>
      <c r="L74" s="11">
        <v>0.2</v>
      </c>
      <c r="M74" s="11">
        <v>6.3</v>
      </c>
      <c r="N74" s="11">
        <v>39.5</v>
      </c>
      <c r="O74" s="11">
        <v>0.1</v>
      </c>
      <c r="P74" s="11">
        <v>1.4</v>
      </c>
      <c r="Q74" s="11">
        <v>24.3</v>
      </c>
      <c r="R74" s="11">
        <v>0.4</v>
      </c>
      <c r="S74" s="11">
        <v>13.4</v>
      </c>
      <c r="T74" s="11">
        <v>35.4</v>
      </c>
    </row>
    <row r="75" spans="1:20" x14ac:dyDescent="0.25">
      <c r="A75" s="11">
        <v>26</v>
      </c>
      <c r="B75" s="11" t="s">
        <v>82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0.2</v>
      </c>
      <c r="J75" s="11">
        <v>7.1</v>
      </c>
      <c r="K75" s="11">
        <v>35.4</v>
      </c>
      <c r="L75" s="11">
        <v>0.2</v>
      </c>
      <c r="M75" s="11">
        <v>6.5</v>
      </c>
      <c r="N75" s="11">
        <v>43.6</v>
      </c>
      <c r="O75" s="11">
        <v>0</v>
      </c>
      <c r="P75" s="11">
        <v>0</v>
      </c>
      <c r="Q75" s="11">
        <v>0</v>
      </c>
      <c r="R75" s="11">
        <v>0.4</v>
      </c>
      <c r="S75" s="11">
        <v>13.6</v>
      </c>
      <c r="T75" s="11">
        <v>38.9</v>
      </c>
    </row>
    <row r="76" spans="1:20" x14ac:dyDescent="0.25">
      <c r="A76" s="11">
        <v>27</v>
      </c>
      <c r="B76" s="11" t="s">
        <v>83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0.2</v>
      </c>
      <c r="J76" s="11">
        <v>7.1</v>
      </c>
      <c r="K76" s="11">
        <v>35.4</v>
      </c>
      <c r="L76" s="11">
        <v>0.2</v>
      </c>
      <c r="M76" s="11">
        <v>6.5</v>
      </c>
      <c r="N76" s="11">
        <v>43.6</v>
      </c>
      <c r="O76" s="11">
        <v>0</v>
      </c>
      <c r="P76" s="11">
        <v>0</v>
      </c>
      <c r="Q76" s="11">
        <v>20.5</v>
      </c>
      <c r="R76" s="11">
        <v>0.4</v>
      </c>
      <c r="S76" s="11">
        <v>13.7</v>
      </c>
      <c r="T76" s="11">
        <v>38.799999999999997</v>
      </c>
    </row>
    <row r="77" spans="1:20" x14ac:dyDescent="0.25">
      <c r="A77" s="11">
        <v>28</v>
      </c>
      <c r="B77" s="11" t="s">
        <v>84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0.2</v>
      </c>
      <c r="J77" s="11">
        <v>8.5</v>
      </c>
      <c r="K77" s="11">
        <v>35.4</v>
      </c>
      <c r="L77" s="11">
        <v>0.2</v>
      </c>
      <c r="M77" s="11">
        <v>7.9</v>
      </c>
      <c r="N77" s="11">
        <v>43.6</v>
      </c>
      <c r="O77" s="11">
        <v>0.2</v>
      </c>
      <c r="P77" s="11">
        <v>5.7</v>
      </c>
      <c r="Q77" s="11">
        <v>23.5</v>
      </c>
      <c r="R77" s="11">
        <v>0.7</v>
      </c>
      <c r="S77" s="11">
        <v>22</v>
      </c>
      <c r="T77" s="11">
        <v>33.299999999999997</v>
      </c>
    </row>
    <row r="78" spans="1:20" x14ac:dyDescent="0.25">
      <c r="A78" s="11">
        <v>29</v>
      </c>
      <c r="B78" s="11" t="s">
        <v>85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0.2</v>
      </c>
      <c r="J78" s="11">
        <v>5.7</v>
      </c>
      <c r="K78" s="11">
        <v>35.4</v>
      </c>
      <c r="L78" s="11">
        <v>0.2</v>
      </c>
      <c r="M78" s="11">
        <v>7.2</v>
      </c>
      <c r="N78" s="11">
        <v>35.799999999999997</v>
      </c>
      <c r="O78" s="11">
        <v>0.1</v>
      </c>
      <c r="P78" s="11">
        <v>1.4</v>
      </c>
      <c r="Q78" s="11">
        <v>24.3</v>
      </c>
      <c r="R78" s="11">
        <v>0.4</v>
      </c>
      <c r="S78" s="11">
        <v>14.2</v>
      </c>
      <c r="T78" s="11">
        <v>34.1</v>
      </c>
    </row>
    <row r="79" spans="1:20" x14ac:dyDescent="0.25">
      <c r="A79" s="11">
        <v>30</v>
      </c>
      <c r="B79" s="11" t="s">
        <v>86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0.2</v>
      </c>
      <c r="J79" s="11">
        <v>5.7</v>
      </c>
      <c r="K79" s="11">
        <v>35.4</v>
      </c>
      <c r="L79" s="11">
        <v>0.2</v>
      </c>
      <c r="M79" s="11">
        <v>6.3</v>
      </c>
      <c r="N79" s="11">
        <v>39.5</v>
      </c>
      <c r="O79" s="11">
        <v>0.1</v>
      </c>
      <c r="P79" s="11">
        <v>1.4</v>
      </c>
      <c r="Q79" s="11">
        <v>24.3</v>
      </c>
      <c r="R79" s="11">
        <v>0.4</v>
      </c>
      <c r="S79" s="11">
        <v>13.3</v>
      </c>
      <c r="T79" s="11">
        <v>35.5</v>
      </c>
    </row>
    <row r="80" spans="1:20" x14ac:dyDescent="0.25">
      <c r="A80" s="11">
        <v>31</v>
      </c>
      <c r="B80" s="11" t="s">
        <v>87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</row>
    <row r="81" spans="1:20" x14ac:dyDescent="0.25">
      <c r="A81" s="11">
        <v>32</v>
      </c>
      <c r="B81" s="11" t="s">
        <v>88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</row>
    <row r="82" spans="1:20" x14ac:dyDescent="0.25">
      <c r="A82" s="11">
        <v>33</v>
      </c>
      <c r="B82" s="11" t="s">
        <v>89</v>
      </c>
      <c r="C82" s="11">
        <v>145.30000000000001</v>
      </c>
      <c r="D82" s="11">
        <v>6011.2</v>
      </c>
      <c r="E82" s="11">
        <v>41.4</v>
      </c>
      <c r="F82" s="11">
        <v>0</v>
      </c>
      <c r="G82" s="11">
        <v>0</v>
      </c>
      <c r="H82" s="11">
        <v>0</v>
      </c>
      <c r="I82" s="11">
        <v>6.1</v>
      </c>
      <c r="J82" s="11">
        <v>0.7</v>
      </c>
      <c r="K82" s="11">
        <v>0.1</v>
      </c>
      <c r="L82" s="11">
        <v>43.4</v>
      </c>
      <c r="M82" s="11">
        <v>143.9</v>
      </c>
      <c r="N82" s="11">
        <v>3.3</v>
      </c>
      <c r="O82" s="11">
        <v>85.4</v>
      </c>
      <c r="P82" s="11">
        <v>70.900000000000006</v>
      </c>
      <c r="Q82" s="11">
        <v>0.8</v>
      </c>
      <c r="R82" s="11">
        <v>280.2</v>
      </c>
      <c r="S82" s="11">
        <v>6226.6</v>
      </c>
      <c r="T82" s="11">
        <v>22.2</v>
      </c>
    </row>
    <row r="83" spans="1:20" x14ac:dyDescent="0.25">
      <c r="A83" s="11">
        <v>34</v>
      </c>
      <c r="B83" s="11" t="s">
        <v>90</v>
      </c>
      <c r="C83" s="11">
        <v>39</v>
      </c>
      <c r="D83" s="11">
        <v>117.8</v>
      </c>
      <c r="E83" s="11">
        <v>3</v>
      </c>
      <c r="F83" s="11">
        <v>0</v>
      </c>
      <c r="G83" s="11">
        <v>0</v>
      </c>
      <c r="H83" s="11">
        <v>0</v>
      </c>
      <c r="I83" s="11">
        <v>1.2</v>
      </c>
      <c r="J83" s="11">
        <v>9.6999999999999993</v>
      </c>
      <c r="K83" s="11">
        <v>8.3000000000000007</v>
      </c>
      <c r="L83" s="11">
        <v>22.5</v>
      </c>
      <c r="M83" s="11">
        <v>282.39999999999998</v>
      </c>
      <c r="N83" s="11">
        <v>12.5</v>
      </c>
      <c r="O83" s="11">
        <v>0.5</v>
      </c>
      <c r="P83" s="11">
        <v>0.1</v>
      </c>
      <c r="Q83" s="11">
        <v>0.2</v>
      </c>
      <c r="R83" s="11">
        <v>63.1</v>
      </c>
      <c r="S83" s="11">
        <v>409.9</v>
      </c>
      <c r="T83" s="11">
        <v>6.5</v>
      </c>
    </row>
    <row r="84" spans="1:20" x14ac:dyDescent="0.25">
      <c r="A84" s="11">
        <v>35</v>
      </c>
      <c r="B84" s="11" t="s">
        <v>91</v>
      </c>
      <c r="C84" s="11">
        <v>20.399999999999999</v>
      </c>
      <c r="D84" s="11">
        <v>44.3</v>
      </c>
      <c r="E84" s="11">
        <v>2.2000000000000002</v>
      </c>
      <c r="F84" s="11">
        <v>0</v>
      </c>
      <c r="G84" s="11">
        <v>0</v>
      </c>
      <c r="H84" s="11">
        <v>0</v>
      </c>
      <c r="I84" s="11">
        <v>0.9</v>
      </c>
      <c r="J84" s="11">
        <v>3.6</v>
      </c>
      <c r="K84" s="11">
        <v>4.2</v>
      </c>
      <c r="L84" s="11">
        <v>16.899999999999999</v>
      </c>
      <c r="M84" s="11">
        <v>156.30000000000001</v>
      </c>
      <c r="N84" s="11">
        <v>9.3000000000000007</v>
      </c>
      <c r="O84" s="11">
        <v>0.1</v>
      </c>
      <c r="P84" s="11">
        <v>0</v>
      </c>
      <c r="Q84" s="11">
        <v>0.3</v>
      </c>
      <c r="R84" s="11">
        <v>38.299999999999997</v>
      </c>
      <c r="S84" s="11">
        <v>204.1</v>
      </c>
      <c r="T84" s="11">
        <v>5.3</v>
      </c>
    </row>
    <row r="85" spans="1:20" x14ac:dyDescent="0.25">
      <c r="A85" s="11">
        <v>36</v>
      </c>
      <c r="B85" s="11" t="s">
        <v>92</v>
      </c>
      <c r="C85" s="11">
        <v>14.3</v>
      </c>
      <c r="D85" s="11">
        <v>18.7</v>
      </c>
      <c r="E85" s="11">
        <v>1.3</v>
      </c>
      <c r="F85" s="11">
        <v>0</v>
      </c>
      <c r="G85" s="11">
        <v>0</v>
      </c>
      <c r="H85" s="11">
        <v>0</v>
      </c>
      <c r="I85" s="11">
        <v>0.5</v>
      </c>
      <c r="J85" s="11">
        <v>1.6</v>
      </c>
      <c r="K85" s="11">
        <v>3.2</v>
      </c>
      <c r="L85" s="11">
        <v>17</v>
      </c>
      <c r="M85" s="11">
        <v>87.6</v>
      </c>
      <c r="N85" s="11">
        <v>5.2</v>
      </c>
      <c r="O85" s="11">
        <v>0.3</v>
      </c>
      <c r="P85" s="11">
        <v>0.2</v>
      </c>
      <c r="Q85" s="11">
        <v>0.8</v>
      </c>
      <c r="R85" s="11">
        <v>32.1</v>
      </c>
      <c r="S85" s="11">
        <v>108.1</v>
      </c>
      <c r="T85" s="11">
        <v>3.4</v>
      </c>
    </row>
    <row r="86" spans="1:20" x14ac:dyDescent="0.25">
      <c r="A86" s="11">
        <v>37</v>
      </c>
      <c r="B86" s="11" t="s">
        <v>93</v>
      </c>
      <c r="C86" s="11">
        <v>30.1</v>
      </c>
      <c r="D86" s="11">
        <v>18.100000000000001</v>
      </c>
      <c r="E86" s="11">
        <v>0.6</v>
      </c>
      <c r="F86" s="11">
        <v>0</v>
      </c>
      <c r="G86" s="11">
        <v>0</v>
      </c>
      <c r="H86" s="11">
        <v>0</v>
      </c>
      <c r="I86" s="11">
        <v>0.3</v>
      </c>
      <c r="J86" s="11">
        <v>1</v>
      </c>
      <c r="K86" s="11">
        <v>3.4</v>
      </c>
      <c r="L86" s="11">
        <v>14.7</v>
      </c>
      <c r="M86" s="11">
        <v>75.599999999999994</v>
      </c>
      <c r="N86" s="11">
        <v>5.2</v>
      </c>
      <c r="O86" s="11">
        <v>0</v>
      </c>
      <c r="P86" s="11">
        <v>0</v>
      </c>
      <c r="Q86" s="11">
        <v>0.8</v>
      </c>
      <c r="R86" s="11">
        <v>45.1</v>
      </c>
      <c r="S86" s="11">
        <v>94.8</v>
      </c>
      <c r="T86" s="11">
        <v>2.1</v>
      </c>
    </row>
    <row r="87" spans="1:20" x14ac:dyDescent="0.25">
      <c r="A87" s="11">
        <v>38</v>
      </c>
      <c r="B87" s="11" t="s">
        <v>94</v>
      </c>
      <c r="C87" s="11">
        <v>22.1</v>
      </c>
      <c r="D87" s="11">
        <v>14.2</v>
      </c>
      <c r="E87" s="11">
        <v>0.6</v>
      </c>
      <c r="F87" s="11">
        <v>0</v>
      </c>
      <c r="G87" s="11">
        <v>0</v>
      </c>
      <c r="H87" s="11">
        <v>0</v>
      </c>
      <c r="I87" s="11">
        <v>1</v>
      </c>
      <c r="J87" s="11">
        <v>3.6</v>
      </c>
      <c r="K87" s="11">
        <v>3.8</v>
      </c>
      <c r="L87" s="11">
        <v>17.3</v>
      </c>
      <c r="M87" s="11">
        <v>89.4</v>
      </c>
      <c r="N87" s="11">
        <v>5.2</v>
      </c>
      <c r="O87" s="11">
        <v>0.1</v>
      </c>
      <c r="P87" s="11">
        <v>0.1</v>
      </c>
      <c r="Q87" s="11">
        <v>0.7</v>
      </c>
      <c r="R87" s="11">
        <v>40.4</v>
      </c>
      <c r="S87" s="11">
        <v>107.3</v>
      </c>
      <c r="T87" s="11">
        <v>2.7</v>
      </c>
    </row>
    <row r="88" spans="1:20" x14ac:dyDescent="0.25">
      <c r="A88" s="11">
        <v>39</v>
      </c>
      <c r="B88" s="11" t="s">
        <v>95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14.2</v>
      </c>
      <c r="J88" s="11">
        <v>11.8</v>
      </c>
      <c r="K88" s="11">
        <v>0.8</v>
      </c>
      <c r="L88" s="11">
        <v>78.099999999999994</v>
      </c>
      <c r="M88" s="11">
        <v>665.1</v>
      </c>
      <c r="N88" s="11">
        <v>8.5</v>
      </c>
      <c r="O88" s="11">
        <v>15.8</v>
      </c>
      <c r="P88" s="11">
        <v>3.1</v>
      </c>
      <c r="Q88" s="11">
        <v>0.2</v>
      </c>
      <c r="R88" s="11">
        <v>108.1</v>
      </c>
      <c r="S88" s="11">
        <v>680</v>
      </c>
      <c r="T88" s="11">
        <v>6.3</v>
      </c>
    </row>
    <row r="89" spans="1:20" x14ac:dyDescent="0.25">
      <c r="A89" s="11">
        <v>40</v>
      </c>
      <c r="B89" s="11" t="s">
        <v>96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10.6</v>
      </c>
      <c r="J89" s="11">
        <v>13.3</v>
      </c>
      <c r="K89" s="11">
        <v>1.3</v>
      </c>
      <c r="L89" s="11">
        <v>64.099999999999994</v>
      </c>
      <c r="M89" s="11">
        <v>763.1</v>
      </c>
      <c r="N89" s="11">
        <v>11.9</v>
      </c>
      <c r="O89" s="11">
        <v>34.9</v>
      </c>
      <c r="P89" s="11">
        <v>32.6</v>
      </c>
      <c r="Q89" s="11">
        <v>0.9</v>
      </c>
      <c r="R89" s="11">
        <v>109.6</v>
      </c>
      <c r="S89" s="11">
        <v>809</v>
      </c>
      <c r="T89" s="11">
        <v>7.4</v>
      </c>
    </row>
    <row r="90" spans="1:20" x14ac:dyDescent="0.25">
      <c r="A90" s="11">
        <v>41</v>
      </c>
      <c r="B90" s="11" t="s">
        <v>97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14.3</v>
      </c>
      <c r="J90" s="11">
        <v>37.299999999999997</v>
      </c>
      <c r="K90" s="11">
        <v>2.6</v>
      </c>
      <c r="L90" s="11">
        <v>39.200000000000003</v>
      </c>
      <c r="M90" s="11">
        <v>429.4</v>
      </c>
      <c r="N90" s="11">
        <v>11</v>
      </c>
      <c r="O90" s="11">
        <v>58.8</v>
      </c>
      <c r="P90" s="11">
        <v>67.400000000000006</v>
      </c>
      <c r="Q90" s="11">
        <v>1.1000000000000001</v>
      </c>
      <c r="R90" s="11">
        <v>112.3</v>
      </c>
      <c r="S90" s="11">
        <v>534.1</v>
      </c>
      <c r="T90" s="11">
        <v>4.8</v>
      </c>
    </row>
    <row r="91" spans="1:20" x14ac:dyDescent="0.25">
      <c r="A91" s="11">
        <v>42</v>
      </c>
      <c r="B91" s="11" t="s">
        <v>98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13.8</v>
      </c>
      <c r="J91" s="11">
        <v>34.299999999999997</v>
      </c>
      <c r="K91" s="11">
        <v>2.5</v>
      </c>
      <c r="L91" s="11">
        <v>62.4</v>
      </c>
      <c r="M91" s="11">
        <v>846.5</v>
      </c>
      <c r="N91" s="11">
        <v>13.6</v>
      </c>
      <c r="O91" s="11">
        <v>32.1</v>
      </c>
      <c r="P91" s="11">
        <v>11.7</v>
      </c>
      <c r="Q91" s="11">
        <v>0.4</v>
      </c>
      <c r="R91" s="11">
        <v>108.3</v>
      </c>
      <c r="S91" s="11">
        <v>892.5</v>
      </c>
      <c r="T91" s="11">
        <v>8.1999999999999993</v>
      </c>
    </row>
    <row r="92" spans="1:20" x14ac:dyDescent="0.25">
      <c r="A92" s="11">
        <v>43</v>
      </c>
      <c r="B92" s="11" t="s">
        <v>99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x14ac:dyDescent="0.25">
      <c r="A93" s="11">
        <v>44</v>
      </c>
      <c r="B93" s="11" t="s">
        <v>100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5.2</v>
      </c>
      <c r="J93" s="11">
        <v>24.8</v>
      </c>
      <c r="K93" s="11">
        <v>4.8</v>
      </c>
      <c r="L93" s="11">
        <v>29.7</v>
      </c>
      <c r="M93" s="11">
        <v>394.4</v>
      </c>
      <c r="N93" s="11">
        <v>13.3</v>
      </c>
      <c r="O93" s="11">
        <v>31.5</v>
      </c>
      <c r="P93" s="11">
        <v>85.4</v>
      </c>
      <c r="Q93" s="11">
        <v>2.7</v>
      </c>
      <c r="R93" s="11">
        <v>66.400000000000006</v>
      </c>
      <c r="S93" s="11">
        <v>504.7</v>
      </c>
      <c r="T93" s="11">
        <v>7.6</v>
      </c>
    </row>
    <row r="94" spans="1:20" x14ac:dyDescent="0.25">
      <c r="A94" s="11">
        <v>45</v>
      </c>
      <c r="B94" s="11" t="s">
        <v>101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5</v>
      </c>
      <c r="J94" s="11">
        <v>23.6</v>
      </c>
      <c r="K94" s="11">
        <v>4.8</v>
      </c>
      <c r="L94" s="11">
        <v>29.1</v>
      </c>
      <c r="M94" s="11">
        <v>391.6</v>
      </c>
      <c r="N94" s="11">
        <v>13.5</v>
      </c>
      <c r="O94" s="11">
        <v>42</v>
      </c>
      <c r="P94" s="11">
        <v>119.2</v>
      </c>
      <c r="Q94" s="11">
        <v>2.8</v>
      </c>
      <c r="R94" s="11">
        <v>76.099999999999994</v>
      </c>
      <c r="S94" s="11">
        <v>534.5</v>
      </c>
      <c r="T94" s="11">
        <v>7</v>
      </c>
    </row>
    <row r="95" spans="1:20" x14ac:dyDescent="0.25">
      <c r="A95" s="11">
        <v>46</v>
      </c>
      <c r="B95" s="11" t="s">
        <v>102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9.5</v>
      </c>
      <c r="J95" s="11">
        <v>44.3</v>
      </c>
      <c r="K95" s="11">
        <v>4.7</v>
      </c>
      <c r="L95" s="11">
        <v>56</v>
      </c>
      <c r="M95" s="11">
        <v>780.4</v>
      </c>
      <c r="N95" s="11">
        <v>13.9</v>
      </c>
      <c r="O95" s="11">
        <v>43.9</v>
      </c>
      <c r="P95" s="11">
        <v>109.3</v>
      </c>
      <c r="Q95" s="11">
        <v>2.5</v>
      </c>
      <c r="R95" s="11">
        <v>109.4</v>
      </c>
      <c r="S95" s="11">
        <v>934.1</v>
      </c>
      <c r="T95" s="11">
        <v>8.5</v>
      </c>
    </row>
    <row r="96" spans="1:20" x14ac:dyDescent="0.25">
      <c r="A96" s="11">
        <v>47</v>
      </c>
      <c r="B96" s="11" t="s">
        <v>103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12.8</v>
      </c>
      <c r="J96" s="11">
        <v>61.9</v>
      </c>
      <c r="K96" s="11">
        <v>4.8</v>
      </c>
      <c r="L96" s="11">
        <v>67.5</v>
      </c>
      <c r="M96" s="11">
        <v>1013.5</v>
      </c>
      <c r="N96" s="11">
        <v>15</v>
      </c>
      <c r="O96" s="11">
        <v>81.7</v>
      </c>
      <c r="P96" s="11">
        <v>255.4</v>
      </c>
      <c r="Q96" s="11">
        <v>3.1</v>
      </c>
      <c r="R96" s="11">
        <v>162</v>
      </c>
      <c r="S96" s="11">
        <v>1330.8</v>
      </c>
      <c r="T96" s="11">
        <v>8.1999999999999993</v>
      </c>
    </row>
    <row r="97" spans="1:20" x14ac:dyDescent="0.25">
      <c r="A97" s="11">
        <v>48</v>
      </c>
      <c r="B97" s="11" t="s">
        <v>104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8.1999999999999993</v>
      </c>
      <c r="J97" s="11">
        <v>20.7</v>
      </c>
      <c r="K97" s="11">
        <v>2.5</v>
      </c>
      <c r="L97" s="11">
        <v>59.1</v>
      </c>
      <c r="M97" s="11">
        <v>450.2</v>
      </c>
      <c r="N97" s="11">
        <v>7.6</v>
      </c>
      <c r="O97" s="11">
        <v>18.399999999999999</v>
      </c>
      <c r="P97" s="11">
        <v>18.899999999999999</v>
      </c>
      <c r="Q97" s="11">
        <v>1</v>
      </c>
      <c r="R97" s="11">
        <v>85.8</v>
      </c>
      <c r="S97" s="11">
        <v>489.7</v>
      </c>
      <c r="T97" s="11">
        <v>5.7</v>
      </c>
    </row>
    <row r="98" spans="1:20" x14ac:dyDescent="0.25">
      <c r="A98" s="11">
        <v>49</v>
      </c>
      <c r="B98" s="11" t="s">
        <v>105</v>
      </c>
      <c r="C98" s="11">
        <v>61.2</v>
      </c>
      <c r="D98" s="11">
        <v>109.8</v>
      </c>
      <c r="E98" s="11">
        <v>1.8</v>
      </c>
      <c r="F98" s="11">
        <v>0</v>
      </c>
      <c r="G98" s="11">
        <v>0</v>
      </c>
      <c r="H98" s="11">
        <v>0</v>
      </c>
      <c r="I98" s="11">
        <v>2.5</v>
      </c>
      <c r="J98" s="11">
        <v>5.6</v>
      </c>
      <c r="K98" s="11">
        <v>2.2000000000000002</v>
      </c>
      <c r="L98" s="11">
        <v>45.5</v>
      </c>
      <c r="M98" s="11">
        <v>470.4</v>
      </c>
      <c r="N98" s="11">
        <v>10.3</v>
      </c>
      <c r="O98" s="11">
        <v>14.3</v>
      </c>
      <c r="P98" s="11">
        <v>28.3</v>
      </c>
      <c r="Q98" s="11">
        <v>2</v>
      </c>
      <c r="R98" s="11">
        <v>123.5</v>
      </c>
      <c r="S98" s="11">
        <v>614.1</v>
      </c>
      <c r="T98" s="11">
        <v>5</v>
      </c>
    </row>
    <row r="99" spans="1:20" x14ac:dyDescent="0.25">
      <c r="A99" s="11">
        <v>50</v>
      </c>
      <c r="B99" s="11" t="s">
        <v>106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</row>
    <row r="100" spans="1:20" x14ac:dyDescent="0.25">
      <c r="A100" s="11">
        <v>51</v>
      </c>
      <c r="B100" s="11" t="s">
        <v>107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52</v>
      </c>
      <c r="B101" s="11" t="s">
        <v>108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53</v>
      </c>
      <c r="B102" s="11" t="s">
        <v>109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54</v>
      </c>
      <c r="B103" s="11" t="s">
        <v>110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55</v>
      </c>
      <c r="B104" s="11" t="s">
        <v>111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54</v>
      </c>
      <c r="P104" s="11">
        <v>96.5</v>
      </c>
      <c r="Q104" s="11">
        <v>1.8</v>
      </c>
      <c r="R104" s="11">
        <v>54</v>
      </c>
      <c r="S104" s="11">
        <v>96.5</v>
      </c>
      <c r="T104" s="11">
        <v>1.8</v>
      </c>
    </row>
    <row r="105" spans="1:20" x14ac:dyDescent="0.25">
      <c r="A105" s="11">
        <v>56</v>
      </c>
      <c r="B105" s="11" t="s">
        <v>112</v>
      </c>
      <c r="C105" s="11">
        <v>130</v>
      </c>
      <c r="D105" s="11">
        <v>148.9</v>
      </c>
      <c r="E105" s="11">
        <v>1.1000000000000001</v>
      </c>
      <c r="F105" s="11">
        <v>0</v>
      </c>
      <c r="G105" s="11">
        <v>0</v>
      </c>
      <c r="H105" s="11">
        <v>0</v>
      </c>
      <c r="I105" s="11">
        <v>72.8</v>
      </c>
      <c r="J105" s="11">
        <v>12</v>
      </c>
      <c r="K105" s="11">
        <v>0.2</v>
      </c>
      <c r="L105" s="11">
        <v>113.1</v>
      </c>
      <c r="M105" s="11">
        <v>686.7</v>
      </c>
      <c r="N105" s="11">
        <v>6.1</v>
      </c>
      <c r="O105" s="11">
        <v>7</v>
      </c>
      <c r="P105" s="11">
        <v>8.1</v>
      </c>
      <c r="Q105" s="11">
        <v>1.2</v>
      </c>
      <c r="R105" s="11">
        <v>322.8</v>
      </c>
      <c r="S105" s="11">
        <v>855.7</v>
      </c>
      <c r="T105" s="11">
        <v>2.7</v>
      </c>
    </row>
    <row r="106" spans="1:20" x14ac:dyDescent="0.25">
      <c r="A106" s="11">
        <v>57</v>
      </c>
      <c r="B106" s="11" t="s">
        <v>113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</row>
    <row r="107" spans="1:20" x14ac:dyDescent="0.25">
      <c r="A107" s="11">
        <v>58</v>
      </c>
      <c r="B107" s="11" t="s">
        <v>114</v>
      </c>
      <c r="C107" s="11">
        <v>167.1</v>
      </c>
      <c r="D107" s="11">
        <v>56.8</v>
      </c>
      <c r="E107" s="11">
        <v>0.3</v>
      </c>
      <c r="F107" s="11">
        <v>0</v>
      </c>
      <c r="G107" s="11">
        <v>0</v>
      </c>
      <c r="H107" s="11">
        <v>0</v>
      </c>
      <c r="I107" s="11">
        <v>141.4</v>
      </c>
      <c r="J107" s="11">
        <v>159.30000000000001</v>
      </c>
      <c r="K107" s="11">
        <v>1.1000000000000001</v>
      </c>
      <c r="L107" s="11">
        <v>68.599999999999994</v>
      </c>
      <c r="M107" s="11">
        <v>615.20000000000005</v>
      </c>
      <c r="N107" s="11">
        <v>9</v>
      </c>
      <c r="O107" s="11">
        <v>4.7</v>
      </c>
      <c r="P107" s="11">
        <v>4.0999999999999996</v>
      </c>
      <c r="Q107" s="11">
        <v>0.9</v>
      </c>
      <c r="R107" s="11">
        <v>381.8</v>
      </c>
      <c r="S107" s="11">
        <v>835.5</v>
      </c>
      <c r="T107" s="11">
        <v>2.2000000000000002</v>
      </c>
    </row>
    <row r="108" spans="1:20" x14ac:dyDescent="0.25">
      <c r="A108" s="11">
        <v>59</v>
      </c>
      <c r="B108" s="11" t="s">
        <v>115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</row>
    <row r="109" spans="1:20" x14ac:dyDescent="0.25">
      <c r="A109" s="11">
        <v>60</v>
      </c>
      <c r="B109" s="11" t="s">
        <v>116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9</v>
      </c>
      <c r="J109" s="11">
        <v>2.9</v>
      </c>
      <c r="K109" s="11">
        <v>0.3</v>
      </c>
      <c r="L109" s="11">
        <v>14.8</v>
      </c>
      <c r="M109" s="11">
        <v>10.7</v>
      </c>
      <c r="N109" s="11">
        <v>0.7</v>
      </c>
      <c r="O109" s="11">
        <v>0.4</v>
      </c>
      <c r="P109" s="11">
        <v>0.9</v>
      </c>
      <c r="Q109" s="11">
        <v>2</v>
      </c>
      <c r="R109" s="11">
        <v>24.3</v>
      </c>
      <c r="S109" s="11">
        <v>14.5</v>
      </c>
      <c r="T109" s="11">
        <v>0.6</v>
      </c>
    </row>
    <row r="110" spans="1:20" x14ac:dyDescent="0.25">
      <c r="A110" s="11">
        <v>61</v>
      </c>
      <c r="B110" s="11" t="s">
        <v>117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</row>
    <row r="111" spans="1:20" x14ac:dyDescent="0.25">
      <c r="A111" s="11">
        <v>62</v>
      </c>
      <c r="B111" s="11" t="s">
        <v>118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239.9</v>
      </c>
      <c r="J111" s="11">
        <v>64.599999999999994</v>
      </c>
      <c r="K111" s="11">
        <v>0.3</v>
      </c>
      <c r="L111" s="11">
        <v>385.5</v>
      </c>
      <c r="M111" s="11">
        <v>939.3</v>
      </c>
      <c r="N111" s="11">
        <v>2.4</v>
      </c>
      <c r="O111" s="11">
        <v>34.4</v>
      </c>
      <c r="P111" s="11">
        <v>7.5</v>
      </c>
      <c r="Q111" s="11">
        <v>0.2</v>
      </c>
      <c r="R111" s="11">
        <v>659.8</v>
      </c>
      <c r="S111" s="11">
        <v>1011.4</v>
      </c>
      <c r="T111" s="11">
        <v>1.5</v>
      </c>
    </row>
    <row r="112" spans="1:20" x14ac:dyDescent="0.25">
      <c r="A112" s="11">
        <v>63</v>
      </c>
      <c r="B112" s="11" t="s">
        <v>119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</row>
    <row r="113" spans="1:20" x14ac:dyDescent="0.25">
      <c r="A113" s="11">
        <v>64</v>
      </c>
      <c r="B113" s="11" t="s">
        <v>120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20.8</v>
      </c>
      <c r="J113" s="11">
        <v>1.2</v>
      </c>
      <c r="K113" s="11">
        <v>0.1</v>
      </c>
      <c r="L113" s="11">
        <v>18.8</v>
      </c>
      <c r="M113" s="11">
        <v>77.7</v>
      </c>
      <c r="N113" s="11">
        <v>4.0999999999999996</v>
      </c>
      <c r="O113" s="11">
        <v>1.2</v>
      </c>
      <c r="P113" s="11">
        <v>1.3</v>
      </c>
      <c r="Q113" s="11">
        <v>1.1000000000000001</v>
      </c>
      <c r="R113" s="11">
        <v>40.700000000000003</v>
      </c>
      <c r="S113" s="11">
        <v>80.3</v>
      </c>
      <c r="T113" s="11">
        <v>2</v>
      </c>
    </row>
    <row r="114" spans="1:20" x14ac:dyDescent="0.25">
      <c r="A114" s="11">
        <v>65</v>
      </c>
      <c r="B114" s="11" t="s">
        <v>121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x14ac:dyDescent="0.25">
      <c r="A115" s="11">
        <v>66</v>
      </c>
      <c r="B115" s="11" t="s">
        <v>122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104.3</v>
      </c>
      <c r="J115" s="11">
        <v>50.1</v>
      </c>
      <c r="K115" s="11">
        <v>0.5</v>
      </c>
      <c r="L115" s="11">
        <v>65.900000000000006</v>
      </c>
      <c r="M115" s="11">
        <v>401.1</v>
      </c>
      <c r="N115" s="11">
        <v>6.1</v>
      </c>
      <c r="O115" s="11">
        <v>6.6</v>
      </c>
      <c r="P115" s="11">
        <v>1</v>
      </c>
      <c r="Q115" s="11">
        <v>0.1</v>
      </c>
      <c r="R115" s="11">
        <v>176.9</v>
      </c>
      <c r="S115" s="11">
        <v>452.2</v>
      </c>
      <c r="T115" s="11">
        <v>2.6</v>
      </c>
    </row>
    <row r="116" spans="1:20" x14ac:dyDescent="0.25">
      <c r="A116" s="11">
        <v>67</v>
      </c>
      <c r="B116" s="11" t="s">
        <v>125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683.2</v>
      </c>
      <c r="P116" s="11">
        <v>849.5</v>
      </c>
      <c r="Q116" s="11">
        <v>1.2</v>
      </c>
      <c r="R116" s="11">
        <v>683.2</v>
      </c>
      <c r="S116" s="11">
        <v>849.5</v>
      </c>
      <c r="T116" s="11">
        <v>1.2</v>
      </c>
    </row>
    <row r="117" spans="1:20" x14ac:dyDescent="0.25">
      <c r="A117" s="11">
        <v>68</v>
      </c>
      <c r="B117" s="11" t="s">
        <v>126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34.6</v>
      </c>
      <c r="J117" s="11">
        <v>26.1</v>
      </c>
      <c r="K117" s="11">
        <v>0.8</v>
      </c>
      <c r="L117" s="11">
        <v>78.900000000000006</v>
      </c>
      <c r="M117" s="11">
        <v>2892.8</v>
      </c>
      <c r="N117" s="11">
        <v>36.700000000000003</v>
      </c>
      <c r="O117" s="11">
        <v>0</v>
      </c>
      <c r="P117" s="11">
        <v>0</v>
      </c>
      <c r="Q117" s="11">
        <v>0</v>
      </c>
      <c r="R117" s="11">
        <v>113.4</v>
      </c>
      <c r="S117" s="11">
        <v>2918.9</v>
      </c>
      <c r="T117" s="11">
        <v>25.7</v>
      </c>
    </row>
    <row r="118" spans="1:20" x14ac:dyDescent="0.25">
      <c r="A118" s="11">
        <v>69</v>
      </c>
      <c r="B118" s="11" t="s">
        <v>127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70</v>
      </c>
      <c r="B119" s="11" t="s">
        <v>128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x14ac:dyDescent="0.25">
      <c r="A120" s="11">
        <v>71</v>
      </c>
      <c r="B120" s="11" t="s">
        <v>129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x14ac:dyDescent="0.25">
      <c r="A121" s="11">
        <v>72</v>
      </c>
      <c r="B121" s="11" t="s">
        <v>130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73</v>
      </c>
      <c r="B122" s="11" t="s">
        <v>131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74</v>
      </c>
      <c r="B123" s="11" t="s">
        <v>132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75</v>
      </c>
      <c r="B124" s="11" t="s">
        <v>133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76</v>
      </c>
      <c r="B125" s="11" t="s">
        <v>134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77</v>
      </c>
      <c r="B126" s="11" t="s">
        <v>135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78</v>
      </c>
      <c r="B127" s="11" t="s">
        <v>136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79</v>
      </c>
      <c r="B128" s="11" t="s">
        <v>137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80</v>
      </c>
      <c r="B129" s="11" t="s">
        <v>138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81</v>
      </c>
      <c r="B130" s="11" t="s">
        <v>139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82</v>
      </c>
      <c r="B131" s="11" t="s">
        <v>140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83</v>
      </c>
      <c r="B132" s="11" t="s">
        <v>141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84</v>
      </c>
      <c r="B133" s="11" t="s">
        <v>142</v>
      </c>
      <c r="C133" s="11">
        <v>113.4</v>
      </c>
      <c r="D133" s="11">
        <v>3815.6</v>
      </c>
      <c r="E133" s="11">
        <v>33.700000000000003</v>
      </c>
      <c r="F133" s="11">
        <v>0</v>
      </c>
      <c r="G133" s="11">
        <v>0</v>
      </c>
      <c r="H133" s="11">
        <v>0</v>
      </c>
      <c r="I133" s="11">
        <v>15.1</v>
      </c>
      <c r="J133" s="11">
        <v>29.3</v>
      </c>
      <c r="K133" s="11">
        <v>1.9</v>
      </c>
      <c r="L133" s="11">
        <v>64.599999999999994</v>
      </c>
      <c r="M133" s="11">
        <v>134.4</v>
      </c>
      <c r="N133" s="11">
        <v>2.1</v>
      </c>
      <c r="O133" s="11">
        <v>79.599999999999994</v>
      </c>
      <c r="P133" s="11">
        <v>99.1</v>
      </c>
      <c r="Q133" s="11">
        <v>1.2</v>
      </c>
      <c r="R133" s="11">
        <v>272.7</v>
      </c>
      <c r="S133" s="11">
        <v>4078.4</v>
      </c>
      <c r="T133" s="11">
        <v>15</v>
      </c>
    </row>
    <row r="134" spans="1:20" x14ac:dyDescent="0.25">
      <c r="A134" s="11">
        <v>85</v>
      </c>
      <c r="B134" s="11" t="s">
        <v>146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46.4</v>
      </c>
      <c r="J134" s="11">
        <v>372.4</v>
      </c>
      <c r="K134" s="11">
        <v>8</v>
      </c>
      <c r="L134" s="11">
        <v>252.4</v>
      </c>
      <c r="M134" s="11">
        <v>3622.3</v>
      </c>
      <c r="N134" s="11">
        <v>14.3</v>
      </c>
      <c r="O134" s="11">
        <v>8.1999999999999993</v>
      </c>
      <c r="P134" s="11">
        <v>67.599999999999994</v>
      </c>
      <c r="Q134" s="11">
        <v>8.1999999999999993</v>
      </c>
      <c r="R134" s="11">
        <v>307.10000000000002</v>
      </c>
      <c r="S134" s="11">
        <v>4062.3</v>
      </c>
      <c r="T134" s="11">
        <v>13.2</v>
      </c>
    </row>
    <row r="135" spans="1:20" x14ac:dyDescent="0.25">
      <c r="A135" s="11">
        <v>86</v>
      </c>
      <c r="B135" s="11" t="s">
        <v>147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1.6</v>
      </c>
      <c r="J135" s="11">
        <v>4.0999999999999996</v>
      </c>
      <c r="K135" s="11">
        <v>2.5</v>
      </c>
      <c r="L135" s="11">
        <v>24.1</v>
      </c>
      <c r="M135" s="11">
        <v>125.8</v>
      </c>
      <c r="N135" s="11">
        <v>5.2</v>
      </c>
      <c r="O135" s="11">
        <v>0.5</v>
      </c>
      <c r="P135" s="11">
        <v>0.3</v>
      </c>
      <c r="Q135" s="11">
        <v>0.7</v>
      </c>
      <c r="R135" s="11">
        <v>26.2</v>
      </c>
      <c r="S135" s="11">
        <v>130.19999999999999</v>
      </c>
      <c r="T135" s="11">
        <v>5</v>
      </c>
    </row>
    <row r="136" spans="1:20" x14ac:dyDescent="0.25">
      <c r="A136" s="11">
        <v>87</v>
      </c>
      <c r="B136" s="11" t="s">
        <v>148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</row>
    <row r="137" spans="1:20" x14ac:dyDescent="0.25">
      <c r="A137" s="11">
        <v>88</v>
      </c>
      <c r="B137" s="11" t="s">
        <v>149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89</v>
      </c>
      <c r="B138" s="11" t="s">
        <v>150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90</v>
      </c>
      <c r="B139" s="11" t="s">
        <v>151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91</v>
      </c>
      <c r="B140" s="11" t="s">
        <v>152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x14ac:dyDescent="0.25">
      <c r="A141" s="11">
        <v>92</v>
      </c>
      <c r="B141" s="11" t="s">
        <v>153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</row>
    <row r="142" spans="1:20" x14ac:dyDescent="0.25">
      <c r="A142" s="11">
        <v>93</v>
      </c>
      <c r="B142" s="11" t="s">
        <v>154</v>
      </c>
      <c r="C142" s="11">
        <v>57.8</v>
      </c>
      <c r="D142" s="11">
        <v>1800.4</v>
      </c>
      <c r="E142" s="11">
        <v>31.1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88.4</v>
      </c>
      <c r="M142" s="11">
        <v>1617.6</v>
      </c>
      <c r="N142" s="11">
        <v>18.3</v>
      </c>
      <c r="O142" s="11">
        <v>13.8</v>
      </c>
      <c r="P142" s="11">
        <v>377.5</v>
      </c>
      <c r="Q142" s="11">
        <v>27.4</v>
      </c>
      <c r="R142" s="11">
        <v>160</v>
      </c>
      <c r="S142" s="11">
        <v>3795.5</v>
      </c>
      <c r="T142" s="11">
        <v>23.7</v>
      </c>
    </row>
    <row r="143" spans="1:20" x14ac:dyDescent="0.25">
      <c r="A143" s="11">
        <v>94</v>
      </c>
      <c r="B143" s="11" t="s">
        <v>155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95</v>
      </c>
      <c r="B144" s="11" t="s">
        <v>156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96</v>
      </c>
      <c r="B145" s="11" t="s">
        <v>157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97</v>
      </c>
      <c r="B146" s="11" t="s">
        <v>158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98</v>
      </c>
      <c r="B147" s="11" t="s">
        <v>159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99</v>
      </c>
      <c r="B148" s="11" t="s">
        <v>160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x14ac:dyDescent="0.25">
      <c r="A149" s="11">
        <v>100</v>
      </c>
      <c r="B149" s="11" t="s">
        <v>175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101</v>
      </c>
      <c r="B150" s="11" t="s">
        <v>176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102</v>
      </c>
      <c r="B151" s="11" t="s">
        <v>177</v>
      </c>
      <c r="C151" s="11">
        <v>366.3</v>
      </c>
      <c r="D151" s="11" t="s">
        <v>266</v>
      </c>
      <c r="E151" s="11">
        <v>34.4</v>
      </c>
      <c r="F151" s="11">
        <v>0</v>
      </c>
      <c r="G151" s="11">
        <v>0</v>
      </c>
      <c r="H151" s="11">
        <v>0</v>
      </c>
      <c r="I151" s="11">
        <v>49.4</v>
      </c>
      <c r="J151" s="11">
        <v>293.39999999999998</v>
      </c>
      <c r="K151" s="11">
        <v>5.9</v>
      </c>
      <c r="L151" s="11">
        <v>85.8</v>
      </c>
      <c r="M151" s="11">
        <v>829.1</v>
      </c>
      <c r="N151" s="11">
        <v>9.6999999999999993</v>
      </c>
      <c r="O151" s="11">
        <v>55.2</v>
      </c>
      <c r="P151" s="11">
        <v>121.4</v>
      </c>
      <c r="Q151" s="11">
        <v>2.2000000000000002</v>
      </c>
      <c r="R151" s="11">
        <v>556.70000000000005</v>
      </c>
      <c r="S151" s="11" t="s">
        <v>266</v>
      </c>
      <c r="T151" s="11">
        <v>24.9</v>
      </c>
    </row>
    <row r="152" spans="1:20" x14ac:dyDescent="0.25">
      <c r="A152" s="11">
        <v>103</v>
      </c>
      <c r="B152" s="11" t="s">
        <v>178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23.3</v>
      </c>
      <c r="J152" s="11">
        <v>9</v>
      </c>
      <c r="K152" s="11">
        <v>0.4</v>
      </c>
      <c r="L152" s="11">
        <v>44.1</v>
      </c>
      <c r="M152" s="11">
        <v>86.1</v>
      </c>
      <c r="N152" s="11">
        <v>2</v>
      </c>
      <c r="O152" s="11">
        <v>0.3</v>
      </c>
      <c r="P152" s="11">
        <v>0.2</v>
      </c>
      <c r="Q152" s="11">
        <v>0.7</v>
      </c>
      <c r="R152" s="11">
        <v>67.8</v>
      </c>
      <c r="S152" s="11">
        <v>95.4</v>
      </c>
      <c r="T152" s="11">
        <v>1.4</v>
      </c>
    </row>
    <row r="153" spans="1:20" x14ac:dyDescent="0.25">
      <c r="A153" s="11">
        <v>104</v>
      </c>
      <c r="B153" s="11" t="s">
        <v>179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x14ac:dyDescent="0.25">
      <c r="A154" s="11">
        <v>105</v>
      </c>
      <c r="B154" s="11" t="s">
        <v>180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923.2</v>
      </c>
      <c r="J154" s="11">
        <v>341</v>
      </c>
      <c r="K154" s="11">
        <v>0.4</v>
      </c>
      <c r="L154" s="11">
        <v>1719.7</v>
      </c>
      <c r="M154" s="11">
        <v>4312.8</v>
      </c>
      <c r="N154" s="11">
        <v>2.5</v>
      </c>
      <c r="O154" s="11">
        <v>164.3</v>
      </c>
      <c r="P154" s="11">
        <v>130.1</v>
      </c>
      <c r="Q154" s="11">
        <v>0.8</v>
      </c>
      <c r="R154" s="11">
        <v>2807.2</v>
      </c>
      <c r="S154" s="11">
        <v>4783.8</v>
      </c>
      <c r="T154" s="11">
        <v>1.7</v>
      </c>
    </row>
    <row r="155" spans="1:20" x14ac:dyDescent="0.25">
      <c r="A155" s="11">
        <v>106</v>
      </c>
      <c r="B155" s="11" t="s">
        <v>181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x14ac:dyDescent="0.25">
      <c r="A156" s="11">
        <v>107</v>
      </c>
      <c r="B156" s="11" t="s">
        <v>182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63.4</v>
      </c>
      <c r="J156" s="11">
        <v>3902.2</v>
      </c>
      <c r="K156" s="11">
        <v>61.5</v>
      </c>
      <c r="L156" s="11">
        <v>86.2</v>
      </c>
      <c r="M156" s="11">
        <v>1151.5999999999999</v>
      </c>
      <c r="N156" s="11">
        <v>13.4</v>
      </c>
      <c r="O156" s="11">
        <v>9.9</v>
      </c>
      <c r="P156" s="11">
        <v>188.1</v>
      </c>
      <c r="Q156" s="11">
        <v>18.899999999999999</v>
      </c>
      <c r="R156" s="11">
        <v>159.6</v>
      </c>
      <c r="S156" s="11">
        <v>5241.8</v>
      </c>
      <c r="T156" s="11">
        <v>32.799999999999997</v>
      </c>
    </row>
    <row r="157" spans="1:20" x14ac:dyDescent="0.25">
      <c r="A157" s="11">
        <v>108</v>
      </c>
      <c r="B157" s="11" t="s">
        <v>184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109</v>
      </c>
      <c r="B158" s="11" t="s">
        <v>185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110</v>
      </c>
      <c r="B159" s="11" t="s">
        <v>186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111</v>
      </c>
      <c r="B160" s="11" t="s">
        <v>187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112</v>
      </c>
      <c r="B161" s="11" t="s">
        <v>189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113</v>
      </c>
      <c r="B162" s="11" t="s">
        <v>190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114</v>
      </c>
      <c r="B163" s="11" t="s">
        <v>191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115</v>
      </c>
      <c r="B164" s="11" t="s">
        <v>192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116</v>
      </c>
      <c r="B165" s="11" t="s">
        <v>193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117</v>
      </c>
      <c r="B166" s="11" t="s">
        <v>194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118</v>
      </c>
      <c r="B167" s="11" t="s">
        <v>195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119</v>
      </c>
      <c r="B168" s="11" t="s">
        <v>201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3.9</v>
      </c>
      <c r="J168" s="11">
        <v>0.2</v>
      </c>
      <c r="K168" s="11">
        <v>0.1</v>
      </c>
      <c r="L168" s="11">
        <v>12.5</v>
      </c>
      <c r="M168" s="11">
        <v>27.4</v>
      </c>
      <c r="N168" s="11">
        <v>2.2000000000000002</v>
      </c>
      <c r="O168" s="11">
        <v>0.6</v>
      </c>
      <c r="P168" s="11">
        <v>0.4</v>
      </c>
      <c r="Q168" s="11">
        <v>0.7</v>
      </c>
      <c r="R168" s="11">
        <v>17</v>
      </c>
      <c r="S168" s="11">
        <v>28</v>
      </c>
      <c r="T168" s="11">
        <v>1.6</v>
      </c>
    </row>
    <row r="169" spans="1:20" x14ac:dyDescent="0.25">
      <c r="A169" s="11">
        <v>120</v>
      </c>
      <c r="B169" s="11" t="s">
        <v>203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121</v>
      </c>
      <c r="B170" s="11" t="s">
        <v>204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122</v>
      </c>
      <c r="B171" s="11" t="s">
        <v>205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</row>
    <row r="172" spans="1:20" x14ac:dyDescent="0.25">
      <c r="A172" s="11">
        <v>123</v>
      </c>
      <c r="B172" s="11" t="s">
        <v>206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0.1</v>
      </c>
      <c r="J172" s="11">
        <v>0.9</v>
      </c>
      <c r="K172" s="11">
        <v>8.6</v>
      </c>
      <c r="L172" s="11">
        <v>0</v>
      </c>
      <c r="M172" s="11">
        <v>0</v>
      </c>
      <c r="N172" s="11">
        <v>0</v>
      </c>
      <c r="O172" s="11">
        <v>0.1</v>
      </c>
      <c r="P172" s="11">
        <v>0.1</v>
      </c>
      <c r="Q172" s="11">
        <v>1.3</v>
      </c>
      <c r="R172" s="11">
        <v>0.2</v>
      </c>
      <c r="S172" s="11">
        <v>1</v>
      </c>
      <c r="T172" s="11">
        <v>5.7</v>
      </c>
    </row>
    <row r="173" spans="1:20" x14ac:dyDescent="0.25">
      <c r="A173" s="11">
        <v>124</v>
      </c>
      <c r="B173" s="11" t="s">
        <v>207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</row>
    <row r="174" spans="1:20" x14ac:dyDescent="0.25">
      <c r="A174" s="11">
        <v>125</v>
      </c>
      <c r="B174" s="11" t="s">
        <v>208</v>
      </c>
      <c r="C174" s="11">
        <v>2.7</v>
      </c>
      <c r="D174" s="11">
        <v>0.2</v>
      </c>
      <c r="E174" s="11">
        <v>0.1</v>
      </c>
      <c r="F174" s="11">
        <v>0</v>
      </c>
      <c r="G174" s="11">
        <v>0</v>
      </c>
      <c r="H174" s="11">
        <v>0</v>
      </c>
      <c r="I174" s="11">
        <v>1.1000000000000001</v>
      </c>
      <c r="J174" s="11">
        <v>7.2</v>
      </c>
      <c r="K174" s="11">
        <v>6.6</v>
      </c>
      <c r="L174" s="11">
        <v>14</v>
      </c>
      <c r="M174" s="11">
        <v>185.8</v>
      </c>
      <c r="N174" s="11">
        <v>13.3</v>
      </c>
      <c r="O174" s="11">
        <v>25.6</v>
      </c>
      <c r="P174" s="11">
        <v>30.6</v>
      </c>
      <c r="Q174" s="11">
        <v>1.2</v>
      </c>
      <c r="R174" s="11">
        <v>43.3</v>
      </c>
      <c r="S174" s="11">
        <v>223.9</v>
      </c>
      <c r="T174" s="11">
        <v>5.2</v>
      </c>
    </row>
    <row r="175" spans="1:20" x14ac:dyDescent="0.25">
      <c r="A175" s="11">
        <v>126</v>
      </c>
      <c r="B175" s="11" t="s">
        <v>209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</row>
    <row r="176" spans="1:20" x14ac:dyDescent="0.25">
      <c r="A176" s="11">
        <v>127</v>
      </c>
      <c r="B176" s="11" t="s">
        <v>210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</row>
    <row r="177" spans="1:20" x14ac:dyDescent="0.25">
      <c r="A177" s="11">
        <v>128</v>
      </c>
      <c r="B177" s="11" t="s">
        <v>211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129</v>
      </c>
      <c r="B178" s="11" t="s">
        <v>217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130</v>
      </c>
      <c r="B179" s="11" t="s">
        <v>218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131</v>
      </c>
      <c r="B180" s="11" t="s">
        <v>221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132</v>
      </c>
      <c r="B181" s="11" t="s">
        <v>222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133</v>
      </c>
      <c r="B182" s="11" t="s">
        <v>223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134</v>
      </c>
      <c r="B183" s="11" t="s">
        <v>224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135</v>
      </c>
      <c r="B184" s="11" t="s">
        <v>225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136</v>
      </c>
      <c r="B185" s="11" t="s">
        <v>226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137</v>
      </c>
      <c r="B186" s="11" t="s">
        <v>227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2.1</v>
      </c>
      <c r="J186" s="11">
        <v>1.9</v>
      </c>
      <c r="K186" s="11">
        <v>0.9</v>
      </c>
      <c r="L186" s="11">
        <v>15.4</v>
      </c>
      <c r="M186" s="11">
        <v>84.1</v>
      </c>
      <c r="N186" s="11">
        <v>5.5</v>
      </c>
      <c r="O186" s="11">
        <v>0.4</v>
      </c>
      <c r="P186" s="11">
        <v>0.3</v>
      </c>
      <c r="Q186" s="11">
        <v>0.6</v>
      </c>
      <c r="R186" s="11">
        <v>17.899999999999999</v>
      </c>
      <c r="S186" s="11">
        <v>86.2</v>
      </c>
      <c r="T186" s="11">
        <v>4.8</v>
      </c>
    </row>
    <row r="187" spans="1:20" x14ac:dyDescent="0.25">
      <c r="A187" s="11">
        <v>138</v>
      </c>
      <c r="B187" s="11" t="s">
        <v>228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0.5</v>
      </c>
      <c r="J187" s="11">
        <v>0.4</v>
      </c>
      <c r="K187" s="11">
        <v>1</v>
      </c>
      <c r="L187" s="11">
        <v>5.9</v>
      </c>
      <c r="M187" s="11">
        <v>31.2</v>
      </c>
      <c r="N187" s="11">
        <v>5.3</v>
      </c>
      <c r="O187" s="11">
        <v>0.1</v>
      </c>
      <c r="P187" s="11">
        <v>0.2</v>
      </c>
      <c r="Q187" s="11">
        <v>1.2</v>
      </c>
      <c r="R187" s="11">
        <v>6.5</v>
      </c>
      <c r="S187" s="11">
        <v>31.8</v>
      </c>
      <c r="T187" s="11">
        <v>4.9000000000000004</v>
      </c>
    </row>
    <row r="188" spans="1:20" x14ac:dyDescent="0.25">
      <c r="A188" s="11">
        <v>139</v>
      </c>
      <c r="B188" s="11" t="s">
        <v>229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140</v>
      </c>
      <c r="B189" s="11" t="s">
        <v>230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141</v>
      </c>
      <c r="B190" s="11" t="s">
        <v>231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142</v>
      </c>
      <c r="B191" s="11" t="s">
        <v>341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143</v>
      </c>
      <c r="B192" s="11" t="s">
        <v>342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144</v>
      </c>
      <c r="B193" s="11" t="s">
        <v>343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145</v>
      </c>
      <c r="B194" s="11" t="s">
        <v>232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146</v>
      </c>
      <c r="B195" s="11" t="s">
        <v>233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3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</row>
    <row r="196" spans="1:20" x14ac:dyDescent="0.25">
      <c r="A196" s="11">
        <v>147</v>
      </c>
      <c r="B196" s="11" t="s">
        <v>234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148</v>
      </c>
      <c r="B197" s="11" t="s">
        <v>235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149</v>
      </c>
      <c r="B198" s="11" t="s">
        <v>236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150</v>
      </c>
      <c r="B199" s="11" t="s">
        <v>237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151</v>
      </c>
      <c r="B200" s="11" t="s">
        <v>238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152</v>
      </c>
      <c r="B201" s="11" t="s">
        <v>239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153</v>
      </c>
      <c r="B202" s="11" t="s">
        <v>240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</row>
    <row r="203" spans="1:20" x14ac:dyDescent="0.25">
      <c r="A203" s="11">
        <v>154</v>
      </c>
      <c r="B203" s="11" t="s">
        <v>241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155</v>
      </c>
      <c r="B204" s="11" t="s">
        <v>242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156</v>
      </c>
      <c r="B205" s="11" t="s">
        <v>243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157</v>
      </c>
      <c r="B206" s="11" t="s">
        <v>244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158</v>
      </c>
      <c r="B207" s="11" t="s">
        <v>245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159</v>
      </c>
      <c r="B208" s="11" t="s">
        <v>344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160</v>
      </c>
      <c r="B209" s="11" t="s">
        <v>246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161</v>
      </c>
      <c r="B210" s="11" t="s">
        <v>247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</row>
    <row r="211" spans="1:20" x14ac:dyDescent="0.25">
      <c r="A211" s="11">
        <v>162</v>
      </c>
      <c r="B211" s="11" t="s">
        <v>248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</row>
    <row r="212" spans="1:20" x14ac:dyDescent="0.25">
      <c r="A212" s="11">
        <v>163</v>
      </c>
      <c r="B212" s="11" t="s">
        <v>249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164</v>
      </c>
      <c r="B213" s="11" t="s">
        <v>254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165</v>
      </c>
      <c r="B214" s="11" t="s">
        <v>257</v>
      </c>
      <c r="C214" s="11">
        <v>144.4</v>
      </c>
      <c r="D214" s="11">
        <v>28.2</v>
      </c>
      <c r="E214" s="11">
        <v>0.2</v>
      </c>
      <c r="F214" s="11">
        <v>0</v>
      </c>
      <c r="G214" s="11">
        <v>0</v>
      </c>
      <c r="H214" s="11">
        <v>0</v>
      </c>
      <c r="I214" s="11">
        <v>61.6</v>
      </c>
      <c r="J214" s="11">
        <v>140.1</v>
      </c>
      <c r="K214" s="11">
        <v>2.2999999999999998</v>
      </c>
      <c r="L214" s="11">
        <v>188.8</v>
      </c>
      <c r="M214" s="11">
        <v>1580.7</v>
      </c>
      <c r="N214" s="11">
        <v>8.4</v>
      </c>
      <c r="O214" s="11">
        <v>31.8</v>
      </c>
      <c r="P214" s="11">
        <v>33.299999999999997</v>
      </c>
      <c r="Q214" s="11">
        <v>1</v>
      </c>
      <c r="R214" s="11">
        <v>426.6</v>
      </c>
      <c r="S214" s="11">
        <v>1782.3</v>
      </c>
      <c r="T214" s="11">
        <v>4.2</v>
      </c>
    </row>
    <row r="215" spans="1:20" x14ac:dyDescent="0.25">
      <c r="A215" s="11">
        <v>166</v>
      </c>
      <c r="B215" s="11" t="s">
        <v>345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167</v>
      </c>
      <c r="B216" s="11" t="s">
        <v>346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168</v>
      </c>
      <c r="B217" s="11" t="s">
        <v>347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169</v>
      </c>
      <c r="B218" s="11" t="s">
        <v>348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170</v>
      </c>
      <c r="B219" s="11" t="s">
        <v>349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B220" s="11" t="s">
        <v>267</v>
      </c>
      <c r="C220" s="11">
        <v>2607</v>
      </c>
      <c r="D220" s="11" t="s">
        <v>266</v>
      </c>
      <c r="E220" s="11">
        <v>21.1</v>
      </c>
      <c r="F220" s="11">
        <v>0</v>
      </c>
      <c r="G220" s="11">
        <v>0</v>
      </c>
      <c r="H220" s="11">
        <v>0</v>
      </c>
      <c r="I220" s="11">
        <v>2147.5</v>
      </c>
      <c r="J220" s="11" t="s">
        <v>266</v>
      </c>
      <c r="K220" s="11">
        <v>6.8</v>
      </c>
      <c r="L220" s="11">
        <v>4868.2</v>
      </c>
      <c r="M220" s="11" t="s">
        <v>266</v>
      </c>
      <c r="N220" s="11">
        <v>11.9</v>
      </c>
      <c r="O220" s="11">
        <v>2147.5</v>
      </c>
      <c r="P220" s="11" t="s">
        <v>266</v>
      </c>
      <c r="Q220" s="11">
        <v>6.7</v>
      </c>
      <c r="R220" s="11" t="s">
        <v>266</v>
      </c>
      <c r="S220" s="11" t="s">
        <v>266</v>
      </c>
      <c r="T220" s="11">
        <v>12</v>
      </c>
    </row>
    <row r="224" spans="1:20" x14ac:dyDescent="0.25">
      <c r="A224" s="11" t="s">
        <v>386</v>
      </c>
    </row>
    <row r="225" spans="1:8" x14ac:dyDescent="0.25">
      <c r="A225" s="11" t="s">
        <v>413</v>
      </c>
      <c r="B225" s="11" t="s">
        <v>414</v>
      </c>
      <c r="G225" s="11" t="s">
        <v>415</v>
      </c>
      <c r="H225" s="11">
        <v>39</v>
      </c>
    </row>
    <row r="226" spans="1:8" x14ac:dyDescent="0.25">
      <c r="B226" s="11" t="s">
        <v>416</v>
      </c>
      <c r="C226" s="11" t="s">
        <v>417</v>
      </c>
      <c r="D226" s="11" t="s">
        <v>418</v>
      </c>
      <c r="E226" s="11" t="s">
        <v>419</v>
      </c>
      <c r="F226" s="11" t="s">
        <v>420</v>
      </c>
      <c r="G226" s="11" t="s">
        <v>421</v>
      </c>
      <c r="H226" s="11">
        <v>14</v>
      </c>
    </row>
    <row r="227" spans="1:8" x14ac:dyDescent="0.25">
      <c r="A227" s="33">
        <v>83.958333333333329</v>
      </c>
      <c r="B227" s="11" t="s">
        <v>422</v>
      </c>
      <c r="G227" s="11" t="s">
        <v>423</v>
      </c>
      <c r="H227" s="11" t="s">
        <v>424</v>
      </c>
    </row>
    <row r="230" spans="1:8" x14ac:dyDescent="0.25">
      <c r="A230" s="11" t="s">
        <v>261</v>
      </c>
      <c r="B230" s="11" t="s">
        <v>425</v>
      </c>
    </row>
    <row r="231" spans="1:8" x14ac:dyDescent="0.25">
      <c r="A231" s="11" t="s">
        <v>4</v>
      </c>
      <c r="B231" s="11" t="s">
        <v>426</v>
      </c>
    </row>
    <row r="233" spans="1:8" x14ac:dyDescent="0.25">
      <c r="B233" s="11" t="e">
        <f>--------------------- A</f>
        <v>#NAME?</v>
      </c>
      <c r="C233" s="11" t="s">
        <v>272</v>
      </c>
      <c r="D233" s="11" t="s">
        <v>273</v>
      </c>
      <c r="E233" s="11" t="s">
        <v>274</v>
      </c>
      <c r="F233" s="11" t="s">
        <v>274</v>
      </c>
    </row>
    <row r="234" spans="1:8" x14ac:dyDescent="0.25">
      <c r="C234" s="11" t="s">
        <v>275</v>
      </c>
      <c r="D234" s="11" t="s">
        <v>276</v>
      </c>
      <c r="E234" s="11" t="s">
        <v>277</v>
      </c>
      <c r="F234" s="11" t="s">
        <v>278</v>
      </c>
    </row>
    <row r="235" spans="1:8" x14ac:dyDescent="0.25">
      <c r="A235" s="11" t="s">
        <v>34</v>
      </c>
      <c r="B235" s="11" t="s">
        <v>427</v>
      </c>
      <c r="C235" s="11" t="s">
        <v>36</v>
      </c>
      <c r="D235" s="11" t="s">
        <v>36</v>
      </c>
      <c r="E235" s="11" t="s">
        <v>36</v>
      </c>
      <c r="F235" s="13">
        <v>0</v>
      </c>
    </row>
    <row r="236" spans="1:8" x14ac:dyDescent="0.25">
      <c r="A236" s="11" t="s">
        <v>51</v>
      </c>
      <c r="B236" s="11" t="s">
        <v>428</v>
      </c>
      <c r="C236" s="11" t="s">
        <v>5</v>
      </c>
      <c r="D236" s="11" t="s">
        <v>5</v>
      </c>
      <c r="E236" s="11" t="s">
        <v>5</v>
      </c>
      <c r="F236" s="11" t="s">
        <v>5</v>
      </c>
    </row>
    <row r="237" spans="1:8" x14ac:dyDescent="0.25">
      <c r="A237" s="11">
        <v>1</v>
      </c>
      <c r="B237" s="11" t="s">
        <v>429</v>
      </c>
      <c r="C237" s="11">
        <v>852</v>
      </c>
      <c r="D237" s="11">
        <v>851.9</v>
      </c>
      <c r="E237" s="11">
        <v>0.1</v>
      </c>
      <c r="F237" s="11">
        <v>0</v>
      </c>
    </row>
    <row r="238" spans="1:8" x14ac:dyDescent="0.25">
      <c r="A238" s="11">
        <v>2</v>
      </c>
      <c r="B238" s="11" t="s">
        <v>430</v>
      </c>
      <c r="C238" s="11">
        <v>0</v>
      </c>
      <c r="D238" s="11">
        <v>0</v>
      </c>
      <c r="E238" s="11">
        <v>0</v>
      </c>
      <c r="F238" s="11">
        <v>0</v>
      </c>
    </row>
    <row r="239" spans="1:8" x14ac:dyDescent="0.25">
      <c r="A239" s="11">
        <v>3</v>
      </c>
      <c r="B239" s="11" t="s">
        <v>431</v>
      </c>
      <c r="C239" s="11">
        <v>1493.6</v>
      </c>
      <c r="D239" s="11">
        <v>1493.6</v>
      </c>
      <c r="E239" s="11">
        <v>0</v>
      </c>
      <c r="F239" s="11">
        <v>0</v>
      </c>
    </row>
    <row r="240" spans="1:8" x14ac:dyDescent="0.25">
      <c r="A240" s="11">
        <v>4</v>
      </c>
      <c r="B240" s="11" t="s">
        <v>432</v>
      </c>
      <c r="C240" s="11">
        <v>3124.9</v>
      </c>
      <c r="D240" s="11">
        <v>3121.2</v>
      </c>
      <c r="E240" s="11">
        <v>3.7</v>
      </c>
      <c r="F240" s="11">
        <v>169.6</v>
      </c>
    </row>
    <row r="241" spans="1:18" x14ac:dyDescent="0.25">
      <c r="A241" s="11">
        <v>5</v>
      </c>
      <c r="B241" s="11" t="s">
        <v>433</v>
      </c>
      <c r="C241" s="11">
        <v>1493.6</v>
      </c>
      <c r="D241" s="11">
        <v>1493.5</v>
      </c>
      <c r="E241" s="11">
        <v>0</v>
      </c>
      <c r="F241" s="11">
        <v>0</v>
      </c>
    </row>
    <row r="243" spans="1:18" x14ac:dyDescent="0.25">
      <c r="A243" s="11">
        <v>6</v>
      </c>
      <c r="B243" s="11" t="s">
        <v>434</v>
      </c>
      <c r="C243" s="11">
        <v>1766.2</v>
      </c>
      <c r="D243" s="11">
        <v>1755.2</v>
      </c>
      <c r="E243" s="11">
        <v>11.1</v>
      </c>
      <c r="F243" s="11">
        <v>0.3</v>
      </c>
    </row>
    <row r="244" spans="1:18" x14ac:dyDescent="0.25">
      <c r="A244" s="11">
        <v>7</v>
      </c>
      <c r="B244" s="11" t="s">
        <v>435</v>
      </c>
      <c r="C244" s="11">
        <v>0</v>
      </c>
      <c r="D244" s="11">
        <v>0</v>
      </c>
      <c r="E244" s="11">
        <v>0</v>
      </c>
      <c r="F244" s="11">
        <v>0</v>
      </c>
    </row>
    <row r="245" spans="1:18" x14ac:dyDescent="0.25">
      <c r="A245" s="11">
        <v>8</v>
      </c>
      <c r="B245" s="11" t="s">
        <v>436</v>
      </c>
      <c r="C245" s="11">
        <v>653.9</v>
      </c>
      <c r="D245" s="11">
        <v>653.9</v>
      </c>
      <c r="E245" s="11">
        <v>0</v>
      </c>
      <c r="F245" s="11">
        <v>0</v>
      </c>
    </row>
    <row r="246" spans="1:18" x14ac:dyDescent="0.25">
      <c r="A246" s="11">
        <v>9</v>
      </c>
      <c r="B246" s="11" t="s">
        <v>437</v>
      </c>
      <c r="C246" s="11">
        <v>1750.9</v>
      </c>
      <c r="D246" s="11">
        <v>1747</v>
      </c>
      <c r="E246" s="11">
        <v>3.9</v>
      </c>
      <c r="F246" s="11">
        <v>258.8</v>
      </c>
    </row>
    <row r="247" spans="1:18" x14ac:dyDescent="0.25">
      <c r="A247" s="11">
        <v>10</v>
      </c>
      <c r="B247" s="11" t="s">
        <v>438</v>
      </c>
      <c r="C247" s="11">
        <v>653.9</v>
      </c>
      <c r="D247" s="11">
        <v>653.9</v>
      </c>
      <c r="E247" s="11">
        <v>0</v>
      </c>
      <c r="F247" s="11">
        <v>0</v>
      </c>
    </row>
    <row r="251" spans="1:18" x14ac:dyDescent="0.25">
      <c r="A251" s="11" t="s">
        <v>2</v>
      </c>
      <c r="B251" s="11" t="s">
        <v>3</v>
      </c>
    </row>
    <row r="252" spans="1:18" x14ac:dyDescent="0.25">
      <c r="A252" s="11" t="s">
        <v>4</v>
      </c>
      <c r="B252" s="11" t="s">
        <v>5</v>
      </c>
    </row>
    <row r="254" spans="1:18" x14ac:dyDescent="0.25">
      <c r="D254" s="11" t="s">
        <v>6</v>
      </c>
      <c r="E254" s="11" t="s">
        <v>7</v>
      </c>
      <c r="H254" s="11" t="s">
        <v>8</v>
      </c>
      <c r="I254" s="11" t="s">
        <v>9</v>
      </c>
      <c r="J254" s="11" t="s">
        <v>10</v>
      </c>
      <c r="K254" s="11" t="s">
        <v>11</v>
      </c>
      <c r="L254" s="11" t="s">
        <v>404</v>
      </c>
      <c r="M254" s="11" t="s">
        <v>12</v>
      </c>
      <c r="N254" s="11" t="s">
        <v>14</v>
      </c>
      <c r="O254" s="11" t="s">
        <v>15</v>
      </c>
      <c r="P254" s="11" t="s">
        <v>16</v>
      </c>
      <c r="Q254" s="11" t="s">
        <v>17</v>
      </c>
      <c r="R254" s="11" t="s">
        <v>17</v>
      </c>
    </row>
    <row r="255" spans="1:18" x14ac:dyDescent="0.25">
      <c r="C255" s="11" t="s">
        <v>18</v>
      </c>
      <c r="D255" s="11" t="s">
        <v>19</v>
      </c>
      <c r="E255" s="11" t="s">
        <v>20</v>
      </c>
      <c r="F255" s="11" t="s">
        <v>21</v>
      </c>
      <c r="G255" s="11" t="s">
        <v>22</v>
      </c>
      <c r="H255" s="11" t="s">
        <v>23</v>
      </c>
      <c r="I255" s="11" t="s">
        <v>24</v>
      </c>
      <c r="J255" s="11" t="s">
        <v>25</v>
      </c>
      <c r="K255" s="11" t="s">
        <v>26</v>
      </c>
      <c r="L255" s="11" t="s">
        <v>405</v>
      </c>
      <c r="M255" s="11" t="s">
        <v>406</v>
      </c>
      <c r="N255" s="11" t="s">
        <v>29</v>
      </c>
      <c r="O255" s="11" t="s">
        <v>30</v>
      </c>
      <c r="P255" s="11" t="s">
        <v>31</v>
      </c>
      <c r="Q255" s="11" t="s">
        <v>32</v>
      </c>
      <c r="R255" s="11" t="s">
        <v>33</v>
      </c>
    </row>
    <row r="256" spans="1:18" x14ac:dyDescent="0.25">
      <c r="A256" s="11" t="s">
        <v>34</v>
      </c>
      <c r="B256" s="11" t="s">
        <v>35</v>
      </c>
      <c r="C256" s="11" t="s">
        <v>36</v>
      </c>
      <c r="D256" s="11" t="s">
        <v>36</v>
      </c>
      <c r="E256" s="11" t="s">
        <v>37</v>
      </c>
      <c r="F256" s="11" t="s">
        <v>38</v>
      </c>
      <c r="G256" s="11" t="s">
        <v>39</v>
      </c>
      <c r="H256" s="11" t="s">
        <v>40</v>
      </c>
      <c r="I256" s="11" t="s">
        <v>41</v>
      </c>
      <c r="J256" s="11" t="s">
        <v>42</v>
      </c>
      <c r="K256" s="11" t="s">
        <v>43</v>
      </c>
      <c r="L256" s="11" t="s">
        <v>407</v>
      </c>
      <c r="M256" s="13">
        <v>0</v>
      </c>
      <c r="N256" s="11" t="s">
        <v>46</v>
      </c>
      <c r="O256" s="11" t="s">
        <v>47</v>
      </c>
      <c r="P256" s="11" t="s">
        <v>48</v>
      </c>
      <c r="Q256" s="11" t="s">
        <v>49</v>
      </c>
      <c r="R256" s="11" t="s">
        <v>50</v>
      </c>
    </row>
    <row r="257" spans="1:18" x14ac:dyDescent="0.25">
      <c r="A257" s="11" t="s">
        <v>51</v>
      </c>
      <c r="B257" s="11" t="s">
        <v>52</v>
      </c>
      <c r="C257" s="11" t="s">
        <v>53</v>
      </c>
      <c r="D257" s="11" t="s">
        <v>54</v>
      </c>
      <c r="E257" s="11" t="s">
        <v>4</v>
      </c>
      <c r="F257" s="11" t="s">
        <v>55</v>
      </c>
      <c r="G257" s="11" t="s">
        <v>5</v>
      </c>
      <c r="H257" s="11" t="s">
        <v>54</v>
      </c>
      <c r="I257" s="11" t="s">
        <v>55</v>
      </c>
      <c r="J257" s="11" t="s">
        <v>54</v>
      </c>
      <c r="K257" s="11" t="s">
        <v>56</v>
      </c>
      <c r="L257" s="11" t="s">
        <v>55</v>
      </c>
      <c r="M257" s="11" t="s">
        <v>4</v>
      </c>
      <c r="N257" s="11" t="s">
        <v>54</v>
      </c>
      <c r="O257" s="11" t="s">
        <v>4</v>
      </c>
      <c r="P257" s="11" t="s">
        <v>54</v>
      </c>
      <c r="Q257" s="11" t="s">
        <v>54</v>
      </c>
      <c r="R257" s="11" t="s">
        <v>53</v>
      </c>
    </row>
    <row r="258" spans="1:18" x14ac:dyDescent="0.25">
      <c r="A258" s="11">
        <v>1</v>
      </c>
      <c r="B258" s="11" t="s">
        <v>57</v>
      </c>
      <c r="C258" s="11">
        <v>148.4</v>
      </c>
      <c r="D258" s="11">
        <v>0</v>
      </c>
      <c r="E258" s="11">
        <v>29.5</v>
      </c>
      <c r="F258" s="11">
        <v>0</v>
      </c>
      <c r="I258" s="11">
        <v>8760</v>
      </c>
      <c r="J258" s="11">
        <v>0</v>
      </c>
      <c r="K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</row>
    <row r="259" spans="1:18" x14ac:dyDescent="0.25">
      <c r="A259" s="11">
        <v>2</v>
      </c>
      <c r="B259" s="11" t="s">
        <v>58</v>
      </c>
      <c r="C259" s="11">
        <v>33.4</v>
      </c>
      <c r="D259" s="11">
        <v>0</v>
      </c>
      <c r="E259" s="11">
        <v>97.5</v>
      </c>
      <c r="F259" s="11">
        <v>0</v>
      </c>
      <c r="I259" s="11">
        <v>8760</v>
      </c>
      <c r="J259" s="11">
        <v>0</v>
      </c>
      <c r="K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25">
      <c r="A260" s="11">
        <v>3</v>
      </c>
      <c r="B260" s="11" t="s">
        <v>59</v>
      </c>
      <c r="C260" s="11">
        <v>45</v>
      </c>
      <c r="D260" s="11">
        <v>0</v>
      </c>
      <c r="E260" s="11">
        <v>99</v>
      </c>
      <c r="F260" s="11">
        <v>0</v>
      </c>
      <c r="I260" s="11">
        <v>8760</v>
      </c>
      <c r="J260" s="11">
        <v>0</v>
      </c>
      <c r="K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25">
      <c r="A261" s="11">
        <v>4</v>
      </c>
      <c r="B261" s="11" t="s">
        <v>60</v>
      </c>
      <c r="C261" s="11">
        <v>36.5</v>
      </c>
      <c r="D261" s="11">
        <v>0</v>
      </c>
      <c r="E261" s="11">
        <v>100</v>
      </c>
      <c r="F261" s="11">
        <v>0</v>
      </c>
      <c r="I261" s="11">
        <v>8760</v>
      </c>
      <c r="J261" s="11">
        <v>0</v>
      </c>
      <c r="K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25">
      <c r="A262" s="11">
        <v>5</v>
      </c>
      <c r="B262" s="11" t="s">
        <v>61</v>
      </c>
      <c r="C262" s="11">
        <v>49.7</v>
      </c>
      <c r="D262" s="11">
        <v>0</v>
      </c>
      <c r="E262" s="11">
        <v>100</v>
      </c>
      <c r="F262" s="11">
        <v>0</v>
      </c>
      <c r="I262" s="11">
        <v>8760</v>
      </c>
      <c r="J262" s="11">
        <v>0</v>
      </c>
      <c r="K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25">
      <c r="A263" s="11">
        <v>6</v>
      </c>
      <c r="B263" s="11" t="s">
        <v>62</v>
      </c>
      <c r="C263" s="11">
        <v>132.6</v>
      </c>
      <c r="D263" s="11">
        <v>0</v>
      </c>
      <c r="E263" s="11">
        <v>100</v>
      </c>
      <c r="F263" s="11">
        <v>0</v>
      </c>
      <c r="I263" s="11">
        <v>8760</v>
      </c>
      <c r="J263" s="11">
        <v>0</v>
      </c>
      <c r="K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25">
      <c r="A264" s="11">
        <v>7</v>
      </c>
      <c r="B264" s="11" t="s">
        <v>63</v>
      </c>
      <c r="C264" s="11">
        <v>322.7</v>
      </c>
      <c r="D264" s="11">
        <v>0</v>
      </c>
      <c r="E264" s="11">
        <v>100</v>
      </c>
      <c r="F264" s="11">
        <v>0</v>
      </c>
      <c r="I264" s="11">
        <v>8760</v>
      </c>
      <c r="J264" s="11">
        <v>0</v>
      </c>
      <c r="K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25">
      <c r="A265" s="11">
        <v>8</v>
      </c>
      <c r="B265" s="11" t="s">
        <v>65</v>
      </c>
      <c r="C265" s="11">
        <v>149.4</v>
      </c>
      <c r="D265" s="11">
        <v>0</v>
      </c>
      <c r="E265" s="11">
        <v>100</v>
      </c>
      <c r="F265" s="11">
        <v>0</v>
      </c>
      <c r="I265" s="11">
        <v>8760</v>
      </c>
      <c r="J265" s="11">
        <v>0</v>
      </c>
      <c r="K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25">
      <c r="A266" s="11">
        <v>9</v>
      </c>
      <c r="B266" s="11" t="s">
        <v>64</v>
      </c>
      <c r="C266" s="11">
        <v>134.80000000000001</v>
      </c>
      <c r="D266" s="11">
        <v>0</v>
      </c>
      <c r="E266" s="11">
        <v>96</v>
      </c>
      <c r="F266" s="11">
        <v>0</v>
      </c>
      <c r="I266" s="11">
        <v>8760</v>
      </c>
      <c r="J266" s="11">
        <v>0</v>
      </c>
      <c r="K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25">
      <c r="A267" s="11">
        <v>10</v>
      </c>
      <c r="B267" s="11" t="s">
        <v>66</v>
      </c>
      <c r="C267" s="11">
        <v>417.1</v>
      </c>
      <c r="D267" s="11">
        <v>0</v>
      </c>
      <c r="E267" s="11">
        <v>100</v>
      </c>
      <c r="F267" s="11">
        <v>0</v>
      </c>
      <c r="I267" s="11">
        <v>8760</v>
      </c>
      <c r="J267" s="11">
        <v>0</v>
      </c>
      <c r="K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1:18" x14ac:dyDescent="0.25">
      <c r="A268" s="11">
        <v>11</v>
      </c>
      <c r="B268" s="11" t="s">
        <v>67</v>
      </c>
      <c r="C268" s="11">
        <v>110.1</v>
      </c>
      <c r="D268" s="11">
        <v>0</v>
      </c>
      <c r="E268" s="11">
        <v>100</v>
      </c>
      <c r="F268" s="11">
        <v>0</v>
      </c>
      <c r="I268" s="11">
        <v>8760</v>
      </c>
      <c r="J268" s="11">
        <v>0</v>
      </c>
      <c r="K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</row>
    <row r="269" spans="1:18" x14ac:dyDescent="0.25">
      <c r="A269" s="11">
        <v>12</v>
      </c>
      <c r="B269" s="11" t="s">
        <v>68</v>
      </c>
      <c r="C269" s="11">
        <v>43.2</v>
      </c>
      <c r="D269" s="11">
        <v>0</v>
      </c>
      <c r="E269" s="11">
        <v>100</v>
      </c>
      <c r="F269" s="11">
        <v>0</v>
      </c>
      <c r="I269" s="11">
        <v>8760</v>
      </c>
      <c r="J269" s="11">
        <v>0</v>
      </c>
      <c r="K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</row>
    <row r="270" spans="1:18" x14ac:dyDescent="0.25">
      <c r="A270" s="11">
        <v>13</v>
      </c>
      <c r="B270" s="11" t="s">
        <v>69</v>
      </c>
      <c r="C270" s="11">
        <v>744</v>
      </c>
      <c r="D270" s="11">
        <v>0</v>
      </c>
      <c r="E270" s="11">
        <v>34.200000000000003</v>
      </c>
      <c r="F270" s="11">
        <v>0</v>
      </c>
      <c r="I270" s="11">
        <v>8760</v>
      </c>
      <c r="J270" s="11">
        <v>0</v>
      </c>
      <c r="K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</row>
    <row r="271" spans="1:18" x14ac:dyDescent="0.25">
      <c r="A271" s="11">
        <v>14</v>
      </c>
      <c r="B271" s="11" t="s">
        <v>70</v>
      </c>
      <c r="C271" s="11">
        <v>228.8</v>
      </c>
      <c r="D271" s="11">
        <v>0</v>
      </c>
      <c r="E271" s="11">
        <v>94.5</v>
      </c>
      <c r="F271" s="11">
        <v>0</v>
      </c>
      <c r="I271" s="11">
        <v>8760</v>
      </c>
      <c r="J271" s="11">
        <v>0</v>
      </c>
      <c r="K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</row>
    <row r="272" spans="1:18" x14ac:dyDescent="0.25">
      <c r="A272" s="11">
        <v>15</v>
      </c>
      <c r="B272" s="11" t="s">
        <v>71</v>
      </c>
      <c r="C272" s="11">
        <v>0</v>
      </c>
      <c r="D272" s="11">
        <v>0</v>
      </c>
      <c r="E272" s="11">
        <v>0</v>
      </c>
      <c r="F272" s="11">
        <v>0</v>
      </c>
      <c r="I272" s="11">
        <v>0</v>
      </c>
      <c r="J272" s="11">
        <v>0</v>
      </c>
      <c r="K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</row>
    <row r="273" spans="1:18" x14ac:dyDescent="0.25">
      <c r="A273" s="11">
        <v>16</v>
      </c>
      <c r="B273" s="11" t="s">
        <v>72</v>
      </c>
      <c r="C273" s="11">
        <v>631.1</v>
      </c>
      <c r="D273" s="11">
        <v>0</v>
      </c>
      <c r="E273" s="11">
        <v>43.4</v>
      </c>
      <c r="F273" s="11">
        <v>0</v>
      </c>
      <c r="I273" s="11">
        <v>8760</v>
      </c>
      <c r="J273" s="11">
        <v>0</v>
      </c>
      <c r="K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</row>
    <row r="274" spans="1:18" x14ac:dyDescent="0.25">
      <c r="A274" s="11">
        <v>17</v>
      </c>
      <c r="B274" s="11" t="s">
        <v>73</v>
      </c>
      <c r="C274" s="11">
        <v>242.4</v>
      </c>
      <c r="D274" s="11">
        <v>0</v>
      </c>
      <c r="E274" s="11">
        <v>91.1</v>
      </c>
      <c r="F274" s="11">
        <v>1</v>
      </c>
      <c r="G274" s="11">
        <v>2424.4</v>
      </c>
      <c r="H274" s="11">
        <v>10000</v>
      </c>
      <c r="I274" s="11">
        <v>8424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645</v>
      </c>
      <c r="P274" s="11">
        <v>2.66</v>
      </c>
      <c r="Q274" s="11">
        <v>2.66</v>
      </c>
      <c r="R274" s="11">
        <v>645</v>
      </c>
    </row>
    <row r="275" spans="1:18" x14ac:dyDescent="0.25">
      <c r="A275" s="11">
        <v>18</v>
      </c>
      <c r="B275" s="11" t="s">
        <v>74</v>
      </c>
      <c r="C275" s="11">
        <v>101.6</v>
      </c>
      <c r="D275" s="11">
        <v>0</v>
      </c>
      <c r="E275" s="11">
        <v>75.2</v>
      </c>
      <c r="F275" s="11">
        <v>0</v>
      </c>
      <c r="G275" s="11">
        <v>1246</v>
      </c>
      <c r="H275" s="11">
        <v>12267</v>
      </c>
      <c r="I275" s="11">
        <v>2160</v>
      </c>
      <c r="J275" s="11">
        <v>194.5</v>
      </c>
      <c r="K275" s="11">
        <v>2423</v>
      </c>
      <c r="L275" s="11">
        <v>0</v>
      </c>
      <c r="M275" s="11">
        <v>0</v>
      </c>
      <c r="N275" s="11">
        <v>0</v>
      </c>
      <c r="O275" s="11">
        <v>231</v>
      </c>
      <c r="P275" s="11">
        <v>26.13</v>
      </c>
      <c r="Q275" s="11">
        <v>26.13</v>
      </c>
      <c r="R275" s="11">
        <v>2655</v>
      </c>
    </row>
    <row r="276" spans="1:18" x14ac:dyDescent="0.25">
      <c r="A276" s="11">
        <v>19</v>
      </c>
      <c r="B276" s="11" t="s">
        <v>75</v>
      </c>
      <c r="C276" s="11">
        <v>170.4</v>
      </c>
      <c r="D276" s="11">
        <v>0</v>
      </c>
      <c r="E276" s="11">
        <v>82.1</v>
      </c>
      <c r="F276" s="11">
        <v>0</v>
      </c>
      <c r="G276" s="11">
        <v>1990.4</v>
      </c>
      <c r="H276" s="11">
        <v>11678</v>
      </c>
      <c r="I276" s="11">
        <v>2160</v>
      </c>
      <c r="J276" s="11">
        <v>194.5</v>
      </c>
      <c r="K276" s="11">
        <v>3871</v>
      </c>
      <c r="L276" s="11">
        <v>0</v>
      </c>
      <c r="M276" s="11">
        <v>0</v>
      </c>
      <c r="N276" s="11">
        <v>0</v>
      </c>
      <c r="O276" s="11">
        <v>388</v>
      </c>
      <c r="P276" s="11">
        <v>24.99</v>
      </c>
      <c r="Q276" s="11">
        <v>24.99</v>
      </c>
      <c r="R276" s="11">
        <v>4259</v>
      </c>
    </row>
    <row r="277" spans="1:18" x14ac:dyDescent="0.25">
      <c r="A277" s="11">
        <v>20</v>
      </c>
      <c r="B277" s="11" t="s">
        <v>76</v>
      </c>
      <c r="C277" s="11">
        <v>2613.5</v>
      </c>
      <c r="D277" s="11">
        <v>0</v>
      </c>
      <c r="E277" s="11">
        <v>81.099999999999994</v>
      </c>
      <c r="F277" s="11">
        <v>0</v>
      </c>
      <c r="G277" s="11">
        <v>27898.1</v>
      </c>
      <c r="H277" s="11">
        <v>10675</v>
      </c>
      <c r="I277" s="11">
        <v>8760</v>
      </c>
      <c r="J277" s="11">
        <v>226.8</v>
      </c>
      <c r="K277" s="11">
        <v>63280</v>
      </c>
      <c r="L277" s="11">
        <v>0</v>
      </c>
      <c r="M277" s="11">
        <v>0</v>
      </c>
      <c r="N277" s="11">
        <v>36049</v>
      </c>
      <c r="O277" s="11">
        <v>1882</v>
      </c>
      <c r="P277" s="11">
        <v>24.93</v>
      </c>
      <c r="Q277" s="11">
        <v>38.729999999999997</v>
      </c>
      <c r="R277" s="11">
        <v>101211</v>
      </c>
    </row>
    <row r="278" spans="1:18" x14ac:dyDescent="0.25">
      <c r="A278" s="11">
        <v>21</v>
      </c>
      <c r="B278" s="11" t="s">
        <v>77</v>
      </c>
      <c r="C278" s="11">
        <v>612.6</v>
      </c>
      <c r="D278" s="11">
        <v>0</v>
      </c>
      <c r="E278" s="11">
        <v>98</v>
      </c>
      <c r="F278" s="11">
        <v>0</v>
      </c>
      <c r="G278" s="11">
        <v>6585.5</v>
      </c>
      <c r="H278" s="11">
        <v>10751</v>
      </c>
      <c r="I278" s="11">
        <v>8760</v>
      </c>
      <c r="J278" s="11">
        <v>131.4</v>
      </c>
      <c r="K278" s="11">
        <v>8650</v>
      </c>
      <c r="L278" s="11">
        <v>0</v>
      </c>
      <c r="M278" s="11">
        <v>0</v>
      </c>
      <c r="N278" s="11">
        <v>5005</v>
      </c>
      <c r="O278" s="11">
        <v>805</v>
      </c>
      <c r="P278" s="11">
        <v>15.44</v>
      </c>
      <c r="Q278" s="11">
        <v>23.61</v>
      </c>
      <c r="R278" s="11">
        <v>14460</v>
      </c>
    </row>
    <row r="279" spans="1:18" x14ac:dyDescent="0.25">
      <c r="A279" s="11">
        <v>22</v>
      </c>
      <c r="B279" s="11" t="s">
        <v>78</v>
      </c>
      <c r="C279" s="11">
        <v>612</v>
      </c>
      <c r="D279" s="11">
        <v>0</v>
      </c>
      <c r="E279" s="11">
        <v>97.9</v>
      </c>
      <c r="F279" s="11">
        <v>0</v>
      </c>
      <c r="G279" s="11">
        <v>6651.3</v>
      </c>
      <c r="H279" s="11">
        <v>10868</v>
      </c>
      <c r="I279" s="11">
        <v>8760</v>
      </c>
      <c r="J279" s="11">
        <v>131.4</v>
      </c>
      <c r="K279" s="11">
        <v>8737</v>
      </c>
      <c r="L279" s="11">
        <v>0</v>
      </c>
      <c r="M279" s="11">
        <v>0</v>
      </c>
      <c r="N279" s="11">
        <v>4878</v>
      </c>
      <c r="O279" s="11">
        <v>818</v>
      </c>
      <c r="P279" s="11">
        <v>15.61</v>
      </c>
      <c r="Q279" s="11">
        <v>23.58</v>
      </c>
      <c r="R279" s="11">
        <v>14433</v>
      </c>
    </row>
    <row r="280" spans="1:18" x14ac:dyDescent="0.25">
      <c r="A280" s="11">
        <v>23</v>
      </c>
      <c r="B280" s="11" t="s">
        <v>79</v>
      </c>
      <c r="C280" s="11">
        <v>653.9</v>
      </c>
      <c r="D280" s="11">
        <v>0</v>
      </c>
      <c r="E280" s="11">
        <v>92.3</v>
      </c>
      <c r="F280" s="11">
        <v>12</v>
      </c>
      <c r="G280" s="11">
        <v>6526.7</v>
      </c>
      <c r="H280" s="11">
        <v>9981</v>
      </c>
      <c r="I280" s="11">
        <v>8574</v>
      </c>
      <c r="J280" s="11">
        <v>205.5</v>
      </c>
      <c r="K280" s="11">
        <v>13410</v>
      </c>
      <c r="L280" s="11">
        <v>1</v>
      </c>
      <c r="M280" s="11">
        <v>3</v>
      </c>
      <c r="N280" s="11">
        <v>7494</v>
      </c>
      <c r="O280" s="11">
        <v>0</v>
      </c>
      <c r="P280" s="11">
        <v>20.51</v>
      </c>
      <c r="Q280" s="11">
        <v>31.97</v>
      </c>
      <c r="R280" s="11">
        <v>20907</v>
      </c>
    </row>
    <row r="281" spans="1:18" x14ac:dyDescent="0.25">
      <c r="A281" s="11">
        <v>24</v>
      </c>
      <c r="B281" s="11" t="s">
        <v>80</v>
      </c>
      <c r="C281" s="11">
        <v>673.3</v>
      </c>
      <c r="D281" s="11">
        <v>0</v>
      </c>
      <c r="E281" s="11">
        <v>94.6</v>
      </c>
      <c r="F281" s="11">
        <v>0</v>
      </c>
      <c r="G281" s="11">
        <v>6817</v>
      </c>
      <c r="H281" s="11">
        <v>10124</v>
      </c>
      <c r="I281" s="11">
        <v>8760</v>
      </c>
      <c r="J281" s="11">
        <v>205.5</v>
      </c>
      <c r="K281" s="11">
        <v>14007</v>
      </c>
      <c r="L281" s="11">
        <v>0</v>
      </c>
      <c r="M281" s="11">
        <v>0</v>
      </c>
      <c r="N281" s="11">
        <v>8129</v>
      </c>
      <c r="O281" s="11">
        <v>0</v>
      </c>
      <c r="P281" s="11">
        <v>20.8</v>
      </c>
      <c r="Q281" s="11">
        <v>32.869999999999997</v>
      </c>
      <c r="R281" s="11">
        <v>22136</v>
      </c>
    </row>
    <row r="282" spans="1:18" x14ac:dyDescent="0.25">
      <c r="A282" s="11">
        <v>25</v>
      </c>
      <c r="B282" s="11" t="s">
        <v>81</v>
      </c>
      <c r="C282" s="11">
        <v>0.2</v>
      </c>
      <c r="D282" s="11">
        <v>0</v>
      </c>
      <c r="E282" s="11">
        <v>0</v>
      </c>
      <c r="F282" s="11">
        <v>2</v>
      </c>
      <c r="G282" s="11">
        <v>2.4</v>
      </c>
      <c r="H282" s="11">
        <v>14336</v>
      </c>
      <c r="I282" s="11">
        <v>17</v>
      </c>
      <c r="J282" s="11">
        <v>403.3</v>
      </c>
      <c r="K282" s="11">
        <v>10</v>
      </c>
      <c r="L282" s="11">
        <v>0</v>
      </c>
      <c r="M282" s="11">
        <v>0</v>
      </c>
      <c r="N282" s="11">
        <v>0</v>
      </c>
      <c r="O282" s="11">
        <v>1</v>
      </c>
      <c r="P282" s="11">
        <v>61.73</v>
      </c>
      <c r="Q282" s="11">
        <v>63.49</v>
      </c>
      <c r="R282" s="11">
        <v>11</v>
      </c>
    </row>
    <row r="283" spans="1:18" x14ac:dyDescent="0.25">
      <c r="A283" s="11">
        <v>26</v>
      </c>
      <c r="B283" s="11" t="s">
        <v>82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</row>
    <row r="284" spans="1:18" x14ac:dyDescent="0.25">
      <c r="A284" s="11">
        <v>27</v>
      </c>
      <c r="B284" s="11" t="s">
        <v>83</v>
      </c>
      <c r="C284" s="11">
        <v>0.1</v>
      </c>
      <c r="D284" s="11">
        <v>0</v>
      </c>
      <c r="E284" s="11">
        <v>0</v>
      </c>
      <c r="F284" s="11">
        <v>1</v>
      </c>
      <c r="G284" s="11">
        <v>2.1</v>
      </c>
      <c r="H284" s="11">
        <v>17650</v>
      </c>
      <c r="I284" s="11">
        <v>6</v>
      </c>
      <c r="J284" s="11">
        <v>403.3</v>
      </c>
      <c r="K284" s="11">
        <v>9</v>
      </c>
      <c r="L284" s="11">
        <v>4</v>
      </c>
      <c r="M284" s="11">
        <v>16</v>
      </c>
      <c r="N284" s="11">
        <v>0</v>
      </c>
      <c r="O284" s="11">
        <v>0</v>
      </c>
      <c r="P284" s="11">
        <v>74.8</v>
      </c>
      <c r="Q284" s="11">
        <v>209.04</v>
      </c>
      <c r="R284" s="11">
        <v>25</v>
      </c>
    </row>
    <row r="285" spans="1:18" x14ac:dyDescent="0.25">
      <c r="A285" s="11">
        <v>28</v>
      </c>
      <c r="B285" s="11" t="s">
        <v>84</v>
      </c>
      <c r="C285" s="11">
        <v>0.4</v>
      </c>
      <c r="D285" s="11">
        <v>0</v>
      </c>
      <c r="E285" s="11">
        <v>0</v>
      </c>
      <c r="F285" s="11">
        <v>2</v>
      </c>
      <c r="G285" s="11">
        <v>5.5</v>
      </c>
      <c r="H285" s="11">
        <v>14716</v>
      </c>
      <c r="I285" s="11">
        <v>15</v>
      </c>
      <c r="J285" s="11">
        <v>403.3</v>
      </c>
      <c r="K285" s="11">
        <v>22</v>
      </c>
      <c r="L285" s="11">
        <v>6</v>
      </c>
      <c r="M285" s="11">
        <v>23</v>
      </c>
      <c r="N285" s="11">
        <v>0</v>
      </c>
      <c r="O285" s="11">
        <v>1</v>
      </c>
      <c r="P285" s="11">
        <v>62.96</v>
      </c>
      <c r="Q285" s="11">
        <v>124.46</v>
      </c>
      <c r="R285" s="11">
        <v>47</v>
      </c>
    </row>
    <row r="286" spans="1:18" x14ac:dyDescent="0.25">
      <c r="A286" s="11">
        <v>29</v>
      </c>
      <c r="B286" s="11" t="s">
        <v>85</v>
      </c>
      <c r="C286" s="11">
        <v>0.2</v>
      </c>
      <c r="D286" s="11">
        <v>0</v>
      </c>
      <c r="E286" s="11">
        <v>0.1</v>
      </c>
      <c r="F286" s="11">
        <v>3</v>
      </c>
      <c r="G286" s="11">
        <v>2.7</v>
      </c>
      <c r="H286" s="11">
        <v>14243</v>
      </c>
      <c r="I286" s="11">
        <v>19</v>
      </c>
      <c r="J286" s="11">
        <v>404.1</v>
      </c>
      <c r="K286" s="11">
        <v>11</v>
      </c>
      <c r="L286" s="11">
        <v>0</v>
      </c>
      <c r="M286" s="11">
        <v>0</v>
      </c>
      <c r="N286" s="11">
        <v>0</v>
      </c>
      <c r="O286" s="11">
        <v>1</v>
      </c>
      <c r="P286" s="11">
        <v>61.47</v>
      </c>
      <c r="Q286" s="11">
        <v>63.86</v>
      </c>
      <c r="R286" s="11">
        <v>12</v>
      </c>
    </row>
    <row r="287" spans="1:18" x14ac:dyDescent="0.25">
      <c r="A287" s="11">
        <v>30</v>
      </c>
      <c r="B287" s="11" t="s">
        <v>86</v>
      </c>
      <c r="C287" s="11">
        <v>0.2</v>
      </c>
      <c r="D287" s="11">
        <v>0</v>
      </c>
      <c r="E287" s="11">
        <v>0.1</v>
      </c>
      <c r="F287" s="11">
        <v>2</v>
      </c>
      <c r="G287" s="11">
        <v>2.6</v>
      </c>
      <c r="H287" s="11">
        <v>14290</v>
      </c>
      <c r="I287" s="11">
        <v>18</v>
      </c>
      <c r="J287" s="11">
        <v>403.3</v>
      </c>
      <c r="K287" s="11">
        <v>10</v>
      </c>
      <c r="L287" s="11">
        <v>0</v>
      </c>
      <c r="M287" s="11">
        <v>0</v>
      </c>
      <c r="N287" s="11">
        <v>0</v>
      </c>
      <c r="O287" s="11">
        <v>1</v>
      </c>
      <c r="P287" s="11">
        <v>61.55</v>
      </c>
      <c r="Q287" s="11">
        <v>63.2</v>
      </c>
      <c r="R287" s="11">
        <v>11</v>
      </c>
    </row>
    <row r="288" spans="1:18" x14ac:dyDescent="0.25">
      <c r="A288" s="11">
        <v>31</v>
      </c>
      <c r="B288" s="11" t="s">
        <v>87</v>
      </c>
      <c r="C288" s="11">
        <v>229.7</v>
      </c>
      <c r="D288" s="11">
        <v>0</v>
      </c>
      <c r="E288" s="11">
        <v>63.6</v>
      </c>
      <c r="F288" s="11">
        <v>1</v>
      </c>
      <c r="G288" s="11">
        <v>2396.6</v>
      </c>
      <c r="H288" s="11">
        <v>10433</v>
      </c>
      <c r="I288" s="11">
        <v>6371</v>
      </c>
      <c r="J288" s="11">
        <v>240.7</v>
      </c>
      <c r="K288" s="11">
        <v>5769</v>
      </c>
      <c r="L288" s="11">
        <v>0</v>
      </c>
      <c r="M288" s="11">
        <v>0</v>
      </c>
      <c r="N288" s="11">
        <v>6734</v>
      </c>
      <c r="O288" s="11">
        <v>181</v>
      </c>
      <c r="P288" s="11">
        <v>25.9</v>
      </c>
      <c r="Q288" s="11">
        <v>55.22</v>
      </c>
      <c r="R288" s="11">
        <v>12684</v>
      </c>
    </row>
    <row r="289" spans="1:18" x14ac:dyDescent="0.25">
      <c r="A289" s="11">
        <v>32</v>
      </c>
      <c r="B289" s="11" t="s">
        <v>88</v>
      </c>
      <c r="C289" s="11">
        <v>215.7</v>
      </c>
      <c r="D289" s="11">
        <v>0</v>
      </c>
      <c r="E289" s="11">
        <v>77.400000000000006</v>
      </c>
      <c r="F289" s="11">
        <v>0</v>
      </c>
      <c r="G289" s="11">
        <v>2200.8000000000002</v>
      </c>
      <c r="H289" s="11">
        <v>10203</v>
      </c>
      <c r="I289" s="11">
        <v>8760</v>
      </c>
      <c r="J289" s="11">
        <v>240.7</v>
      </c>
      <c r="K289" s="11">
        <v>5298</v>
      </c>
      <c r="L289" s="11">
        <v>0</v>
      </c>
      <c r="M289" s="11">
        <v>0</v>
      </c>
      <c r="N289" s="11">
        <v>3678</v>
      </c>
      <c r="O289" s="11">
        <v>0</v>
      </c>
      <c r="P289" s="11">
        <v>24.56</v>
      </c>
      <c r="Q289" s="11">
        <v>41.61</v>
      </c>
      <c r="R289" s="11">
        <v>8976</v>
      </c>
    </row>
    <row r="290" spans="1:18" x14ac:dyDescent="0.25">
      <c r="A290" s="11">
        <v>33</v>
      </c>
      <c r="B290" s="11" t="s">
        <v>89</v>
      </c>
      <c r="C290" s="11">
        <v>1064.5999999999999</v>
      </c>
      <c r="D290" s="11">
        <v>0</v>
      </c>
      <c r="E290" s="11">
        <v>52.5</v>
      </c>
      <c r="F290" s="11">
        <v>115</v>
      </c>
      <c r="G290" s="11">
        <v>7976</v>
      </c>
      <c r="H290" s="11">
        <v>7492</v>
      </c>
      <c r="I290" s="11">
        <v>5752</v>
      </c>
      <c r="J290" s="11">
        <v>406.6</v>
      </c>
      <c r="K290" s="11">
        <v>32427</v>
      </c>
      <c r="L290" s="11">
        <v>103</v>
      </c>
      <c r="M290" s="11">
        <v>425</v>
      </c>
      <c r="N290" s="11">
        <v>0</v>
      </c>
      <c r="O290" s="11">
        <v>1011</v>
      </c>
      <c r="P290" s="11">
        <v>31.41</v>
      </c>
      <c r="Q290" s="11">
        <v>31.81</v>
      </c>
      <c r="R290" s="11">
        <v>33863</v>
      </c>
    </row>
    <row r="291" spans="1:18" x14ac:dyDescent="0.25">
      <c r="A291" s="11">
        <v>34</v>
      </c>
      <c r="B291" s="11" t="s">
        <v>90</v>
      </c>
      <c r="C291" s="11">
        <v>3668.3</v>
      </c>
      <c r="D291" s="11">
        <v>0</v>
      </c>
      <c r="E291" s="11">
        <v>95.3</v>
      </c>
      <c r="F291" s="11">
        <v>0</v>
      </c>
      <c r="G291" s="11">
        <v>37258.699999999997</v>
      </c>
      <c r="H291" s="11">
        <v>10157</v>
      </c>
      <c r="I291" s="11">
        <v>8760</v>
      </c>
      <c r="J291" s="11">
        <v>186.1</v>
      </c>
      <c r="K291" s="11">
        <v>69334</v>
      </c>
      <c r="L291" s="11">
        <v>0</v>
      </c>
      <c r="M291" s="11">
        <v>0</v>
      </c>
      <c r="N291" s="11">
        <v>24168</v>
      </c>
      <c r="O291" s="11">
        <v>0</v>
      </c>
      <c r="P291" s="11">
        <v>18.899999999999999</v>
      </c>
      <c r="Q291" s="11">
        <v>25.49</v>
      </c>
      <c r="R291" s="11">
        <v>93502</v>
      </c>
    </row>
    <row r="292" spans="1:18" x14ac:dyDescent="0.25">
      <c r="A292" s="11">
        <v>35</v>
      </c>
      <c r="B292" s="11" t="s">
        <v>91</v>
      </c>
      <c r="C292" s="11">
        <v>3307.3</v>
      </c>
      <c r="D292" s="11">
        <v>0</v>
      </c>
      <c r="E292" s="11">
        <v>96.6</v>
      </c>
      <c r="F292" s="11">
        <v>0</v>
      </c>
      <c r="G292" s="11">
        <v>34605.1</v>
      </c>
      <c r="H292" s="11">
        <v>10463</v>
      </c>
      <c r="I292" s="11">
        <v>8760</v>
      </c>
      <c r="J292" s="11">
        <v>186.1</v>
      </c>
      <c r="K292" s="11">
        <v>64396</v>
      </c>
      <c r="L292" s="11">
        <v>0</v>
      </c>
      <c r="M292" s="11">
        <v>0</v>
      </c>
      <c r="N292" s="11">
        <v>37275</v>
      </c>
      <c r="O292" s="11">
        <v>463</v>
      </c>
      <c r="P292" s="11">
        <v>19.61</v>
      </c>
      <c r="Q292" s="11">
        <v>30.88</v>
      </c>
      <c r="R292" s="11">
        <v>102135</v>
      </c>
    </row>
    <row r="293" spans="1:18" x14ac:dyDescent="0.25">
      <c r="A293" s="11">
        <v>36</v>
      </c>
      <c r="B293" s="11" t="s">
        <v>92</v>
      </c>
      <c r="C293" s="11">
        <v>1996.7</v>
      </c>
      <c r="D293" s="11">
        <v>0</v>
      </c>
      <c r="E293" s="11">
        <v>90.4</v>
      </c>
      <c r="F293" s="11">
        <v>2</v>
      </c>
      <c r="G293" s="11">
        <v>20273</v>
      </c>
      <c r="H293" s="11">
        <v>10153</v>
      </c>
      <c r="I293" s="11">
        <v>8062</v>
      </c>
      <c r="J293" s="11">
        <v>186.1</v>
      </c>
      <c r="K293" s="11">
        <v>37726</v>
      </c>
      <c r="L293" s="11">
        <v>3</v>
      </c>
      <c r="M293" s="11">
        <v>82</v>
      </c>
      <c r="N293" s="11">
        <v>19580</v>
      </c>
      <c r="O293" s="11">
        <v>0</v>
      </c>
      <c r="P293" s="11">
        <v>18.89</v>
      </c>
      <c r="Q293" s="11">
        <v>28.74</v>
      </c>
      <c r="R293" s="11">
        <v>57388</v>
      </c>
    </row>
    <row r="294" spans="1:18" x14ac:dyDescent="0.25">
      <c r="A294" s="11">
        <v>37</v>
      </c>
      <c r="B294" s="11" t="s">
        <v>93</v>
      </c>
      <c r="C294" s="11">
        <v>3768.4</v>
      </c>
      <c r="D294" s="11">
        <v>0</v>
      </c>
      <c r="E294" s="11">
        <v>99.6</v>
      </c>
      <c r="F294" s="11">
        <v>0</v>
      </c>
      <c r="G294" s="11">
        <v>36338.800000000003</v>
      </c>
      <c r="H294" s="11">
        <v>9643</v>
      </c>
      <c r="I294" s="11">
        <v>8760</v>
      </c>
      <c r="J294" s="11">
        <v>162.30000000000001</v>
      </c>
      <c r="K294" s="11">
        <v>58995</v>
      </c>
      <c r="L294" s="11">
        <v>0</v>
      </c>
      <c r="M294" s="11">
        <v>0</v>
      </c>
      <c r="N294" s="11">
        <v>25192</v>
      </c>
      <c r="O294" s="11">
        <v>0</v>
      </c>
      <c r="P294" s="11">
        <v>15.66</v>
      </c>
      <c r="Q294" s="11">
        <v>22.34</v>
      </c>
      <c r="R294" s="11">
        <v>84187</v>
      </c>
    </row>
    <row r="295" spans="1:18" x14ac:dyDescent="0.25">
      <c r="A295" s="11">
        <v>38</v>
      </c>
      <c r="B295" s="11" t="s">
        <v>94</v>
      </c>
      <c r="C295" s="11">
        <v>3176.2</v>
      </c>
      <c r="D295" s="11">
        <v>0</v>
      </c>
      <c r="E295" s="11">
        <v>89.6</v>
      </c>
      <c r="F295" s="11">
        <v>2</v>
      </c>
      <c r="G295" s="11">
        <v>32234</v>
      </c>
      <c r="H295" s="11">
        <v>10149</v>
      </c>
      <c r="I295" s="11">
        <v>7902</v>
      </c>
      <c r="J295" s="11">
        <v>162.30000000000001</v>
      </c>
      <c r="K295" s="11">
        <v>52331</v>
      </c>
      <c r="L295" s="11">
        <v>4</v>
      </c>
      <c r="M295" s="11">
        <v>99</v>
      </c>
      <c r="N295" s="11">
        <v>34338</v>
      </c>
      <c r="O295" s="11">
        <v>0</v>
      </c>
      <c r="P295" s="11">
        <v>16.48</v>
      </c>
      <c r="Q295" s="11">
        <v>27.32</v>
      </c>
      <c r="R295" s="11">
        <v>86768</v>
      </c>
    </row>
    <row r="296" spans="1:18" x14ac:dyDescent="0.25">
      <c r="A296" s="11">
        <v>39</v>
      </c>
      <c r="B296" s="11" t="s">
        <v>95</v>
      </c>
      <c r="C296" s="11">
        <v>2689.6</v>
      </c>
      <c r="D296" s="11">
        <v>0</v>
      </c>
      <c r="E296" s="11">
        <v>95</v>
      </c>
      <c r="F296" s="11">
        <v>1</v>
      </c>
      <c r="G296" s="11">
        <v>27641.599999999999</v>
      </c>
      <c r="H296" s="11">
        <v>10277</v>
      </c>
      <c r="I296" s="11">
        <v>8682</v>
      </c>
      <c r="J296" s="11">
        <v>191.3</v>
      </c>
      <c r="K296" s="11">
        <v>52887</v>
      </c>
      <c r="L296" s="11">
        <v>2</v>
      </c>
      <c r="M296" s="11">
        <v>68</v>
      </c>
      <c r="N296" s="11">
        <v>18298</v>
      </c>
      <c r="O296" s="11">
        <v>672</v>
      </c>
      <c r="P296" s="11">
        <v>19.91</v>
      </c>
      <c r="Q296" s="11">
        <v>26.74</v>
      </c>
      <c r="R296" s="11">
        <v>71925</v>
      </c>
    </row>
    <row r="297" spans="1:18" x14ac:dyDescent="0.25">
      <c r="A297" s="11">
        <v>40</v>
      </c>
      <c r="B297" s="11" t="s">
        <v>96</v>
      </c>
      <c r="C297" s="11">
        <v>2726.8</v>
      </c>
      <c r="D297" s="11">
        <v>0</v>
      </c>
      <c r="E297" s="11">
        <v>92.2</v>
      </c>
      <c r="F297" s="11">
        <v>1</v>
      </c>
      <c r="G297" s="11">
        <v>28277.200000000001</v>
      </c>
      <c r="H297" s="11">
        <v>10370</v>
      </c>
      <c r="I297" s="11">
        <v>8682</v>
      </c>
      <c r="J297" s="11">
        <v>191.3</v>
      </c>
      <c r="K297" s="11">
        <v>54103</v>
      </c>
      <c r="L297" s="11">
        <v>3</v>
      </c>
      <c r="M297" s="11">
        <v>89</v>
      </c>
      <c r="N297" s="11">
        <v>21071</v>
      </c>
      <c r="O297" s="11">
        <v>654</v>
      </c>
      <c r="P297" s="11">
        <v>20.079999999999998</v>
      </c>
      <c r="Q297" s="11">
        <v>27.84</v>
      </c>
      <c r="R297" s="11">
        <v>75918</v>
      </c>
    </row>
    <row r="298" spans="1:18" x14ac:dyDescent="0.25">
      <c r="A298" s="11">
        <v>41</v>
      </c>
      <c r="B298" s="11" t="s">
        <v>97</v>
      </c>
      <c r="C298" s="11">
        <v>1802.2</v>
      </c>
      <c r="D298" s="11">
        <v>0</v>
      </c>
      <c r="E298" s="11">
        <v>65.900000000000006</v>
      </c>
      <c r="F298" s="11">
        <v>2</v>
      </c>
      <c r="G298" s="11">
        <v>18907</v>
      </c>
      <c r="H298" s="11">
        <v>10491</v>
      </c>
      <c r="I298" s="11">
        <v>6387</v>
      </c>
      <c r="J298" s="11">
        <v>191.3</v>
      </c>
      <c r="K298" s="11">
        <v>36175</v>
      </c>
      <c r="L298" s="11">
        <v>18</v>
      </c>
      <c r="M298" s="11">
        <v>499</v>
      </c>
      <c r="N298" s="11">
        <v>29184</v>
      </c>
      <c r="O298" s="11">
        <v>2000</v>
      </c>
      <c r="P298" s="11">
        <v>21.18</v>
      </c>
      <c r="Q298" s="11">
        <v>37.65</v>
      </c>
      <c r="R298" s="11">
        <v>67858</v>
      </c>
    </row>
    <row r="299" spans="1:18" x14ac:dyDescent="0.25">
      <c r="A299" s="11">
        <v>42</v>
      </c>
      <c r="B299" s="11" t="s">
        <v>98</v>
      </c>
      <c r="C299" s="11">
        <v>2643.9</v>
      </c>
      <c r="D299" s="11">
        <v>0</v>
      </c>
      <c r="E299" s="11">
        <v>91.7</v>
      </c>
      <c r="F299" s="11">
        <v>1</v>
      </c>
      <c r="G299" s="11">
        <v>27346.2</v>
      </c>
      <c r="H299" s="11">
        <v>10343</v>
      </c>
      <c r="I299" s="11">
        <v>8682</v>
      </c>
      <c r="J299" s="11">
        <v>191.3</v>
      </c>
      <c r="K299" s="11">
        <v>52321</v>
      </c>
      <c r="L299" s="11">
        <v>4</v>
      </c>
      <c r="M299" s="11">
        <v>122</v>
      </c>
      <c r="N299" s="11">
        <v>16572</v>
      </c>
      <c r="O299" s="11">
        <v>846</v>
      </c>
      <c r="P299" s="11">
        <v>20.11</v>
      </c>
      <c r="Q299" s="11">
        <v>26.42</v>
      </c>
      <c r="R299" s="11">
        <v>69862</v>
      </c>
    </row>
    <row r="300" spans="1:18" x14ac:dyDescent="0.25">
      <c r="A300" s="11">
        <v>43</v>
      </c>
      <c r="B300" s="11" t="s">
        <v>99</v>
      </c>
      <c r="C300" s="11">
        <v>121.8</v>
      </c>
      <c r="D300" s="11">
        <v>0</v>
      </c>
      <c r="E300" s="11">
        <v>97.5</v>
      </c>
      <c r="F300" s="11">
        <v>1</v>
      </c>
      <c r="G300" s="11">
        <v>876.8</v>
      </c>
      <c r="H300" s="11">
        <v>7200</v>
      </c>
      <c r="I300" s="11">
        <v>8520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11905</v>
      </c>
      <c r="P300" s="11">
        <v>97.76</v>
      </c>
      <c r="Q300" s="11">
        <v>97.76</v>
      </c>
      <c r="R300" s="11">
        <v>11905</v>
      </c>
    </row>
    <row r="301" spans="1:18" x14ac:dyDescent="0.25">
      <c r="A301" s="11">
        <v>44</v>
      </c>
      <c r="B301" s="11" t="s">
        <v>100</v>
      </c>
      <c r="C301" s="11">
        <v>757.3</v>
      </c>
      <c r="D301" s="11">
        <v>0</v>
      </c>
      <c r="E301" s="11">
        <v>89.7</v>
      </c>
      <c r="F301" s="11">
        <v>0</v>
      </c>
      <c r="G301" s="11">
        <v>8418.7999999999993</v>
      </c>
      <c r="H301" s="11">
        <v>11117</v>
      </c>
      <c r="I301" s="11">
        <v>8760</v>
      </c>
      <c r="J301" s="11">
        <v>106.8</v>
      </c>
      <c r="K301" s="11">
        <v>8995</v>
      </c>
      <c r="L301" s="11">
        <v>0</v>
      </c>
      <c r="M301" s="11">
        <v>0</v>
      </c>
      <c r="N301" s="11">
        <v>6435</v>
      </c>
      <c r="O301" s="11">
        <v>204</v>
      </c>
      <c r="P301" s="11">
        <v>12.15</v>
      </c>
      <c r="Q301" s="11">
        <v>20.65</v>
      </c>
      <c r="R301" s="11">
        <v>15635</v>
      </c>
    </row>
    <row r="302" spans="1:18" x14ac:dyDescent="0.25">
      <c r="A302" s="11">
        <v>45</v>
      </c>
      <c r="B302" s="11" t="s">
        <v>101</v>
      </c>
      <c r="C302" s="11">
        <v>780.8</v>
      </c>
      <c r="D302" s="11">
        <v>0</v>
      </c>
      <c r="E302" s="11">
        <v>90</v>
      </c>
      <c r="F302" s="11">
        <v>0</v>
      </c>
      <c r="G302" s="11">
        <v>8593.7999999999993</v>
      </c>
      <c r="H302" s="11">
        <v>11007</v>
      </c>
      <c r="I302" s="11">
        <v>8760</v>
      </c>
      <c r="J302" s="11">
        <v>106.8</v>
      </c>
      <c r="K302" s="11">
        <v>9182</v>
      </c>
      <c r="L302" s="11">
        <v>0</v>
      </c>
      <c r="M302" s="11">
        <v>0</v>
      </c>
      <c r="N302" s="11">
        <v>7562</v>
      </c>
      <c r="O302" s="11">
        <v>195</v>
      </c>
      <c r="P302" s="11">
        <v>12.01</v>
      </c>
      <c r="Q302" s="11">
        <v>21.7</v>
      </c>
      <c r="R302" s="11">
        <v>16939</v>
      </c>
    </row>
    <row r="303" spans="1:18" x14ac:dyDescent="0.25">
      <c r="A303" s="11">
        <v>46</v>
      </c>
      <c r="B303" s="11" t="s">
        <v>102</v>
      </c>
      <c r="C303" s="11">
        <v>1439</v>
      </c>
      <c r="D303" s="11">
        <v>0</v>
      </c>
      <c r="E303" s="11">
        <v>79.8</v>
      </c>
      <c r="F303" s="11">
        <v>2</v>
      </c>
      <c r="G303" s="11">
        <v>16492.3</v>
      </c>
      <c r="H303" s="11">
        <v>11461</v>
      </c>
      <c r="I303" s="11">
        <v>7901</v>
      </c>
      <c r="J303" s="11">
        <v>106.8</v>
      </c>
      <c r="K303" s="11">
        <v>17622</v>
      </c>
      <c r="L303" s="11">
        <v>8</v>
      </c>
      <c r="M303" s="11">
        <v>236</v>
      </c>
      <c r="N303" s="11">
        <v>23357</v>
      </c>
      <c r="O303" s="11">
        <v>532</v>
      </c>
      <c r="P303" s="11">
        <v>12.62</v>
      </c>
      <c r="Q303" s="11">
        <v>29.01</v>
      </c>
      <c r="R303" s="11">
        <v>41747</v>
      </c>
    </row>
    <row r="304" spans="1:18" x14ac:dyDescent="0.25">
      <c r="A304" s="11">
        <v>47</v>
      </c>
      <c r="B304" s="11" t="s">
        <v>103</v>
      </c>
      <c r="C304" s="11">
        <v>2488</v>
      </c>
      <c r="D304" s="11">
        <v>0</v>
      </c>
      <c r="E304" s="11">
        <v>94.2</v>
      </c>
      <c r="F304" s="11">
        <v>0</v>
      </c>
      <c r="G304" s="11">
        <v>26632.9</v>
      </c>
      <c r="H304" s="11">
        <v>10704</v>
      </c>
      <c r="I304" s="11">
        <v>8760</v>
      </c>
      <c r="J304" s="11">
        <v>106.8</v>
      </c>
      <c r="K304" s="11">
        <v>28456</v>
      </c>
      <c r="L304" s="11">
        <v>0</v>
      </c>
      <c r="M304" s="11">
        <v>0</v>
      </c>
      <c r="N304" s="11">
        <v>22750</v>
      </c>
      <c r="O304" s="11">
        <v>771</v>
      </c>
      <c r="P304" s="11">
        <v>11.75</v>
      </c>
      <c r="Q304" s="11">
        <v>20.89</v>
      </c>
      <c r="R304" s="11">
        <v>51978</v>
      </c>
    </row>
    <row r="305" spans="1:18" x14ac:dyDescent="0.25">
      <c r="A305" s="11">
        <v>48</v>
      </c>
      <c r="B305" s="11" t="s">
        <v>104</v>
      </c>
      <c r="C305" s="11">
        <v>968.2</v>
      </c>
      <c r="D305" s="11">
        <v>0</v>
      </c>
      <c r="E305" s="11">
        <v>74.7</v>
      </c>
      <c r="F305" s="11">
        <v>0</v>
      </c>
      <c r="G305" s="11">
        <v>10111.700000000001</v>
      </c>
      <c r="H305" s="11">
        <v>10443</v>
      </c>
      <c r="I305" s="11">
        <v>8760</v>
      </c>
      <c r="J305" s="11">
        <v>213.4</v>
      </c>
      <c r="K305" s="11">
        <v>21579</v>
      </c>
      <c r="L305" s="11">
        <v>0</v>
      </c>
      <c r="M305" s="11">
        <v>0</v>
      </c>
      <c r="N305" s="11">
        <v>11247</v>
      </c>
      <c r="O305" s="11">
        <v>329</v>
      </c>
      <c r="P305" s="11">
        <v>22.63</v>
      </c>
      <c r="Q305" s="11">
        <v>34.24</v>
      </c>
      <c r="R305" s="11">
        <v>33155</v>
      </c>
    </row>
    <row r="306" spans="1:18" x14ac:dyDescent="0.25">
      <c r="A306" s="11">
        <v>49</v>
      </c>
      <c r="B306" s="11" t="s">
        <v>105</v>
      </c>
      <c r="C306" s="11">
        <v>1113</v>
      </c>
      <c r="D306" s="11">
        <v>0</v>
      </c>
      <c r="E306" s="11">
        <v>65.599999999999994</v>
      </c>
      <c r="F306" s="11">
        <v>2</v>
      </c>
      <c r="G306" s="11">
        <v>11720.5</v>
      </c>
      <c r="H306" s="11">
        <v>10530</v>
      </c>
      <c r="I306" s="11">
        <v>7865</v>
      </c>
      <c r="J306" s="11">
        <v>213.4</v>
      </c>
      <c r="K306" s="11">
        <v>25012</v>
      </c>
      <c r="L306" s="11">
        <v>3</v>
      </c>
      <c r="M306" s="11">
        <v>13</v>
      </c>
      <c r="N306" s="11">
        <v>23117</v>
      </c>
      <c r="O306" s="11">
        <v>390</v>
      </c>
      <c r="P306" s="11">
        <v>22.82</v>
      </c>
      <c r="Q306" s="11">
        <v>43.6</v>
      </c>
      <c r="R306" s="11">
        <v>48531</v>
      </c>
    </row>
    <row r="307" spans="1:18" x14ac:dyDescent="0.25">
      <c r="A307" s="11">
        <v>50</v>
      </c>
      <c r="B307" s="11" t="s">
        <v>106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1:18" x14ac:dyDescent="0.25">
      <c r="A308" s="11">
        <v>51</v>
      </c>
      <c r="B308" s="11" t="s">
        <v>107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</row>
    <row r="309" spans="1:18" x14ac:dyDescent="0.25">
      <c r="A309" s="11">
        <v>52</v>
      </c>
      <c r="B309" s="11" t="s">
        <v>108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</row>
    <row r="310" spans="1:18" x14ac:dyDescent="0.25">
      <c r="A310" s="11">
        <v>53</v>
      </c>
      <c r="B310" s="11" t="s">
        <v>109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</row>
    <row r="311" spans="1:18" x14ac:dyDescent="0.25">
      <c r="A311" s="11">
        <v>54</v>
      </c>
      <c r="B311" s="11" t="s">
        <v>110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</row>
    <row r="312" spans="1:18" x14ac:dyDescent="0.25">
      <c r="A312" s="11">
        <v>55</v>
      </c>
      <c r="B312" s="11" t="s">
        <v>111</v>
      </c>
      <c r="C312" s="11">
        <v>1708.5</v>
      </c>
      <c r="D312" s="11">
        <v>0</v>
      </c>
      <c r="E312" s="11">
        <v>75.2</v>
      </c>
      <c r="F312" s="11">
        <v>2</v>
      </c>
      <c r="G312" s="11">
        <v>20688.5</v>
      </c>
      <c r="H312" s="11">
        <v>12109</v>
      </c>
      <c r="I312" s="11">
        <v>7936</v>
      </c>
      <c r="J312" s="11">
        <v>110.5</v>
      </c>
      <c r="K312" s="11">
        <v>22870</v>
      </c>
      <c r="L312" s="11">
        <v>4</v>
      </c>
      <c r="M312" s="11">
        <v>106</v>
      </c>
      <c r="N312" s="11">
        <v>21495</v>
      </c>
      <c r="O312" s="11">
        <v>598</v>
      </c>
      <c r="P312" s="11">
        <v>13.74</v>
      </c>
      <c r="Q312" s="11">
        <v>26.38</v>
      </c>
      <c r="R312" s="11">
        <v>45068</v>
      </c>
    </row>
    <row r="313" spans="1:18" x14ac:dyDescent="0.25">
      <c r="A313" s="11">
        <v>56</v>
      </c>
      <c r="B313" s="11" t="s">
        <v>112</v>
      </c>
      <c r="C313" s="11">
        <v>1479.1</v>
      </c>
      <c r="D313" s="11">
        <v>0</v>
      </c>
      <c r="E313" s="11">
        <v>32.4</v>
      </c>
      <c r="F313" s="11">
        <v>230</v>
      </c>
      <c r="G313" s="11">
        <v>10580.7</v>
      </c>
      <c r="H313" s="11">
        <v>7153</v>
      </c>
      <c r="I313" s="11">
        <v>3699</v>
      </c>
      <c r="J313" s="11">
        <v>391.4</v>
      </c>
      <c r="K313" s="11">
        <v>41413</v>
      </c>
      <c r="L313" s="11">
        <v>807</v>
      </c>
      <c r="M313" s="11">
        <v>3180</v>
      </c>
      <c r="N313" s="11">
        <v>0</v>
      </c>
      <c r="O313" s="11">
        <v>5345</v>
      </c>
      <c r="P313" s="11">
        <v>31.61</v>
      </c>
      <c r="Q313" s="11">
        <v>33.76</v>
      </c>
      <c r="R313" s="11">
        <v>49939</v>
      </c>
    </row>
    <row r="314" spans="1:18" x14ac:dyDescent="0.25">
      <c r="A314" s="11">
        <v>57</v>
      </c>
      <c r="B314" s="11" t="s">
        <v>113</v>
      </c>
      <c r="C314" s="11">
        <v>25.3</v>
      </c>
      <c r="D314" s="11">
        <v>0</v>
      </c>
      <c r="E314" s="11">
        <v>100</v>
      </c>
      <c r="F314" s="11">
        <v>0</v>
      </c>
      <c r="I314" s="11">
        <v>8760</v>
      </c>
      <c r="J314" s="11">
        <v>0</v>
      </c>
      <c r="K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</row>
    <row r="315" spans="1:18" x14ac:dyDescent="0.25">
      <c r="A315" s="11">
        <v>58</v>
      </c>
      <c r="B315" s="11" t="s">
        <v>114</v>
      </c>
      <c r="C315" s="11">
        <v>2236.9</v>
      </c>
      <c r="D315" s="11">
        <v>0</v>
      </c>
      <c r="E315" s="11">
        <v>49.9</v>
      </c>
      <c r="F315" s="11">
        <v>162</v>
      </c>
      <c r="G315" s="11">
        <v>15817.1</v>
      </c>
      <c r="H315" s="11">
        <v>7071</v>
      </c>
      <c r="I315" s="11">
        <v>6279</v>
      </c>
      <c r="J315" s="11">
        <v>391.9</v>
      </c>
      <c r="K315" s="11">
        <v>61982</v>
      </c>
      <c r="L315" s="11">
        <v>575</v>
      </c>
      <c r="M315" s="11">
        <v>2288</v>
      </c>
      <c r="N315" s="11">
        <v>0</v>
      </c>
      <c r="O315" s="11">
        <v>6467</v>
      </c>
      <c r="P315" s="11">
        <v>30.6</v>
      </c>
      <c r="Q315" s="11">
        <v>31.62</v>
      </c>
      <c r="R315" s="11">
        <v>70736</v>
      </c>
    </row>
    <row r="316" spans="1:18" x14ac:dyDescent="0.25">
      <c r="A316" s="11">
        <v>59</v>
      </c>
      <c r="B316" s="11" t="s">
        <v>115</v>
      </c>
      <c r="C316" s="11">
        <v>-925.8</v>
      </c>
      <c r="D316" s="11">
        <v>0</v>
      </c>
      <c r="E316" s="11">
        <v>82.6</v>
      </c>
      <c r="F316" s="11">
        <v>254</v>
      </c>
      <c r="I316" s="11">
        <v>7378</v>
      </c>
      <c r="J316" s="11">
        <v>39.799999999999997</v>
      </c>
      <c r="K316" s="11">
        <v>-36878</v>
      </c>
      <c r="M316" s="11">
        <v>0</v>
      </c>
      <c r="N316" s="11">
        <v>0</v>
      </c>
      <c r="O316" s="11">
        <v>0</v>
      </c>
      <c r="P316" s="11">
        <v>39.83</v>
      </c>
      <c r="Q316" s="11">
        <v>39.83</v>
      </c>
      <c r="R316" s="11">
        <v>-36878</v>
      </c>
    </row>
    <row r="317" spans="1:18" x14ac:dyDescent="0.25">
      <c r="A317" s="11">
        <v>60</v>
      </c>
      <c r="B317" s="11" t="s">
        <v>116</v>
      </c>
      <c r="C317" s="11">
        <v>313.10000000000002</v>
      </c>
      <c r="D317" s="11">
        <v>0</v>
      </c>
      <c r="E317" s="11">
        <v>3.6</v>
      </c>
      <c r="F317" s="11">
        <v>273</v>
      </c>
      <c r="I317" s="11">
        <v>1488</v>
      </c>
      <c r="J317" s="11">
        <v>26.2</v>
      </c>
      <c r="K317" s="11">
        <v>8208</v>
      </c>
      <c r="M317" s="11">
        <v>0</v>
      </c>
      <c r="N317" s="11">
        <v>0</v>
      </c>
      <c r="O317" s="11">
        <v>0</v>
      </c>
      <c r="P317" s="11">
        <v>26.22</v>
      </c>
      <c r="Q317" s="11">
        <v>26.22</v>
      </c>
      <c r="R317" s="11">
        <v>8208</v>
      </c>
    </row>
    <row r="318" spans="1:18" x14ac:dyDescent="0.25">
      <c r="A318" s="11">
        <v>61</v>
      </c>
      <c r="B318" s="11" t="s">
        <v>117</v>
      </c>
      <c r="C318" s="11">
        <v>-140.1</v>
      </c>
      <c r="D318" s="11">
        <v>0</v>
      </c>
      <c r="E318" s="11">
        <v>0</v>
      </c>
      <c r="F318" s="11">
        <v>288</v>
      </c>
      <c r="I318" s="11">
        <v>2144</v>
      </c>
      <c r="J318" s="11">
        <v>36</v>
      </c>
      <c r="K318" s="11">
        <v>-5043</v>
      </c>
      <c r="M318" s="11">
        <v>0</v>
      </c>
      <c r="N318" s="11">
        <v>0</v>
      </c>
      <c r="O318" s="11">
        <v>0</v>
      </c>
      <c r="P318" s="11">
        <v>36</v>
      </c>
      <c r="Q318" s="11">
        <v>36</v>
      </c>
      <c r="R318" s="11">
        <v>-5043</v>
      </c>
    </row>
    <row r="319" spans="1:18" x14ac:dyDescent="0.25">
      <c r="A319" s="11">
        <v>62</v>
      </c>
      <c r="B319" s="11" t="s">
        <v>118</v>
      </c>
      <c r="C319" s="11">
        <v>2424.8000000000002</v>
      </c>
      <c r="D319" s="11">
        <v>0</v>
      </c>
      <c r="E319" s="11">
        <v>27.7</v>
      </c>
      <c r="F319" s="11">
        <v>277</v>
      </c>
      <c r="I319" s="11">
        <v>6877</v>
      </c>
      <c r="J319" s="11">
        <v>31</v>
      </c>
      <c r="K319" s="11">
        <v>75049</v>
      </c>
      <c r="M319" s="11">
        <v>0</v>
      </c>
      <c r="N319" s="11">
        <v>0</v>
      </c>
      <c r="O319" s="11">
        <v>0</v>
      </c>
      <c r="P319" s="11">
        <v>30.95</v>
      </c>
      <c r="Q319" s="11">
        <v>30.95</v>
      </c>
      <c r="R319" s="11">
        <v>75049</v>
      </c>
    </row>
    <row r="320" spans="1:18" x14ac:dyDescent="0.25">
      <c r="A320" s="11">
        <v>63</v>
      </c>
      <c r="B320" s="11" t="s">
        <v>119</v>
      </c>
      <c r="C320" s="11">
        <v>-1914.5</v>
      </c>
      <c r="D320" s="11">
        <v>0</v>
      </c>
      <c r="E320" s="11">
        <v>87.7</v>
      </c>
      <c r="F320" s="11">
        <v>150</v>
      </c>
      <c r="I320" s="11">
        <v>8246</v>
      </c>
      <c r="J320" s="11">
        <v>34.6</v>
      </c>
      <c r="K320" s="11">
        <v>-66332</v>
      </c>
      <c r="M320" s="11">
        <v>0</v>
      </c>
      <c r="N320" s="11">
        <v>0</v>
      </c>
      <c r="O320" s="11">
        <v>0</v>
      </c>
      <c r="P320" s="11">
        <v>34.65</v>
      </c>
      <c r="Q320" s="11">
        <v>34.65</v>
      </c>
      <c r="R320" s="11">
        <v>-66332</v>
      </c>
    </row>
    <row r="321" spans="1:18" x14ac:dyDescent="0.25">
      <c r="A321" s="11">
        <v>64</v>
      </c>
      <c r="B321" s="11" t="s">
        <v>120</v>
      </c>
      <c r="C321" s="11">
        <v>137</v>
      </c>
      <c r="D321" s="11">
        <v>0</v>
      </c>
      <c r="E321" s="11">
        <v>1.6</v>
      </c>
      <c r="F321" s="11">
        <v>326</v>
      </c>
      <c r="I321" s="11">
        <v>890</v>
      </c>
      <c r="J321" s="11">
        <v>43.4</v>
      </c>
      <c r="K321" s="11">
        <v>5942</v>
      </c>
      <c r="M321" s="11">
        <v>0</v>
      </c>
      <c r="N321" s="11">
        <v>0</v>
      </c>
      <c r="O321" s="11">
        <v>0</v>
      </c>
      <c r="P321" s="11">
        <v>43.38</v>
      </c>
      <c r="Q321" s="11">
        <v>43.38</v>
      </c>
      <c r="R321" s="11">
        <v>5942</v>
      </c>
    </row>
    <row r="322" spans="1:18" x14ac:dyDescent="0.25">
      <c r="A322" s="11">
        <v>65</v>
      </c>
      <c r="B322" s="11" t="s">
        <v>121</v>
      </c>
      <c r="C322" s="11">
        <v>-3457.6</v>
      </c>
      <c r="D322" s="11">
        <v>0</v>
      </c>
      <c r="E322" s="11">
        <v>0.4</v>
      </c>
      <c r="F322" s="11">
        <v>0</v>
      </c>
      <c r="I322" s="11">
        <v>8760</v>
      </c>
      <c r="J322" s="11">
        <v>34.5</v>
      </c>
      <c r="K322" s="11">
        <v>-119229</v>
      </c>
      <c r="M322" s="11">
        <v>0</v>
      </c>
      <c r="N322" s="11">
        <v>0</v>
      </c>
      <c r="O322" s="11">
        <v>0</v>
      </c>
      <c r="P322" s="11">
        <v>34.479999999999997</v>
      </c>
      <c r="Q322" s="11">
        <v>34.479999999999997</v>
      </c>
      <c r="R322" s="11">
        <v>-119229</v>
      </c>
    </row>
    <row r="323" spans="1:18" x14ac:dyDescent="0.25">
      <c r="A323" s="11">
        <v>66</v>
      </c>
      <c r="B323" s="11" t="s">
        <v>122</v>
      </c>
      <c r="C323" s="11">
        <v>0</v>
      </c>
      <c r="D323" s="11">
        <v>0</v>
      </c>
      <c r="E323" s="11">
        <v>0</v>
      </c>
      <c r="F323" s="11">
        <v>425</v>
      </c>
      <c r="I323" s="11">
        <v>1369</v>
      </c>
      <c r="J323" s="11">
        <v>0</v>
      </c>
      <c r="K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</row>
    <row r="324" spans="1:18" x14ac:dyDescent="0.25">
      <c r="A324" s="11">
        <v>67</v>
      </c>
      <c r="B324" s="11" t="s">
        <v>125</v>
      </c>
      <c r="C324" s="11">
        <v>0</v>
      </c>
      <c r="D324" s="11">
        <v>0</v>
      </c>
      <c r="E324" s="11">
        <v>0</v>
      </c>
      <c r="F324" s="11">
        <v>0</v>
      </c>
      <c r="I324" s="11">
        <v>0</v>
      </c>
      <c r="J324" s="11">
        <v>0</v>
      </c>
      <c r="K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25">
      <c r="A325" s="11">
        <v>68</v>
      </c>
      <c r="B325" s="11" t="s">
        <v>126</v>
      </c>
      <c r="C325" s="11">
        <v>115.8</v>
      </c>
      <c r="D325" s="11">
        <v>0</v>
      </c>
      <c r="E325" s="11">
        <v>9.5</v>
      </c>
      <c r="F325" s="11">
        <v>0</v>
      </c>
      <c r="I325" s="11">
        <v>8760</v>
      </c>
      <c r="J325" s="11">
        <v>40.700000000000003</v>
      </c>
      <c r="K325" s="11">
        <v>4716</v>
      </c>
      <c r="M325" s="11">
        <v>0</v>
      </c>
      <c r="N325" s="11">
        <v>0</v>
      </c>
      <c r="O325" s="11">
        <v>4716</v>
      </c>
      <c r="P325" s="11">
        <v>81.44</v>
      </c>
      <c r="Q325" s="11">
        <v>81.44</v>
      </c>
      <c r="R325" s="11">
        <v>9431</v>
      </c>
    </row>
    <row r="326" spans="1:18" x14ac:dyDescent="0.25">
      <c r="A326" s="11">
        <v>69</v>
      </c>
      <c r="B326" s="11" t="s">
        <v>127</v>
      </c>
      <c r="C326" s="11">
        <v>-127</v>
      </c>
      <c r="D326" s="11">
        <v>0</v>
      </c>
      <c r="E326" s="11">
        <v>100</v>
      </c>
      <c r="F326" s="11">
        <v>0</v>
      </c>
      <c r="I326" s="11">
        <v>8016</v>
      </c>
      <c r="J326" s="11">
        <v>0</v>
      </c>
      <c r="K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25">
      <c r="A327" s="11">
        <v>70</v>
      </c>
      <c r="B327" s="11" t="s">
        <v>128</v>
      </c>
      <c r="C327" s="11">
        <v>62.1</v>
      </c>
      <c r="D327" s="11">
        <v>0</v>
      </c>
      <c r="E327" s="11">
        <v>100</v>
      </c>
      <c r="F327" s="11">
        <v>0</v>
      </c>
      <c r="I327" s="11">
        <v>8760</v>
      </c>
      <c r="J327" s="11">
        <v>35.200000000000003</v>
      </c>
      <c r="K327" s="11">
        <v>2187</v>
      </c>
      <c r="M327" s="11">
        <v>0</v>
      </c>
      <c r="N327" s="11">
        <v>0</v>
      </c>
      <c r="O327" s="11">
        <v>0</v>
      </c>
      <c r="P327" s="11">
        <v>35.229999999999997</v>
      </c>
      <c r="Q327" s="11">
        <v>35.229999999999997</v>
      </c>
      <c r="R327" s="11">
        <v>2187</v>
      </c>
    </row>
    <row r="328" spans="1:18" x14ac:dyDescent="0.25">
      <c r="A328" s="11">
        <v>71</v>
      </c>
      <c r="B328" s="11" t="s">
        <v>129</v>
      </c>
      <c r="C328" s="11">
        <v>12</v>
      </c>
      <c r="D328" s="11">
        <v>0</v>
      </c>
      <c r="E328" s="11">
        <v>100</v>
      </c>
      <c r="F328" s="11">
        <v>0</v>
      </c>
      <c r="I328" s="11">
        <v>8760</v>
      </c>
      <c r="J328" s="11">
        <v>0</v>
      </c>
      <c r="K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</row>
    <row r="329" spans="1:18" x14ac:dyDescent="0.25">
      <c r="A329" s="11">
        <v>72</v>
      </c>
      <c r="B329" s="11" t="s">
        <v>130</v>
      </c>
      <c r="C329" s="11">
        <v>-45.4</v>
      </c>
      <c r="D329" s="11">
        <v>0</v>
      </c>
      <c r="E329" s="11">
        <v>100</v>
      </c>
      <c r="F329" s="11">
        <v>0</v>
      </c>
      <c r="I329" s="11">
        <v>8760</v>
      </c>
      <c r="J329" s="11">
        <v>69</v>
      </c>
      <c r="K329" s="11">
        <v>-3131</v>
      </c>
      <c r="M329" s="11">
        <v>0</v>
      </c>
      <c r="N329" s="11">
        <v>0</v>
      </c>
      <c r="O329" s="11">
        <v>0</v>
      </c>
      <c r="P329" s="11">
        <v>69</v>
      </c>
      <c r="Q329" s="11">
        <v>69</v>
      </c>
      <c r="R329" s="11">
        <v>-3131</v>
      </c>
    </row>
    <row r="330" spans="1:18" x14ac:dyDescent="0.25">
      <c r="A330" s="11">
        <v>73</v>
      </c>
      <c r="B330" s="11" t="s">
        <v>131</v>
      </c>
      <c r="C330" s="11">
        <v>-19.3</v>
      </c>
      <c r="D330" s="11">
        <v>0</v>
      </c>
      <c r="E330" s="11">
        <v>100</v>
      </c>
      <c r="F330" s="11">
        <v>0</v>
      </c>
      <c r="I330" s="11">
        <v>8760</v>
      </c>
      <c r="J330" s="11">
        <v>0</v>
      </c>
      <c r="K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1:18" x14ac:dyDescent="0.25">
      <c r="A331" s="11">
        <v>74</v>
      </c>
      <c r="B331" s="11" t="s">
        <v>132</v>
      </c>
      <c r="C331" s="11">
        <v>-50.4</v>
      </c>
      <c r="D331" s="11">
        <v>0</v>
      </c>
      <c r="E331" s="11">
        <v>100</v>
      </c>
      <c r="F331" s="11">
        <v>0</v>
      </c>
      <c r="I331" s="11">
        <v>8760</v>
      </c>
      <c r="J331" s="11">
        <v>0</v>
      </c>
      <c r="K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5">
      <c r="A332" s="11">
        <v>75</v>
      </c>
      <c r="B332" s="11" t="s">
        <v>133</v>
      </c>
      <c r="C332" s="11">
        <v>-255.2</v>
      </c>
      <c r="D332" s="11">
        <v>0</v>
      </c>
      <c r="E332" s="11">
        <v>100</v>
      </c>
      <c r="F332" s="11">
        <v>0</v>
      </c>
      <c r="I332" s="11">
        <v>8760</v>
      </c>
      <c r="J332" s="11">
        <v>0</v>
      </c>
      <c r="K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5">
      <c r="A333" s="11">
        <v>76</v>
      </c>
      <c r="B333" s="11" t="s">
        <v>134</v>
      </c>
      <c r="C333" s="11">
        <v>1376.7</v>
      </c>
      <c r="D333" s="11">
        <v>0</v>
      </c>
      <c r="E333" s="11">
        <v>100</v>
      </c>
      <c r="F333" s="11">
        <v>0</v>
      </c>
      <c r="I333" s="11">
        <v>8760</v>
      </c>
      <c r="J333" s="11">
        <v>0</v>
      </c>
      <c r="K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77</v>
      </c>
      <c r="B334" s="11" t="s">
        <v>135</v>
      </c>
      <c r="C334" s="11">
        <v>217.4</v>
      </c>
      <c r="D334" s="11">
        <v>0</v>
      </c>
      <c r="E334" s="11">
        <v>100</v>
      </c>
      <c r="F334" s="11">
        <v>0</v>
      </c>
      <c r="I334" s="11">
        <v>8736</v>
      </c>
      <c r="J334" s="11">
        <v>37</v>
      </c>
      <c r="K334" s="11">
        <v>8043</v>
      </c>
      <c r="M334" s="11">
        <v>0</v>
      </c>
      <c r="N334" s="11">
        <v>0</v>
      </c>
      <c r="O334" s="11">
        <v>0</v>
      </c>
      <c r="P334" s="11">
        <v>37</v>
      </c>
      <c r="Q334" s="11">
        <v>37</v>
      </c>
      <c r="R334" s="11">
        <v>8043</v>
      </c>
    </row>
    <row r="335" spans="1:18" x14ac:dyDescent="0.25">
      <c r="A335" s="11">
        <v>78</v>
      </c>
      <c r="B335" s="11" t="s">
        <v>136</v>
      </c>
      <c r="C335" s="11">
        <v>458.3</v>
      </c>
      <c r="D335" s="11">
        <v>0</v>
      </c>
      <c r="E335" s="11">
        <v>100</v>
      </c>
      <c r="F335" s="11">
        <v>0</v>
      </c>
      <c r="I335" s="11">
        <v>8760</v>
      </c>
      <c r="J335" s="11">
        <v>0</v>
      </c>
      <c r="K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1:18" x14ac:dyDescent="0.25">
      <c r="A336" s="11">
        <v>79</v>
      </c>
      <c r="B336" s="11" t="s">
        <v>137</v>
      </c>
      <c r="C336" s="11">
        <v>-279.7</v>
      </c>
      <c r="D336" s="11">
        <v>0</v>
      </c>
      <c r="E336" s="11">
        <v>100</v>
      </c>
      <c r="F336" s="11">
        <v>0</v>
      </c>
      <c r="I336" s="11">
        <v>8760</v>
      </c>
      <c r="J336" s="11">
        <v>0</v>
      </c>
      <c r="K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25">
      <c r="A337" s="11">
        <v>80</v>
      </c>
      <c r="B337" s="11" t="s">
        <v>138</v>
      </c>
      <c r="C337" s="11">
        <v>114.9</v>
      </c>
      <c r="D337" s="11">
        <v>0</v>
      </c>
      <c r="E337" s="11">
        <v>100</v>
      </c>
      <c r="F337" s="11">
        <v>0</v>
      </c>
      <c r="I337" s="11">
        <v>8016</v>
      </c>
      <c r="J337" s="11">
        <v>0</v>
      </c>
      <c r="K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25">
      <c r="A338" s="11">
        <v>81</v>
      </c>
      <c r="B338" s="11" t="s">
        <v>139</v>
      </c>
      <c r="C338" s="11">
        <v>113.1</v>
      </c>
      <c r="D338" s="11">
        <v>0</v>
      </c>
      <c r="E338" s="11">
        <v>100</v>
      </c>
      <c r="F338" s="11">
        <v>0</v>
      </c>
      <c r="I338" s="11">
        <v>8760</v>
      </c>
      <c r="J338" s="11">
        <v>0</v>
      </c>
      <c r="K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</row>
    <row r="339" spans="1:18" x14ac:dyDescent="0.25">
      <c r="A339" s="11">
        <v>82</v>
      </c>
      <c r="B339" s="11" t="s">
        <v>140</v>
      </c>
      <c r="C339" s="11">
        <v>-291.7</v>
      </c>
      <c r="D339" s="11">
        <v>0</v>
      </c>
      <c r="E339" s="11">
        <v>100</v>
      </c>
      <c r="F339" s="11">
        <v>0</v>
      </c>
      <c r="I339" s="11">
        <v>8760</v>
      </c>
      <c r="J339" s="11">
        <v>0</v>
      </c>
      <c r="K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</row>
    <row r="340" spans="1:18" x14ac:dyDescent="0.25">
      <c r="A340" s="11">
        <v>83</v>
      </c>
      <c r="B340" s="11" t="s">
        <v>141</v>
      </c>
      <c r="C340" s="11">
        <v>913.6</v>
      </c>
      <c r="D340" s="11">
        <v>0</v>
      </c>
      <c r="E340" s="11">
        <v>100</v>
      </c>
      <c r="F340" s="11">
        <v>0</v>
      </c>
      <c r="I340" s="11">
        <v>8760</v>
      </c>
      <c r="J340" s="11">
        <v>0</v>
      </c>
      <c r="K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1:18" x14ac:dyDescent="0.25">
      <c r="A341" s="11">
        <v>84</v>
      </c>
      <c r="B341" s="11" t="s">
        <v>142</v>
      </c>
      <c r="C341" s="11">
        <v>950.6</v>
      </c>
      <c r="D341" s="11">
        <v>0</v>
      </c>
      <c r="E341" s="11">
        <v>46.5</v>
      </c>
      <c r="F341" s="11">
        <v>103</v>
      </c>
      <c r="G341" s="11">
        <v>7147.2</v>
      </c>
      <c r="H341" s="11">
        <v>7518</v>
      </c>
      <c r="I341" s="11">
        <v>5398</v>
      </c>
      <c r="J341" s="11">
        <v>406.9</v>
      </c>
      <c r="K341" s="11">
        <v>29082</v>
      </c>
      <c r="L341" s="11">
        <v>117</v>
      </c>
      <c r="M341" s="11">
        <v>481</v>
      </c>
      <c r="N341" s="11">
        <v>0</v>
      </c>
      <c r="O341" s="11">
        <v>903</v>
      </c>
      <c r="P341" s="11">
        <v>31.54</v>
      </c>
      <c r="Q341" s="11">
        <v>32.049999999999997</v>
      </c>
      <c r="R341" s="11">
        <v>30466</v>
      </c>
    </row>
    <row r="342" spans="1:18" x14ac:dyDescent="0.25">
      <c r="A342" s="11">
        <v>85</v>
      </c>
      <c r="B342" s="11" t="s">
        <v>146</v>
      </c>
      <c r="C342" s="11">
        <v>503.4</v>
      </c>
      <c r="D342" s="11">
        <v>0</v>
      </c>
      <c r="E342" s="11">
        <v>67</v>
      </c>
      <c r="F342" s="11">
        <v>68</v>
      </c>
      <c r="I342" s="11">
        <v>8554</v>
      </c>
      <c r="J342" s="11">
        <v>20.8</v>
      </c>
      <c r="K342" s="11">
        <v>10466</v>
      </c>
      <c r="M342" s="11">
        <v>0</v>
      </c>
      <c r="N342" s="11">
        <v>0</v>
      </c>
      <c r="O342" s="11">
        <v>0</v>
      </c>
      <c r="P342" s="11">
        <v>20.79</v>
      </c>
      <c r="Q342" s="11">
        <v>20.79</v>
      </c>
      <c r="R342" s="11">
        <v>10466</v>
      </c>
    </row>
    <row r="343" spans="1:18" x14ac:dyDescent="0.25">
      <c r="A343" s="11">
        <v>86</v>
      </c>
      <c r="B343" s="11" t="s">
        <v>147</v>
      </c>
      <c r="C343" s="11">
        <v>0</v>
      </c>
      <c r="D343" s="11">
        <v>0</v>
      </c>
      <c r="E343" s="11">
        <v>0</v>
      </c>
      <c r="F343" s="11">
        <v>3</v>
      </c>
      <c r="I343" s="11">
        <v>840</v>
      </c>
      <c r="J343" s="11">
        <v>0</v>
      </c>
      <c r="K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25">
      <c r="A344" s="11">
        <v>87</v>
      </c>
      <c r="B344" s="11" t="s">
        <v>148</v>
      </c>
      <c r="C344" s="11">
        <v>0</v>
      </c>
      <c r="D344" s="11">
        <v>0</v>
      </c>
      <c r="E344" s="11">
        <v>0</v>
      </c>
      <c r="F344" s="11">
        <v>0</v>
      </c>
      <c r="I344" s="11">
        <v>8760</v>
      </c>
      <c r="J344" s="11">
        <v>0</v>
      </c>
      <c r="K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</row>
    <row r="345" spans="1:18" x14ac:dyDescent="0.25">
      <c r="A345" s="11">
        <v>88</v>
      </c>
      <c r="B345" s="11" t="s">
        <v>149</v>
      </c>
      <c r="C345" s="11">
        <v>58.4</v>
      </c>
      <c r="D345" s="11">
        <v>0</v>
      </c>
      <c r="E345" s="11">
        <v>93.9</v>
      </c>
      <c r="F345" s="11">
        <v>2</v>
      </c>
      <c r="I345" s="11">
        <v>8256</v>
      </c>
      <c r="J345" s="11">
        <v>46.5</v>
      </c>
      <c r="K345" s="11">
        <v>2714</v>
      </c>
      <c r="M345" s="11">
        <v>0</v>
      </c>
      <c r="N345" s="11">
        <v>1967</v>
      </c>
      <c r="O345" s="11">
        <v>0</v>
      </c>
      <c r="P345" s="11">
        <v>46.48</v>
      </c>
      <c r="Q345" s="11">
        <v>80.17</v>
      </c>
      <c r="R345" s="11">
        <v>4681</v>
      </c>
    </row>
    <row r="346" spans="1:18" x14ac:dyDescent="0.25">
      <c r="A346" s="11">
        <v>89</v>
      </c>
      <c r="B346" s="11" t="s">
        <v>150</v>
      </c>
      <c r="C346" s="11">
        <v>328.4</v>
      </c>
      <c r="D346" s="11">
        <v>0</v>
      </c>
      <c r="E346" s="11">
        <v>93.9</v>
      </c>
      <c r="F346" s="11">
        <v>2</v>
      </c>
      <c r="I346" s="11">
        <v>8256</v>
      </c>
      <c r="J346" s="11">
        <v>48.8</v>
      </c>
      <c r="K346" s="11">
        <v>16027</v>
      </c>
      <c r="M346" s="11">
        <v>0</v>
      </c>
      <c r="N346" s="11">
        <v>9117</v>
      </c>
      <c r="O346" s="11">
        <v>0</v>
      </c>
      <c r="P346" s="11">
        <v>48.8</v>
      </c>
      <c r="Q346" s="11">
        <v>76.56</v>
      </c>
      <c r="R346" s="11">
        <v>25144</v>
      </c>
    </row>
    <row r="347" spans="1:18" x14ac:dyDescent="0.25">
      <c r="A347" s="11">
        <v>90</v>
      </c>
      <c r="B347" s="11" t="s">
        <v>151</v>
      </c>
      <c r="C347" s="11">
        <v>0</v>
      </c>
      <c r="D347" s="11">
        <v>0</v>
      </c>
      <c r="E347" s="11">
        <v>0</v>
      </c>
      <c r="F347" s="11">
        <v>0</v>
      </c>
      <c r="I347" s="11">
        <v>8760</v>
      </c>
      <c r="J347" s="11">
        <v>0</v>
      </c>
      <c r="K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5">
      <c r="A348" s="11">
        <v>91</v>
      </c>
      <c r="B348" s="11" t="s">
        <v>152</v>
      </c>
      <c r="C348" s="11">
        <v>-15.6</v>
      </c>
      <c r="D348" s="11">
        <v>0</v>
      </c>
      <c r="E348" s="11">
        <v>100</v>
      </c>
      <c r="F348" s="11">
        <v>0</v>
      </c>
      <c r="I348" s="11">
        <v>8760</v>
      </c>
      <c r="J348" s="11">
        <v>11</v>
      </c>
      <c r="K348" s="11">
        <v>-171</v>
      </c>
      <c r="M348" s="11">
        <v>0</v>
      </c>
      <c r="N348" s="11">
        <v>0</v>
      </c>
      <c r="O348" s="11">
        <v>0</v>
      </c>
      <c r="P348" s="11">
        <v>10.98</v>
      </c>
      <c r="Q348" s="11">
        <v>10.98</v>
      </c>
      <c r="R348" s="11">
        <v>-171</v>
      </c>
    </row>
    <row r="349" spans="1:18" x14ac:dyDescent="0.25">
      <c r="A349" s="11">
        <v>92</v>
      </c>
      <c r="B349" s="11" t="s">
        <v>153</v>
      </c>
      <c r="C349" s="11">
        <v>283</v>
      </c>
      <c r="D349" s="11">
        <v>0</v>
      </c>
      <c r="E349" s="11">
        <v>100</v>
      </c>
      <c r="F349" s="11">
        <v>0</v>
      </c>
      <c r="I349" s="11">
        <v>8760</v>
      </c>
      <c r="J349" s="11">
        <v>0</v>
      </c>
      <c r="K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</row>
    <row r="350" spans="1:18" x14ac:dyDescent="0.25">
      <c r="A350" s="11">
        <v>93</v>
      </c>
      <c r="B350" s="11" t="s">
        <v>154</v>
      </c>
      <c r="C350" s="11">
        <v>345.5</v>
      </c>
      <c r="D350" s="11">
        <v>0</v>
      </c>
      <c r="E350" s="11">
        <v>64.599999999999994</v>
      </c>
      <c r="F350" s="11">
        <v>0</v>
      </c>
      <c r="I350" s="11">
        <v>8760</v>
      </c>
      <c r="J350" s="11">
        <v>0</v>
      </c>
      <c r="K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1:18" x14ac:dyDescent="0.25">
      <c r="A351" s="11">
        <v>94</v>
      </c>
      <c r="B351" s="11" t="s">
        <v>155</v>
      </c>
      <c r="C351" s="11">
        <v>288.2</v>
      </c>
      <c r="D351" s="11">
        <v>0</v>
      </c>
      <c r="E351" s="11">
        <v>100</v>
      </c>
      <c r="F351" s="11">
        <v>0</v>
      </c>
      <c r="I351" s="11">
        <v>8760</v>
      </c>
      <c r="J351" s="11">
        <v>0</v>
      </c>
      <c r="K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1:18" x14ac:dyDescent="0.25">
      <c r="A352" s="11">
        <v>95</v>
      </c>
      <c r="B352" s="11" t="s">
        <v>156</v>
      </c>
      <c r="C352" s="11">
        <v>20.8</v>
      </c>
      <c r="D352" s="11">
        <v>0</v>
      </c>
      <c r="E352" s="11">
        <v>100</v>
      </c>
      <c r="F352" s="11">
        <v>0</v>
      </c>
      <c r="I352" s="11">
        <v>8760</v>
      </c>
      <c r="J352" s="11">
        <v>0</v>
      </c>
      <c r="K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1:18" x14ac:dyDescent="0.25">
      <c r="A353" s="11">
        <v>96</v>
      </c>
      <c r="B353" s="11" t="s">
        <v>157</v>
      </c>
      <c r="C353" s="11">
        <v>1314</v>
      </c>
      <c r="D353" s="11">
        <v>0</v>
      </c>
      <c r="E353" s="11">
        <v>100</v>
      </c>
      <c r="F353" s="11">
        <v>0</v>
      </c>
      <c r="I353" s="11">
        <v>8760</v>
      </c>
      <c r="J353" s="11">
        <v>0</v>
      </c>
      <c r="K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</row>
    <row r="354" spans="1:18" x14ac:dyDescent="0.25">
      <c r="A354" s="11">
        <v>97</v>
      </c>
      <c r="B354" s="11" t="s">
        <v>158</v>
      </c>
      <c r="C354" s="11">
        <v>-1112.7</v>
      </c>
      <c r="D354" s="11">
        <v>0</v>
      </c>
      <c r="E354" s="11">
        <v>100</v>
      </c>
      <c r="F354" s="11">
        <v>0</v>
      </c>
      <c r="I354" s="11">
        <v>8760</v>
      </c>
      <c r="J354" s="11">
        <v>0</v>
      </c>
      <c r="K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5">
      <c r="A355" s="11">
        <v>98</v>
      </c>
      <c r="B355" s="11" t="s">
        <v>159</v>
      </c>
      <c r="C355" s="11">
        <v>-0.2</v>
      </c>
      <c r="D355" s="11">
        <v>0</v>
      </c>
      <c r="E355" s="11">
        <v>100</v>
      </c>
      <c r="F355" s="11">
        <v>0</v>
      </c>
      <c r="I355" s="11">
        <v>8760</v>
      </c>
      <c r="J355" s="11">
        <v>75</v>
      </c>
      <c r="K355" s="11">
        <v>-16</v>
      </c>
      <c r="M355" s="11">
        <v>0</v>
      </c>
      <c r="N355" s="11">
        <v>0</v>
      </c>
      <c r="O355" s="11">
        <v>0</v>
      </c>
      <c r="P355" s="11">
        <v>75</v>
      </c>
      <c r="Q355" s="11">
        <v>75</v>
      </c>
      <c r="R355" s="11">
        <v>-16</v>
      </c>
    </row>
    <row r="356" spans="1:18" x14ac:dyDescent="0.25">
      <c r="A356" s="11">
        <v>99</v>
      </c>
      <c r="B356" s="11" t="s">
        <v>160</v>
      </c>
      <c r="C356" s="11">
        <v>1.9</v>
      </c>
      <c r="D356" s="11">
        <v>0</v>
      </c>
      <c r="E356" s="11">
        <v>100</v>
      </c>
      <c r="F356" s="11">
        <v>0</v>
      </c>
      <c r="I356" s="11">
        <v>8760</v>
      </c>
      <c r="J356" s="11">
        <v>75</v>
      </c>
      <c r="K356" s="11">
        <v>145</v>
      </c>
      <c r="M356" s="11">
        <v>0</v>
      </c>
      <c r="N356" s="11">
        <v>0</v>
      </c>
      <c r="O356" s="11">
        <v>0</v>
      </c>
      <c r="P356" s="11">
        <v>75</v>
      </c>
      <c r="Q356" s="11">
        <v>75</v>
      </c>
      <c r="R356" s="11">
        <v>145</v>
      </c>
    </row>
    <row r="357" spans="1:18" x14ac:dyDescent="0.25">
      <c r="A357" s="11">
        <v>100</v>
      </c>
      <c r="B357" s="11" t="s">
        <v>175</v>
      </c>
      <c r="C357" s="11">
        <v>47.9</v>
      </c>
      <c r="D357" s="11">
        <v>0</v>
      </c>
      <c r="E357" s="11">
        <v>100</v>
      </c>
      <c r="F357" s="11">
        <v>0</v>
      </c>
      <c r="I357" s="11">
        <v>8736</v>
      </c>
      <c r="J357" s="11">
        <v>66.400000000000006</v>
      </c>
      <c r="K357" s="11">
        <v>3177</v>
      </c>
      <c r="M357" s="11">
        <v>0</v>
      </c>
      <c r="N357" s="11">
        <v>0</v>
      </c>
      <c r="O357" s="11">
        <v>0</v>
      </c>
      <c r="P357" s="11">
        <v>66.36</v>
      </c>
      <c r="Q357" s="11">
        <v>66.36</v>
      </c>
      <c r="R357" s="11">
        <v>3177</v>
      </c>
    </row>
    <row r="358" spans="1:18" x14ac:dyDescent="0.25">
      <c r="A358" s="11">
        <v>101</v>
      </c>
      <c r="B358" s="11" t="s">
        <v>176</v>
      </c>
      <c r="C358" s="11">
        <v>0</v>
      </c>
      <c r="D358" s="11">
        <v>0</v>
      </c>
      <c r="E358" s="11">
        <v>0</v>
      </c>
      <c r="F358" s="11">
        <v>0</v>
      </c>
      <c r="I358" s="11">
        <v>0</v>
      </c>
      <c r="J358" s="11">
        <v>0</v>
      </c>
      <c r="K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</row>
    <row r="359" spans="1:18" x14ac:dyDescent="0.25">
      <c r="A359" s="11">
        <v>102</v>
      </c>
      <c r="B359" s="11" t="s">
        <v>177</v>
      </c>
      <c r="C359" s="11">
        <v>1026.4000000000001</v>
      </c>
      <c r="D359" s="11">
        <v>0</v>
      </c>
      <c r="E359" s="11">
        <v>25</v>
      </c>
      <c r="F359" s="11">
        <v>137</v>
      </c>
      <c r="G359" s="11">
        <v>7523.3</v>
      </c>
      <c r="H359" s="11">
        <v>7330</v>
      </c>
      <c r="I359" s="11">
        <v>3219</v>
      </c>
      <c r="J359" s="11">
        <v>414</v>
      </c>
      <c r="K359" s="11">
        <v>31149</v>
      </c>
      <c r="L359" s="11">
        <v>475</v>
      </c>
      <c r="M359" s="11">
        <v>2000</v>
      </c>
      <c r="N359" s="11">
        <v>0</v>
      </c>
      <c r="O359" s="11">
        <v>3574</v>
      </c>
      <c r="P359" s="11">
        <v>33.83</v>
      </c>
      <c r="Q359" s="11">
        <v>35.78</v>
      </c>
      <c r="R359" s="11">
        <v>36723</v>
      </c>
    </row>
    <row r="360" spans="1:18" x14ac:dyDescent="0.25">
      <c r="A360" s="11">
        <v>103</v>
      </c>
      <c r="B360" s="11" t="s">
        <v>178</v>
      </c>
      <c r="C360" s="11">
        <v>0</v>
      </c>
      <c r="D360" s="11">
        <v>0</v>
      </c>
      <c r="E360" s="11">
        <v>0</v>
      </c>
      <c r="F360" s="11">
        <v>155</v>
      </c>
      <c r="I360" s="11">
        <v>336</v>
      </c>
      <c r="J360" s="11">
        <v>0</v>
      </c>
      <c r="K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1:18" x14ac:dyDescent="0.25">
      <c r="A361" s="11">
        <v>104</v>
      </c>
      <c r="B361" s="11" t="s">
        <v>179</v>
      </c>
      <c r="C361" s="11">
        <v>-735.5</v>
      </c>
      <c r="D361" s="11">
        <v>0</v>
      </c>
      <c r="E361" s="11">
        <v>65</v>
      </c>
      <c r="F361" s="11">
        <v>260</v>
      </c>
      <c r="I361" s="11">
        <v>7895</v>
      </c>
      <c r="J361" s="11">
        <v>36</v>
      </c>
      <c r="K361" s="11">
        <v>-26458</v>
      </c>
      <c r="M361" s="11">
        <v>0</v>
      </c>
      <c r="N361" s="11">
        <v>0</v>
      </c>
      <c r="O361" s="11">
        <v>0</v>
      </c>
      <c r="P361" s="11">
        <v>35.97</v>
      </c>
      <c r="Q361" s="11">
        <v>35.97</v>
      </c>
      <c r="R361" s="11">
        <v>-26458</v>
      </c>
    </row>
    <row r="362" spans="1:18" x14ac:dyDescent="0.25">
      <c r="A362" s="11">
        <v>105</v>
      </c>
      <c r="B362" s="11" t="s">
        <v>180</v>
      </c>
      <c r="C362" s="11">
        <v>500.6</v>
      </c>
      <c r="D362" s="11">
        <v>0</v>
      </c>
      <c r="E362" s="11">
        <v>5.7</v>
      </c>
      <c r="F362" s="11">
        <v>812</v>
      </c>
      <c r="I362" s="11">
        <v>5483</v>
      </c>
      <c r="J362" s="11">
        <v>37.5</v>
      </c>
      <c r="K362" s="11">
        <v>18756</v>
      </c>
      <c r="M362" s="11">
        <v>0</v>
      </c>
      <c r="N362" s="11">
        <v>0</v>
      </c>
      <c r="O362" s="11">
        <v>0</v>
      </c>
      <c r="P362" s="11">
        <v>37.47</v>
      </c>
      <c r="Q362" s="11">
        <v>37.47</v>
      </c>
      <c r="R362" s="11">
        <v>18756</v>
      </c>
    </row>
    <row r="363" spans="1:18" x14ac:dyDescent="0.25">
      <c r="A363" s="11">
        <v>106</v>
      </c>
      <c r="B363" s="11" t="s">
        <v>181</v>
      </c>
      <c r="C363" s="11">
        <v>-361.8</v>
      </c>
      <c r="D363" s="11">
        <v>0</v>
      </c>
      <c r="E363" s="11">
        <v>55.5</v>
      </c>
      <c r="F363" s="11">
        <v>530</v>
      </c>
      <c r="I363" s="11">
        <v>6638</v>
      </c>
      <c r="J363" s="11">
        <v>34.799999999999997</v>
      </c>
      <c r="K363" s="11">
        <v>-12601</v>
      </c>
      <c r="M363" s="11">
        <v>0</v>
      </c>
      <c r="N363" s="11">
        <v>0</v>
      </c>
      <c r="O363" s="11">
        <v>0</v>
      </c>
      <c r="P363" s="11">
        <v>34.83</v>
      </c>
      <c r="Q363" s="11">
        <v>34.83</v>
      </c>
      <c r="R363" s="11">
        <v>-12601</v>
      </c>
    </row>
    <row r="364" spans="1:18" x14ac:dyDescent="0.25">
      <c r="A364" s="11">
        <v>107</v>
      </c>
      <c r="B364" s="11" t="s">
        <v>182</v>
      </c>
      <c r="C364" s="11">
        <v>267.3</v>
      </c>
      <c r="D364" s="11">
        <v>0</v>
      </c>
      <c r="E364" s="11">
        <v>57.9</v>
      </c>
      <c r="F364" s="11">
        <v>0</v>
      </c>
      <c r="I364" s="11">
        <v>8760</v>
      </c>
      <c r="J364" s="11">
        <v>0</v>
      </c>
      <c r="K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</row>
    <row r="365" spans="1:18" x14ac:dyDescent="0.25">
      <c r="A365" s="11">
        <v>108</v>
      </c>
      <c r="B365" s="11" t="s">
        <v>184</v>
      </c>
      <c r="C365" s="11">
        <v>33.299999999999997</v>
      </c>
      <c r="D365" s="11">
        <v>0</v>
      </c>
      <c r="E365" s="11">
        <v>100</v>
      </c>
      <c r="F365" s="11">
        <v>0</v>
      </c>
      <c r="I365" s="11">
        <v>8760</v>
      </c>
      <c r="J365" s="11">
        <v>144.80000000000001</v>
      </c>
      <c r="K365" s="11">
        <v>4825</v>
      </c>
      <c r="M365" s="11">
        <v>0</v>
      </c>
      <c r="N365" s="11">
        <v>0</v>
      </c>
      <c r="O365" s="11">
        <v>0</v>
      </c>
      <c r="P365" s="11">
        <v>144.84</v>
      </c>
      <c r="Q365" s="11">
        <v>144.84</v>
      </c>
      <c r="R365" s="11">
        <v>4825</v>
      </c>
    </row>
    <row r="366" spans="1:18" x14ac:dyDescent="0.25">
      <c r="A366" s="11">
        <v>109</v>
      </c>
      <c r="B366" s="11" t="s">
        <v>185</v>
      </c>
      <c r="C366" s="11">
        <v>3.7</v>
      </c>
      <c r="D366" s="11">
        <v>0</v>
      </c>
      <c r="E366" s="11">
        <v>100</v>
      </c>
      <c r="F366" s="11">
        <v>0</v>
      </c>
      <c r="I366" s="11">
        <v>8760</v>
      </c>
      <c r="J366" s="11">
        <v>68.2</v>
      </c>
      <c r="K366" s="11">
        <v>250</v>
      </c>
      <c r="M366" s="11">
        <v>0</v>
      </c>
      <c r="N366" s="11">
        <v>0</v>
      </c>
      <c r="O366" s="11">
        <v>0</v>
      </c>
      <c r="P366" s="11">
        <v>68.239999999999995</v>
      </c>
      <c r="Q366" s="11">
        <v>68.239999999999995</v>
      </c>
      <c r="R366" s="11">
        <v>250</v>
      </c>
    </row>
    <row r="367" spans="1:18" x14ac:dyDescent="0.25">
      <c r="A367" s="11">
        <v>110</v>
      </c>
      <c r="B367" s="11" t="s">
        <v>186</v>
      </c>
      <c r="C367" s="11">
        <v>162.4</v>
      </c>
      <c r="D367" s="11">
        <v>0</v>
      </c>
      <c r="E367" s="11">
        <v>100</v>
      </c>
      <c r="F367" s="11">
        <v>0</v>
      </c>
      <c r="I367" s="11">
        <v>8760</v>
      </c>
      <c r="J367" s="11">
        <v>107.9</v>
      </c>
      <c r="K367" s="11">
        <v>17512</v>
      </c>
      <c r="M367" s="11">
        <v>0</v>
      </c>
      <c r="N367" s="11">
        <v>0</v>
      </c>
      <c r="O367" s="11">
        <v>0</v>
      </c>
      <c r="P367" s="11">
        <v>107.86</v>
      </c>
      <c r="Q367" s="11">
        <v>107.86</v>
      </c>
      <c r="R367" s="11">
        <v>17512</v>
      </c>
    </row>
    <row r="368" spans="1:18" x14ac:dyDescent="0.25">
      <c r="A368" s="11">
        <v>111</v>
      </c>
      <c r="B368" s="11" t="s">
        <v>187</v>
      </c>
      <c r="C368" s="11">
        <v>125.6</v>
      </c>
      <c r="D368" s="11">
        <v>0</v>
      </c>
      <c r="E368" s="11">
        <v>100</v>
      </c>
      <c r="F368" s="11">
        <v>0</v>
      </c>
      <c r="I368" s="11">
        <v>8760</v>
      </c>
      <c r="J368" s="11">
        <v>71</v>
      </c>
      <c r="K368" s="11">
        <v>8917</v>
      </c>
      <c r="M368" s="11">
        <v>0</v>
      </c>
      <c r="N368" s="11">
        <v>0</v>
      </c>
      <c r="O368" s="11">
        <v>0</v>
      </c>
      <c r="P368" s="11">
        <v>71</v>
      </c>
      <c r="Q368" s="11">
        <v>71</v>
      </c>
      <c r="R368" s="11">
        <v>8917</v>
      </c>
    </row>
    <row r="369" spans="1:18" x14ac:dyDescent="0.25">
      <c r="A369" s="11">
        <v>112</v>
      </c>
      <c r="B369" s="11" t="s">
        <v>189</v>
      </c>
      <c r="C369" s="11">
        <v>17.7</v>
      </c>
      <c r="D369" s="11">
        <v>0</v>
      </c>
      <c r="E369" s="11">
        <v>100</v>
      </c>
      <c r="F369" s="11">
        <v>0</v>
      </c>
      <c r="I369" s="11">
        <v>8760</v>
      </c>
      <c r="J369" s="11">
        <v>50.7</v>
      </c>
      <c r="K369" s="11">
        <v>900</v>
      </c>
      <c r="M369" s="11">
        <v>0</v>
      </c>
      <c r="N369" s="11">
        <v>0</v>
      </c>
      <c r="O369" s="11">
        <v>0</v>
      </c>
      <c r="P369" s="11">
        <v>50.75</v>
      </c>
      <c r="Q369" s="11">
        <v>50.75</v>
      </c>
      <c r="R369" s="11">
        <v>900</v>
      </c>
    </row>
    <row r="370" spans="1:18" x14ac:dyDescent="0.25">
      <c r="A370" s="11">
        <v>113</v>
      </c>
      <c r="B370" s="11" t="s">
        <v>190</v>
      </c>
      <c r="C370" s="11">
        <v>6.7</v>
      </c>
      <c r="D370" s="11">
        <v>0</v>
      </c>
      <c r="E370" s="11">
        <v>100</v>
      </c>
      <c r="F370" s="11">
        <v>0</v>
      </c>
      <c r="I370" s="11">
        <v>8760</v>
      </c>
      <c r="J370" s="11">
        <v>88.9</v>
      </c>
      <c r="K370" s="11">
        <v>593</v>
      </c>
      <c r="M370" s="11">
        <v>0</v>
      </c>
      <c r="N370" s="11">
        <v>0</v>
      </c>
      <c r="O370" s="11">
        <v>0</v>
      </c>
      <c r="P370" s="11">
        <v>88.89</v>
      </c>
      <c r="Q370" s="11">
        <v>88.89</v>
      </c>
      <c r="R370" s="11">
        <v>593</v>
      </c>
    </row>
    <row r="371" spans="1:18" x14ac:dyDescent="0.25">
      <c r="A371" s="11">
        <v>114</v>
      </c>
      <c r="B371" s="11" t="s">
        <v>191</v>
      </c>
      <c r="C371" s="11">
        <v>0</v>
      </c>
      <c r="D371" s="11">
        <v>0</v>
      </c>
      <c r="E371" s="11">
        <v>0</v>
      </c>
      <c r="F371" s="11">
        <v>0</v>
      </c>
      <c r="I371" s="11">
        <v>8760</v>
      </c>
      <c r="J371" s="11">
        <v>0</v>
      </c>
      <c r="K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</row>
    <row r="372" spans="1:18" x14ac:dyDescent="0.25">
      <c r="A372" s="11">
        <v>115</v>
      </c>
      <c r="B372" s="11" t="s">
        <v>192</v>
      </c>
      <c r="C372" s="11">
        <v>0</v>
      </c>
      <c r="D372" s="11">
        <v>0</v>
      </c>
      <c r="E372" s="11">
        <v>0</v>
      </c>
      <c r="F372" s="11">
        <v>0</v>
      </c>
      <c r="I372" s="11">
        <v>8760</v>
      </c>
      <c r="J372" s="11">
        <v>0</v>
      </c>
      <c r="K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</row>
    <row r="373" spans="1:18" x14ac:dyDescent="0.25">
      <c r="A373" s="11">
        <v>116</v>
      </c>
      <c r="B373" s="11" t="s">
        <v>193</v>
      </c>
      <c r="C373" s="11">
        <v>0</v>
      </c>
      <c r="D373" s="11">
        <v>0</v>
      </c>
      <c r="E373" s="11">
        <v>0</v>
      </c>
      <c r="F373" s="11">
        <v>0</v>
      </c>
      <c r="I373" s="11">
        <v>8760</v>
      </c>
      <c r="J373" s="11">
        <v>0</v>
      </c>
      <c r="K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</row>
    <row r="374" spans="1:18" x14ac:dyDescent="0.25">
      <c r="A374" s="11">
        <v>117</v>
      </c>
      <c r="B374" s="11" t="s">
        <v>194</v>
      </c>
      <c r="C374" s="11">
        <v>11.4</v>
      </c>
      <c r="D374" s="11">
        <v>0</v>
      </c>
      <c r="E374" s="11">
        <v>100</v>
      </c>
      <c r="F374" s="11">
        <v>0</v>
      </c>
      <c r="I374" s="11">
        <v>8760</v>
      </c>
      <c r="J374" s="11">
        <v>71.5</v>
      </c>
      <c r="K374" s="11">
        <v>814</v>
      </c>
      <c r="M374" s="11">
        <v>0</v>
      </c>
      <c r="N374" s="11">
        <v>0</v>
      </c>
      <c r="O374" s="11">
        <v>0</v>
      </c>
      <c r="P374" s="11">
        <v>71.47</v>
      </c>
      <c r="Q374" s="11">
        <v>71.47</v>
      </c>
      <c r="R374" s="11">
        <v>814</v>
      </c>
    </row>
    <row r="375" spans="1:18" x14ac:dyDescent="0.25">
      <c r="A375" s="11">
        <v>118</v>
      </c>
      <c r="B375" s="11" t="s">
        <v>195</v>
      </c>
      <c r="C375" s="11">
        <v>112.6</v>
      </c>
      <c r="D375" s="11">
        <v>0</v>
      </c>
      <c r="E375" s="11">
        <v>100</v>
      </c>
      <c r="F375" s="11">
        <v>0</v>
      </c>
      <c r="I375" s="11">
        <v>8760</v>
      </c>
      <c r="J375" s="11">
        <v>92.8</v>
      </c>
      <c r="K375" s="11">
        <v>10451</v>
      </c>
      <c r="M375" s="11">
        <v>0</v>
      </c>
      <c r="N375" s="11">
        <v>0</v>
      </c>
      <c r="O375" s="11">
        <v>0</v>
      </c>
      <c r="P375" s="11">
        <v>92.8</v>
      </c>
      <c r="Q375" s="11">
        <v>92.8</v>
      </c>
      <c r="R375" s="11">
        <v>10451</v>
      </c>
    </row>
    <row r="376" spans="1:18" x14ac:dyDescent="0.25">
      <c r="A376" s="11">
        <v>119</v>
      </c>
      <c r="B376" s="11" t="s">
        <v>201</v>
      </c>
      <c r="C376" s="11">
        <v>23.1</v>
      </c>
      <c r="D376" s="11">
        <v>0</v>
      </c>
      <c r="E376" s="11">
        <v>1.3</v>
      </c>
      <c r="F376" s="11">
        <v>95</v>
      </c>
      <c r="I376" s="11">
        <v>256</v>
      </c>
      <c r="J376" s="11">
        <v>23.7</v>
      </c>
      <c r="K376" s="11">
        <v>547</v>
      </c>
      <c r="M376" s="11">
        <v>0</v>
      </c>
      <c r="N376" s="11">
        <v>0</v>
      </c>
      <c r="O376" s="11">
        <v>0</v>
      </c>
      <c r="P376" s="11">
        <v>23.69</v>
      </c>
      <c r="Q376" s="11">
        <v>23.69</v>
      </c>
      <c r="R376" s="11">
        <v>547</v>
      </c>
    </row>
    <row r="377" spans="1:18" x14ac:dyDescent="0.25">
      <c r="A377" s="11">
        <v>120</v>
      </c>
      <c r="B377" s="11" t="s">
        <v>203</v>
      </c>
      <c r="C377" s="11">
        <v>-360.9</v>
      </c>
      <c r="D377" s="11">
        <v>0</v>
      </c>
      <c r="E377" s="11">
        <v>100</v>
      </c>
      <c r="F377" s="11">
        <v>0</v>
      </c>
      <c r="I377" s="11">
        <v>8760</v>
      </c>
      <c r="J377" s="11">
        <v>14.6</v>
      </c>
      <c r="K377" s="11">
        <v>-5258</v>
      </c>
      <c r="M377" s="11">
        <v>0</v>
      </c>
      <c r="N377" s="11">
        <v>0</v>
      </c>
      <c r="O377" s="11">
        <v>-5258</v>
      </c>
      <c r="P377" s="11">
        <v>29.14</v>
      </c>
      <c r="Q377" s="11">
        <v>29.14</v>
      </c>
      <c r="R377" s="11">
        <v>-10517</v>
      </c>
    </row>
    <row r="378" spans="1:18" x14ac:dyDescent="0.25">
      <c r="A378" s="11">
        <v>121</v>
      </c>
      <c r="B378" s="11" t="s">
        <v>204</v>
      </c>
      <c r="C378" s="11">
        <v>12</v>
      </c>
      <c r="D378" s="11">
        <v>0</v>
      </c>
      <c r="E378" s="11">
        <v>100</v>
      </c>
      <c r="F378" s="11">
        <v>0</v>
      </c>
      <c r="I378" s="11">
        <v>8760</v>
      </c>
      <c r="J378" s="11">
        <v>54.1</v>
      </c>
      <c r="K378" s="11">
        <v>648</v>
      </c>
      <c r="M378" s="11">
        <v>0</v>
      </c>
      <c r="N378" s="11">
        <v>0</v>
      </c>
      <c r="O378" s="11">
        <v>0</v>
      </c>
      <c r="P378" s="11">
        <v>54.05</v>
      </c>
      <c r="Q378" s="11">
        <v>54.05</v>
      </c>
      <c r="R378" s="11">
        <v>648</v>
      </c>
    </row>
    <row r="379" spans="1:18" x14ac:dyDescent="0.25">
      <c r="A379" s="11">
        <v>122</v>
      </c>
      <c r="B379" s="11" t="s">
        <v>205</v>
      </c>
      <c r="C379" s="11">
        <v>63.2</v>
      </c>
      <c r="D379" s="11">
        <v>0</v>
      </c>
      <c r="E379" s="11">
        <v>100</v>
      </c>
      <c r="F379" s="11">
        <v>0</v>
      </c>
      <c r="I379" s="11">
        <v>8760</v>
      </c>
      <c r="J379" s="11">
        <v>54.7</v>
      </c>
      <c r="K379" s="11">
        <v>3458</v>
      </c>
      <c r="M379" s="11">
        <v>0</v>
      </c>
      <c r="N379" s="11">
        <v>0</v>
      </c>
      <c r="O379" s="11">
        <v>3458</v>
      </c>
      <c r="P379" s="11">
        <v>109.44</v>
      </c>
      <c r="Q379" s="11">
        <v>109.44</v>
      </c>
      <c r="R379" s="11">
        <v>6916</v>
      </c>
    </row>
    <row r="380" spans="1:18" x14ac:dyDescent="0.25">
      <c r="A380" s="11">
        <v>123</v>
      </c>
      <c r="B380" s="11" t="s">
        <v>206</v>
      </c>
      <c r="C380" s="11">
        <v>37.200000000000003</v>
      </c>
      <c r="D380" s="11">
        <v>0</v>
      </c>
      <c r="E380" s="11">
        <v>88.5</v>
      </c>
      <c r="F380" s="11">
        <v>0</v>
      </c>
      <c r="I380" s="11">
        <v>8760</v>
      </c>
      <c r="J380" s="11">
        <v>0</v>
      </c>
      <c r="K380" s="11">
        <v>0</v>
      </c>
      <c r="M380" s="11">
        <v>0</v>
      </c>
      <c r="N380" s="11">
        <v>0</v>
      </c>
      <c r="O380" s="11">
        <v>1406</v>
      </c>
      <c r="P380" s="11">
        <v>37.76</v>
      </c>
      <c r="Q380" s="11">
        <v>37.76</v>
      </c>
      <c r="R380" s="11">
        <v>1406</v>
      </c>
    </row>
    <row r="381" spans="1:18" x14ac:dyDescent="0.25">
      <c r="A381" s="11">
        <v>124</v>
      </c>
      <c r="B381" s="11" t="s">
        <v>207</v>
      </c>
      <c r="C381" s="11">
        <v>0</v>
      </c>
      <c r="D381" s="11">
        <v>0</v>
      </c>
      <c r="E381" s="11">
        <v>0</v>
      </c>
      <c r="F381" s="11">
        <v>0</v>
      </c>
      <c r="I381" s="11">
        <v>0</v>
      </c>
      <c r="J381" s="11">
        <v>0</v>
      </c>
      <c r="K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</row>
    <row r="382" spans="1:18" x14ac:dyDescent="0.25">
      <c r="A382" s="11">
        <v>125</v>
      </c>
      <c r="B382" s="11" t="s">
        <v>208</v>
      </c>
      <c r="C382" s="11">
        <v>180.1</v>
      </c>
      <c r="D382" s="11">
        <v>0</v>
      </c>
      <c r="E382" s="11">
        <v>10.4</v>
      </c>
      <c r="F382" s="11">
        <v>10</v>
      </c>
      <c r="G382" s="11">
        <v>2111.5</v>
      </c>
      <c r="H382" s="11">
        <v>11725</v>
      </c>
      <c r="I382" s="11">
        <v>1487</v>
      </c>
      <c r="J382" s="11">
        <v>378.9</v>
      </c>
      <c r="K382" s="11">
        <v>8000</v>
      </c>
      <c r="L382" s="11">
        <v>21</v>
      </c>
      <c r="M382" s="11">
        <v>80</v>
      </c>
      <c r="N382" s="11">
        <v>4758</v>
      </c>
      <c r="O382" s="11">
        <v>0</v>
      </c>
      <c r="P382" s="11">
        <v>44.43</v>
      </c>
      <c r="Q382" s="11">
        <v>71.290000000000006</v>
      </c>
      <c r="R382" s="11">
        <v>12838</v>
      </c>
    </row>
    <row r="383" spans="1:18" x14ac:dyDescent="0.25">
      <c r="A383" s="11">
        <v>126</v>
      </c>
      <c r="B383" s="11" t="s">
        <v>209</v>
      </c>
      <c r="C383" s="11">
        <v>-168.9</v>
      </c>
      <c r="D383" s="11">
        <v>0</v>
      </c>
      <c r="E383" s="11">
        <v>100</v>
      </c>
      <c r="F383" s="11">
        <v>0</v>
      </c>
      <c r="I383" s="11">
        <v>8760</v>
      </c>
      <c r="J383" s="11">
        <v>11</v>
      </c>
      <c r="K383" s="11">
        <v>-1854</v>
      </c>
      <c r="M383" s="11">
        <v>0</v>
      </c>
      <c r="N383" s="11">
        <v>0</v>
      </c>
      <c r="O383" s="11">
        <v>0</v>
      </c>
      <c r="P383" s="11">
        <v>10.98</v>
      </c>
      <c r="Q383" s="11">
        <v>10.98</v>
      </c>
      <c r="R383" s="11">
        <v>-1854</v>
      </c>
    </row>
    <row r="384" spans="1:18" x14ac:dyDescent="0.25">
      <c r="A384" s="11">
        <v>127</v>
      </c>
      <c r="B384" s="11" t="s">
        <v>210</v>
      </c>
      <c r="C384" s="11">
        <v>-65.900000000000006</v>
      </c>
      <c r="D384" s="11">
        <v>0</v>
      </c>
      <c r="E384" s="11">
        <v>100</v>
      </c>
      <c r="F384" s="11">
        <v>0</v>
      </c>
      <c r="I384" s="11">
        <v>8760</v>
      </c>
      <c r="J384" s="11">
        <v>11</v>
      </c>
      <c r="K384" s="11">
        <v>-724</v>
      </c>
      <c r="M384" s="11">
        <v>0</v>
      </c>
      <c r="N384" s="11">
        <v>0</v>
      </c>
      <c r="O384" s="11">
        <v>0</v>
      </c>
      <c r="P384" s="11">
        <v>10.98</v>
      </c>
      <c r="Q384" s="11">
        <v>10.98</v>
      </c>
      <c r="R384" s="11">
        <v>-724</v>
      </c>
    </row>
    <row r="385" spans="1:18" x14ac:dyDescent="0.25">
      <c r="A385" s="11">
        <v>128</v>
      </c>
      <c r="B385" s="11" t="s">
        <v>211</v>
      </c>
      <c r="C385" s="11">
        <v>-220.8</v>
      </c>
      <c r="D385" s="11">
        <v>0</v>
      </c>
      <c r="E385" s="11">
        <v>100</v>
      </c>
      <c r="F385" s="11">
        <v>0</v>
      </c>
      <c r="I385" s="11">
        <v>8760</v>
      </c>
      <c r="J385" s="11">
        <v>23.2</v>
      </c>
      <c r="K385" s="11">
        <v>-5131</v>
      </c>
      <c r="M385" s="11">
        <v>0</v>
      </c>
      <c r="N385" s="11">
        <v>-4396</v>
      </c>
      <c r="O385" s="11">
        <v>-5131</v>
      </c>
      <c r="P385" s="11">
        <v>46.48</v>
      </c>
      <c r="Q385" s="11">
        <v>66.39</v>
      </c>
      <c r="R385" s="11">
        <v>-14659</v>
      </c>
    </row>
    <row r="386" spans="1:18" x14ac:dyDescent="0.25">
      <c r="A386" s="11">
        <v>129</v>
      </c>
      <c r="B386" s="11" t="s">
        <v>217</v>
      </c>
      <c r="C386" s="11">
        <v>15.1</v>
      </c>
      <c r="D386" s="11">
        <v>0</v>
      </c>
      <c r="E386" s="11">
        <v>100</v>
      </c>
      <c r="F386" s="11">
        <v>0</v>
      </c>
      <c r="I386" s="11">
        <v>8760</v>
      </c>
      <c r="J386" s="11">
        <v>73.5</v>
      </c>
      <c r="K386" s="11">
        <v>1107</v>
      </c>
      <c r="M386" s="11">
        <v>0</v>
      </c>
      <c r="N386" s="11">
        <v>0</v>
      </c>
      <c r="O386" s="11">
        <v>0</v>
      </c>
      <c r="P386" s="11">
        <v>73.47</v>
      </c>
      <c r="Q386" s="11">
        <v>73.47</v>
      </c>
      <c r="R386" s="11">
        <v>1107</v>
      </c>
    </row>
    <row r="387" spans="1:18" x14ac:dyDescent="0.25">
      <c r="A387" s="11">
        <v>130</v>
      </c>
      <c r="B387" s="11" t="s">
        <v>218</v>
      </c>
      <c r="C387" s="11">
        <v>228.5</v>
      </c>
      <c r="D387" s="11">
        <v>0</v>
      </c>
      <c r="E387" s="11">
        <v>100</v>
      </c>
      <c r="F387" s="11">
        <v>0</v>
      </c>
      <c r="I387" s="11">
        <v>8760</v>
      </c>
      <c r="J387" s="11">
        <v>74.900000000000006</v>
      </c>
      <c r="K387" s="11">
        <v>17124</v>
      </c>
      <c r="M387" s="11">
        <v>0</v>
      </c>
      <c r="N387" s="11">
        <v>0</v>
      </c>
      <c r="O387" s="11">
        <v>0</v>
      </c>
      <c r="P387" s="11">
        <v>74.94</v>
      </c>
      <c r="Q387" s="11">
        <v>74.94</v>
      </c>
      <c r="R387" s="11">
        <v>17124</v>
      </c>
    </row>
    <row r="388" spans="1:18" x14ac:dyDescent="0.25">
      <c r="A388" s="11">
        <v>131</v>
      </c>
      <c r="B388" s="11" t="s">
        <v>221</v>
      </c>
      <c r="C388" s="11">
        <v>4.7</v>
      </c>
      <c r="D388" s="11">
        <v>0</v>
      </c>
      <c r="E388" s="11">
        <v>100</v>
      </c>
      <c r="F388" s="11">
        <v>0</v>
      </c>
      <c r="I388" s="11">
        <v>8760</v>
      </c>
      <c r="J388" s="11">
        <v>72.7</v>
      </c>
      <c r="K388" s="11">
        <v>342</v>
      </c>
      <c r="M388" s="11">
        <v>0</v>
      </c>
      <c r="N388" s="11">
        <v>0</v>
      </c>
      <c r="O388" s="11">
        <v>0</v>
      </c>
      <c r="P388" s="11">
        <v>72.709999999999994</v>
      </c>
      <c r="Q388" s="11">
        <v>72.709999999999994</v>
      </c>
      <c r="R388" s="11">
        <v>342</v>
      </c>
    </row>
    <row r="389" spans="1:18" x14ac:dyDescent="0.25">
      <c r="A389" s="11">
        <v>132</v>
      </c>
      <c r="B389" s="11" t="s">
        <v>222</v>
      </c>
      <c r="C389" s="11">
        <v>0</v>
      </c>
      <c r="D389" s="11">
        <v>0</v>
      </c>
      <c r="E389" s="11">
        <v>100</v>
      </c>
      <c r="F389" s="11">
        <v>0</v>
      </c>
      <c r="I389" s="11">
        <v>8760</v>
      </c>
      <c r="J389" s="11">
        <v>32.200000000000003</v>
      </c>
      <c r="K389" s="11">
        <v>1</v>
      </c>
      <c r="M389" s="11">
        <v>0</v>
      </c>
      <c r="N389" s="11">
        <v>0</v>
      </c>
      <c r="O389" s="11">
        <v>0</v>
      </c>
      <c r="P389" s="11">
        <v>32.24</v>
      </c>
      <c r="Q389" s="11">
        <v>32.24</v>
      </c>
      <c r="R389" s="11">
        <v>1</v>
      </c>
    </row>
    <row r="390" spans="1:18" x14ac:dyDescent="0.25">
      <c r="A390" s="11">
        <v>133</v>
      </c>
      <c r="B390" s="11" t="s">
        <v>223</v>
      </c>
      <c r="C390" s="11">
        <v>10.8</v>
      </c>
      <c r="D390" s="11">
        <v>0</v>
      </c>
      <c r="E390" s="11">
        <v>100</v>
      </c>
      <c r="F390" s="11">
        <v>0</v>
      </c>
      <c r="I390" s="11">
        <v>8760</v>
      </c>
      <c r="J390" s="11">
        <v>75.400000000000006</v>
      </c>
      <c r="K390" s="11">
        <v>814</v>
      </c>
      <c r="M390" s="11">
        <v>0</v>
      </c>
      <c r="N390" s="11">
        <v>0</v>
      </c>
      <c r="O390" s="11">
        <v>0</v>
      </c>
      <c r="P390" s="11">
        <v>75.400000000000006</v>
      </c>
      <c r="Q390" s="11">
        <v>75.400000000000006</v>
      </c>
      <c r="R390" s="11">
        <v>814</v>
      </c>
    </row>
    <row r="391" spans="1:18" x14ac:dyDescent="0.25">
      <c r="A391" s="11">
        <v>134</v>
      </c>
      <c r="B391" s="11" t="s">
        <v>224</v>
      </c>
      <c r="C391" s="11">
        <v>0</v>
      </c>
      <c r="D391" s="11">
        <v>0</v>
      </c>
      <c r="E391" s="11">
        <v>0</v>
      </c>
      <c r="F391" s="11">
        <v>0</v>
      </c>
      <c r="I391" s="11">
        <v>8760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135</v>
      </c>
      <c r="B392" s="11" t="s">
        <v>225</v>
      </c>
      <c r="C392" s="11">
        <v>6.7</v>
      </c>
      <c r="D392" s="11">
        <v>0</v>
      </c>
      <c r="E392" s="11">
        <v>100</v>
      </c>
      <c r="F392" s="11">
        <v>0</v>
      </c>
      <c r="I392" s="11">
        <v>8760</v>
      </c>
      <c r="J392" s="11">
        <v>38.4</v>
      </c>
      <c r="K392" s="11">
        <v>258</v>
      </c>
      <c r="M392" s="11">
        <v>0</v>
      </c>
      <c r="N392" s="11">
        <v>0</v>
      </c>
      <c r="O392" s="11">
        <v>0</v>
      </c>
      <c r="P392" s="11">
        <v>38.4</v>
      </c>
      <c r="Q392" s="11">
        <v>38.4</v>
      </c>
      <c r="R392" s="11">
        <v>258</v>
      </c>
    </row>
    <row r="393" spans="1:18" x14ac:dyDescent="0.25">
      <c r="A393" s="11">
        <v>136</v>
      </c>
      <c r="B393" s="11" t="s">
        <v>226</v>
      </c>
      <c r="C393" s="11">
        <v>0.3</v>
      </c>
      <c r="D393" s="11">
        <v>0</v>
      </c>
      <c r="E393" s="11">
        <v>100</v>
      </c>
      <c r="F393" s="11">
        <v>0</v>
      </c>
      <c r="I393" s="11">
        <v>8760</v>
      </c>
      <c r="J393" s="11">
        <v>60.5</v>
      </c>
      <c r="K393" s="11">
        <v>18</v>
      </c>
      <c r="M393" s="11">
        <v>0</v>
      </c>
      <c r="N393" s="11">
        <v>0</v>
      </c>
      <c r="O393" s="11">
        <v>0</v>
      </c>
      <c r="P393" s="11">
        <v>60.5</v>
      </c>
      <c r="Q393" s="11">
        <v>60.5</v>
      </c>
      <c r="R393" s="11">
        <v>18</v>
      </c>
    </row>
    <row r="394" spans="1:18" x14ac:dyDescent="0.25">
      <c r="A394" s="11">
        <v>137</v>
      </c>
      <c r="B394" s="11" t="s">
        <v>227</v>
      </c>
      <c r="C394" s="11">
        <v>0</v>
      </c>
      <c r="D394" s="11">
        <v>0</v>
      </c>
      <c r="E394" s="11">
        <v>0</v>
      </c>
      <c r="F394" s="11">
        <v>5</v>
      </c>
      <c r="I394" s="11">
        <v>1848</v>
      </c>
      <c r="J394" s="11">
        <v>0</v>
      </c>
      <c r="K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</row>
    <row r="395" spans="1:18" x14ac:dyDescent="0.25">
      <c r="A395" s="11">
        <v>138</v>
      </c>
      <c r="B395" s="11" t="s">
        <v>228</v>
      </c>
      <c r="C395" s="11">
        <v>0</v>
      </c>
      <c r="D395" s="11">
        <v>0</v>
      </c>
      <c r="E395" s="11">
        <v>0</v>
      </c>
      <c r="F395" s="11">
        <v>4</v>
      </c>
      <c r="I395" s="11">
        <v>1008</v>
      </c>
      <c r="J395" s="11">
        <v>0</v>
      </c>
      <c r="K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</row>
    <row r="396" spans="1:18" x14ac:dyDescent="0.25">
      <c r="A396" s="11">
        <v>139</v>
      </c>
      <c r="B396" s="11" t="s">
        <v>229</v>
      </c>
      <c r="C396" s="11">
        <v>-15</v>
      </c>
      <c r="D396" s="11">
        <v>0</v>
      </c>
      <c r="E396" s="11">
        <v>14.7</v>
      </c>
      <c r="F396" s="11">
        <v>182</v>
      </c>
      <c r="I396" s="11">
        <v>1286</v>
      </c>
      <c r="J396" s="11">
        <v>11</v>
      </c>
      <c r="K396" s="11">
        <v>-165</v>
      </c>
      <c r="M396" s="11">
        <v>0</v>
      </c>
      <c r="N396" s="11">
        <v>0</v>
      </c>
      <c r="O396" s="11">
        <v>0</v>
      </c>
      <c r="P396" s="11">
        <v>10.98</v>
      </c>
      <c r="Q396" s="11">
        <v>10.98</v>
      </c>
      <c r="R396" s="11">
        <v>-165</v>
      </c>
    </row>
    <row r="397" spans="1:18" x14ac:dyDescent="0.25">
      <c r="A397" s="11">
        <v>140</v>
      </c>
      <c r="B397" s="11" t="s">
        <v>230</v>
      </c>
      <c r="C397" s="11">
        <v>0</v>
      </c>
      <c r="D397" s="11">
        <v>0</v>
      </c>
      <c r="E397" s="11">
        <v>0</v>
      </c>
      <c r="F397" s="11">
        <v>1</v>
      </c>
      <c r="I397" s="11">
        <v>1</v>
      </c>
      <c r="J397" s="11">
        <v>0</v>
      </c>
      <c r="K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</row>
    <row r="398" spans="1:18" x14ac:dyDescent="0.25">
      <c r="A398" s="11">
        <v>141</v>
      </c>
      <c r="B398" s="11" t="s">
        <v>231</v>
      </c>
      <c r="C398" s="11">
        <v>91.3</v>
      </c>
      <c r="D398" s="11">
        <v>0</v>
      </c>
      <c r="E398" s="11">
        <v>100</v>
      </c>
      <c r="F398" s="11">
        <v>1</v>
      </c>
      <c r="I398" s="11">
        <v>5880</v>
      </c>
      <c r="J398" s="11">
        <v>60</v>
      </c>
      <c r="K398" s="11">
        <v>5484</v>
      </c>
      <c r="M398" s="11">
        <v>0</v>
      </c>
      <c r="N398" s="11">
        <v>0</v>
      </c>
      <c r="O398" s="11">
        <v>0</v>
      </c>
      <c r="P398" s="11">
        <v>60.05</v>
      </c>
      <c r="Q398" s="11">
        <v>60.05</v>
      </c>
      <c r="R398" s="11">
        <v>5484</v>
      </c>
    </row>
    <row r="399" spans="1:18" x14ac:dyDescent="0.25">
      <c r="A399" s="11">
        <v>142</v>
      </c>
      <c r="B399" s="11" t="s">
        <v>341</v>
      </c>
      <c r="C399" s="11">
        <v>0.6</v>
      </c>
      <c r="D399" s="11">
        <v>0</v>
      </c>
      <c r="E399" s="11">
        <v>100</v>
      </c>
      <c r="F399" s="11">
        <v>1</v>
      </c>
      <c r="I399" s="11">
        <v>24</v>
      </c>
      <c r="J399" s="11">
        <v>63.8</v>
      </c>
      <c r="K399" s="11">
        <v>40</v>
      </c>
      <c r="M399" s="11">
        <v>0</v>
      </c>
      <c r="N399" s="11">
        <v>0</v>
      </c>
      <c r="O399" s="11">
        <v>0</v>
      </c>
      <c r="P399" s="11">
        <v>63.76</v>
      </c>
      <c r="Q399" s="11">
        <v>63.76</v>
      </c>
      <c r="R399" s="11">
        <v>40</v>
      </c>
    </row>
    <row r="400" spans="1:18" x14ac:dyDescent="0.25">
      <c r="A400" s="11">
        <v>143</v>
      </c>
      <c r="B400" s="11" t="s">
        <v>342</v>
      </c>
      <c r="C400" s="11">
        <v>0.6</v>
      </c>
      <c r="D400" s="11">
        <v>0</v>
      </c>
      <c r="E400" s="11">
        <v>100</v>
      </c>
      <c r="F400" s="11">
        <v>1</v>
      </c>
      <c r="I400" s="11">
        <v>24</v>
      </c>
      <c r="J400" s="11">
        <v>63.8</v>
      </c>
      <c r="K400" s="11">
        <v>40</v>
      </c>
      <c r="M400" s="11">
        <v>0</v>
      </c>
      <c r="N400" s="11">
        <v>0</v>
      </c>
      <c r="O400" s="11">
        <v>0</v>
      </c>
      <c r="P400" s="11">
        <v>63.76</v>
      </c>
      <c r="Q400" s="11">
        <v>63.76</v>
      </c>
      <c r="R400" s="11">
        <v>40</v>
      </c>
    </row>
    <row r="401" spans="1:18" x14ac:dyDescent="0.25">
      <c r="A401" s="11">
        <v>144</v>
      </c>
      <c r="B401" s="11" t="s">
        <v>343</v>
      </c>
      <c r="C401" s="11">
        <v>25.3</v>
      </c>
      <c r="D401" s="11">
        <v>0</v>
      </c>
      <c r="E401" s="11">
        <v>100</v>
      </c>
      <c r="F401" s="11">
        <v>1</v>
      </c>
      <c r="I401" s="11">
        <v>768</v>
      </c>
      <c r="J401" s="11">
        <v>60.7</v>
      </c>
      <c r="K401" s="11">
        <v>1533</v>
      </c>
      <c r="M401" s="11">
        <v>0</v>
      </c>
      <c r="N401" s="11">
        <v>0</v>
      </c>
      <c r="O401" s="11">
        <v>0</v>
      </c>
      <c r="P401" s="11">
        <v>60.66</v>
      </c>
      <c r="Q401" s="11">
        <v>60.66</v>
      </c>
      <c r="R401" s="11">
        <v>1533</v>
      </c>
    </row>
    <row r="402" spans="1:18" x14ac:dyDescent="0.25">
      <c r="A402" s="11">
        <v>145</v>
      </c>
      <c r="B402" s="11" t="s">
        <v>232</v>
      </c>
      <c r="C402" s="11">
        <v>1.8</v>
      </c>
      <c r="D402" s="11">
        <v>0</v>
      </c>
      <c r="E402" s="11">
        <v>100</v>
      </c>
      <c r="F402" s="11">
        <v>1</v>
      </c>
      <c r="I402" s="11">
        <v>3696</v>
      </c>
      <c r="J402" s="11">
        <v>76.3</v>
      </c>
      <c r="K402" s="11">
        <v>140</v>
      </c>
      <c r="M402" s="11">
        <v>0</v>
      </c>
      <c r="N402" s="11">
        <v>0</v>
      </c>
      <c r="O402" s="11">
        <v>0</v>
      </c>
      <c r="P402" s="11">
        <v>76.3</v>
      </c>
      <c r="Q402" s="11">
        <v>76.3</v>
      </c>
      <c r="R402" s="11">
        <v>140</v>
      </c>
    </row>
    <row r="403" spans="1:18" x14ac:dyDescent="0.25">
      <c r="A403" s="11">
        <v>146</v>
      </c>
      <c r="B403" s="11" t="s">
        <v>233</v>
      </c>
      <c r="C403" s="11">
        <v>1.8</v>
      </c>
      <c r="D403" s="11">
        <v>0</v>
      </c>
      <c r="E403" s="11">
        <v>100</v>
      </c>
      <c r="F403" s="11">
        <v>1</v>
      </c>
      <c r="I403" s="11">
        <v>3696</v>
      </c>
      <c r="J403" s="11">
        <v>76.3</v>
      </c>
      <c r="K403" s="11">
        <v>140</v>
      </c>
      <c r="M403" s="11">
        <v>0</v>
      </c>
      <c r="N403" s="11">
        <v>0</v>
      </c>
      <c r="O403" s="11">
        <v>0</v>
      </c>
      <c r="P403" s="11">
        <v>76.3</v>
      </c>
      <c r="Q403" s="11">
        <v>76.3</v>
      </c>
      <c r="R403" s="11">
        <v>140</v>
      </c>
    </row>
    <row r="404" spans="1:18" x14ac:dyDescent="0.25">
      <c r="A404" s="11">
        <v>147</v>
      </c>
      <c r="B404" s="11" t="s">
        <v>234</v>
      </c>
      <c r="C404" s="11">
        <v>1.9</v>
      </c>
      <c r="D404" s="11">
        <v>0</v>
      </c>
      <c r="E404" s="11">
        <v>100</v>
      </c>
      <c r="F404" s="11">
        <v>1</v>
      </c>
      <c r="I404" s="11">
        <v>3696</v>
      </c>
      <c r="J404" s="11">
        <v>76.3</v>
      </c>
      <c r="K404" s="11">
        <v>144</v>
      </c>
      <c r="M404" s="11">
        <v>0</v>
      </c>
      <c r="N404" s="11">
        <v>0</v>
      </c>
      <c r="O404" s="11">
        <v>0</v>
      </c>
      <c r="P404" s="11">
        <v>76.3</v>
      </c>
      <c r="Q404" s="11">
        <v>76.3</v>
      </c>
      <c r="R404" s="11">
        <v>144</v>
      </c>
    </row>
    <row r="405" spans="1:18" x14ac:dyDescent="0.25">
      <c r="A405" s="11">
        <v>148</v>
      </c>
      <c r="B405" s="11" t="s">
        <v>235</v>
      </c>
      <c r="C405" s="11">
        <v>1.4</v>
      </c>
      <c r="D405" s="11">
        <v>0</v>
      </c>
      <c r="E405" s="11">
        <v>100</v>
      </c>
      <c r="F405" s="11">
        <v>1</v>
      </c>
      <c r="I405" s="11">
        <v>3696</v>
      </c>
      <c r="J405" s="11">
        <v>76.3</v>
      </c>
      <c r="K405" s="11">
        <v>103</v>
      </c>
      <c r="M405" s="11">
        <v>0</v>
      </c>
      <c r="N405" s="11">
        <v>0</v>
      </c>
      <c r="O405" s="11">
        <v>0</v>
      </c>
      <c r="P405" s="11">
        <v>76.3</v>
      </c>
      <c r="Q405" s="11">
        <v>76.3</v>
      </c>
      <c r="R405" s="11">
        <v>103</v>
      </c>
    </row>
    <row r="406" spans="1:18" x14ac:dyDescent="0.25">
      <c r="A406" s="11">
        <v>149</v>
      </c>
      <c r="B406" s="11" t="s">
        <v>236</v>
      </c>
      <c r="C406" s="11">
        <v>1.8</v>
      </c>
      <c r="D406" s="11">
        <v>0</v>
      </c>
      <c r="E406" s="11">
        <v>100</v>
      </c>
      <c r="F406" s="11">
        <v>1</v>
      </c>
      <c r="I406" s="11">
        <v>3696</v>
      </c>
      <c r="J406" s="11">
        <v>58.4</v>
      </c>
      <c r="K406" s="11">
        <v>107</v>
      </c>
      <c r="M406" s="11">
        <v>0</v>
      </c>
      <c r="N406" s="11">
        <v>0</v>
      </c>
      <c r="O406" s="11">
        <v>0</v>
      </c>
      <c r="P406" s="11">
        <v>58.39</v>
      </c>
      <c r="Q406" s="11">
        <v>58.39</v>
      </c>
      <c r="R406" s="11">
        <v>107</v>
      </c>
    </row>
    <row r="407" spans="1:18" x14ac:dyDescent="0.25">
      <c r="A407" s="11">
        <v>150</v>
      </c>
      <c r="B407" s="11" t="s">
        <v>237</v>
      </c>
      <c r="C407" s="11">
        <v>0.9</v>
      </c>
      <c r="D407" s="11">
        <v>0</v>
      </c>
      <c r="E407" s="11">
        <v>100</v>
      </c>
      <c r="F407" s="11">
        <v>0</v>
      </c>
      <c r="I407" s="11">
        <v>8760</v>
      </c>
      <c r="J407" s="11">
        <v>0</v>
      </c>
      <c r="K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</row>
    <row r="408" spans="1:18" x14ac:dyDescent="0.25">
      <c r="A408" s="11">
        <v>151</v>
      </c>
      <c r="B408" s="11" t="s">
        <v>238</v>
      </c>
      <c r="C408" s="11">
        <v>11</v>
      </c>
      <c r="D408" s="11">
        <v>0</v>
      </c>
      <c r="E408" s="11">
        <v>100</v>
      </c>
      <c r="F408" s="11">
        <v>1</v>
      </c>
      <c r="I408" s="11">
        <v>5184</v>
      </c>
      <c r="J408" s="11">
        <v>85</v>
      </c>
      <c r="K408" s="11">
        <v>936</v>
      </c>
      <c r="M408" s="11">
        <v>0</v>
      </c>
      <c r="N408" s="11">
        <v>0</v>
      </c>
      <c r="O408" s="11">
        <v>0</v>
      </c>
      <c r="P408" s="11">
        <v>85</v>
      </c>
      <c r="Q408" s="11">
        <v>85</v>
      </c>
      <c r="R408" s="11">
        <v>936</v>
      </c>
    </row>
    <row r="409" spans="1:18" x14ac:dyDescent="0.25">
      <c r="A409" s="11">
        <v>152</v>
      </c>
      <c r="B409" s="11" t="s">
        <v>239</v>
      </c>
      <c r="C409" s="11">
        <v>7.6</v>
      </c>
      <c r="D409" s="11">
        <v>0</v>
      </c>
      <c r="E409" s="11">
        <v>100</v>
      </c>
      <c r="F409" s="11">
        <v>1</v>
      </c>
      <c r="I409" s="11">
        <v>8424</v>
      </c>
      <c r="J409" s="11">
        <v>58.4</v>
      </c>
      <c r="K409" s="11">
        <v>441</v>
      </c>
      <c r="M409" s="11">
        <v>0</v>
      </c>
      <c r="N409" s="11">
        <v>0</v>
      </c>
      <c r="O409" s="11">
        <v>0</v>
      </c>
      <c r="P409" s="11">
        <v>58.39</v>
      </c>
      <c r="Q409" s="11">
        <v>58.39</v>
      </c>
      <c r="R409" s="11">
        <v>441</v>
      </c>
    </row>
    <row r="410" spans="1:18" x14ac:dyDescent="0.25">
      <c r="A410" s="11">
        <v>153</v>
      </c>
      <c r="B410" s="11" t="s">
        <v>240</v>
      </c>
      <c r="C410" s="11">
        <v>3.2</v>
      </c>
      <c r="D410" s="11">
        <v>0</v>
      </c>
      <c r="E410" s="11">
        <v>100</v>
      </c>
      <c r="F410" s="11">
        <v>1</v>
      </c>
      <c r="I410" s="11">
        <v>5184</v>
      </c>
      <c r="J410" s="11">
        <v>85</v>
      </c>
      <c r="K410" s="11">
        <v>272</v>
      </c>
      <c r="M410" s="11">
        <v>0</v>
      </c>
      <c r="N410" s="11">
        <v>0</v>
      </c>
      <c r="O410" s="11">
        <v>0</v>
      </c>
      <c r="P410" s="11">
        <v>85</v>
      </c>
      <c r="Q410" s="11">
        <v>85</v>
      </c>
      <c r="R410" s="11">
        <v>272</v>
      </c>
    </row>
    <row r="411" spans="1:18" x14ac:dyDescent="0.25">
      <c r="A411" s="11">
        <v>154</v>
      </c>
      <c r="B411" s="11" t="s">
        <v>241</v>
      </c>
      <c r="C411" s="11">
        <v>1.8</v>
      </c>
      <c r="D411" s="11">
        <v>0</v>
      </c>
      <c r="E411" s="11">
        <v>100</v>
      </c>
      <c r="F411" s="11">
        <v>1</v>
      </c>
      <c r="I411" s="11">
        <v>3696</v>
      </c>
      <c r="J411" s="11">
        <v>58.4</v>
      </c>
      <c r="K411" s="11">
        <v>107</v>
      </c>
      <c r="M411" s="11">
        <v>0</v>
      </c>
      <c r="N411" s="11">
        <v>0</v>
      </c>
      <c r="O411" s="11">
        <v>0</v>
      </c>
      <c r="P411" s="11">
        <v>58.39</v>
      </c>
      <c r="Q411" s="11">
        <v>58.39</v>
      </c>
      <c r="R411" s="11">
        <v>107</v>
      </c>
    </row>
    <row r="412" spans="1:18" ht="12.75" customHeight="1" x14ac:dyDescent="0.25">
      <c r="A412" s="11">
        <v>155</v>
      </c>
      <c r="B412" s="11" t="s">
        <v>242</v>
      </c>
      <c r="C412" s="11">
        <v>1.8</v>
      </c>
      <c r="D412" s="11">
        <v>0</v>
      </c>
      <c r="E412" s="11">
        <v>100</v>
      </c>
      <c r="F412" s="11">
        <v>1</v>
      </c>
      <c r="I412" s="11">
        <v>3696</v>
      </c>
      <c r="J412" s="11">
        <v>58.4</v>
      </c>
      <c r="K412" s="11">
        <v>107</v>
      </c>
      <c r="M412" s="11">
        <v>0</v>
      </c>
      <c r="N412" s="11">
        <v>0</v>
      </c>
      <c r="O412" s="11">
        <v>0</v>
      </c>
      <c r="P412" s="11">
        <v>58.39</v>
      </c>
      <c r="Q412" s="11">
        <v>58.39</v>
      </c>
      <c r="R412" s="11">
        <v>107</v>
      </c>
    </row>
    <row r="413" spans="1:18" x14ac:dyDescent="0.25">
      <c r="A413" s="11">
        <v>156</v>
      </c>
      <c r="B413" s="11" t="s">
        <v>243</v>
      </c>
      <c r="C413" s="11">
        <v>3.9</v>
      </c>
      <c r="D413" s="11">
        <v>0</v>
      </c>
      <c r="E413" s="11">
        <v>100</v>
      </c>
      <c r="F413" s="11">
        <v>0</v>
      </c>
      <c r="I413" s="11">
        <v>8760</v>
      </c>
      <c r="J413" s="11">
        <v>0</v>
      </c>
      <c r="K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</row>
    <row r="414" spans="1:18" x14ac:dyDescent="0.25">
      <c r="A414" s="11">
        <v>157</v>
      </c>
      <c r="B414" s="11" t="s">
        <v>244</v>
      </c>
      <c r="C414" s="11">
        <v>0</v>
      </c>
      <c r="D414" s="11">
        <v>0</v>
      </c>
      <c r="E414" s="11">
        <v>0</v>
      </c>
      <c r="F414" s="11">
        <v>0</v>
      </c>
      <c r="I414" s="11">
        <v>0</v>
      </c>
      <c r="J414" s="11">
        <v>0</v>
      </c>
      <c r="K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25">
      <c r="A415" s="11">
        <v>158</v>
      </c>
      <c r="B415" s="11" t="s">
        <v>245</v>
      </c>
      <c r="C415" s="11">
        <v>91.1</v>
      </c>
      <c r="D415" s="11">
        <v>0</v>
      </c>
      <c r="E415" s="11">
        <v>63.5</v>
      </c>
      <c r="F415" s="11">
        <v>257</v>
      </c>
      <c r="I415" s="11">
        <v>5291</v>
      </c>
      <c r="J415" s="11">
        <v>15.5</v>
      </c>
      <c r="K415" s="11">
        <v>1411</v>
      </c>
      <c r="M415" s="11">
        <v>0</v>
      </c>
      <c r="N415" s="11">
        <v>0</v>
      </c>
      <c r="O415" s="11">
        <v>0</v>
      </c>
      <c r="P415" s="11">
        <v>15.49</v>
      </c>
      <c r="Q415" s="11">
        <v>15.49</v>
      </c>
      <c r="R415" s="11">
        <v>1411</v>
      </c>
    </row>
    <row r="416" spans="1:18" x14ac:dyDescent="0.25">
      <c r="A416" s="11">
        <v>159</v>
      </c>
      <c r="B416" s="11" t="s">
        <v>344</v>
      </c>
      <c r="C416" s="11">
        <v>13.2</v>
      </c>
      <c r="D416" s="11">
        <v>0</v>
      </c>
      <c r="E416" s="11">
        <v>100</v>
      </c>
      <c r="F416" s="11">
        <v>0</v>
      </c>
      <c r="I416" s="11">
        <v>8760</v>
      </c>
      <c r="J416" s="11">
        <v>78.900000000000006</v>
      </c>
      <c r="K416" s="11">
        <v>1043</v>
      </c>
      <c r="M416" s="11">
        <v>0</v>
      </c>
      <c r="N416" s="11">
        <v>0</v>
      </c>
      <c r="O416" s="11">
        <v>0</v>
      </c>
      <c r="P416" s="11">
        <v>78.86</v>
      </c>
      <c r="Q416" s="11">
        <v>78.86</v>
      </c>
      <c r="R416" s="11">
        <v>1043</v>
      </c>
    </row>
    <row r="417" spans="1:18" x14ac:dyDescent="0.25">
      <c r="A417" s="11">
        <v>160</v>
      </c>
      <c r="B417" s="11" t="s">
        <v>246</v>
      </c>
      <c r="C417" s="11">
        <v>3.4</v>
      </c>
      <c r="D417" s="11">
        <v>0</v>
      </c>
      <c r="E417" s="11">
        <v>100</v>
      </c>
      <c r="F417" s="11">
        <v>1</v>
      </c>
      <c r="I417" s="11">
        <v>6624</v>
      </c>
      <c r="J417" s="11">
        <v>78.900000000000006</v>
      </c>
      <c r="K417" s="11">
        <v>267</v>
      </c>
      <c r="M417" s="11">
        <v>0</v>
      </c>
      <c r="N417" s="11">
        <v>0</v>
      </c>
      <c r="O417" s="11">
        <v>0</v>
      </c>
      <c r="P417" s="11">
        <v>78.86</v>
      </c>
      <c r="Q417" s="11">
        <v>78.86</v>
      </c>
      <c r="R417" s="11">
        <v>267</v>
      </c>
    </row>
    <row r="418" spans="1:18" x14ac:dyDescent="0.25">
      <c r="A418" s="11">
        <v>161</v>
      </c>
      <c r="B418" s="11" t="s">
        <v>247</v>
      </c>
      <c r="C418" s="11">
        <v>0</v>
      </c>
      <c r="D418" s="11">
        <v>0</v>
      </c>
      <c r="E418" s="11">
        <v>0</v>
      </c>
      <c r="F418" s="11">
        <v>0</v>
      </c>
      <c r="I418" s="11">
        <v>0</v>
      </c>
      <c r="J418" s="11">
        <v>0</v>
      </c>
      <c r="K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25">
      <c r="A419" s="11">
        <v>162</v>
      </c>
      <c r="B419" s="11" t="s">
        <v>248</v>
      </c>
      <c r="C419" s="11">
        <v>0</v>
      </c>
      <c r="D419" s="11">
        <v>0</v>
      </c>
      <c r="E419" s="11">
        <v>0</v>
      </c>
      <c r="F419" s="11">
        <v>0</v>
      </c>
      <c r="I419" s="11">
        <v>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163</v>
      </c>
      <c r="B420" s="11" t="s">
        <v>249</v>
      </c>
      <c r="C420" s="11">
        <v>0</v>
      </c>
      <c r="D420" s="11">
        <v>0</v>
      </c>
      <c r="E420" s="11">
        <v>0</v>
      </c>
      <c r="F420" s="11">
        <v>0</v>
      </c>
      <c r="I420" s="11">
        <v>0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>
        <v>164</v>
      </c>
      <c r="B421" s="11" t="s">
        <v>254</v>
      </c>
      <c r="C421" s="11">
        <v>0</v>
      </c>
      <c r="D421" s="11">
        <v>0</v>
      </c>
      <c r="E421" s="11">
        <v>0</v>
      </c>
      <c r="F421" s="11">
        <v>0</v>
      </c>
      <c r="I421" s="11">
        <v>0</v>
      </c>
      <c r="J421" s="11">
        <v>0</v>
      </c>
      <c r="K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25">
      <c r="A422" s="11">
        <v>165</v>
      </c>
      <c r="B422" s="11" t="s">
        <v>257</v>
      </c>
      <c r="C422" s="11">
        <v>3734.9</v>
      </c>
      <c r="D422" s="11">
        <v>0</v>
      </c>
      <c r="E422" s="11">
        <v>65.7</v>
      </c>
      <c r="F422" s="11">
        <v>2</v>
      </c>
      <c r="G422" s="11">
        <v>25614.799999999999</v>
      </c>
      <c r="H422" s="11">
        <v>6858</v>
      </c>
      <c r="I422" s="11">
        <v>8724</v>
      </c>
      <c r="J422" s="11">
        <v>396.1</v>
      </c>
      <c r="K422" s="11">
        <v>101448</v>
      </c>
      <c r="L422" s="11">
        <v>8</v>
      </c>
      <c r="M422" s="11">
        <v>34</v>
      </c>
      <c r="N422" s="11">
        <v>24303</v>
      </c>
      <c r="O422" s="11">
        <v>12053</v>
      </c>
      <c r="P422" s="11">
        <v>30.39</v>
      </c>
      <c r="Q422" s="11">
        <v>36.909999999999997</v>
      </c>
      <c r="R422" s="11">
        <v>137838</v>
      </c>
    </row>
    <row r="423" spans="1:18" x14ac:dyDescent="0.25">
      <c r="A423" s="11">
        <v>166</v>
      </c>
      <c r="B423" s="11" t="s">
        <v>345</v>
      </c>
      <c r="C423" s="11">
        <v>1045.8</v>
      </c>
      <c r="D423" s="11">
        <v>0</v>
      </c>
      <c r="E423" s="11">
        <v>100</v>
      </c>
      <c r="F423" s="11">
        <v>0</v>
      </c>
      <c r="I423" s="11">
        <v>8760</v>
      </c>
      <c r="J423" s="11">
        <v>0</v>
      </c>
      <c r="K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</row>
    <row r="424" spans="1:18" x14ac:dyDescent="0.25">
      <c r="A424" s="11">
        <v>167</v>
      </c>
      <c r="B424" s="11" t="s">
        <v>346</v>
      </c>
      <c r="C424" s="11">
        <v>434</v>
      </c>
      <c r="D424" s="11">
        <v>0</v>
      </c>
      <c r="E424" s="11">
        <v>100</v>
      </c>
      <c r="F424" s="11">
        <v>396</v>
      </c>
      <c r="I424" s="11">
        <v>8144</v>
      </c>
      <c r="J424" s="11">
        <v>0</v>
      </c>
      <c r="K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</row>
    <row r="425" spans="1:18" x14ac:dyDescent="0.25">
      <c r="A425" s="11">
        <v>168</v>
      </c>
      <c r="B425" s="11" t="s">
        <v>347</v>
      </c>
      <c r="C425" s="11">
        <v>789.5</v>
      </c>
      <c r="D425" s="11">
        <v>0</v>
      </c>
      <c r="E425" s="11">
        <v>100</v>
      </c>
      <c r="F425" s="11">
        <v>0</v>
      </c>
      <c r="I425" s="11">
        <v>8760</v>
      </c>
      <c r="J425" s="11">
        <v>0</v>
      </c>
      <c r="K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</row>
    <row r="426" spans="1:18" x14ac:dyDescent="0.25">
      <c r="A426" s="11">
        <v>169</v>
      </c>
      <c r="B426" s="11" t="s">
        <v>348</v>
      </c>
      <c r="C426" s="11">
        <v>1497.4</v>
      </c>
      <c r="D426" s="11">
        <v>0</v>
      </c>
      <c r="E426" s="11">
        <v>100</v>
      </c>
      <c r="F426" s="11">
        <v>487</v>
      </c>
      <c r="I426" s="11">
        <v>7954</v>
      </c>
      <c r="J426" s="11">
        <v>0</v>
      </c>
      <c r="K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</row>
    <row r="427" spans="1:18" x14ac:dyDescent="0.25">
      <c r="A427" s="11">
        <v>170</v>
      </c>
      <c r="B427" s="11" t="s">
        <v>349</v>
      </c>
      <c r="C427" s="11">
        <v>3452.5</v>
      </c>
      <c r="D427" s="11">
        <v>0</v>
      </c>
      <c r="E427" s="11">
        <v>100</v>
      </c>
      <c r="F427" s="11">
        <v>50</v>
      </c>
      <c r="I427" s="11">
        <v>8669</v>
      </c>
      <c r="J427" s="11">
        <v>0</v>
      </c>
      <c r="K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</row>
    <row r="428" spans="1:18" x14ac:dyDescent="0.25">
      <c r="A428" s="11" t="s">
        <v>258</v>
      </c>
      <c r="B428" s="11" t="s">
        <v>259</v>
      </c>
      <c r="C428" s="11">
        <v>63220.2</v>
      </c>
      <c r="D428" s="11">
        <v>0</v>
      </c>
      <c r="F428" s="11">
        <v>6116</v>
      </c>
      <c r="G428" s="11">
        <v>507939.5</v>
      </c>
      <c r="H428" s="11">
        <v>9777</v>
      </c>
      <c r="K428" s="11">
        <v>996327</v>
      </c>
      <c r="L428" s="11">
        <v>2166</v>
      </c>
      <c r="M428" s="11">
        <v>9844</v>
      </c>
      <c r="N428" s="11">
        <v>449358</v>
      </c>
      <c r="O428" s="11">
        <v>53060</v>
      </c>
      <c r="P428" s="11">
        <v>16.600000000000001</v>
      </c>
      <c r="Q428" s="11">
        <v>23.86</v>
      </c>
      <c r="R428" s="11">
        <v>1508590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6"/>
  <sheetViews>
    <sheetView topLeftCell="A10" zoomScaleNormal="100" workbookViewId="0"/>
  </sheetViews>
  <sheetFormatPr defaultRowHeight="15" x14ac:dyDescent="0.25"/>
  <cols>
    <col min="1" max="1" width="9.140625" style="11"/>
    <col min="2" max="2" width="26.42578125" style="11" customWidth="1"/>
    <col min="3" max="3" width="15" style="11" customWidth="1"/>
    <col min="4" max="4" width="16.5703125" style="11" customWidth="1"/>
    <col min="5" max="15" width="9.140625" style="11"/>
    <col min="16" max="16" width="14.7109375" style="11" customWidth="1"/>
    <col min="17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395</v>
      </c>
    </row>
    <row r="3" spans="1:16" x14ac:dyDescent="0.25">
      <c r="A3" s="11" t="s">
        <v>453</v>
      </c>
    </row>
    <row r="5" spans="1:16" ht="18" customHeight="1" x14ac:dyDescent="0.25"/>
    <row r="6" spans="1:16" x14ac:dyDescent="0.25">
      <c r="A6" s="11" t="s">
        <v>0</v>
      </c>
    </row>
    <row r="7" spans="1:16" x14ac:dyDescent="0.25">
      <c r="A7" s="11" t="s">
        <v>1</v>
      </c>
    </row>
    <row r="9" spans="1:16" x14ac:dyDescent="0.25">
      <c r="C9" s="11" t="s">
        <v>6</v>
      </c>
      <c r="D9" s="11" t="s">
        <v>7</v>
      </c>
      <c r="G9" s="11" t="s">
        <v>307</v>
      </c>
      <c r="H9" s="11" t="s">
        <v>10</v>
      </c>
      <c r="I9" s="11" t="s">
        <v>11</v>
      </c>
      <c r="J9" s="11" t="s">
        <v>12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17</v>
      </c>
      <c r="P9" s="11" t="s">
        <v>17</v>
      </c>
    </row>
    <row r="10" spans="1:16" x14ac:dyDescent="0.25"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308</v>
      </c>
      <c r="H10" s="11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</row>
    <row r="11" spans="1:16" x14ac:dyDescent="0.25">
      <c r="A11" s="11" t="s">
        <v>309</v>
      </c>
      <c r="B11" s="11" t="s">
        <v>36</v>
      </c>
      <c r="C11" s="11" t="s">
        <v>36</v>
      </c>
      <c r="D11" s="11" t="s">
        <v>37</v>
      </c>
      <c r="E11" s="11" t="s">
        <v>38</v>
      </c>
      <c r="F11" s="11" t="s">
        <v>39</v>
      </c>
      <c r="G11" s="11" t="s">
        <v>310</v>
      </c>
      <c r="H11" s="11" t="s">
        <v>42</v>
      </c>
      <c r="I11" s="11" t="s">
        <v>43</v>
      </c>
      <c r="J11" s="11" t="s">
        <v>44</v>
      </c>
      <c r="K11" s="11" t="s">
        <v>45</v>
      </c>
      <c r="L11" s="11" t="s">
        <v>46</v>
      </c>
      <c r="M11" s="11" t="s">
        <v>47</v>
      </c>
      <c r="N11" s="11" t="s">
        <v>48</v>
      </c>
      <c r="O11" s="11" t="s">
        <v>49</v>
      </c>
      <c r="P11" s="11" t="s">
        <v>50</v>
      </c>
    </row>
    <row r="12" spans="1:16" x14ac:dyDescent="0.25">
      <c r="A12" s="11" t="s">
        <v>311</v>
      </c>
      <c r="B12" s="11" t="s">
        <v>53</v>
      </c>
      <c r="C12" s="11" t="s">
        <v>54</v>
      </c>
      <c r="D12" s="11" t="s">
        <v>4</v>
      </c>
      <c r="E12" s="11" t="s">
        <v>55</v>
      </c>
      <c r="F12" s="11" t="s">
        <v>5</v>
      </c>
      <c r="G12" s="11" t="s">
        <v>312</v>
      </c>
      <c r="H12" s="11" t="s">
        <v>54</v>
      </c>
      <c r="I12" s="11" t="s">
        <v>56</v>
      </c>
      <c r="J12" s="11" t="s">
        <v>55</v>
      </c>
      <c r="K12" s="11" t="s">
        <v>4</v>
      </c>
      <c r="L12" s="11" t="s">
        <v>54</v>
      </c>
      <c r="M12" s="11" t="s">
        <v>4</v>
      </c>
      <c r="N12" s="11" t="s">
        <v>54</v>
      </c>
      <c r="O12" s="11" t="s">
        <v>54</v>
      </c>
      <c r="P12" s="11" t="s">
        <v>53</v>
      </c>
    </row>
    <row r="13" spans="1:16" x14ac:dyDescent="0.25">
      <c r="A13" s="11" t="s">
        <v>313</v>
      </c>
      <c r="B13" s="11">
        <v>63531.199999999997</v>
      </c>
    </row>
    <row r="14" spans="1:16" x14ac:dyDescent="0.25">
      <c r="A14" s="11" t="s">
        <v>314</v>
      </c>
      <c r="B14" s="11">
        <v>150.5</v>
      </c>
      <c r="O14" s="11">
        <v>14.1</v>
      </c>
      <c r="P14" s="11">
        <v>2122</v>
      </c>
    </row>
    <row r="15" spans="1:16" x14ac:dyDescent="0.25">
      <c r="A15" s="11" t="s">
        <v>315</v>
      </c>
      <c r="B15" s="11">
        <v>0</v>
      </c>
    </row>
    <row r="16" spans="1:16" x14ac:dyDescent="0.25">
      <c r="A16" s="11" t="s">
        <v>316</v>
      </c>
      <c r="B16" s="11">
        <v>0</v>
      </c>
    </row>
    <row r="17" spans="1:16" x14ac:dyDescent="0.25">
      <c r="A17" s="11" t="s">
        <v>317</v>
      </c>
      <c r="B17" s="11" t="s">
        <v>260</v>
      </c>
    </row>
    <row r="18" spans="1:16" x14ac:dyDescent="0.25">
      <c r="A18" s="11" t="s">
        <v>318</v>
      </c>
      <c r="B18" s="11">
        <v>258.5</v>
      </c>
      <c r="C18" s="11">
        <v>0</v>
      </c>
      <c r="D18" s="11">
        <v>42.2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319</v>
      </c>
      <c r="B19" s="11">
        <v>4148.8</v>
      </c>
      <c r="C19" s="11">
        <v>0</v>
      </c>
      <c r="D19" s="11">
        <v>60.9</v>
      </c>
      <c r="E19" s="11">
        <v>0</v>
      </c>
      <c r="H19" s="11">
        <v>0</v>
      </c>
      <c r="I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x14ac:dyDescent="0.25">
      <c r="A20" s="11" t="s">
        <v>320</v>
      </c>
      <c r="B20" s="11">
        <v>1361.6</v>
      </c>
      <c r="C20" s="11">
        <v>0</v>
      </c>
      <c r="D20" s="11">
        <v>51.3</v>
      </c>
      <c r="E20" s="11">
        <v>69</v>
      </c>
      <c r="H20" s="11">
        <v>38.799999999999997</v>
      </c>
      <c r="I20" s="11">
        <v>52785</v>
      </c>
      <c r="K20" s="11">
        <v>0</v>
      </c>
      <c r="L20" s="11">
        <v>11084</v>
      </c>
      <c r="M20" s="11">
        <v>8174</v>
      </c>
      <c r="N20" s="11">
        <v>44.77</v>
      </c>
      <c r="O20" s="11">
        <v>52.91</v>
      </c>
      <c r="P20" s="11">
        <v>72044</v>
      </c>
    </row>
    <row r="21" spans="1:16" x14ac:dyDescent="0.25">
      <c r="A21" s="11" t="s">
        <v>321</v>
      </c>
      <c r="B21" s="11">
        <v>4625.7</v>
      </c>
      <c r="C21" s="11">
        <v>0</v>
      </c>
      <c r="D21" s="11">
        <v>99.6</v>
      </c>
      <c r="E21" s="11">
        <v>14</v>
      </c>
      <c r="F21" s="11">
        <v>2474.4</v>
      </c>
      <c r="G21" s="11">
        <v>10000</v>
      </c>
      <c r="H21" s="11">
        <v>0</v>
      </c>
      <c r="I21" s="11">
        <v>114994</v>
      </c>
      <c r="J21" s="11">
        <v>0</v>
      </c>
      <c r="K21" s="11">
        <v>0</v>
      </c>
      <c r="L21" s="11">
        <v>0</v>
      </c>
      <c r="M21" s="11">
        <v>658</v>
      </c>
      <c r="N21" s="11">
        <v>25</v>
      </c>
      <c r="O21" s="11">
        <v>25</v>
      </c>
      <c r="P21" s="11">
        <v>115653</v>
      </c>
    </row>
    <row r="22" spans="1:16" x14ac:dyDescent="0.25">
      <c r="A22" s="11" t="s">
        <v>322</v>
      </c>
      <c r="B22" s="11">
        <v>37792.5</v>
      </c>
      <c r="C22" s="11">
        <v>0</v>
      </c>
      <c r="D22" s="11">
        <v>73.3</v>
      </c>
      <c r="E22" s="11">
        <v>898</v>
      </c>
      <c r="F22" s="11">
        <v>370183.2</v>
      </c>
      <c r="G22" s="11">
        <v>9795</v>
      </c>
      <c r="H22" s="11">
        <v>198.7</v>
      </c>
      <c r="I22" s="11">
        <v>735601</v>
      </c>
      <c r="J22" s="11">
        <v>2815</v>
      </c>
      <c r="K22" s="11">
        <v>11851</v>
      </c>
      <c r="L22" s="11">
        <v>342903</v>
      </c>
      <c r="M22" s="11">
        <v>29276</v>
      </c>
      <c r="N22" s="11">
        <v>20.239999999999998</v>
      </c>
      <c r="O22" s="11">
        <v>29.63</v>
      </c>
      <c r="P22" s="11">
        <v>1119631</v>
      </c>
    </row>
    <row r="23" spans="1:16" x14ac:dyDescent="0.25">
      <c r="A23" s="11" t="s">
        <v>323</v>
      </c>
      <c r="B23" s="11">
        <v>14803.7</v>
      </c>
      <c r="C23" s="11">
        <v>0</v>
      </c>
      <c r="D23" s="11">
        <v>70.599999999999994</v>
      </c>
      <c r="E23" s="11">
        <v>374</v>
      </c>
      <c r="F23" s="11">
        <v>143412.79999999999</v>
      </c>
      <c r="G23" s="11">
        <v>9688</v>
      </c>
      <c r="H23" s="11">
        <v>221.5</v>
      </c>
      <c r="I23" s="11">
        <v>317593</v>
      </c>
      <c r="J23" s="11">
        <v>713</v>
      </c>
      <c r="K23" s="11">
        <v>3634</v>
      </c>
      <c r="L23" s="11">
        <v>95008</v>
      </c>
      <c r="M23" s="11">
        <v>23636</v>
      </c>
      <c r="N23" s="11">
        <v>23.05</v>
      </c>
      <c r="O23" s="11">
        <v>29.71</v>
      </c>
      <c r="P23" s="11">
        <v>439871</v>
      </c>
    </row>
    <row r="24" spans="1:16" x14ac:dyDescent="0.25">
      <c r="A24" s="11" t="s">
        <v>324</v>
      </c>
      <c r="B24" s="11">
        <v>203.4</v>
      </c>
      <c r="C24" s="11">
        <v>0</v>
      </c>
      <c r="D24" s="11">
        <v>11.7</v>
      </c>
      <c r="E24" s="11">
        <v>10</v>
      </c>
      <c r="F24" s="11">
        <v>2327.1999999999998</v>
      </c>
      <c r="G24" s="11">
        <v>11444</v>
      </c>
      <c r="H24" s="11">
        <v>378.9</v>
      </c>
      <c r="I24" s="11">
        <v>8817</v>
      </c>
      <c r="J24" s="11">
        <v>21</v>
      </c>
      <c r="K24" s="11">
        <v>80</v>
      </c>
      <c r="L24" s="11">
        <v>4758</v>
      </c>
      <c r="M24" s="11">
        <v>0</v>
      </c>
      <c r="N24" s="11">
        <v>43.36</v>
      </c>
      <c r="O24" s="11">
        <v>67.150000000000006</v>
      </c>
      <c r="P24" s="11">
        <v>13656</v>
      </c>
    </row>
    <row r="25" spans="1:16" x14ac:dyDescent="0.25">
      <c r="A25" s="11" t="s">
        <v>325</v>
      </c>
      <c r="B25" s="11">
        <v>-3686.3</v>
      </c>
      <c r="C25" s="11">
        <v>0</v>
      </c>
      <c r="D25" s="11">
        <v>0.2</v>
      </c>
      <c r="E25" s="11">
        <v>4770</v>
      </c>
      <c r="H25" s="11">
        <v>40.9</v>
      </c>
      <c r="I25" s="11">
        <v>-150904</v>
      </c>
      <c r="K25" s="11">
        <v>0</v>
      </c>
      <c r="L25" s="11">
        <v>0</v>
      </c>
      <c r="M25" s="11">
        <v>0</v>
      </c>
      <c r="N25" s="11">
        <v>40.94</v>
      </c>
      <c r="O25" s="11">
        <v>40.94</v>
      </c>
      <c r="P25" s="11">
        <v>-150904</v>
      </c>
    </row>
    <row r="26" spans="1:16" x14ac:dyDescent="0.25">
      <c r="A26" s="11" t="s">
        <v>326</v>
      </c>
      <c r="B26" s="11">
        <v>0</v>
      </c>
      <c r="C26" s="11">
        <v>0</v>
      </c>
      <c r="D26" s="11">
        <v>0</v>
      </c>
      <c r="E26" s="11">
        <v>0</v>
      </c>
      <c r="H26" s="11">
        <v>0</v>
      </c>
      <c r="I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x14ac:dyDescent="0.25">
      <c r="A27" s="11" t="s">
        <v>327</v>
      </c>
      <c r="B27" s="11">
        <v>1429.6</v>
      </c>
      <c r="C27" s="11">
        <v>0</v>
      </c>
      <c r="D27" s="11">
        <v>93.9</v>
      </c>
      <c r="E27" s="11">
        <v>0</v>
      </c>
      <c r="H27" s="11">
        <v>12</v>
      </c>
      <c r="I27" s="11">
        <v>17088</v>
      </c>
      <c r="K27" s="11">
        <v>0</v>
      </c>
      <c r="L27" s="11">
        <v>0</v>
      </c>
      <c r="M27" s="11">
        <v>-3853</v>
      </c>
      <c r="N27" s="11">
        <v>9.26</v>
      </c>
      <c r="O27" s="11">
        <v>9.26</v>
      </c>
      <c r="P27" s="11">
        <v>13235</v>
      </c>
    </row>
    <row r="28" spans="1:16" x14ac:dyDescent="0.25">
      <c r="A28" s="11" t="s">
        <v>328</v>
      </c>
      <c r="B28" s="11">
        <v>709.2</v>
      </c>
      <c r="C28" s="11">
        <v>0</v>
      </c>
      <c r="D28" s="11">
        <v>100</v>
      </c>
      <c r="E28" s="11">
        <v>0</v>
      </c>
      <c r="H28" s="11">
        <v>79</v>
      </c>
      <c r="I28" s="11">
        <v>56006</v>
      </c>
      <c r="K28" s="11">
        <v>0</v>
      </c>
      <c r="L28" s="11">
        <v>0</v>
      </c>
      <c r="M28" s="11">
        <v>0</v>
      </c>
      <c r="N28" s="11">
        <v>78.97</v>
      </c>
      <c r="O28" s="11">
        <v>78.97</v>
      </c>
      <c r="P28" s="11">
        <v>56006</v>
      </c>
    </row>
    <row r="29" spans="1:16" x14ac:dyDescent="0.25">
      <c r="A29" s="11" t="s">
        <v>329</v>
      </c>
      <c r="B29" s="11">
        <v>1229.8</v>
      </c>
      <c r="C29" s="11">
        <v>0</v>
      </c>
      <c r="D29" s="11">
        <v>119.6</v>
      </c>
      <c r="E29" s="11">
        <v>0</v>
      </c>
      <c r="H29" s="11">
        <v>0</v>
      </c>
      <c r="I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x14ac:dyDescent="0.25">
      <c r="A30" s="11" t="s">
        <v>330</v>
      </c>
      <c r="B30" s="11">
        <v>-443.3</v>
      </c>
      <c r="C30" s="11">
        <v>0</v>
      </c>
      <c r="D30" s="11">
        <v>100</v>
      </c>
      <c r="E30" s="11">
        <v>0</v>
      </c>
      <c r="H30" s="11">
        <v>4.2</v>
      </c>
      <c r="I30" s="11">
        <v>-1854</v>
      </c>
      <c r="K30" s="11">
        <v>0</v>
      </c>
      <c r="L30" s="11">
        <v>0</v>
      </c>
      <c r="M30" s="11">
        <v>0</v>
      </c>
      <c r="N30" s="11">
        <v>4.18</v>
      </c>
      <c r="O30" s="11">
        <v>4.18</v>
      </c>
      <c r="P30" s="11">
        <v>-1854</v>
      </c>
    </row>
    <row r="31" spans="1:16" x14ac:dyDescent="0.25">
      <c r="A31" s="11" t="s">
        <v>331</v>
      </c>
      <c r="B31" s="11">
        <v>-302.5</v>
      </c>
      <c r="C31" s="11">
        <v>0</v>
      </c>
      <c r="D31" s="11">
        <v>100</v>
      </c>
      <c r="E31" s="11">
        <v>0</v>
      </c>
      <c r="H31" s="11">
        <v>20</v>
      </c>
      <c r="I31" s="11">
        <v>-6042</v>
      </c>
      <c r="K31" s="11">
        <v>0</v>
      </c>
      <c r="L31" s="11">
        <v>-4396</v>
      </c>
      <c r="M31" s="11">
        <v>-5131</v>
      </c>
      <c r="N31" s="11">
        <v>36.93</v>
      </c>
      <c r="O31" s="11">
        <v>51.46</v>
      </c>
      <c r="P31" s="11">
        <v>-15570</v>
      </c>
    </row>
    <row r="32" spans="1:16" x14ac:dyDescent="0.25">
      <c r="A32" s="11" t="s">
        <v>332</v>
      </c>
      <c r="B32" s="11">
        <v>1467.1</v>
      </c>
      <c r="C32" s="11">
        <v>0</v>
      </c>
      <c r="D32" s="11">
        <v>100</v>
      </c>
      <c r="E32" s="11">
        <v>0</v>
      </c>
      <c r="H32" s="11">
        <v>5.5</v>
      </c>
      <c r="I32" s="11">
        <v>8043</v>
      </c>
      <c r="K32" s="11">
        <v>0</v>
      </c>
      <c r="L32" s="11">
        <v>0</v>
      </c>
      <c r="M32" s="11">
        <v>0</v>
      </c>
      <c r="N32" s="11">
        <v>5.48</v>
      </c>
      <c r="O32" s="11">
        <v>5.48</v>
      </c>
      <c r="P32" s="11">
        <v>8043</v>
      </c>
    </row>
    <row r="33" spans="1:16" x14ac:dyDescent="0.25">
      <c r="A33" s="11" t="s">
        <v>333</v>
      </c>
      <c r="B33" s="11">
        <v>0</v>
      </c>
      <c r="C33" s="11">
        <v>0</v>
      </c>
      <c r="D33" s="11">
        <v>0</v>
      </c>
      <c r="E33" s="11">
        <v>9</v>
      </c>
      <c r="H33" s="11">
        <v>0</v>
      </c>
      <c r="I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x14ac:dyDescent="0.25">
      <c r="A34" s="11" t="s">
        <v>334</v>
      </c>
      <c r="B34" s="11">
        <v>63678.5</v>
      </c>
      <c r="C34" s="11">
        <v>0</v>
      </c>
      <c r="E34" s="11">
        <v>6628</v>
      </c>
      <c r="F34" s="11">
        <v>518397.6</v>
      </c>
      <c r="G34" s="11">
        <v>9772</v>
      </c>
      <c r="I34" s="11">
        <v>1153427</v>
      </c>
      <c r="J34" s="11">
        <v>3549</v>
      </c>
      <c r="K34" s="11">
        <v>15564</v>
      </c>
      <c r="L34" s="11">
        <v>449358</v>
      </c>
      <c r="M34" s="11">
        <v>52760</v>
      </c>
      <c r="N34" s="11">
        <v>18.940000000000001</v>
      </c>
      <c r="O34" s="11">
        <v>26.24</v>
      </c>
      <c r="P34" s="11">
        <v>1671109</v>
      </c>
    </row>
    <row r="35" spans="1:16" x14ac:dyDescent="0.25">
      <c r="A35" s="11" t="s">
        <v>335</v>
      </c>
      <c r="P35" s="11">
        <v>1342</v>
      </c>
    </row>
    <row r="36" spans="1:16" x14ac:dyDescent="0.25">
      <c r="A36" s="11" t="s">
        <v>336</v>
      </c>
      <c r="P36" s="11">
        <v>0</v>
      </c>
    </row>
    <row r="37" spans="1:16" x14ac:dyDescent="0.25">
      <c r="A37" s="11" t="s">
        <v>337</v>
      </c>
      <c r="P37" s="11">
        <v>0</v>
      </c>
    </row>
    <row r="38" spans="1:16" x14ac:dyDescent="0.25">
      <c r="A38" s="11" t="s">
        <v>338</v>
      </c>
      <c r="P38" s="11">
        <v>412</v>
      </c>
    </row>
    <row r="39" spans="1:16" x14ac:dyDescent="0.25">
      <c r="A39" s="11" t="s">
        <v>339</v>
      </c>
      <c r="B39" s="11">
        <v>3.3</v>
      </c>
      <c r="O39" s="11">
        <v>1000</v>
      </c>
      <c r="P39" s="11">
        <v>3261</v>
      </c>
    </row>
    <row r="40" spans="1:16" x14ac:dyDescent="0.25">
      <c r="A40" s="11" t="s">
        <v>340</v>
      </c>
      <c r="O40" s="11">
        <v>26.29</v>
      </c>
      <c r="P40" s="11">
        <v>1674001</v>
      </c>
    </row>
    <row r="45" spans="1:16" x14ac:dyDescent="0.25">
      <c r="A45" s="11" t="s">
        <v>261</v>
      </c>
      <c r="B45" s="11" t="s">
        <v>262</v>
      </c>
      <c r="C45" s="11" t="s">
        <v>289</v>
      </c>
      <c r="D45" s="11" t="s">
        <v>290</v>
      </c>
      <c r="E45" s="11" t="s">
        <v>291</v>
      </c>
      <c r="F45" s="11" t="s">
        <v>292</v>
      </c>
      <c r="G45" s="11" t="s">
        <v>293</v>
      </c>
    </row>
    <row r="46" spans="1:16" x14ac:dyDescent="0.25">
      <c r="A46" s="11" t="s">
        <v>4</v>
      </c>
      <c r="B46" s="11" t="s">
        <v>263</v>
      </c>
      <c r="C46" s="11" t="s">
        <v>54</v>
      </c>
      <c r="D46" s="11" t="s">
        <v>54</v>
      </c>
      <c r="E46" s="11" t="s">
        <v>54</v>
      </c>
      <c r="F46" s="11" t="s">
        <v>54</v>
      </c>
      <c r="G46" s="11" t="s">
        <v>55</v>
      </c>
    </row>
    <row r="48" spans="1:16" x14ac:dyDescent="0.25">
      <c r="C48" s="11" t="e">
        <f>--Anc</f>
        <v>#NAME?</v>
      </c>
      <c r="D48" s="11" t="s">
        <v>294</v>
      </c>
      <c r="E48" s="11" t="s">
        <v>295</v>
      </c>
      <c r="F48" s="11" t="s">
        <v>296</v>
      </c>
      <c r="G48" s="11" t="s">
        <v>297</v>
      </c>
      <c r="H48" s="11" t="s">
        <v>298</v>
      </c>
      <c r="I48" s="11" t="s">
        <v>299</v>
      </c>
      <c r="J48" s="11" t="s">
        <v>300</v>
      </c>
      <c r="K48" s="11" t="s">
        <v>301</v>
      </c>
    </row>
    <row r="49" spans="1:20" x14ac:dyDescent="0.25">
      <c r="C49" s="11" t="e">
        <f>-REG.</f>
        <v>#NAME?</v>
      </c>
      <c r="D49" s="11" t="s">
        <v>302</v>
      </c>
      <c r="F49" s="11" t="e">
        <f>-REG.</f>
        <v>#NAME?</v>
      </c>
      <c r="G49" s="11" t="s">
        <v>303</v>
      </c>
      <c r="I49" s="11" t="e">
        <f>-SPIN</f>
        <v>#NAME?</v>
      </c>
      <c r="L49" s="11" t="e">
        <f>-NONS</f>
        <v>#NAME?</v>
      </c>
      <c r="M49" s="11" t="s">
        <v>304</v>
      </c>
      <c r="O49" s="11" t="e">
        <f>-NONS</f>
        <v>#NAME?</v>
      </c>
      <c r="P49" s="11" t="s">
        <v>305</v>
      </c>
      <c r="R49" s="11" t="e">
        <f>-Tota</f>
        <v>#NAME?</v>
      </c>
      <c r="S49" s="11" t="s">
        <v>265</v>
      </c>
    </row>
    <row r="50" spans="1:20" x14ac:dyDescent="0.25">
      <c r="A50" s="11" t="s">
        <v>34</v>
      </c>
      <c r="B50" s="11" t="s">
        <v>35</v>
      </c>
      <c r="C50" s="11" t="s">
        <v>36</v>
      </c>
      <c r="D50" s="13">
        <v>0</v>
      </c>
      <c r="E50" s="11" t="s">
        <v>306</v>
      </c>
      <c r="F50" s="11" t="s">
        <v>36</v>
      </c>
      <c r="G50" s="13">
        <v>0</v>
      </c>
      <c r="H50" s="11" t="s">
        <v>306</v>
      </c>
      <c r="I50" s="11" t="s">
        <v>36</v>
      </c>
      <c r="J50" s="13">
        <v>0</v>
      </c>
      <c r="K50" s="11" t="s">
        <v>306</v>
      </c>
      <c r="L50" s="11" t="s">
        <v>36</v>
      </c>
      <c r="M50" s="13">
        <v>0</v>
      </c>
      <c r="N50" s="11" t="s">
        <v>306</v>
      </c>
      <c r="O50" s="11" t="s">
        <v>36</v>
      </c>
      <c r="P50" s="13">
        <v>0</v>
      </c>
      <c r="Q50" s="11" t="s">
        <v>306</v>
      </c>
      <c r="R50" s="11" t="s">
        <v>36</v>
      </c>
      <c r="S50" s="13">
        <v>0</v>
      </c>
      <c r="T50" s="11" t="s">
        <v>306</v>
      </c>
    </row>
    <row r="51" spans="1:20" x14ac:dyDescent="0.25">
      <c r="A51" s="11" t="s">
        <v>51</v>
      </c>
      <c r="B51" s="11" t="s">
        <v>52</v>
      </c>
      <c r="C51" s="11" t="s">
        <v>4</v>
      </c>
      <c r="D51" s="11" t="s">
        <v>4</v>
      </c>
      <c r="E51" s="11" t="s">
        <v>4</v>
      </c>
      <c r="F51" s="11" t="s">
        <v>4</v>
      </c>
      <c r="G51" s="11" t="s">
        <v>4</v>
      </c>
      <c r="H51" s="11" t="s">
        <v>4</v>
      </c>
      <c r="I51" s="11" t="s">
        <v>4</v>
      </c>
      <c r="J51" s="11" t="s">
        <v>4</v>
      </c>
      <c r="K51" s="11" t="s">
        <v>4</v>
      </c>
      <c r="L51" s="11" t="s">
        <v>4</v>
      </c>
      <c r="M51" s="11" t="s">
        <v>4</v>
      </c>
      <c r="N51" s="11" t="s">
        <v>4</v>
      </c>
      <c r="O51" s="11" t="s">
        <v>4</v>
      </c>
      <c r="P51" s="11" t="s">
        <v>4</v>
      </c>
      <c r="Q51" s="11" t="s">
        <v>4</v>
      </c>
      <c r="R51" s="11" t="s">
        <v>4</v>
      </c>
      <c r="S51" s="11" t="s">
        <v>4</v>
      </c>
      <c r="T51" s="11" t="s">
        <v>4</v>
      </c>
    </row>
    <row r="52" spans="1:20" x14ac:dyDescent="0.25">
      <c r="A52" s="11">
        <v>1</v>
      </c>
      <c r="B52" s="11" t="s">
        <v>57</v>
      </c>
      <c r="C52" s="11">
        <v>99.7</v>
      </c>
      <c r="D52" s="11">
        <v>127.2</v>
      </c>
      <c r="E52" s="11">
        <v>1.3</v>
      </c>
      <c r="F52" s="11">
        <v>0</v>
      </c>
      <c r="G52" s="11">
        <v>0</v>
      </c>
      <c r="H52" s="11">
        <v>0</v>
      </c>
      <c r="I52" s="11">
        <v>26.2</v>
      </c>
      <c r="J52" s="11">
        <v>78.099999999999994</v>
      </c>
      <c r="K52" s="11">
        <v>3</v>
      </c>
      <c r="L52" s="11">
        <v>121.4</v>
      </c>
      <c r="M52" s="11">
        <v>2625</v>
      </c>
      <c r="N52" s="11">
        <v>21.6</v>
      </c>
      <c r="O52" s="11">
        <v>0</v>
      </c>
      <c r="P52" s="11">
        <v>0</v>
      </c>
      <c r="Q52" s="11">
        <v>0</v>
      </c>
      <c r="R52" s="11">
        <v>247.3</v>
      </c>
      <c r="S52" s="11">
        <v>2830.3</v>
      </c>
      <c r="T52" s="11">
        <v>11.4</v>
      </c>
    </row>
    <row r="53" spans="1:20" x14ac:dyDescent="0.25">
      <c r="A53" s="11">
        <v>2</v>
      </c>
      <c r="B53" s="11" t="s">
        <v>58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3</v>
      </c>
      <c r="B54" s="11" t="s">
        <v>59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4</v>
      </c>
      <c r="B55" s="11" t="s">
        <v>60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5</v>
      </c>
      <c r="B56" s="11" t="s">
        <v>61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6</v>
      </c>
      <c r="B57" s="11" t="s">
        <v>62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11">
        <v>7</v>
      </c>
      <c r="B58" s="11" t="s">
        <v>63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x14ac:dyDescent="0.25">
      <c r="A59" s="11">
        <v>8</v>
      </c>
      <c r="B59" s="11" t="s">
        <v>64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</v>
      </c>
      <c r="M59" s="11">
        <v>18.3</v>
      </c>
      <c r="N59" s="11">
        <v>18</v>
      </c>
      <c r="O59" s="11">
        <v>0</v>
      </c>
      <c r="P59" s="11">
        <v>0</v>
      </c>
      <c r="Q59" s="11">
        <v>0</v>
      </c>
      <c r="R59" s="11">
        <v>1</v>
      </c>
      <c r="S59" s="11">
        <v>18.3</v>
      </c>
      <c r="T59" s="11">
        <v>18</v>
      </c>
    </row>
    <row r="60" spans="1:20" x14ac:dyDescent="0.25">
      <c r="A60" s="11">
        <v>9</v>
      </c>
      <c r="B60" s="11" t="s">
        <v>65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10</v>
      </c>
      <c r="B61" s="11" t="s">
        <v>66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11</v>
      </c>
      <c r="B62" s="11" t="s">
        <v>67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x14ac:dyDescent="0.25">
      <c r="A63" s="11">
        <v>12</v>
      </c>
      <c r="B63" s="11" t="s">
        <v>68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x14ac:dyDescent="0.25">
      <c r="A64" s="11">
        <v>13</v>
      </c>
      <c r="B64" s="11" t="s">
        <v>69</v>
      </c>
      <c r="C64" s="11">
        <v>291.7</v>
      </c>
      <c r="D64" s="11">
        <v>8907.4</v>
      </c>
      <c r="E64" s="11">
        <v>30.5</v>
      </c>
      <c r="F64" s="11">
        <v>0</v>
      </c>
      <c r="G64" s="11">
        <v>0</v>
      </c>
      <c r="H64" s="11">
        <v>0</v>
      </c>
      <c r="I64" s="11">
        <v>517.70000000000005</v>
      </c>
      <c r="J64" s="11" t="s">
        <v>266</v>
      </c>
      <c r="K64" s="11">
        <v>58.3</v>
      </c>
      <c r="L64" s="11">
        <v>179.1</v>
      </c>
      <c r="M64" s="11" t="s">
        <v>266</v>
      </c>
      <c r="N64" s="11">
        <v>61.4</v>
      </c>
      <c r="O64" s="11">
        <v>0</v>
      </c>
      <c r="P64" s="11">
        <v>0</v>
      </c>
      <c r="Q64" s="11">
        <v>0</v>
      </c>
      <c r="R64" s="11">
        <v>988.5</v>
      </c>
      <c r="S64" s="11" t="s">
        <v>266</v>
      </c>
      <c r="T64" s="11">
        <v>50.7</v>
      </c>
    </row>
    <row r="65" spans="1:20" x14ac:dyDescent="0.25">
      <c r="A65" s="11">
        <v>14</v>
      </c>
      <c r="B65" s="11" t="s">
        <v>70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x14ac:dyDescent="0.25">
      <c r="A66" s="11">
        <v>15</v>
      </c>
      <c r="B66" s="11" t="s">
        <v>71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1:20" x14ac:dyDescent="0.25">
      <c r="A67" s="11">
        <v>16</v>
      </c>
      <c r="B67" s="11" t="s">
        <v>72</v>
      </c>
      <c r="C67" s="11">
        <v>77.099999999999994</v>
      </c>
      <c r="D67" s="11">
        <v>3051.7</v>
      </c>
      <c r="E67" s="11">
        <v>39.6</v>
      </c>
      <c r="F67" s="11">
        <v>0</v>
      </c>
      <c r="G67" s="11">
        <v>0</v>
      </c>
      <c r="H67" s="11">
        <v>0</v>
      </c>
      <c r="I67" s="11">
        <v>148.30000000000001</v>
      </c>
      <c r="J67" s="11">
        <v>5876.6</v>
      </c>
      <c r="K67" s="11">
        <v>39.6</v>
      </c>
      <c r="L67" s="11">
        <v>147.69999999999999</v>
      </c>
      <c r="M67" s="11" t="s">
        <v>266</v>
      </c>
      <c r="N67" s="11">
        <v>67.900000000000006</v>
      </c>
      <c r="O67" s="11">
        <v>0</v>
      </c>
      <c r="P67" s="11">
        <v>0</v>
      </c>
      <c r="Q67" s="11">
        <v>0</v>
      </c>
      <c r="R67" s="11">
        <v>373.1</v>
      </c>
      <c r="S67" s="11" t="s">
        <v>266</v>
      </c>
      <c r="T67" s="11">
        <v>50.8</v>
      </c>
    </row>
    <row r="68" spans="1:20" x14ac:dyDescent="0.25">
      <c r="A68" s="11">
        <v>17</v>
      </c>
      <c r="B68" s="11" t="s">
        <v>73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6.7</v>
      </c>
      <c r="J68" s="11">
        <v>95.2</v>
      </c>
      <c r="K68" s="11">
        <v>14.3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6.7</v>
      </c>
      <c r="S68" s="11">
        <v>95.2</v>
      </c>
      <c r="T68" s="11">
        <v>14.3</v>
      </c>
    </row>
    <row r="69" spans="1:20" x14ac:dyDescent="0.25">
      <c r="A69" s="11">
        <v>18</v>
      </c>
      <c r="B69" s="11" t="s">
        <v>74</v>
      </c>
      <c r="C69" s="11">
        <v>8.5</v>
      </c>
      <c r="D69" s="11">
        <v>28.5</v>
      </c>
      <c r="E69" s="11">
        <v>3.3</v>
      </c>
      <c r="F69" s="11">
        <v>0</v>
      </c>
      <c r="G69" s="11">
        <v>0</v>
      </c>
      <c r="H69" s="11">
        <v>0</v>
      </c>
      <c r="I69" s="11">
        <v>2.2000000000000002</v>
      </c>
      <c r="J69" s="11">
        <v>2.9</v>
      </c>
      <c r="K69" s="11">
        <v>1.3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10.8</v>
      </c>
      <c r="S69" s="11">
        <v>31.3</v>
      </c>
      <c r="T69" s="11">
        <v>2.9</v>
      </c>
    </row>
    <row r="70" spans="1:20" x14ac:dyDescent="0.25">
      <c r="A70" s="11">
        <v>19</v>
      </c>
      <c r="B70" s="11" t="s">
        <v>75</v>
      </c>
      <c r="C70" s="11">
        <v>7.5</v>
      </c>
      <c r="D70" s="11">
        <v>27.7</v>
      </c>
      <c r="E70" s="11">
        <v>3.7</v>
      </c>
      <c r="F70" s="11">
        <v>0</v>
      </c>
      <c r="G70" s="11">
        <v>0</v>
      </c>
      <c r="H70" s="11">
        <v>0</v>
      </c>
      <c r="I70" s="11">
        <v>2.1</v>
      </c>
      <c r="J70" s="11">
        <v>2.7</v>
      </c>
      <c r="K70" s="11">
        <v>1.3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9.6</v>
      </c>
      <c r="S70" s="11">
        <v>30.4</v>
      </c>
      <c r="T70" s="11">
        <v>3.2</v>
      </c>
    </row>
    <row r="71" spans="1:20" x14ac:dyDescent="0.25">
      <c r="A71" s="11">
        <v>20</v>
      </c>
      <c r="B71" s="11" t="s">
        <v>76</v>
      </c>
      <c r="C71" s="11">
        <v>111.8</v>
      </c>
      <c r="D71" s="11">
        <v>135.9</v>
      </c>
      <c r="E71" s="11">
        <v>1.2</v>
      </c>
      <c r="F71" s="11">
        <v>0</v>
      </c>
      <c r="G71" s="11">
        <v>0</v>
      </c>
      <c r="H71" s="11">
        <v>0</v>
      </c>
      <c r="I71" s="11">
        <v>33.700000000000003</v>
      </c>
      <c r="J71" s="11">
        <v>88.6</v>
      </c>
      <c r="K71" s="11">
        <v>2.6</v>
      </c>
      <c r="L71" s="11">
        <v>0</v>
      </c>
      <c r="M71" s="11">
        <v>0.2</v>
      </c>
      <c r="N71" s="11">
        <v>4.7</v>
      </c>
      <c r="O71" s="11">
        <v>0</v>
      </c>
      <c r="P71" s="11">
        <v>0</v>
      </c>
      <c r="Q71" s="11">
        <v>0</v>
      </c>
      <c r="R71" s="11">
        <v>145.6</v>
      </c>
      <c r="S71" s="11">
        <v>224.7</v>
      </c>
      <c r="T71" s="11">
        <v>1.5</v>
      </c>
    </row>
    <row r="72" spans="1:20" x14ac:dyDescent="0.25">
      <c r="A72" s="11">
        <v>21</v>
      </c>
      <c r="B72" s="11" t="s">
        <v>77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1</v>
      </c>
      <c r="M72" s="11">
        <v>0.3</v>
      </c>
      <c r="N72" s="11">
        <v>0.3</v>
      </c>
      <c r="O72" s="11">
        <v>0</v>
      </c>
      <c r="P72" s="11">
        <v>0</v>
      </c>
      <c r="Q72" s="11">
        <v>0</v>
      </c>
      <c r="R72" s="11">
        <v>1</v>
      </c>
      <c r="S72" s="11">
        <v>0.3</v>
      </c>
      <c r="T72" s="11">
        <v>0.3</v>
      </c>
    </row>
    <row r="73" spans="1:20" x14ac:dyDescent="0.25">
      <c r="A73" s="11">
        <v>22</v>
      </c>
      <c r="B73" s="11" t="s">
        <v>78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0.8</v>
      </c>
      <c r="M73" s="11">
        <v>0.4</v>
      </c>
      <c r="N73" s="11">
        <v>0.5</v>
      </c>
      <c r="O73" s="11">
        <v>0</v>
      </c>
      <c r="P73" s="11">
        <v>0</v>
      </c>
      <c r="Q73" s="11">
        <v>0</v>
      </c>
      <c r="R73" s="11">
        <v>0.8</v>
      </c>
      <c r="S73" s="11">
        <v>0.4</v>
      </c>
      <c r="T73" s="11">
        <v>0.5</v>
      </c>
    </row>
    <row r="74" spans="1:20" x14ac:dyDescent="0.25">
      <c r="A74" s="11">
        <v>23</v>
      </c>
      <c r="B74" s="11" t="s">
        <v>79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x14ac:dyDescent="0.25">
      <c r="A75" s="11">
        <v>24</v>
      </c>
      <c r="B75" s="11" t="s">
        <v>80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</row>
    <row r="76" spans="1:20" x14ac:dyDescent="0.25">
      <c r="A76" s="11">
        <v>25</v>
      </c>
      <c r="B76" s="11" t="s">
        <v>81</v>
      </c>
      <c r="C76" s="11">
        <v>0.5</v>
      </c>
      <c r="D76" s="11">
        <v>1.5</v>
      </c>
      <c r="E76" s="11">
        <v>2.8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0.5</v>
      </c>
      <c r="S76" s="11">
        <v>1.5</v>
      </c>
      <c r="T76" s="11">
        <v>2.8</v>
      </c>
    </row>
    <row r="77" spans="1:20" x14ac:dyDescent="0.25">
      <c r="A77" s="11">
        <v>26</v>
      </c>
      <c r="B77" s="11" t="s">
        <v>82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</row>
    <row r="78" spans="1:20" x14ac:dyDescent="0.25">
      <c r="A78" s="11">
        <v>27</v>
      </c>
      <c r="B78" s="11" t="s">
        <v>83</v>
      </c>
      <c r="C78" s="11">
        <v>0</v>
      </c>
      <c r="D78" s="11">
        <v>0.3</v>
      </c>
      <c r="E78" s="11">
        <v>9.1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0.3</v>
      </c>
      <c r="T78" s="11">
        <v>9.1</v>
      </c>
    </row>
    <row r="79" spans="1:20" x14ac:dyDescent="0.25">
      <c r="A79" s="11">
        <v>28</v>
      </c>
      <c r="B79" s="11" t="s">
        <v>84</v>
      </c>
      <c r="C79" s="11">
        <v>0.6</v>
      </c>
      <c r="D79" s="11">
        <v>2</v>
      </c>
      <c r="E79" s="11">
        <v>3.1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0.6</v>
      </c>
      <c r="S79" s="11">
        <v>2</v>
      </c>
      <c r="T79" s="11">
        <v>3.1</v>
      </c>
    </row>
    <row r="80" spans="1:20" x14ac:dyDescent="0.25">
      <c r="A80" s="11">
        <v>29</v>
      </c>
      <c r="B80" s="11" t="s">
        <v>85</v>
      </c>
      <c r="C80" s="11">
        <v>1.5</v>
      </c>
      <c r="D80" s="11">
        <v>3.6</v>
      </c>
      <c r="E80" s="11">
        <v>2.4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1.5</v>
      </c>
      <c r="S80" s="11">
        <v>3.6</v>
      </c>
      <c r="T80" s="11">
        <v>2.4</v>
      </c>
    </row>
    <row r="81" spans="1:20" x14ac:dyDescent="0.25">
      <c r="A81" s="11">
        <v>30</v>
      </c>
      <c r="B81" s="11" t="s">
        <v>86</v>
      </c>
      <c r="C81" s="11">
        <v>1.2</v>
      </c>
      <c r="D81" s="11">
        <v>3.6</v>
      </c>
      <c r="E81" s="11">
        <v>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1.2</v>
      </c>
      <c r="S81" s="11">
        <v>3.6</v>
      </c>
      <c r="T81" s="11">
        <v>3</v>
      </c>
    </row>
    <row r="82" spans="1:20" x14ac:dyDescent="0.25">
      <c r="A82" s="11">
        <v>31</v>
      </c>
      <c r="B82" s="11" t="s">
        <v>87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</row>
    <row r="83" spans="1:20" x14ac:dyDescent="0.25">
      <c r="A83" s="11">
        <v>32</v>
      </c>
      <c r="B83" s="11" t="s">
        <v>88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</row>
    <row r="84" spans="1:20" x14ac:dyDescent="0.25">
      <c r="A84" s="11">
        <v>33</v>
      </c>
      <c r="B84" s="11" t="s">
        <v>89</v>
      </c>
      <c r="C84" s="11">
        <v>33.299999999999997</v>
      </c>
      <c r="D84" s="11">
        <v>104.8</v>
      </c>
      <c r="E84" s="11">
        <v>3.2</v>
      </c>
      <c r="F84" s="11">
        <v>0</v>
      </c>
      <c r="G84" s="11">
        <v>0</v>
      </c>
      <c r="H84" s="11">
        <v>0</v>
      </c>
      <c r="I84" s="11">
        <v>58.8</v>
      </c>
      <c r="J84" s="11">
        <v>11.4</v>
      </c>
      <c r="K84" s="11">
        <v>0.2</v>
      </c>
      <c r="L84" s="11">
        <v>50.3</v>
      </c>
      <c r="M84" s="11">
        <v>46.8</v>
      </c>
      <c r="N84" s="11">
        <v>0.9</v>
      </c>
      <c r="O84" s="11">
        <v>0</v>
      </c>
      <c r="P84" s="11">
        <v>0</v>
      </c>
      <c r="Q84" s="11">
        <v>0</v>
      </c>
      <c r="R84" s="11">
        <v>142.30000000000001</v>
      </c>
      <c r="S84" s="11">
        <v>163</v>
      </c>
      <c r="T84" s="11">
        <v>1.1000000000000001</v>
      </c>
    </row>
    <row r="85" spans="1:20" x14ac:dyDescent="0.25">
      <c r="A85" s="11">
        <v>34</v>
      </c>
      <c r="B85" s="11" t="s">
        <v>90</v>
      </c>
      <c r="C85" s="11">
        <v>29.2</v>
      </c>
      <c r="D85" s="11">
        <v>33.4</v>
      </c>
      <c r="E85" s="11">
        <v>1.1000000000000001</v>
      </c>
      <c r="F85" s="11">
        <v>0</v>
      </c>
      <c r="G85" s="11">
        <v>0</v>
      </c>
      <c r="H85" s="11">
        <v>0</v>
      </c>
      <c r="I85" s="11">
        <v>4.3</v>
      </c>
      <c r="J85" s="11">
        <v>24.2</v>
      </c>
      <c r="K85" s="11">
        <v>5.6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33.5</v>
      </c>
      <c r="S85" s="11">
        <v>57.6</v>
      </c>
      <c r="T85" s="11">
        <v>1.7</v>
      </c>
    </row>
    <row r="86" spans="1:20" x14ac:dyDescent="0.25">
      <c r="A86" s="11">
        <v>35</v>
      </c>
      <c r="B86" s="11" t="s">
        <v>91</v>
      </c>
      <c r="C86" s="11">
        <v>22</v>
      </c>
      <c r="D86" s="11">
        <v>18.5</v>
      </c>
      <c r="E86" s="11">
        <v>0.8</v>
      </c>
      <c r="F86" s="11">
        <v>0</v>
      </c>
      <c r="G86" s="11">
        <v>0</v>
      </c>
      <c r="H86" s="11">
        <v>0</v>
      </c>
      <c r="I86" s="11">
        <v>3.1</v>
      </c>
      <c r="J86" s="11">
        <v>18.600000000000001</v>
      </c>
      <c r="K86" s="11">
        <v>5.9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25.2</v>
      </c>
      <c r="S86" s="11">
        <v>37.200000000000003</v>
      </c>
      <c r="T86" s="11">
        <v>1.5</v>
      </c>
    </row>
    <row r="87" spans="1:20" x14ac:dyDescent="0.25">
      <c r="A87" s="11">
        <v>36</v>
      </c>
      <c r="B87" s="11" t="s">
        <v>92</v>
      </c>
      <c r="C87" s="11">
        <v>15.1</v>
      </c>
      <c r="D87" s="11">
        <v>14</v>
      </c>
      <c r="E87" s="11">
        <v>0.9</v>
      </c>
      <c r="F87" s="11">
        <v>0</v>
      </c>
      <c r="G87" s="11">
        <v>0</v>
      </c>
      <c r="H87" s="11">
        <v>0</v>
      </c>
      <c r="I87" s="11">
        <v>1.2</v>
      </c>
      <c r="J87" s="11">
        <v>12.4</v>
      </c>
      <c r="K87" s="11">
        <v>10.3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16.399999999999999</v>
      </c>
      <c r="S87" s="11">
        <v>26.4</v>
      </c>
      <c r="T87" s="11">
        <v>1.6</v>
      </c>
    </row>
    <row r="88" spans="1:20" x14ac:dyDescent="0.25">
      <c r="A88" s="11">
        <v>37</v>
      </c>
      <c r="B88" s="11" t="s">
        <v>93</v>
      </c>
      <c r="C88" s="11">
        <v>7.3</v>
      </c>
      <c r="D88" s="11">
        <v>9.3000000000000007</v>
      </c>
      <c r="E88" s="11">
        <v>1.3</v>
      </c>
      <c r="F88" s="11">
        <v>0</v>
      </c>
      <c r="G88" s="11">
        <v>0</v>
      </c>
      <c r="H88" s="11">
        <v>0</v>
      </c>
      <c r="I88" s="11">
        <v>1</v>
      </c>
      <c r="J88" s="11">
        <v>12.6</v>
      </c>
      <c r="K88" s="11">
        <v>13.2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8.3000000000000007</v>
      </c>
      <c r="S88" s="11">
        <v>21.9</v>
      </c>
      <c r="T88" s="11">
        <v>2.6</v>
      </c>
    </row>
    <row r="89" spans="1:20" x14ac:dyDescent="0.25">
      <c r="A89" s="11">
        <v>38</v>
      </c>
      <c r="B89" s="11" t="s">
        <v>94</v>
      </c>
      <c r="C89" s="11">
        <v>10.5</v>
      </c>
      <c r="D89" s="11">
        <v>10.4</v>
      </c>
      <c r="E89" s="11">
        <v>1</v>
      </c>
      <c r="F89" s="11">
        <v>0</v>
      </c>
      <c r="G89" s="11">
        <v>0</v>
      </c>
      <c r="H89" s="11">
        <v>0</v>
      </c>
      <c r="I89" s="11">
        <v>1.2</v>
      </c>
      <c r="J89" s="11">
        <v>14.9</v>
      </c>
      <c r="K89" s="11">
        <v>12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11.8</v>
      </c>
      <c r="S89" s="11">
        <v>25.3</v>
      </c>
      <c r="T89" s="11">
        <v>2.1</v>
      </c>
    </row>
    <row r="90" spans="1:20" x14ac:dyDescent="0.25">
      <c r="A90" s="11">
        <v>39</v>
      </c>
      <c r="B90" s="11" t="s">
        <v>95</v>
      </c>
      <c r="C90" s="11">
        <v>9.4</v>
      </c>
      <c r="D90" s="11">
        <v>20.2</v>
      </c>
      <c r="E90" s="11">
        <v>2.2000000000000002</v>
      </c>
      <c r="F90" s="11">
        <v>0</v>
      </c>
      <c r="G90" s="11">
        <v>0</v>
      </c>
      <c r="H90" s="11">
        <v>0</v>
      </c>
      <c r="I90" s="11">
        <v>9.1</v>
      </c>
      <c r="J90" s="11">
        <v>1.4</v>
      </c>
      <c r="K90" s="11">
        <v>0.2</v>
      </c>
      <c r="L90" s="11">
        <v>7.3</v>
      </c>
      <c r="M90" s="11">
        <v>30.3</v>
      </c>
      <c r="N90" s="11">
        <v>4.0999999999999996</v>
      </c>
      <c r="O90" s="11">
        <v>0</v>
      </c>
      <c r="P90" s="11">
        <v>0</v>
      </c>
      <c r="Q90" s="11">
        <v>0</v>
      </c>
      <c r="R90" s="11">
        <v>25.8</v>
      </c>
      <c r="S90" s="11">
        <v>51.9</v>
      </c>
      <c r="T90" s="11">
        <v>2</v>
      </c>
    </row>
    <row r="91" spans="1:20" x14ac:dyDescent="0.25">
      <c r="A91" s="11">
        <v>40</v>
      </c>
      <c r="B91" s="11" t="s">
        <v>96</v>
      </c>
      <c r="C91" s="11">
        <v>7.9</v>
      </c>
      <c r="D91" s="11">
        <v>0.8</v>
      </c>
      <c r="E91" s="11">
        <v>0.1</v>
      </c>
      <c r="F91" s="11">
        <v>0</v>
      </c>
      <c r="G91" s="11">
        <v>0</v>
      </c>
      <c r="H91" s="11">
        <v>0</v>
      </c>
      <c r="I91" s="11">
        <v>15.1</v>
      </c>
      <c r="J91" s="11">
        <v>2.2999999999999998</v>
      </c>
      <c r="K91" s="11">
        <v>0.2</v>
      </c>
      <c r="L91" s="11">
        <v>17.7</v>
      </c>
      <c r="M91" s="11">
        <v>48</v>
      </c>
      <c r="N91" s="11">
        <v>2.7</v>
      </c>
      <c r="O91" s="11">
        <v>0</v>
      </c>
      <c r="P91" s="11">
        <v>0</v>
      </c>
      <c r="Q91" s="11">
        <v>0</v>
      </c>
      <c r="R91" s="11">
        <v>40.700000000000003</v>
      </c>
      <c r="S91" s="11">
        <v>51.1</v>
      </c>
      <c r="T91" s="11">
        <v>1.3</v>
      </c>
    </row>
    <row r="92" spans="1:20" x14ac:dyDescent="0.25">
      <c r="A92" s="11">
        <v>41</v>
      </c>
      <c r="B92" s="11" t="s">
        <v>97</v>
      </c>
      <c r="C92" s="11">
        <v>3.1</v>
      </c>
      <c r="D92" s="11">
        <v>1.7</v>
      </c>
      <c r="E92" s="11">
        <v>0.5</v>
      </c>
      <c r="F92" s="11">
        <v>0</v>
      </c>
      <c r="G92" s="11">
        <v>0</v>
      </c>
      <c r="H92" s="11">
        <v>0</v>
      </c>
      <c r="I92" s="11">
        <v>13.3</v>
      </c>
      <c r="J92" s="11">
        <v>0.8</v>
      </c>
      <c r="K92" s="11">
        <v>0.1</v>
      </c>
      <c r="L92" s="11">
        <v>16.7</v>
      </c>
      <c r="M92" s="11">
        <v>1</v>
      </c>
      <c r="N92" s="11">
        <v>0.1</v>
      </c>
      <c r="O92" s="11">
        <v>0</v>
      </c>
      <c r="P92" s="11">
        <v>0</v>
      </c>
      <c r="Q92" s="11">
        <v>0</v>
      </c>
      <c r="R92" s="11">
        <v>33.1</v>
      </c>
      <c r="S92" s="11">
        <v>3.4</v>
      </c>
      <c r="T92" s="11">
        <v>0.1</v>
      </c>
    </row>
    <row r="93" spans="1:20" x14ac:dyDescent="0.25">
      <c r="A93" s="11">
        <v>42</v>
      </c>
      <c r="B93" s="11" t="s">
        <v>98</v>
      </c>
      <c r="C93" s="11">
        <v>7.3</v>
      </c>
      <c r="D93" s="11">
        <v>1.9</v>
      </c>
      <c r="E93" s="11">
        <v>0.3</v>
      </c>
      <c r="F93" s="11">
        <v>0</v>
      </c>
      <c r="G93" s="11">
        <v>0</v>
      </c>
      <c r="H93" s="11">
        <v>0</v>
      </c>
      <c r="I93" s="11">
        <v>21.2</v>
      </c>
      <c r="J93" s="11">
        <v>2.2999999999999998</v>
      </c>
      <c r="K93" s="11">
        <v>0.1</v>
      </c>
      <c r="L93" s="11">
        <v>23.3</v>
      </c>
      <c r="M93" s="11">
        <v>2.9</v>
      </c>
      <c r="N93" s="11">
        <v>0.1</v>
      </c>
      <c r="O93" s="11">
        <v>0</v>
      </c>
      <c r="P93" s="11">
        <v>0</v>
      </c>
      <c r="Q93" s="11">
        <v>0</v>
      </c>
      <c r="R93" s="11">
        <v>51.8</v>
      </c>
      <c r="S93" s="11">
        <v>7.1</v>
      </c>
      <c r="T93" s="11">
        <v>0.1</v>
      </c>
    </row>
    <row r="94" spans="1:20" x14ac:dyDescent="0.25">
      <c r="A94" s="11">
        <v>43</v>
      </c>
      <c r="B94" s="11" t="s">
        <v>99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</row>
    <row r="95" spans="1:20" x14ac:dyDescent="0.25">
      <c r="A95" s="11">
        <v>44</v>
      </c>
      <c r="B95" s="11" t="s">
        <v>100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2.6</v>
      </c>
      <c r="M95" s="11">
        <v>7</v>
      </c>
      <c r="N95" s="11">
        <v>2.7</v>
      </c>
      <c r="O95" s="11">
        <v>0</v>
      </c>
      <c r="P95" s="11">
        <v>0</v>
      </c>
      <c r="Q95" s="11">
        <v>0</v>
      </c>
      <c r="R95" s="11">
        <v>2.6</v>
      </c>
      <c r="S95" s="11">
        <v>7</v>
      </c>
      <c r="T95" s="11">
        <v>2.7</v>
      </c>
    </row>
    <row r="96" spans="1:20" x14ac:dyDescent="0.25">
      <c r="A96" s="11">
        <v>45</v>
      </c>
      <c r="B96" s="11" t="s">
        <v>101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3.2</v>
      </c>
      <c r="M96" s="11">
        <v>9</v>
      </c>
      <c r="N96" s="11">
        <v>2.8</v>
      </c>
      <c r="O96" s="11">
        <v>0</v>
      </c>
      <c r="P96" s="11">
        <v>0</v>
      </c>
      <c r="Q96" s="11">
        <v>0</v>
      </c>
      <c r="R96" s="11">
        <v>3.2</v>
      </c>
      <c r="S96" s="11">
        <v>9</v>
      </c>
      <c r="T96" s="11">
        <v>2.8</v>
      </c>
    </row>
    <row r="97" spans="1:20" x14ac:dyDescent="0.25">
      <c r="A97" s="11">
        <v>46</v>
      </c>
      <c r="B97" s="11" t="s">
        <v>102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0.9</v>
      </c>
      <c r="M97" s="11">
        <v>2</v>
      </c>
      <c r="N97" s="11">
        <v>2.2999999999999998</v>
      </c>
      <c r="O97" s="11">
        <v>0</v>
      </c>
      <c r="P97" s="11">
        <v>0</v>
      </c>
      <c r="Q97" s="11">
        <v>0</v>
      </c>
      <c r="R97" s="11">
        <v>0.9</v>
      </c>
      <c r="S97" s="11">
        <v>2</v>
      </c>
      <c r="T97" s="11">
        <v>2.2999999999999998</v>
      </c>
    </row>
    <row r="98" spans="1:20" x14ac:dyDescent="0.25">
      <c r="A98" s="11">
        <v>47</v>
      </c>
      <c r="B98" s="11" t="s">
        <v>103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4.0999999999999996</v>
      </c>
      <c r="M98" s="11">
        <v>13.4</v>
      </c>
      <c r="N98" s="11">
        <v>3.3</v>
      </c>
      <c r="O98" s="11">
        <v>0</v>
      </c>
      <c r="P98" s="11">
        <v>0</v>
      </c>
      <c r="Q98" s="11">
        <v>0</v>
      </c>
      <c r="R98" s="11">
        <v>4.0999999999999996</v>
      </c>
      <c r="S98" s="11">
        <v>13.4</v>
      </c>
      <c r="T98" s="11">
        <v>3.3</v>
      </c>
    </row>
    <row r="99" spans="1:20" x14ac:dyDescent="0.25">
      <c r="A99" s="11">
        <v>48</v>
      </c>
      <c r="B99" s="11" t="s">
        <v>104</v>
      </c>
      <c r="C99" s="11">
        <v>68.2</v>
      </c>
      <c r="D99" s="11">
        <v>69.5</v>
      </c>
      <c r="E99" s="11">
        <v>1</v>
      </c>
      <c r="F99" s="11">
        <v>0</v>
      </c>
      <c r="G99" s="11">
        <v>0</v>
      </c>
      <c r="H99" s="11">
        <v>0</v>
      </c>
      <c r="I99" s="11">
        <v>20.2</v>
      </c>
      <c r="J99" s="11">
        <v>60.2</v>
      </c>
      <c r="K99" s="11">
        <v>3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88.4</v>
      </c>
      <c r="S99" s="11">
        <v>129.6</v>
      </c>
      <c r="T99" s="11">
        <v>1.5</v>
      </c>
    </row>
    <row r="100" spans="1:20" x14ac:dyDescent="0.25">
      <c r="A100" s="11">
        <v>49</v>
      </c>
      <c r="B100" s="11" t="s">
        <v>105</v>
      </c>
      <c r="C100" s="11">
        <v>82.4</v>
      </c>
      <c r="D100" s="11">
        <v>110.2</v>
      </c>
      <c r="E100" s="11">
        <v>1.3</v>
      </c>
      <c r="F100" s="11">
        <v>0</v>
      </c>
      <c r="G100" s="11">
        <v>0</v>
      </c>
      <c r="H100" s="11">
        <v>0</v>
      </c>
      <c r="I100" s="11">
        <v>25.8</v>
      </c>
      <c r="J100" s="11">
        <v>73.2</v>
      </c>
      <c r="K100" s="11">
        <v>2.8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108.3</v>
      </c>
      <c r="S100" s="11">
        <v>183.5</v>
      </c>
      <c r="T100" s="11">
        <v>1.7</v>
      </c>
    </row>
    <row r="101" spans="1:20" x14ac:dyDescent="0.25">
      <c r="A101" s="11">
        <v>50</v>
      </c>
      <c r="B101" s="11" t="s">
        <v>106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51</v>
      </c>
      <c r="B102" s="11" t="s">
        <v>107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52</v>
      </c>
      <c r="B103" s="11" t="s">
        <v>108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53</v>
      </c>
      <c r="B104" s="11" t="s">
        <v>109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20" x14ac:dyDescent="0.25">
      <c r="A105" s="11">
        <v>54</v>
      </c>
      <c r="B105" s="11" t="s">
        <v>110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</row>
    <row r="106" spans="1:20" x14ac:dyDescent="0.25">
      <c r="A106" s="11">
        <v>55</v>
      </c>
      <c r="B106" s="11" t="s">
        <v>111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0.1</v>
      </c>
      <c r="M106" s="11">
        <v>0.2</v>
      </c>
      <c r="N106" s="11">
        <v>1.7</v>
      </c>
      <c r="O106" s="11">
        <v>0</v>
      </c>
      <c r="P106" s="11">
        <v>0</v>
      </c>
      <c r="Q106" s="11">
        <v>0</v>
      </c>
      <c r="R106" s="11">
        <v>0.1</v>
      </c>
      <c r="S106" s="11">
        <v>0.2</v>
      </c>
      <c r="T106" s="11">
        <v>1.7</v>
      </c>
    </row>
    <row r="107" spans="1:20" x14ac:dyDescent="0.25">
      <c r="A107" s="11">
        <v>56</v>
      </c>
      <c r="B107" s="11" t="s">
        <v>112</v>
      </c>
      <c r="C107" s="11">
        <v>311.2</v>
      </c>
      <c r="D107" s="11">
        <v>220.5</v>
      </c>
      <c r="E107" s="11">
        <v>0.7</v>
      </c>
      <c r="F107" s="11">
        <v>0</v>
      </c>
      <c r="G107" s="11">
        <v>0</v>
      </c>
      <c r="H107" s="11">
        <v>0</v>
      </c>
      <c r="I107" s="11">
        <v>106.6</v>
      </c>
      <c r="J107" s="11">
        <v>214</v>
      </c>
      <c r="K107" s="11">
        <v>2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417.8</v>
      </c>
      <c r="S107" s="11">
        <v>434.5</v>
      </c>
      <c r="T107" s="11">
        <v>1</v>
      </c>
    </row>
    <row r="108" spans="1:20" x14ac:dyDescent="0.25">
      <c r="A108" s="11">
        <v>57</v>
      </c>
      <c r="B108" s="11" t="s">
        <v>113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</row>
    <row r="109" spans="1:20" x14ac:dyDescent="0.25">
      <c r="A109" s="11">
        <v>58</v>
      </c>
      <c r="B109" s="11" t="s">
        <v>114</v>
      </c>
      <c r="C109" s="11">
        <v>409.3</v>
      </c>
      <c r="D109" s="11">
        <v>190.4</v>
      </c>
      <c r="E109" s="11">
        <v>0.5</v>
      </c>
      <c r="F109" s="11">
        <v>0</v>
      </c>
      <c r="G109" s="11">
        <v>0</v>
      </c>
      <c r="H109" s="11">
        <v>0</v>
      </c>
      <c r="I109" s="11">
        <v>46.4</v>
      </c>
      <c r="J109" s="11">
        <v>139.9</v>
      </c>
      <c r="K109" s="11">
        <v>3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455.8</v>
      </c>
      <c r="S109" s="11">
        <v>330.3</v>
      </c>
      <c r="T109" s="11">
        <v>0.7</v>
      </c>
    </row>
    <row r="110" spans="1:20" x14ac:dyDescent="0.25">
      <c r="A110" s="11">
        <v>59</v>
      </c>
      <c r="B110" s="11" t="s">
        <v>115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</row>
    <row r="111" spans="1:20" x14ac:dyDescent="0.25">
      <c r="A111" s="11">
        <v>60</v>
      </c>
      <c r="B111" s="11" t="s">
        <v>116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0.6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0.7</v>
      </c>
      <c r="S111" s="11">
        <v>0</v>
      </c>
      <c r="T111" s="11">
        <v>0</v>
      </c>
    </row>
    <row r="112" spans="1:20" x14ac:dyDescent="0.25">
      <c r="A112" s="11">
        <v>61</v>
      </c>
      <c r="B112" s="11" t="s">
        <v>117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</row>
    <row r="113" spans="1:20" x14ac:dyDescent="0.25">
      <c r="A113" s="11">
        <v>62</v>
      </c>
      <c r="B113" s="11" t="s">
        <v>118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166.6</v>
      </c>
      <c r="J113" s="11">
        <v>2.7</v>
      </c>
      <c r="K113" s="11">
        <v>0</v>
      </c>
      <c r="L113" s="11">
        <v>69.099999999999994</v>
      </c>
      <c r="M113" s="11">
        <v>0.3</v>
      </c>
      <c r="N113" s="11">
        <v>0</v>
      </c>
      <c r="O113" s="11">
        <v>0</v>
      </c>
      <c r="P113" s="11">
        <v>0</v>
      </c>
      <c r="Q113" s="11">
        <v>0</v>
      </c>
      <c r="R113" s="11">
        <v>235.7</v>
      </c>
      <c r="S113" s="11">
        <v>3</v>
      </c>
      <c r="T113" s="11">
        <v>0</v>
      </c>
    </row>
    <row r="114" spans="1:20" x14ac:dyDescent="0.25">
      <c r="A114" s="11">
        <v>63</v>
      </c>
      <c r="B114" s="11" t="s">
        <v>119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x14ac:dyDescent="0.25">
      <c r="A115" s="11">
        <v>64</v>
      </c>
      <c r="B115" s="11" t="s">
        <v>120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28.7</v>
      </c>
      <c r="J115" s="11">
        <v>212.6</v>
      </c>
      <c r="K115" s="11">
        <v>7.4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28.7</v>
      </c>
      <c r="S115" s="11">
        <v>212.6</v>
      </c>
      <c r="T115" s="11">
        <v>7.4</v>
      </c>
    </row>
    <row r="116" spans="1:20" x14ac:dyDescent="0.25">
      <c r="A116" s="11">
        <v>65</v>
      </c>
      <c r="B116" s="11" t="s">
        <v>121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</row>
    <row r="117" spans="1:20" x14ac:dyDescent="0.25">
      <c r="A117" s="11">
        <v>66</v>
      </c>
      <c r="B117" s="11" t="s">
        <v>122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189.3</v>
      </c>
      <c r="J117" s="11">
        <v>1654.5</v>
      </c>
      <c r="K117" s="11">
        <v>8.6999999999999993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189.3</v>
      </c>
      <c r="S117" s="11">
        <v>1654.5</v>
      </c>
      <c r="T117" s="11">
        <v>8.6999999999999993</v>
      </c>
    </row>
    <row r="118" spans="1:20" x14ac:dyDescent="0.25">
      <c r="A118" s="11">
        <v>67</v>
      </c>
      <c r="B118" s="11" t="s">
        <v>123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68</v>
      </c>
      <c r="B119" s="11" t="s">
        <v>124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x14ac:dyDescent="0.25">
      <c r="A120" s="11">
        <v>69</v>
      </c>
      <c r="B120" s="11" t="s">
        <v>125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124.6</v>
      </c>
      <c r="M120" s="11">
        <v>318.5</v>
      </c>
      <c r="N120" s="11">
        <v>2.6</v>
      </c>
      <c r="O120" s="11">
        <v>0</v>
      </c>
      <c r="P120" s="11">
        <v>0</v>
      </c>
      <c r="Q120" s="11">
        <v>0</v>
      </c>
      <c r="R120" s="11">
        <v>124.6</v>
      </c>
      <c r="S120" s="11">
        <v>318.5</v>
      </c>
      <c r="T120" s="11">
        <v>2.6</v>
      </c>
    </row>
    <row r="121" spans="1:20" x14ac:dyDescent="0.25">
      <c r="A121" s="11">
        <v>70</v>
      </c>
      <c r="B121" s="11" t="s">
        <v>126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43.8</v>
      </c>
      <c r="J121" s="11">
        <v>100.8</v>
      </c>
      <c r="K121" s="11">
        <v>2.2999999999999998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43.8</v>
      </c>
      <c r="S121" s="11">
        <v>100.8</v>
      </c>
      <c r="T121" s="11">
        <v>2.2999999999999998</v>
      </c>
    </row>
    <row r="122" spans="1:20" x14ac:dyDescent="0.25">
      <c r="A122" s="11">
        <v>71</v>
      </c>
      <c r="B122" s="11" t="s">
        <v>127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72</v>
      </c>
      <c r="B123" s="11" t="s">
        <v>128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73</v>
      </c>
      <c r="B124" s="11" t="s">
        <v>129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74</v>
      </c>
      <c r="B125" s="11" t="s">
        <v>130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75</v>
      </c>
      <c r="B126" s="11" t="s">
        <v>131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76</v>
      </c>
      <c r="B127" s="11" t="s">
        <v>132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77</v>
      </c>
      <c r="B128" s="11" t="s">
        <v>133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78</v>
      </c>
      <c r="B129" s="11" t="s">
        <v>134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79</v>
      </c>
      <c r="B130" s="11" t="s">
        <v>135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80</v>
      </c>
      <c r="B131" s="11" t="s">
        <v>136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81</v>
      </c>
      <c r="B132" s="11" t="s">
        <v>137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82</v>
      </c>
      <c r="B133" s="11" t="s">
        <v>138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</row>
    <row r="134" spans="1:20" x14ac:dyDescent="0.25">
      <c r="A134" s="11">
        <v>83</v>
      </c>
      <c r="B134" s="11" t="s">
        <v>139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</row>
    <row r="135" spans="1:20" x14ac:dyDescent="0.25">
      <c r="A135" s="11">
        <v>84</v>
      </c>
      <c r="B135" s="11" t="s">
        <v>140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</row>
    <row r="136" spans="1:20" x14ac:dyDescent="0.25">
      <c r="A136" s="11">
        <v>85</v>
      </c>
      <c r="B136" s="11" t="s">
        <v>141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</row>
    <row r="137" spans="1:20" x14ac:dyDescent="0.25">
      <c r="A137" s="11">
        <v>86</v>
      </c>
      <c r="B137" s="11" t="s">
        <v>142</v>
      </c>
      <c r="C137" s="11">
        <v>27.4</v>
      </c>
      <c r="D137" s="11">
        <v>102.5</v>
      </c>
      <c r="E137" s="11">
        <v>3.7</v>
      </c>
      <c r="F137" s="11">
        <v>0</v>
      </c>
      <c r="G137" s="11">
        <v>0</v>
      </c>
      <c r="H137" s="11">
        <v>0</v>
      </c>
      <c r="I137" s="11">
        <v>40.6</v>
      </c>
      <c r="J137" s="11">
        <v>7.5</v>
      </c>
      <c r="K137" s="11">
        <v>0.2</v>
      </c>
      <c r="L137" s="11">
        <v>49.7</v>
      </c>
      <c r="M137" s="11">
        <v>68.3</v>
      </c>
      <c r="N137" s="11">
        <v>1.4</v>
      </c>
      <c r="O137" s="11">
        <v>0</v>
      </c>
      <c r="P137" s="11">
        <v>0</v>
      </c>
      <c r="Q137" s="11">
        <v>0</v>
      </c>
      <c r="R137" s="11">
        <v>117.7</v>
      </c>
      <c r="S137" s="11">
        <v>178.2</v>
      </c>
      <c r="T137" s="11">
        <v>1.5</v>
      </c>
    </row>
    <row r="138" spans="1:20" x14ac:dyDescent="0.25">
      <c r="A138" s="11">
        <v>87</v>
      </c>
      <c r="B138" s="11" t="s">
        <v>143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88</v>
      </c>
      <c r="B139" s="11" t="s">
        <v>144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89</v>
      </c>
      <c r="B140" s="11" t="s">
        <v>145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x14ac:dyDescent="0.25">
      <c r="A141" s="11">
        <v>90</v>
      </c>
      <c r="B141" s="11" t="s">
        <v>146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153.5</v>
      </c>
      <c r="J141" s="11">
        <v>1556.1</v>
      </c>
      <c r="K141" s="11">
        <v>10.1</v>
      </c>
      <c r="L141" s="11">
        <v>0</v>
      </c>
      <c r="M141" s="11">
        <v>0.2</v>
      </c>
      <c r="N141" s="11">
        <v>12.2</v>
      </c>
      <c r="O141" s="11">
        <v>0</v>
      </c>
      <c r="P141" s="11">
        <v>0</v>
      </c>
      <c r="Q141" s="11">
        <v>0</v>
      </c>
      <c r="R141" s="11">
        <v>153.5</v>
      </c>
      <c r="S141" s="11">
        <v>1556.4</v>
      </c>
      <c r="T141" s="11">
        <v>10.1</v>
      </c>
    </row>
    <row r="142" spans="1:20" x14ac:dyDescent="0.25">
      <c r="A142" s="11">
        <v>91</v>
      </c>
      <c r="B142" s="11" t="s">
        <v>147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7.5</v>
      </c>
      <c r="J142" s="11">
        <v>35.200000000000003</v>
      </c>
      <c r="K142" s="11">
        <v>4.7</v>
      </c>
      <c r="L142" s="11">
        <v>15.4</v>
      </c>
      <c r="M142" s="11">
        <v>131.4</v>
      </c>
      <c r="N142" s="11">
        <v>8.5</v>
      </c>
      <c r="O142" s="11">
        <v>0</v>
      </c>
      <c r="P142" s="11">
        <v>0</v>
      </c>
      <c r="Q142" s="11">
        <v>0</v>
      </c>
      <c r="R142" s="11">
        <v>22.9</v>
      </c>
      <c r="S142" s="11">
        <v>166.6</v>
      </c>
      <c r="T142" s="11">
        <v>7.3</v>
      </c>
    </row>
    <row r="143" spans="1:20" x14ac:dyDescent="0.25">
      <c r="A143" s="11">
        <v>92</v>
      </c>
      <c r="B143" s="11" t="s">
        <v>148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93</v>
      </c>
      <c r="B144" s="11" t="s">
        <v>149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94</v>
      </c>
      <c r="B145" s="11" t="s">
        <v>150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95</v>
      </c>
      <c r="B146" s="11" t="s">
        <v>151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96</v>
      </c>
      <c r="B147" s="11" t="s">
        <v>152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97</v>
      </c>
      <c r="B148" s="11" t="s">
        <v>153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x14ac:dyDescent="0.25">
      <c r="A149" s="11">
        <v>98</v>
      </c>
      <c r="B149" s="11" t="s">
        <v>154</v>
      </c>
      <c r="C149" s="11">
        <v>11.5</v>
      </c>
      <c r="D149" s="11">
        <v>214.6</v>
      </c>
      <c r="E149" s="11">
        <v>18.7</v>
      </c>
      <c r="F149" s="11">
        <v>0</v>
      </c>
      <c r="G149" s="11">
        <v>0</v>
      </c>
      <c r="H149" s="11">
        <v>0</v>
      </c>
      <c r="I149" s="11">
        <v>27.8</v>
      </c>
      <c r="J149" s="11">
        <v>603.6</v>
      </c>
      <c r="K149" s="11">
        <v>21.7</v>
      </c>
      <c r="L149" s="11">
        <v>54</v>
      </c>
      <c r="M149" s="11">
        <v>1401.2</v>
      </c>
      <c r="N149" s="11">
        <v>26</v>
      </c>
      <c r="O149" s="11">
        <v>0</v>
      </c>
      <c r="P149" s="11">
        <v>0</v>
      </c>
      <c r="Q149" s="11">
        <v>0</v>
      </c>
      <c r="R149" s="11">
        <v>93.3</v>
      </c>
      <c r="S149" s="11">
        <v>2219.5</v>
      </c>
      <c r="T149" s="11">
        <v>23.8</v>
      </c>
    </row>
    <row r="150" spans="1:20" x14ac:dyDescent="0.25">
      <c r="A150" s="11">
        <v>99</v>
      </c>
      <c r="B150" s="11" t="s">
        <v>155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100</v>
      </c>
      <c r="B151" s="11" t="s">
        <v>156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</row>
    <row r="152" spans="1:20" x14ac:dyDescent="0.25">
      <c r="A152" s="11">
        <v>101</v>
      </c>
      <c r="B152" s="11" t="s">
        <v>157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</row>
    <row r="153" spans="1:20" x14ac:dyDescent="0.25">
      <c r="A153" s="11">
        <v>102</v>
      </c>
      <c r="B153" s="11" t="s">
        <v>158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x14ac:dyDescent="0.25">
      <c r="A154" s="11">
        <v>103</v>
      </c>
      <c r="B154" s="11" t="s">
        <v>159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x14ac:dyDescent="0.25">
      <c r="A155" s="11">
        <v>104</v>
      </c>
      <c r="B155" s="11" t="s">
        <v>160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x14ac:dyDescent="0.25">
      <c r="A156" s="11">
        <v>105</v>
      </c>
      <c r="B156" s="11" t="s">
        <v>161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</row>
    <row r="157" spans="1:20" x14ac:dyDescent="0.25">
      <c r="A157" s="11">
        <v>106</v>
      </c>
      <c r="B157" s="11" t="s">
        <v>162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107</v>
      </c>
      <c r="B158" s="11" t="s">
        <v>163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108</v>
      </c>
      <c r="B159" s="11" t="s">
        <v>164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109</v>
      </c>
      <c r="B160" s="11" t="s">
        <v>165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110</v>
      </c>
      <c r="B161" s="11" t="s">
        <v>166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111</v>
      </c>
      <c r="B162" s="11" t="s">
        <v>167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112</v>
      </c>
      <c r="B163" s="11" t="s">
        <v>168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113</v>
      </c>
      <c r="B164" s="11" t="s">
        <v>169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114</v>
      </c>
      <c r="B165" s="11" t="s">
        <v>170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115</v>
      </c>
      <c r="B166" s="11" t="s">
        <v>171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116</v>
      </c>
      <c r="B167" s="11" t="s">
        <v>172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117</v>
      </c>
      <c r="B168" s="11" t="s">
        <v>173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</row>
    <row r="169" spans="1:20" x14ac:dyDescent="0.25">
      <c r="A169" s="11">
        <v>118</v>
      </c>
      <c r="B169" s="11" t="s">
        <v>174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119</v>
      </c>
      <c r="B170" s="11" t="s">
        <v>175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120</v>
      </c>
      <c r="B171" s="11" t="s">
        <v>176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</row>
    <row r="172" spans="1:20" x14ac:dyDescent="0.25">
      <c r="A172" s="11">
        <v>121</v>
      </c>
      <c r="B172" s="11" t="s">
        <v>177</v>
      </c>
      <c r="C172" s="11">
        <v>52</v>
      </c>
      <c r="D172" s="11">
        <v>67.099999999999994</v>
      </c>
      <c r="E172" s="11">
        <v>1.3</v>
      </c>
      <c r="F172" s="11">
        <v>0</v>
      </c>
      <c r="G172" s="11">
        <v>0</v>
      </c>
      <c r="H172" s="11">
        <v>0</v>
      </c>
      <c r="I172" s="11">
        <v>36.799999999999997</v>
      </c>
      <c r="J172" s="11">
        <v>24</v>
      </c>
      <c r="K172" s="11">
        <v>0.7</v>
      </c>
      <c r="L172" s="11">
        <v>19.100000000000001</v>
      </c>
      <c r="M172" s="11">
        <v>19.8</v>
      </c>
      <c r="N172" s="11">
        <v>1</v>
      </c>
      <c r="O172" s="11">
        <v>0</v>
      </c>
      <c r="P172" s="11">
        <v>0</v>
      </c>
      <c r="Q172" s="11">
        <v>0</v>
      </c>
      <c r="R172" s="11">
        <v>107.8</v>
      </c>
      <c r="S172" s="11">
        <v>110.9</v>
      </c>
      <c r="T172" s="11">
        <v>1</v>
      </c>
    </row>
    <row r="173" spans="1:20" x14ac:dyDescent="0.25">
      <c r="A173" s="11">
        <v>122</v>
      </c>
      <c r="B173" s="11" t="s">
        <v>178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28.4</v>
      </c>
      <c r="J173" s="11">
        <v>307.2</v>
      </c>
      <c r="K173" s="11">
        <v>10.8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28.4</v>
      </c>
      <c r="S173" s="11">
        <v>307.2</v>
      </c>
      <c r="T173" s="11">
        <v>10.8</v>
      </c>
    </row>
    <row r="174" spans="1:20" x14ac:dyDescent="0.25">
      <c r="A174" s="11">
        <v>123</v>
      </c>
      <c r="B174" s="11" t="s">
        <v>179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</row>
    <row r="175" spans="1:20" x14ac:dyDescent="0.25">
      <c r="A175" s="11">
        <v>124</v>
      </c>
      <c r="B175" s="11" t="s">
        <v>180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1290</v>
      </c>
      <c r="J175" s="11">
        <v>1835.7</v>
      </c>
      <c r="K175" s="11">
        <v>1.4</v>
      </c>
      <c r="L175" s="11">
        <v>0.5</v>
      </c>
      <c r="M175" s="11">
        <v>0.1</v>
      </c>
      <c r="N175" s="11">
        <v>0.3</v>
      </c>
      <c r="O175" s="11">
        <v>0</v>
      </c>
      <c r="P175" s="11">
        <v>0</v>
      </c>
      <c r="Q175" s="11">
        <v>0</v>
      </c>
      <c r="R175" s="11">
        <v>1290.5999999999999</v>
      </c>
      <c r="S175" s="11">
        <v>1835.8</v>
      </c>
      <c r="T175" s="11">
        <v>1.4</v>
      </c>
    </row>
    <row r="176" spans="1:20" x14ac:dyDescent="0.25">
      <c r="A176" s="11">
        <v>125</v>
      </c>
      <c r="B176" s="11" t="s">
        <v>181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</row>
    <row r="177" spans="1:20" x14ac:dyDescent="0.25">
      <c r="A177" s="11">
        <v>126</v>
      </c>
      <c r="B177" s="11" t="s">
        <v>182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24.5</v>
      </c>
      <c r="J177" s="11">
        <v>488.9</v>
      </c>
      <c r="K177" s="11">
        <v>20</v>
      </c>
      <c r="L177" s="11">
        <v>28.7</v>
      </c>
      <c r="M177" s="11">
        <v>516.9</v>
      </c>
      <c r="N177" s="11">
        <v>18</v>
      </c>
      <c r="O177" s="11">
        <v>0</v>
      </c>
      <c r="P177" s="11">
        <v>0</v>
      </c>
      <c r="Q177" s="11">
        <v>0</v>
      </c>
      <c r="R177" s="11">
        <v>53.2</v>
      </c>
      <c r="S177" s="11">
        <v>1005.8</v>
      </c>
      <c r="T177" s="11">
        <v>18.899999999999999</v>
      </c>
    </row>
    <row r="178" spans="1:20" x14ac:dyDescent="0.25">
      <c r="A178" s="11">
        <v>127</v>
      </c>
      <c r="B178" s="11" t="s">
        <v>183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128</v>
      </c>
      <c r="B179" s="11" t="s">
        <v>184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129</v>
      </c>
      <c r="B180" s="11" t="s">
        <v>185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130</v>
      </c>
      <c r="B181" s="11" t="s">
        <v>186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131</v>
      </c>
      <c r="B182" s="11" t="s">
        <v>187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132</v>
      </c>
      <c r="B183" s="11" t="s">
        <v>188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133</v>
      </c>
      <c r="B184" s="11" t="s">
        <v>189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134</v>
      </c>
      <c r="B185" s="11" t="s">
        <v>190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135</v>
      </c>
      <c r="B186" s="11" t="s">
        <v>191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</row>
    <row r="187" spans="1:20" x14ac:dyDescent="0.25">
      <c r="A187" s="11">
        <v>136</v>
      </c>
      <c r="B187" s="11" t="s">
        <v>192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</row>
    <row r="188" spans="1:20" x14ac:dyDescent="0.25">
      <c r="A188" s="11">
        <v>137</v>
      </c>
      <c r="B188" s="11" t="s">
        <v>193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138</v>
      </c>
      <c r="B189" s="11" t="s">
        <v>194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139</v>
      </c>
      <c r="B190" s="11" t="s">
        <v>195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140</v>
      </c>
      <c r="B191" s="11" t="s">
        <v>196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141</v>
      </c>
      <c r="B192" s="11" t="s">
        <v>197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142</v>
      </c>
      <c r="B193" s="11" t="s">
        <v>198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143</v>
      </c>
      <c r="B194" s="11" t="s">
        <v>199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144</v>
      </c>
      <c r="B195" s="11" t="s">
        <v>200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</row>
    <row r="196" spans="1:20" x14ac:dyDescent="0.25">
      <c r="A196" s="11">
        <v>145</v>
      </c>
      <c r="B196" s="11" t="s">
        <v>201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0.7</v>
      </c>
      <c r="J196" s="11">
        <v>0</v>
      </c>
      <c r="K196" s="11">
        <v>0</v>
      </c>
      <c r="L196" s="11">
        <v>0.7</v>
      </c>
      <c r="M196" s="11">
        <v>0.2</v>
      </c>
      <c r="N196" s="11">
        <v>0.3</v>
      </c>
      <c r="O196" s="11">
        <v>0</v>
      </c>
      <c r="P196" s="11">
        <v>0</v>
      </c>
      <c r="Q196" s="11">
        <v>0</v>
      </c>
      <c r="R196" s="11">
        <v>1.4</v>
      </c>
      <c r="S196" s="11">
        <v>0.2</v>
      </c>
      <c r="T196" s="11">
        <v>0.2</v>
      </c>
    </row>
    <row r="197" spans="1:20" x14ac:dyDescent="0.25">
      <c r="A197" s="11">
        <v>146</v>
      </c>
      <c r="B197" s="11" t="s">
        <v>202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147</v>
      </c>
      <c r="B198" s="11" t="s">
        <v>203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148</v>
      </c>
      <c r="B199" s="11" t="s">
        <v>204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149</v>
      </c>
      <c r="B200" s="11" t="s">
        <v>205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150</v>
      </c>
      <c r="B201" s="11" t="s">
        <v>206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151</v>
      </c>
      <c r="B202" s="11" t="s">
        <v>207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</row>
    <row r="203" spans="1:20" x14ac:dyDescent="0.25">
      <c r="A203" s="11">
        <v>152</v>
      </c>
      <c r="B203" s="11" t="s">
        <v>208</v>
      </c>
      <c r="C203" s="11">
        <v>21.4</v>
      </c>
      <c r="D203" s="11">
        <v>24</v>
      </c>
      <c r="E203" s="11">
        <v>1.1000000000000001</v>
      </c>
      <c r="F203" s="11">
        <v>0</v>
      </c>
      <c r="G203" s="11">
        <v>0</v>
      </c>
      <c r="H203" s="11">
        <v>0</v>
      </c>
      <c r="I203" s="11">
        <v>7.9</v>
      </c>
      <c r="J203" s="11">
        <v>90.5</v>
      </c>
      <c r="K203" s="11">
        <v>11.5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29.2</v>
      </c>
      <c r="S203" s="11">
        <v>114.5</v>
      </c>
      <c r="T203" s="11">
        <v>3.9</v>
      </c>
    </row>
    <row r="204" spans="1:20" x14ac:dyDescent="0.25">
      <c r="A204" s="11">
        <v>153</v>
      </c>
      <c r="B204" s="11" t="s">
        <v>209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154</v>
      </c>
      <c r="B205" s="11" t="s">
        <v>210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155</v>
      </c>
      <c r="B206" s="11" t="s">
        <v>211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156</v>
      </c>
      <c r="B207" s="11" t="s">
        <v>212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157</v>
      </c>
      <c r="B208" s="11" t="s">
        <v>213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158</v>
      </c>
      <c r="B209" s="11" t="s">
        <v>214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159</v>
      </c>
      <c r="B210" s="11" t="s">
        <v>215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</row>
    <row r="211" spans="1:20" x14ac:dyDescent="0.25">
      <c r="A211" s="11">
        <v>160</v>
      </c>
      <c r="B211" s="11" t="s">
        <v>216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</row>
    <row r="212" spans="1:20" x14ac:dyDescent="0.25">
      <c r="A212" s="11">
        <v>161</v>
      </c>
      <c r="B212" s="11" t="s">
        <v>217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162</v>
      </c>
      <c r="B213" s="11" t="s">
        <v>218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163</v>
      </c>
      <c r="B214" s="11" t="s">
        <v>219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</row>
    <row r="215" spans="1:20" x14ac:dyDescent="0.25">
      <c r="A215" s="11">
        <v>164</v>
      </c>
      <c r="B215" s="11" t="s">
        <v>220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165</v>
      </c>
      <c r="B216" s="11" t="s">
        <v>221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166</v>
      </c>
      <c r="B217" s="11" t="s">
        <v>222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167</v>
      </c>
      <c r="B218" s="11" t="s">
        <v>223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168</v>
      </c>
      <c r="B219" s="11" t="s">
        <v>224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A220" s="11">
        <v>169</v>
      </c>
      <c r="B220" s="11" t="s">
        <v>225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</row>
    <row r="221" spans="1:20" x14ac:dyDescent="0.25">
      <c r="A221" s="11">
        <v>170</v>
      </c>
      <c r="B221" s="11" t="s">
        <v>226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</row>
    <row r="222" spans="1:20" x14ac:dyDescent="0.25">
      <c r="A222" s="11">
        <v>171</v>
      </c>
      <c r="B222" s="11" t="s">
        <v>227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6.5</v>
      </c>
      <c r="J222" s="11">
        <v>33.5</v>
      </c>
      <c r="K222" s="11">
        <v>5.2</v>
      </c>
      <c r="L222" s="11">
        <v>11.1</v>
      </c>
      <c r="M222" s="11">
        <v>103.2</v>
      </c>
      <c r="N222" s="11">
        <v>9.3000000000000007</v>
      </c>
      <c r="O222" s="11">
        <v>0</v>
      </c>
      <c r="P222" s="11">
        <v>0</v>
      </c>
      <c r="Q222" s="11">
        <v>0</v>
      </c>
      <c r="R222" s="11">
        <v>17.600000000000001</v>
      </c>
      <c r="S222" s="11">
        <v>136.69999999999999</v>
      </c>
      <c r="T222" s="11">
        <v>7.8</v>
      </c>
    </row>
    <row r="223" spans="1:20" x14ac:dyDescent="0.25">
      <c r="A223" s="11">
        <v>172</v>
      </c>
      <c r="B223" s="11" t="s">
        <v>228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1.9</v>
      </c>
      <c r="J223" s="11">
        <v>9</v>
      </c>
      <c r="K223" s="11">
        <v>4.8</v>
      </c>
      <c r="L223" s="11">
        <v>4.5</v>
      </c>
      <c r="M223" s="11">
        <v>43.2</v>
      </c>
      <c r="N223" s="11">
        <v>9.6</v>
      </c>
      <c r="O223" s="11">
        <v>0</v>
      </c>
      <c r="P223" s="11">
        <v>0</v>
      </c>
      <c r="Q223" s="11">
        <v>0</v>
      </c>
      <c r="R223" s="11">
        <v>6.4</v>
      </c>
      <c r="S223" s="11">
        <v>52.1</v>
      </c>
      <c r="T223" s="11">
        <v>8.1999999999999993</v>
      </c>
    </row>
    <row r="224" spans="1:20" x14ac:dyDescent="0.25">
      <c r="A224" s="11">
        <v>173</v>
      </c>
      <c r="B224" s="11" t="s">
        <v>229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</row>
    <row r="225" spans="1:20" x14ac:dyDescent="0.25">
      <c r="A225" s="11">
        <v>174</v>
      </c>
      <c r="B225" s="11" t="s">
        <v>230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</row>
    <row r="226" spans="1:20" x14ac:dyDescent="0.25">
      <c r="A226" s="11">
        <v>175</v>
      </c>
      <c r="B226" s="11" t="s">
        <v>231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</row>
    <row r="227" spans="1:20" x14ac:dyDescent="0.25">
      <c r="A227" s="11">
        <v>176</v>
      </c>
      <c r="B227" s="11" t="s">
        <v>232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</row>
    <row r="228" spans="1:20" x14ac:dyDescent="0.25">
      <c r="A228" s="11">
        <v>177</v>
      </c>
      <c r="B228" s="11" t="s">
        <v>233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</row>
    <row r="229" spans="1:20" x14ac:dyDescent="0.25">
      <c r="A229" s="11">
        <v>178</v>
      </c>
      <c r="B229" s="11" t="s">
        <v>234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</row>
    <row r="230" spans="1:20" x14ac:dyDescent="0.25">
      <c r="A230" s="11">
        <v>179</v>
      </c>
      <c r="B230" s="11" t="s">
        <v>235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</row>
    <row r="231" spans="1:20" x14ac:dyDescent="0.25">
      <c r="A231" s="11">
        <v>180</v>
      </c>
      <c r="B231" s="11" t="s">
        <v>236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</row>
    <row r="232" spans="1:20" x14ac:dyDescent="0.25">
      <c r="A232" s="11">
        <v>181</v>
      </c>
      <c r="B232" s="11" t="s">
        <v>237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</row>
    <row r="233" spans="1:20" x14ac:dyDescent="0.25">
      <c r="A233" s="11">
        <v>182</v>
      </c>
      <c r="B233" s="11" t="s">
        <v>238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</row>
    <row r="234" spans="1:20" x14ac:dyDescent="0.25">
      <c r="A234" s="11">
        <v>183</v>
      </c>
      <c r="B234" s="11" t="s">
        <v>239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</row>
    <row r="235" spans="1:20" x14ac:dyDescent="0.25">
      <c r="A235" s="11">
        <v>184</v>
      </c>
      <c r="B235" s="11" t="s">
        <v>240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</row>
    <row r="236" spans="1:20" x14ac:dyDescent="0.25">
      <c r="A236" s="11">
        <v>185</v>
      </c>
      <c r="B236" s="11" t="s">
        <v>241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</row>
    <row r="237" spans="1:20" x14ac:dyDescent="0.25">
      <c r="A237" s="11">
        <v>186</v>
      </c>
      <c r="B237" s="11" t="s">
        <v>242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</row>
    <row r="238" spans="1:20" x14ac:dyDescent="0.25">
      <c r="A238" s="11">
        <v>187</v>
      </c>
      <c r="B238" s="11" t="s">
        <v>243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</row>
    <row r="239" spans="1:20" x14ac:dyDescent="0.25">
      <c r="A239" s="11">
        <v>188</v>
      </c>
      <c r="B239" s="11" t="s">
        <v>244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</row>
    <row r="240" spans="1:20" x14ac:dyDescent="0.25">
      <c r="A240" s="11">
        <v>189</v>
      </c>
      <c r="B240" s="11" t="s">
        <v>245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</row>
    <row r="241" spans="1:20" x14ac:dyDescent="0.25">
      <c r="A241" s="11">
        <v>190</v>
      </c>
      <c r="B241" s="11" t="s">
        <v>246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</row>
    <row r="242" spans="1:20" x14ac:dyDescent="0.25">
      <c r="A242" s="11">
        <v>191</v>
      </c>
      <c r="B242" s="11" t="s">
        <v>247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683.2</v>
      </c>
      <c r="M242" s="11">
        <v>8688.5</v>
      </c>
      <c r="N242" s="11">
        <v>12.7</v>
      </c>
      <c r="O242" s="11">
        <v>0</v>
      </c>
      <c r="P242" s="11">
        <v>0</v>
      </c>
      <c r="Q242" s="11">
        <v>0</v>
      </c>
      <c r="R242" s="11">
        <v>683.2</v>
      </c>
      <c r="S242" s="11">
        <v>8688.5</v>
      </c>
      <c r="T242" s="11">
        <v>12.7</v>
      </c>
    </row>
    <row r="243" spans="1:20" x14ac:dyDescent="0.25">
      <c r="A243" s="11">
        <v>192</v>
      </c>
      <c r="B243" s="11" t="s">
        <v>248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534.20000000000005</v>
      </c>
      <c r="M243" s="11">
        <v>6766.5</v>
      </c>
      <c r="N243" s="11">
        <v>12.7</v>
      </c>
      <c r="O243" s="11">
        <v>0</v>
      </c>
      <c r="P243" s="11">
        <v>0</v>
      </c>
      <c r="Q243" s="11">
        <v>0</v>
      </c>
      <c r="R243" s="11">
        <v>534.20000000000005</v>
      </c>
      <c r="S243" s="11">
        <v>6766.5</v>
      </c>
      <c r="T243" s="11">
        <v>12.7</v>
      </c>
    </row>
    <row r="244" spans="1:20" x14ac:dyDescent="0.25">
      <c r="A244" s="11">
        <v>193</v>
      </c>
      <c r="B244" s="11" t="s">
        <v>249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</row>
    <row r="245" spans="1:20" x14ac:dyDescent="0.25">
      <c r="A245" s="11">
        <v>194</v>
      </c>
      <c r="B245" s="11" t="s">
        <v>250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</row>
    <row r="246" spans="1:20" x14ac:dyDescent="0.25">
      <c r="A246" s="11">
        <v>195</v>
      </c>
      <c r="B246" s="11" t="s">
        <v>251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</row>
    <row r="247" spans="1:20" x14ac:dyDescent="0.25">
      <c r="A247" s="11">
        <v>196</v>
      </c>
      <c r="B247" s="11" t="s">
        <v>252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</row>
    <row r="248" spans="1:20" x14ac:dyDescent="0.25">
      <c r="A248" s="11">
        <v>197</v>
      </c>
      <c r="B248" s="11" t="s">
        <v>253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</row>
    <row r="249" spans="1:20" x14ac:dyDescent="0.25">
      <c r="A249" s="11">
        <v>198</v>
      </c>
      <c r="B249" s="11" t="s">
        <v>254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</row>
    <row r="250" spans="1:20" x14ac:dyDescent="0.25">
      <c r="A250" s="11">
        <v>199</v>
      </c>
      <c r="B250" s="11" t="s">
        <v>255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</row>
    <row r="251" spans="1:20" x14ac:dyDescent="0.25">
      <c r="A251" s="11">
        <v>200</v>
      </c>
      <c r="B251" s="11" t="s">
        <v>256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</row>
    <row r="252" spans="1:20" x14ac:dyDescent="0.25">
      <c r="A252" s="11">
        <v>201</v>
      </c>
      <c r="B252" s="11" t="s">
        <v>257</v>
      </c>
      <c r="C252" s="11">
        <v>572.70000000000005</v>
      </c>
      <c r="D252" s="11">
        <v>437.5</v>
      </c>
      <c r="E252" s="11">
        <v>0.8</v>
      </c>
      <c r="F252" s="11">
        <v>0</v>
      </c>
      <c r="G252" s="11">
        <v>0</v>
      </c>
      <c r="H252" s="11">
        <v>0</v>
      </c>
      <c r="I252" s="11">
        <v>96.4</v>
      </c>
      <c r="J252" s="11">
        <v>198</v>
      </c>
      <c r="K252" s="11">
        <v>2.1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669.1</v>
      </c>
      <c r="S252" s="11">
        <v>635.4</v>
      </c>
      <c r="T252" s="11">
        <v>0.9</v>
      </c>
    </row>
    <row r="253" spans="1:20" x14ac:dyDescent="0.25">
      <c r="B253" s="11" t="s">
        <v>267</v>
      </c>
      <c r="C253" s="11">
        <v>2301.5</v>
      </c>
      <c r="D253" s="11" t="s">
        <v>266</v>
      </c>
      <c r="E253" s="11">
        <v>6.1</v>
      </c>
      <c r="F253" s="11">
        <v>0</v>
      </c>
      <c r="G253" s="11">
        <v>0</v>
      </c>
      <c r="H253" s="11">
        <v>0</v>
      </c>
      <c r="I253" s="11">
        <v>3215.8</v>
      </c>
      <c r="J253" s="11" t="s">
        <v>266</v>
      </c>
      <c r="K253" s="11">
        <v>13.7</v>
      </c>
      <c r="L253" s="11">
        <v>2172.3000000000002</v>
      </c>
      <c r="M253" s="11" t="s">
        <v>266</v>
      </c>
      <c r="N253" s="11">
        <v>19.3</v>
      </c>
      <c r="O253" s="11">
        <v>0</v>
      </c>
      <c r="P253" s="11">
        <v>0</v>
      </c>
      <c r="Q253" s="11">
        <v>0</v>
      </c>
      <c r="R253" s="11">
        <v>7689.7</v>
      </c>
      <c r="S253" s="11" t="s">
        <v>266</v>
      </c>
      <c r="T253" s="11">
        <v>13</v>
      </c>
    </row>
    <row r="257" spans="1:9" x14ac:dyDescent="0.25">
      <c r="A257" s="11" t="s">
        <v>261</v>
      </c>
      <c r="B257" s="11" t="s">
        <v>269</v>
      </c>
      <c r="C257" s="11" t="s">
        <v>270</v>
      </c>
      <c r="D257" s="11" t="s">
        <v>271</v>
      </c>
    </row>
    <row r="258" spans="1:9" x14ac:dyDescent="0.25">
      <c r="A258" s="11" t="s">
        <v>4</v>
      </c>
      <c r="B258" s="11" t="s">
        <v>54</v>
      </c>
      <c r="C258" s="11" t="s">
        <v>263</v>
      </c>
      <c r="D258" s="11" t="s">
        <v>4</v>
      </c>
    </row>
    <row r="260" spans="1:9" x14ac:dyDescent="0.25">
      <c r="D260" s="11" t="s">
        <v>52</v>
      </c>
      <c r="E260" s="11" t="e">
        <f>----- A</f>
        <v>#NAME?</v>
      </c>
      <c r="F260" s="11" t="s">
        <v>272</v>
      </c>
      <c r="G260" s="11" t="s">
        <v>273</v>
      </c>
      <c r="H260" s="11" t="s">
        <v>274</v>
      </c>
      <c r="I260" s="11" t="s">
        <v>274</v>
      </c>
    </row>
    <row r="261" spans="1:9" x14ac:dyDescent="0.25">
      <c r="F261" s="11" t="s">
        <v>275</v>
      </c>
      <c r="G261" s="11" t="s">
        <v>276</v>
      </c>
      <c r="H261" s="11" t="s">
        <v>277</v>
      </c>
      <c r="I261" s="11" t="s">
        <v>278</v>
      </c>
    </row>
    <row r="262" spans="1:9" x14ac:dyDescent="0.25">
      <c r="A262" s="11" t="s">
        <v>34</v>
      </c>
      <c r="B262" s="11" t="s">
        <v>279</v>
      </c>
      <c r="C262" s="11" t="s">
        <v>280</v>
      </c>
      <c r="D262" s="11" t="s">
        <v>281</v>
      </c>
      <c r="E262" s="11" t="s">
        <v>282</v>
      </c>
      <c r="F262" s="11" t="s">
        <v>36</v>
      </c>
      <c r="G262" s="11" t="s">
        <v>36</v>
      </c>
      <c r="H262" s="11" t="s">
        <v>36</v>
      </c>
      <c r="I262" s="13">
        <v>0</v>
      </c>
    </row>
    <row r="263" spans="1:9" x14ac:dyDescent="0.25">
      <c r="A263" s="11" t="s">
        <v>51</v>
      </c>
      <c r="B263" s="11" t="s">
        <v>55</v>
      </c>
      <c r="C263" s="11" t="s">
        <v>52</v>
      </c>
      <c r="D263" s="11" t="s">
        <v>52</v>
      </c>
      <c r="E263" s="11" t="s">
        <v>54</v>
      </c>
      <c r="F263" s="11" t="s">
        <v>5</v>
      </c>
      <c r="G263" s="11" t="s">
        <v>5</v>
      </c>
      <c r="H263" s="11" t="s">
        <v>5</v>
      </c>
      <c r="I263" s="11" t="s">
        <v>5</v>
      </c>
    </row>
    <row r="264" spans="1:9" x14ac:dyDescent="0.25">
      <c r="A264" s="11">
        <v>1</v>
      </c>
      <c r="B264" s="11" t="s">
        <v>283</v>
      </c>
      <c r="C264" s="11" t="s">
        <v>284</v>
      </c>
      <c r="D264" s="11" t="s">
        <v>285</v>
      </c>
      <c r="E264" s="11">
        <v>161</v>
      </c>
      <c r="F264" s="11">
        <v>1781.1</v>
      </c>
      <c r="G264" s="11">
        <v>1780.9</v>
      </c>
      <c r="H264" s="11">
        <v>0.3</v>
      </c>
      <c r="I264" s="11">
        <v>85</v>
      </c>
    </row>
    <row r="265" spans="1:9" x14ac:dyDescent="0.25">
      <c r="A265" s="11">
        <v>2</v>
      </c>
      <c r="B265" s="11" t="s">
        <v>283</v>
      </c>
      <c r="C265" s="11" t="s">
        <v>284</v>
      </c>
      <c r="D265" s="11" t="s">
        <v>286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x14ac:dyDescent="0.25">
      <c r="A266" s="11">
        <v>3</v>
      </c>
      <c r="B266" s="11" t="s">
        <v>283</v>
      </c>
      <c r="C266" s="11" t="s">
        <v>284</v>
      </c>
      <c r="D266" s="11" t="s">
        <v>268</v>
      </c>
      <c r="E266" s="11">
        <v>157</v>
      </c>
      <c r="F266" s="11">
        <v>2135.1999999999998</v>
      </c>
      <c r="G266" s="11">
        <v>2134.6999999999998</v>
      </c>
      <c r="H266" s="11">
        <v>0.6</v>
      </c>
      <c r="I266" s="11">
        <v>77</v>
      </c>
    </row>
    <row r="267" spans="1:9" x14ac:dyDescent="0.25">
      <c r="A267" s="11">
        <v>4</v>
      </c>
      <c r="B267" s="11" t="s">
        <v>283</v>
      </c>
      <c r="C267" s="11" t="s">
        <v>284</v>
      </c>
      <c r="D267" s="11" t="s">
        <v>264</v>
      </c>
      <c r="E267" s="11">
        <v>0</v>
      </c>
      <c r="F267" s="11">
        <v>1506.1</v>
      </c>
      <c r="G267" s="11">
        <v>1506.1</v>
      </c>
      <c r="H267" s="11">
        <v>0</v>
      </c>
      <c r="I267" s="11">
        <v>0</v>
      </c>
    </row>
    <row r="268" spans="1:9" x14ac:dyDescent="0.25">
      <c r="A268" s="11">
        <v>5</v>
      </c>
      <c r="B268" s="11" t="s">
        <v>283</v>
      </c>
      <c r="C268" s="11" t="s">
        <v>284</v>
      </c>
      <c r="D268" s="11" t="s">
        <v>287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</row>
    <row r="270" spans="1:9" x14ac:dyDescent="0.25">
      <c r="A270" s="11">
        <v>6</v>
      </c>
      <c r="B270" s="11" t="s">
        <v>283</v>
      </c>
      <c r="C270" s="11" t="s">
        <v>288</v>
      </c>
      <c r="D270" s="11" t="s">
        <v>285</v>
      </c>
      <c r="E270" s="11">
        <v>4</v>
      </c>
      <c r="F270" s="11">
        <v>520.6</v>
      </c>
      <c r="G270" s="11">
        <v>520.6</v>
      </c>
      <c r="H270" s="11">
        <v>0</v>
      </c>
      <c r="I270" s="11">
        <v>0</v>
      </c>
    </row>
    <row r="271" spans="1:9" x14ac:dyDescent="0.25">
      <c r="A271" s="11">
        <v>7</v>
      </c>
      <c r="B271" s="11" t="s">
        <v>283</v>
      </c>
      <c r="C271" s="11" t="s">
        <v>288</v>
      </c>
      <c r="D271" s="11" t="s">
        <v>286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x14ac:dyDescent="0.25">
      <c r="A272" s="11">
        <v>8</v>
      </c>
      <c r="B272" s="11" t="s">
        <v>283</v>
      </c>
      <c r="C272" s="11" t="s">
        <v>288</v>
      </c>
      <c r="D272" s="11" t="s">
        <v>268</v>
      </c>
      <c r="E272" s="11">
        <v>56</v>
      </c>
      <c r="F272" s="11">
        <v>1081.2</v>
      </c>
      <c r="G272" s="11">
        <v>1081.2</v>
      </c>
      <c r="H272" s="11">
        <v>0</v>
      </c>
      <c r="I272" s="11">
        <v>0</v>
      </c>
    </row>
    <row r="273" spans="1:18" x14ac:dyDescent="0.25">
      <c r="A273" s="11">
        <v>9</v>
      </c>
      <c r="B273" s="11" t="s">
        <v>283</v>
      </c>
      <c r="C273" s="11" t="s">
        <v>288</v>
      </c>
      <c r="D273" s="11" t="s">
        <v>264</v>
      </c>
      <c r="E273" s="11">
        <v>65</v>
      </c>
      <c r="F273" s="11">
        <v>666.2</v>
      </c>
      <c r="G273" s="11">
        <v>666.2</v>
      </c>
      <c r="H273" s="11">
        <v>0</v>
      </c>
      <c r="I273" s="11">
        <v>0</v>
      </c>
    </row>
    <row r="274" spans="1:18" x14ac:dyDescent="0.25">
      <c r="A274" s="11">
        <v>10</v>
      </c>
      <c r="B274" s="11" t="s">
        <v>283</v>
      </c>
      <c r="C274" s="11" t="s">
        <v>288</v>
      </c>
      <c r="D274" s="11" t="s">
        <v>287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8" spans="1:18" x14ac:dyDescent="0.25">
      <c r="A278" s="11" t="s">
        <v>2</v>
      </c>
      <c r="B278" s="11" t="s">
        <v>3</v>
      </c>
    </row>
    <row r="279" spans="1:18" x14ac:dyDescent="0.25">
      <c r="A279" s="11" t="s">
        <v>4</v>
      </c>
      <c r="B279" s="11" t="s">
        <v>5</v>
      </c>
    </row>
    <row r="281" spans="1:18" x14ac:dyDescent="0.25">
      <c r="D281" s="11" t="s">
        <v>6</v>
      </c>
      <c r="E281" s="11" t="s">
        <v>7</v>
      </c>
      <c r="H281" s="11" t="s">
        <v>8</v>
      </c>
      <c r="I281" s="11" t="s">
        <v>9</v>
      </c>
      <c r="J281" s="11" t="s">
        <v>10</v>
      </c>
      <c r="K281" s="11" t="s">
        <v>11</v>
      </c>
      <c r="L281" s="11" t="s">
        <v>12</v>
      </c>
      <c r="M281" s="11" t="s">
        <v>13</v>
      </c>
      <c r="N281" s="11" t="s">
        <v>14</v>
      </c>
      <c r="O281" s="11" t="s">
        <v>15</v>
      </c>
      <c r="P281" s="11" t="s">
        <v>16</v>
      </c>
      <c r="Q281" s="11" t="s">
        <v>17</v>
      </c>
      <c r="R281" s="11" t="s">
        <v>17</v>
      </c>
    </row>
    <row r="282" spans="1:18" x14ac:dyDescent="0.25">
      <c r="C282" s="11" t="s">
        <v>18</v>
      </c>
      <c r="D282" s="11" t="s">
        <v>19</v>
      </c>
      <c r="E282" s="11" t="s">
        <v>20</v>
      </c>
      <c r="F282" s="11" t="s">
        <v>21</v>
      </c>
      <c r="G282" s="11" t="s">
        <v>22</v>
      </c>
      <c r="H282" s="11" t="s">
        <v>23</v>
      </c>
      <c r="I282" s="11" t="s">
        <v>24</v>
      </c>
      <c r="J282" s="11" t="s">
        <v>25</v>
      </c>
      <c r="K282" s="11" t="s">
        <v>26</v>
      </c>
      <c r="L282" s="11" t="s">
        <v>27</v>
      </c>
      <c r="M282" s="11" t="s">
        <v>28</v>
      </c>
      <c r="N282" s="11" t="s">
        <v>29</v>
      </c>
      <c r="O282" s="11" t="s">
        <v>30</v>
      </c>
      <c r="P282" s="11" t="s">
        <v>31</v>
      </c>
      <c r="Q282" s="11" t="s">
        <v>32</v>
      </c>
      <c r="R282" s="11" t="s">
        <v>33</v>
      </c>
    </row>
    <row r="283" spans="1:18" x14ac:dyDescent="0.25">
      <c r="A283" s="11" t="s">
        <v>34</v>
      </c>
      <c r="B283" s="11" t="s">
        <v>35</v>
      </c>
      <c r="C283" s="11" t="s">
        <v>36</v>
      </c>
      <c r="D283" s="11" t="s">
        <v>36</v>
      </c>
      <c r="E283" s="11" t="s">
        <v>37</v>
      </c>
      <c r="F283" s="11" t="s">
        <v>38</v>
      </c>
      <c r="G283" s="11" t="s">
        <v>39</v>
      </c>
      <c r="H283" s="11" t="s">
        <v>40</v>
      </c>
      <c r="I283" s="11" t="s">
        <v>41</v>
      </c>
      <c r="J283" s="11" t="s">
        <v>42</v>
      </c>
      <c r="K283" s="11" t="s">
        <v>43</v>
      </c>
      <c r="L283" s="11" t="s">
        <v>44</v>
      </c>
      <c r="M283" s="11" t="s">
        <v>45</v>
      </c>
      <c r="N283" s="11" t="s">
        <v>46</v>
      </c>
      <c r="O283" s="11" t="s">
        <v>47</v>
      </c>
      <c r="P283" s="11" t="s">
        <v>48</v>
      </c>
      <c r="Q283" s="11" t="s">
        <v>49</v>
      </c>
      <c r="R283" s="11" t="s">
        <v>50</v>
      </c>
    </row>
    <row r="284" spans="1:18" x14ac:dyDescent="0.25">
      <c r="A284" s="11" t="s">
        <v>51</v>
      </c>
      <c r="B284" s="11" t="s">
        <v>52</v>
      </c>
      <c r="C284" s="11" t="s">
        <v>53</v>
      </c>
      <c r="D284" s="11" t="s">
        <v>54</v>
      </c>
      <c r="E284" s="11" t="s">
        <v>4</v>
      </c>
      <c r="F284" s="11" t="s">
        <v>55</v>
      </c>
      <c r="G284" s="11" t="s">
        <v>5</v>
      </c>
      <c r="H284" s="11" t="s">
        <v>54</v>
      </c>
      <c r="I284" s="11" t="s">
        <v>55</v>
      </c>
      <c r="J284" s="11" t="s">
        <v>54</v>
      </c>
      <c r="K284" s="11" t="s">
        <v>56</v>
      </c>
      <c r="L284" s="11" t="s">
        <v>55</v>
      </c>
      <c r="M284" s="11" t="s">
        <v>4</v>
      </c>
      <c r="N284" s="11" t="s">
        <v>54</v>
      </c>
      <c r="O284" s="11" t="s">
        <v>4</v>
      </c>
      <c r="P284" s="11" t="s">
        <v>54</v>
      </c>
      <c r="Q284" s="11" t="s">
        <v>54</v>
      </c>
      <c r="R284" s="11" t="s">
        <v>53</v>
      </c>
    </row>
    <row r="285" spans="1:18" x14ac:dyDescent="0.25">
      <c r="A285" s="11">
        <v>1</v>
      </c>
      <c r="B285" s="11" t="s">
        <v>57</v>
      </c>
      <c r="C285" s="11">
        <v>148.4</v>
      </c>
      <c r="D285" s="11">
        <v>0</v>
      </c>
      <c r="E285" s="11">
        <v>29.5</v>
      </c>
      <c r="F285" s="11">
        <v>0</v>
      </c>
      <c r="I285" s="11">
        <v>8760</v>
      </c>
      <c r="J285" s="11">
        <v>0</v>
      </c>
      <c r="K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</row>
    <row r="286" spans="1:18" x14ac:dyDescent="0.25">
      <c r="A286" s="11">
        <v>2</v>
      </c>
      <c r="B286" s="11" t="s">
        <v>58</v>
      </c>
      <c r="C286" s="11">
        <v>33.4</v>
      </c>
      <c r="D286" s="11">
        <v>0</v>
      </c>
      <c r="E286" s="11">
        <v>97.5</v>
      </c>
      <c r="F286" s="11">
        <v>0</v>
      </c>
      <c r="I286" s="11">
        <v>8760</v>
      </c>
      <c r="J286" s="11">
        <v>0</v>
      </c>
      <c r="K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1:18" x14ac:dyDescent="0.25">
      <c r="A287" s="11">
        <v>3</v>
      </c>
      <c r="B287" s="11" t="s">
        <v>59</v>
      </c>
      <c r="C287" s="11">
        <v>45</v>
      </c>
      <c r="D287" s="11">
        <v>0</v>
      </c>
      <c r="E287" s="11">
        <v>99</v>
      </c>
      <c r="F287" s="11">
        <v>0</v>
      </c>
      <c r="I287" s="11">
        <v>8760</v>
      </c>
      <c r="J287" s="11">
        <v>0</v>
      </c>
      <c r="K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</row>
    <row r="288" spans="1:18" x14ac:dyDescent="0.25">
      <c r="A288" s="11">
        <v>4</v>
      </c>
      <c r="B288" s="11" t="s">
        <v>60</v>
      </c>
      <c r="C288" s="11">
        <v>36.5</v>
      </c>
      <c r="D288" s="11">
        <v>0</v>
      </c>
      <c r="E288" s="11">
        <v>100</v>
      </c>
      <c r="F288" s="11">
        <v>0</v>
      </c>
      <c r="I288" s="11">
        <v>8760</v>
      </c>
      <c r="J288" s="11">
        <v>0</v>
      </c>
      <c r="K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</row>
    <row r="289" spans="1:18" x14ac:dyDescent="0.25">
      <c r="A289" s="11">
        <v>5</v>
      </c>
      <c r="B289" s="11" t="s">
        <v>61</v>
      </c>
      <c r="C289" s="11">
        <v>49.7</v>
      </c>
      <c r="D289" s="11">
        <v>0</v>
      </c>
      <c r="E289" s="11">
        <v>100</v>
      </c>
      <c r="F289" s="11">
        <v>0</v>
      </c>
      <c r="I289" s="11">
        <v>8760</v>
      </c>
      <c r="J289" s="11">
        <v>0</v>
      </c>
      <c r="K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</row>
    <row r="290" spans="1:18" x14ac:dyDescent="0.25">
      <c r="A290" s="11">
        <v>6</v>
      </c>
      <c r="B290" s="11" t="s">
        <v>62</v>
      </c>
      <c r="C290" s="11">
        <v>132.6</v>
      </c>
      <c r="D290" s="11">
        <v>0</v>
      </c>
      <c r="E290" s="11">
        <v>100</v>
      </c>
      <c r="F290" s="11">
        <v>0</v>
      </c>
      <c r="I290" s="11">
        <v>8760</v>
      </c>
      <c r="J290" s="11">
        <v>0</v>
      </c>
      <c r="K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</row>
    <row r="291" spans="1:18" x14ac:dyDescent="0.25">
      <c r="A291" s="11">
        <v>7</v>
      </c>
      <c r="B291" s="11" t="s">
        <v>63</v>
      </c>
      <c r="C291" s="11">
        <v>322.7</v>
      </c>
      <c r="D291" s="11">
        <v>0</v>
      </c>
      <c r="E291" s="11">
        <v>100</v>
      </c>
      <c r="F291" s="11">
        <v>0</v>
      </c>
      <c r="I291" s="11">
        <v>8760</v>
      </c>
      <c r="J291" s="11">
        <v>0</v>
      </c>
      <c r="K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1:18" x14ac:dyDescent="0.25">
      <c r="A292" s="11">
        <v>8</v>
      </c>
      <c r="B292" s="11" t="s">
        <v>64</v>
      </c>
      <c r="C292" s="11">
        <v>134.80000000000001</v>
      </c>
      <c r="D292" s="11">
        <v>0</v>
      </c>
      <c r="E292" s="11">
        <v>96</v>
      </c>
      <c r="F292" s="11">
        <v>0</v>
      </c>
      <c r="I292" s="11">
        <v>8760</v>
      </c>
      <c r="J292" s="11">
        <v>0</v>
      </c>
      <c r="K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</row>
    <row r="293" spans="1:18" x14ac:dyDescent="0.25">
      <c r="A293" s="11">
        <v>9</v>
      </c>
      <c r="B293" s="11" t="s">
        <v>65</v>
      </c>
      <c r="C293" s="11">
        <v>149.4</v>
      </c>
      <c r="D293" s="11">
        <v>0</v>
      </c>
      <c r="E293" s="11">
        <v>100</v>
      </c>
      <c r="F293" s="11">
        <v>0</v>
      </c>
      <c r="I293" s="11">
        <v>8760</v>
      </c>
      <c r="J293" s="11">
        <v>0</v>
      </c>
      <c r="K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</row>
    <row r="294" spans="1:18" x14ac:dyDescent="0.25">
      <c r="A294" s="11">
        <v>10</v>
      </c>
      <c r="B294" s="11" t="s">
        <v>66</v>
      </c>
      <c r="C294" s="11">
        <v>417.1</v>
      </c>
      <c r="D294" s="11">
        <v>0</v>
      </c>
      <c r="E294" s="11">
        <v>100</v>
      </c>
      <c r="F294" s="11">
        <v>0</v>
      </c>
      <c r="I294" s="11">
        <v>8760</v>
      </c>
      <c r="J294" s="11">
        <v>0</v>
      </c>
      <c r="K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</row>
    <row r="295" spans="1:18" x14ac:dyDescent="0.25">
      <c r="A295" s="11">
        <v>11</v>
      </c>
      <c r="B295" s="11" t="s">
        <v>67</v>
      </c>
      <c r="C295" s="11">
        <v>110.1</v>
      </c>
      <c r="D295" s="11">
        <v>0</v>
      </c>
      <c r="E295" s="11">
        <v>100</v>
      </c>
      <c r="F295" s="11">
        <v>0</v>
      </c>
      <c r="I295" s="11">
        <v>8760</v>
      </c>
      <c r="J295" s="11">
        <v>0</v>
      </c>
      <c r="K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</row>
    <row r="296" spans="1:18" x14ac:dyDescent="0.25">
      <c r="A296" s="11">
        <v>12</v>
      </c>
      <c r="B296" s="11" t="s">
        <v>68</v>
      </c>
      <c r="C296" s="11">
        <v>43.2</v>
      </c>
      <c r="D296" s="11">
        <v>0</v>
      </c>
      <c r="E296" s="11">
        <v>100</v>
      </c>
      <c r="F296" s="11">
        <v>0</v>
      </c>
      <c r="I296" s="11">
        <v>8760</v>
      </c>
      <c r="J296" s="11">
        <v>0</v>
      </c>
      <c r="K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</row>
    <row r="297" spans="1:18" x14ac:dyDescent="0.25">
      <c r="A297" s="11">
        <v>13</v>
      </c>
      <c r="B297" s="11" t="s">
        <v>69</v>
      </c>
      <c r="C297" s="11">
        <v>744</v>
      </c>
      <c r="D297" s="11">
        <v>0</v>
      </c>
      <c r="E297" s="11">
        <v>34.200000000000003</v>
      </c>
      <c r="F297" s="11">
        <v>0</v>
      </c>
      <c r="I297" s="11">
        <v>8760</v>
      </c>
      <c r="J297" s="11">
        <v>0</v>
      </c>
      <c r="K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1:18" x14ac:dyDescent="0.25">
      <c r="A298" s="11">
        <v>14</v>
      </c>
      <c r="B298" s="11" t="s">
        <v>70</v>
      </c>
      <c r="C298" s="11">
        <v>228.8</v>
      </c>
      <c r="D298" s="11">
        <v>0</v>
      </c>
      <c r="E298" s="11">
        <v>94.5</v>
      </c>
      <c r="F298" s="11">
        <v>0</v>
      </c>
      <c r="I298" s="11">
        <v>8760</v>
      </c>
      <c r="J298" s="11">
        <v>0</v>
      </c>
      <c r="K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</row>
    <row r="299" spans="1:18" x14ac:dyDescent="0.25">
      <c r="A299" s="11">
        <v>15</v>
      </c>
      <c r="B299" s="11" t="s">
        <v>71</v>
      </c>
      <c r="C299" s="11">
        <v>0</v>
      </c>
      <c r="D299" s="11">
        <v>0</v>
      </c>
      <c r="E299" s="11">
        <v>0</v>
      </c>
      <c r="F299" s="11">
        <v>0</v>
      </c>
      <c r="I299" s="11">
        <v>0</v>
      </c>
      <c r="J299" s="11">
        <v>0</v>
      </c>
      <c r="K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</row>
    <row r="300" spans="1:18" x14ac:dyDescent="0.25">
      <c r="A300" s="11">
        <v>16</v>
      </c>
      <c r="B300" s="11" t="s">
        <v>72</v>
      </c>
      <c r="C300" s="11">
        <v>631.1</v>
      </c>
      <c r="D300" s="11">
        <v>0</v>
      </c>
      <c r="E300" s="11">
        <v>43.4</v>
      </c>
      <c r="F300" s="11">
        <v>0</v>
      </c>
      <c r="I300" s="11">
        <v>8760</v>
      </c>
      <c r="J300" s="11">
        <v>0</v>
      </c>
      <c r="K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</row>
    <row r="301" spans="1:18" x14ac:dyDescent="0.25">
      <c r="A301" s="11">
        <v>17</v>
      </c>
      <c r="B301" s="11" t="s">
        <v>73</v>
      </c>
      <c r="C301" s="11">
        <v>247.4</v>
      </c>
      <c r="D301" s="11">
        <v>0</v>
      </c>
      <c r="E301" s="11">
        <v>93</v>
      </c>
      <c r="F301" s="11">
        <v>1</v>
      </c>
      <c r="G301" s="11">
        <v>2474.4</v>
      </c>
      <c r="H301" s="11">
        <v>10000</v>
      </c>
      <c r="I301" s="11">
        <v>8424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658</v>
      </c>
      <c r="P301" s="11">
        <v>2.66</v>
      </c>
      <c r="Q301" s="11">
        <v>2.66</v>
      </c>
      <c r="R301" s="11">
        <v>658</v>
      </c>
    </row>
    <row r="302" spans="1:18" x14ac:dyDescent="0.25">
      <c r="A302" s="11">
        <v>18</v>
      </c>
      <c r="B302" s="11" t="s">
        <v>74</v>
      </c>
      <c r="C302" s="11">
        <v>114.1</v>
      </c>
      <c r="D302" s="11">
        <v>0</v>
      </c>
      <c r="E302" s="11">
        <v>84.5</v>
      </c>
      <c r="F302" s="11">
        <v>0</v>
      </c>
      <c r="G302" s="11">
        <v>1383.6</v>
      </c>
      <c r="H302" s="11">
        <v>12129</v>
      </c>
      <c r="I302" s="11">
        <v>2160</v>
      </c>
      <c r="J302" s="11">
        <v>194.5</v>
      </c>
      <c r="K302" s="11">
        <v>2691</v>
      </c>
      <c r="L302" s="11">
        <v>0</v>
      </c>
      <c r="M302" s="11">
        <v>0</v>
      </c>
      <c r="N302" s="11">
        <v>0</v>
      </c>
      <c r="O302" s="11">
        <v>260</v>
      </c>
      <c r="P302" s="11">
        <v>25.87</v>
      </c>
      <c r="Q302" s="11">
        <v>25.87</v>
      </c>
      <c r="R302" s="11">
        <v>2951</v>
      </c>
    </row>
    <row r="303" spans="1:18" x14ac:dyDescent="0.25">
      <c r="A303" s="11">
        <v>19</v>
      </c>
      <c r="B303" s="11" t="s">
        <v>75</v>
      </c>
      <c r="C303" s="11">
        <v>187.8</v>
      </c>
      <c r="D303" s="11">
        <v>0</v>
      </c>
      <c r="E303" s="11">
        <v>90.5</v>
      </c>
      <c r="F303" s="11">
        <v>0</v>
      </c>
      <c r="G303" s="11">
        <v>2174.1999999999998</v>
      </c>
      <c r="H303" s="11">
        <v>11578</v>
      </c>
      <c r="I303" s="11">
        <v>2160</v>
      </c>
      <c r="J303" s="11">
        <v>194.5</v>
      </c>
      <c r="K303" s="11">
        <v>4228</v>
      </c>
      <c r="L303" s="11">
        <v>0</v>
      </c>
      <c r="M303" s="11">
        <v>0</v>
      </c>
      <c r="N303" s="11">
        <v>0</v>
      </c>
      <c r="O303" s="11">
        <v>428</v>
      </c>
      <c r="P303" s="11">
        <v>24.8</v>
      </c>
      <c r="Q303" s="11">
        <v>24.8</v>
      </c>
      <c r="R303" s="11">
        <v>4656</v>
      </c>
    </row>
    <row r="304" spans="1:18" x14ac:dyDescent="0.25">
      <c r="A304" s="11">
        <v>20</v>
      </c>
      <c r="B304" s="11" t="s">
        <v>76</v>
      </c>
      <c r="C304" s="11">
        <v>2770.2</v>
      </c>
      <c r="D304" s="11">
        <v>0</v>
      </c>
      <c r="E304" s="11">
        <v>86</v>
      </c>
      <c r="F304" s="11">
        <v>0</v>
      </c>
      <c r="G304" s="11">
        <v>29448.2</v>
      </c>
      <c r="H304" s="11">
        <v>10631</v>
      </c>
      <c r="I304" s="11">
        <v>8760</v>
      </c>
      <c r="J304" s="11">
        <v>226.8</v>
      </c>
      <c r="K304" s="11">
        <v>66796</v>
      </c>
      <c r="L304" s="11">
        <v>0</v>
      </c>
      <c r="M304" s="11">
        <v>0</v>
      </c>
      <c r="N304" s="11">
        <v>36049</v>
      </c>
      <c r="O304" s="11">
        <v>1995</v>
      </c>
      <c r="P304" s="11">
        <v>24.83</v>
      </c>
      <c r="Q304" s="11">
        <v>37.85</v>
      </c>
      <c r="R304" s="11">
        <v>104840</v>
      </c>
    </row>
    <row r="305" spans="1:18" x14ac:dyDescent="0.25">
      <c r="A305" s="11">
        <v>21</v>
      </c>
      <c r="B305" s="11" t="s">
        <v>77</v>
      </c>
      <c r="C305" s="11">
        <v>622.6</v>
      </c>
      <c r="D305" s="11">
        <v>0</v>
      </c>
      <c r="E305" s="11">
        <v>99.6</v>
      </c>
      <c r="F305" s="11">
        <v>0</v>
      </c>
      <c r="G305" s="11">
        <v>6682</v>
      </c>
      <c r="H305" s="11">
        <v>10733</v>
      </c>
      <c r="I305" s="11">
        <v>8760</v>
      </c>
      <c r="J305" s="11">
        <v>131.4</v>
      </c>
      <c r="K305" s="11">
        <v>8777</v>
      </c>
      <c r="L305" s="11">
        <v>0</v>
      </c>
      <c r="M305" s="11">
        <v>0</v>
      </c>
      <c r="N305" s="11">
        <v>5005</v>
      </c>
      <c r="O305" s="11">
        <v>818</v>
      </c>
      <c r="P305" s="11">
        <v>15.41</v>
      </c>
      <c r="Q305" s="11">
        <v>23.45</v>
      </c>
      <c r="R305" s="11">
        <v>14600</v>
      </c>
    </row>
    <row r="306" spans="1:18" x14ac:dyDescent="0.25">
      <c r="A306" s="11">
        <v>22</v>
      </c>
      <c r="B306" s="11" t="s">
        <v>78</v>
      </c>
      <c r="C306" s="11">
        <v>622.70000000000005</v>
      </c>
      <c r="D306" s="11">
        <v>0</v>
      </c>
      <c r="E306" s="11">
        <v>99.6</v>
      </c>
      <c r="F306" s="11">
        <v>0</v>
      </c>
      <c r="G306" s="11">
        <v>6752.9</v>
      </c>
      <c r="H306" s="11">
        <v>10845</v>
      </c>
      <c r="I306" s="11">
        <v>8760</v>
      </c>
      <c r="J306" s="11">
        <v>131.4</v>
      </c>
      <c r="K306" s="11">
        <v>8870</v>
      </c>
      <c r="L306" s="11">
        <v>0</v>
      </c>
      <c r="M306" s="11">
        <v>0</v>
      </c>
      <c r="N306" s="11">
        <v>4878</v>
      </c>
      <c r="O306" s="11">
        <v>833</v>
      </c>
      <c r="P306" s="11">
        <v>15.58</v>
      </c>
      <c r="Q306" s="11">
        <v>23.42</v>
      </c>
      <c r="R306" s="11">
        <v>14581</v>
      </c>
    </row>
    <row r="307" spans="1:18" x14ac:dyDescent="0.25">
      <c r="A307" s="11">
        <v>23</v>
      </c>
      <c r="B307" s="11" t="s">
        <v>79</v>
      </c>
      <c r="C307" s="11">
        <v>675.3</v>
      </c>
      <c r="D307" s="11">
        <v>0</v>
      </c>
      <c r="E307" s="11">
        <v>95.4</v>
      </c>
      <c r="F307" s="11">
        <v>12</v>
      </c>
      <c r="G307" s="11">
        <v>6734.1</v>
      </c>
      <c r="H307" s="11">
        <v>9972</v>
      </c>
      <c r="I307" s="11">
        <v>8617</v>
      </c>
      <c r="J307" s="11">
        <v>205.5</v>
      </c>
      <c r="K307" s="11">
        <v>13836</v>
      </c>
      <c r="L307" s="11">
        <v>1</v>
      </c>
      <c r="M307" s="11">
        <v>3</v>
      </c>
      <c r="N307" s="11">
        <v>7494</v>
      </c>
      <c r="O307" s="11">
        <v>0</v>
      </c>
      <c r="P307" s="11">
        <v>20.49</v>
      </c>
      <c r="Q307" s="11">
        <v>31.59</v>
      </c>
      <c r="R307" s="11">
        <v>21333</v>
      </c>
    </row>
    <row r="308" spans="1:18" x14ac:dyDescent="0.25">
      <c r="A308" s="11">
        <v>24</v>
      </c>
      <c r="B308" s="11" t="s">
        <v>80</v>
      </c>
      <c r="C308" s="11">
        <v>693.8</v>
      </c>
      <c r="D308" s="11">
        <v>0</v>
      </c>
      <c r="E308" s="11">
        <v>97.4</v>
      </c>
      <c r="F308" s="11">
        <v>0</v>
      </c>
      <c r="G308" s="11">
        <v>7016.4</v>
      </c>
      <c r="H308" s="11">
        <v>10114</v>
      </c>
      <c r="I308" s="11">
        <v>8760</v>
      </c>
      <c r="J308" s="11">
        <v>205.5</v>
      </c>
      <c r="K308" s="11">
        <v>14416</v>
      </c>
      <c r="L308" s="11">
        <v>0</v>
      </c>
      <c r="M308" s="11">
        <v>0</v>
      </c>
      <c r="N308" s="11">
        <v>8129</v>
      </c>
      <c r="O308" s="11">
        <v>0</v>
      </c>
      <c r="P308" s="11">
        <v>20.78</v>
      </c>
      <c r="Q308" s="11">
        <v>32.5</v>
      </c>
      <c r="R308" s="11">
        <v>22545</v>
      </c>
    </row>
    <row r="309" spans="1:18" x14ac:dyDescent="0.25">
      <c r="A309" s="11">
        <v>25</v>
      </c>
      <c r="B309" s="11" t="s">
        <v>81</v>
      </c>
      <c r="C309" s="11">
        <v>0.2</v>
      </c>
      <c r="D309" s="11">
        <v>0</v>
      </c>
      <c r="E309" s="11">
        <v>0.1</v>
      </c>
      <c r="F309" s="11">
        <v>10</v>
      </c>
      <c r="G309" s="11">
        <v>2.6</v>
      </c>
      <c r="H309" s="11">
        <v>14336</v>
      </c>
      <c r="I309" s="11">
        <v>18</v>
      </c>
      <c r="J309" s="11">
        <v>410.7</v>
      </c>
      <c r="K309" s="11">
        <v>11</v>
      </c>
      <c r="L309" s="11">
        <v>0</v>
      </c>
      <c r="M309" s="11">
        <v>2</v>
      </c>
      <c r="N309" s="11">
        <v>0</v>
      </c>
      <c r="O309" s="11">
        <v>1</v>
      </c>
      <c r="P309" s="11">
        <v>62.79</v>
      </c>
      <c r="Q309" s="11">
        <v>71.209999999999994</v>
      </c>
      <c r="R309" s="11">
        <v>13</v>
      </c>
    </row>
    <row r="310" spans="1:18" x14ac:dyDescent="0.25">
      <c r="A310" s="11">
        <v>26</v>
      </c>
      <c r="B310" s="11" t="s">
        <v>82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</row>
    <row r="311" spans="1:18" x14ac:dyDescent="0.25">
      <c r="A311" s="11">
        <v>27</v>
      </c>
      <c r="B311" s="11" t="s">
        <v>83</v>
      </c>
      <c r="C311" s="11">
        <v>0</v>
      </c>
      <c r="D311" s="11">
        <v>0</v>
      </c>
      <c r="E311" s="11">
        <v>0</v>
      </c>
      <c r="F311" s="11">
        <v>1</v>
      </c>
      <c r="G311" s="11">
        <v>0.7</v>
      </c>
      <c r="H311" s="11">
        <v>17650</v>
      </c>
      <c r="I311" s="11">
        <v>2</v>
      </c>
      <c r="J311" s="11">
        <v>401.6</v>
      </c>
      <c r="K311" s="11">
        <v>3</v>
      </c>
      <c r="L311" s="11">
        <v>4</v>
      </c>
      <c r="M311" s="11">
        <v>16</v>
      </c>
      <c r="N311" s="11">
        <v>0</v>
      </c>
      <c r="O311" s="11">
        <v>0</v>
      </c>
      <c r="P311" s="11">
        <v>74.489999999999995</v>
      </c>
      <c r="Q311" s="11">
        <v>475.45</v>
      </c>
      <c r="R311" s="11">
        <v>19</v>
      </c>
    </row>
    <row r="312" spans="1:18" x14ac:dyDescent="0.25">
      <c r="A312" s="11">
        <v>28</v>
      </c>
      <c r="B312" s="11" t="s">
        <v>84</v>
      </c>
      <c r="C312" s="11">
        <v>0.7</v>
      </c>
      <c r="D312" s="11">
        <v>0</v>
      </c>
      <c r="E312" s="11">
        <v>0.1</v>
      </c>
      <c r="F312" s="11">
        <v>10</v>
      </c>
      <c r="G312" s="11">
        <v>9.9</v>
      </c>
      <c r="H312" s="11">
        <v>14716</v>
      </c>
      <c r="I312" s="11">
        <v>27</v>
      </c>
      <c r="J312" s="11">
        <v>401.6</v>
      </c>
      <c r="K312" s="11">
        <v>40</v>
      </c>
      <c r="L312" s="11">
        <v>32</v>
      </c>
      <c r="M312" s="11">
        <v>129</v>
      </c>
      <c r="N312" s="11">
        <v>0</v>
      </c>
      <c r="O312" s="11">
        <v>2</v>
      </c>
      <c r="P312" s="11">
        <v>62.71</v>
      </c>
      <c r="Q312" s="11">
        <v>253.5</v>
      </c>
      <c r="R312" s="11">
        <v>171</v>
      </c>
    </row>
    <row r="313" spans="1:18" x14ac:dyDescent="0.25">
      <c r="A313" s="11">
        <v>29</v>
      </c>
      <c r="B313" s="11" t="s">
        <v>85</v>
      </c>
      <c r="C313" s="11">
        <v>0.6</v>
      </c>
      <c r="D313" s="11">
        <v>0</v>
      </c>
      <c r="E313" s="11">
        <v>0.2</v>
      </c>
      <c r="F313" s="11">
        <v>37</v>
      </c>
      <c r="G313" s="11">
        <v>9</v>
      </c>
      <c r="H313" s="11">
        <v>14243</v>
      </c>
      <c r="I313" s="11">
        <v>63</v>
      </c>
      <c r="J313" s="11">
        <v>412.1</v>
      </c>
      <c r="K313" s="11">
        <v>37</v>
      </c>
      <c r="L313" s="11">
        <v>1</v>
      </c>
      <c r="M313" s="11">
        <v>6</v>
      </c>
      <c r="N313" s="11">
        <v>0</v>
      </c>
      <c r="O313" s="11">
        <v>2</v>
      </c>
      <c r="P313" s="11">
        <v>62.6</v>
      </c>
      <c r="Q313" s="11">
        <v>71.62</v>
      </c>
      <c r="R313" s="11">
        <v>45</v>
      </c>
    </row>
    <row r="314" spans="1:18" x14ac:dyDescent="0.25">
      <c r="A314" s="11">
        <v>30</v>
      </c>
      <c r="B314" s="11" t="s">
        <v>86</v>
      </c>
      <c r="C314" s="11">
        <v>0.4</v>
      </c>
      <c r="D314" s="11">
        <v>0</v>
      </c>
      <c r="E314" s="11">
        <v>0.1</v>
      </c>
      <c r="F314" s="11">
        <v>23</v>
      </c>
      <c r="G314" s="11">
        <v>5.9</v>
      </c>
      <c r="H314" s="11">
        <v>14290</v>
      </c>
      <c r="I314" s="11">
        <v>41</v>
      </c>
      <c r="J314" s="11">
        <v>404.6</v>
      </c>
      <c r="K314" s="11">
        <v>24</v>
      </c>
      <c r="L314" s="11">
        <v>1</v>
      </c>
      <c r="M314" s="11">
        <v>3</v>
      </c>
      <c r="N314" s="11">
        <v>0</v>
      </c>
      <c r="O314" s="11">
        <v>2</v>
      </c>
      <c r="P314" s="11">
        <v>61.73</v>
      </c>
      <c r="Q314" s="11">
        <v>70.17</v>
      </c>
      <c r="R314" s="11">
        <v>29</v>
      </c>
    </row>
    <row r="315" spans="1:18" x14ac:dyDescent="0.25">
      <c r="A315" s="11">
        <v>31</v>
      </c>
      <c r="B315" s="11" t="s">
        <v>87</v>
      </c>
      <c r="C315" s="11">
        <v>243.5</v>
      </c>
      <c r="D315" s="11">
        <v>0</v>
      </c>
      <c r="E315" s="11">
        <v>67.400000000000006</v>
      </c>
      <c r="F315" s="11">
        <v>2</v>
      </c>
      <c r="G315" s="11">
        <v>2526.4</v>
      </c>
      <c r="H315" s="11">
        <v>10377</v>
      </c>
      <c r="I315" s="11">
        <v>6485</v>
      </c>
      <c r="J315" s="11">
        <v>240.7</v>
      </c>
      <c r="K315" s="11">
        <v>6081</v>
      </c>
      <c r="L315" s="11">
        <v>0</v>
      </c>
      <c r="M315" s="11">
        <v>1</v>
      </c>
      <c r="N315" s="11">
        <v>6734</v>
      </c>
      <c r="O315" s="11">
        <v>192</v>
      </c>
      <c r="P315" s="11">
        <v>25.77</v>
      </c>
      <c r="Q315" s="11">
        <v>53.43</v>
      </c>
      <c r="R315" s="11">
        <v>13008</v>
      </c>
    </row>
    <row r="316" spans="1:18" x14ac:dyDescent="0.25">
      <c r="A316" s="11">
        <v>32</v>
      </c>
      <c r="B316" s="11" t="s">
        <v>88</v>
      </c>
      <c r="C316" s="11">
        <v>231</v>
      </c>
      <c r="D316" s="11">
        <v>0</v>
      </c>
      <c r="E316" s="11">
        <v>82.9</v>
      </c>
      <c r="F316" s="11">
        <v>0</v>
      </c>
      <c r="G316" s="11">
        <v>2344.6</v>
      </c>
      <c r="H316" s="11">
        <v>10149</v>
      </c>
      <c r="I316" s="11">
        <v>8760</v>
      </c>
      <c r="J316" s="11">
        <v>240.7</v>
      </c>
      <c r="K316" s="11">
        <v>5644</v>
      </c>
      <c r="L316" s="11">
        <v>0</v>
      </c>
      <c r="M316" s="11">
        <v>0</v>
      </c>
      <c r="N316" s="11">
        <v>3678</v>
      </c>
      <c r="O316" s="11">
        <v>0</v>
      </c>
      <c r="P316" s="11">
        <v>24.43</v>
      </c>
      <c r="Q316" s="11">
        <v>40.35</v>
      </c>
      <c r="R316" s="11">
        <v>9322</v>
      </c>
    </row>
    <row r="317" spans="1:18" x14ac:dyDescent="0.25">
      <c r="A317" s="11">
        <v>33</v>
      </c>
      <c r="B317" s="11" t="s">
        <v>89</v>
      </c>
      <c r="C317" s="11">
        <v>1162.9000000000001</v>
      </c>
      <c r="D317" s="11">
        <v>0</v>
      </c>
      <c r="E317" s="11">
        <v>57.4</v>
      </c>
      <c r="F317" s="11">
        <v>129</v>
      </c>
      <c r="G317" s="11">
        <v>8650.2999999999993</v>
      </c>
      <c r="H317" s="11">
        <v>7439</v>
      </c>
      <c r="I317" s="11">
        <v>6089</v>
      </c>
      <c r="J317" s="11">
        <v>405.9</v>
      </c>
      <c r="K317" s="11">
        <v>35111</v>
      </c>
      <c r="L317" s="11">
        <v>118</v>
      </c>
      <c r="M317" s="11">
        <v>483</v>
      </c>
      <c r="N317" s="11">
        <v>0</v>
      </c>
      <c r="O317" s="11">
        <v>1105</v>
      </c>
      <c r="P317" s="11">
        <v>31.14</v>
      </c>
      <c r="Q317" s="11">
        <v>31.56</v>
      </c>
      <c r="R317" s="11">
        <v>36698</v>
      </c>
    </row>
    <row r="318" spans="1:18" x14ac:dyDescent="0.25">
      <c r="A318" s="11">
        <v>34</v>
      </c>
      <c r="B318" s="11" t="s">
        <v>90</v>
      </c>
      <c r="C318" s="11">
        <v>3787.8</v>
      </c>
      <c r="D318" s="11">
        <v>0</v>
      </c>
      <c r="E318" s="11">
        <v>98.4</v>
      </c>
      <c r="F318" s="11">
        <v>0</v>
      </c>
      <c r="G318" s="11">
        <v>38432.800000000003</v>
      </c>
      <c r="H318" s="11">
        <v>10147</v>
      </c>
      <c r="I318" s="11">
        <v>8760</v>
      </c>
      <c r="J318" s="11">
        <v>186.1</v>
      </c>
      <c r="K318" s="11">
        <v>71519</v>
      </c>
      <c r="L318" s="11">
        <v>0</v>
      </c>
      <c r="M318" s="11">
        <v>0</v>
      </c>
      <c r="N318" s="11">
        <v>24168</v>
      </c>
      <c r="O318" s="11">
        <v>0</v>
      </c>
      <c r="P318" s="11">
        <v>18.88</v>
      </c>
      <c r="Q318" s="11">
        <v>25.26</v>
      </c>
      <c r="R318" s="11">
        <v>95687</v>
      </c>
    </row>
    <row r="319" spans="1:18" x14ac:dyDescent="0.25">
      <c r="A319" s="11">
        <v>35</v>
      </c>
      <c r="B319" s="11" t="s">
        <v>91</v>
      </c>
      <c r="C319" s="11">
        <v>3385.6</v>
      </c>
      <c r="D319" s="11">
        <v>0</v>
      </c>
      <c r="E319" s="11">
        <v>98.9</v>
      </c>
      <c r="F319" s="11">
        <v>0</v>
      </c>
      <c r="G319" s="11">
        <v>35357.300000000003</v>
      </c>
      <c r="H319" s="11">
        <v>10443</v>
      </c>
      <c r="I319" s="11">
        <v>8760</v>
      </c>
      <c r="J319" s="11">
        <v>186.1</v>
      </c>
      <c r="K319" s="11">
        <v>65796</v>
      </c>
      <c r="L319" s="11">
        <v>0</v>
      </c>
      <c r="M319" s="11">
        <v>0</v>
      </c>
      <c r="N319" s="11">
        <v>37275</v>
      </c>
      <c r="O319" s="11">
        <v>474</v>
      </c>
      <c r="P319" s="11">
        <v>19.57</v>
      </c>
      <c r="Q319" s="11">
        <v>30.58</v>
      </c>
      <c r="R319" s="11">
        <v>103545</v>
      </c>
    </row>
    <row r="320" spans="1:18" x14ac:dyDescent="0.25">
      <c r="A320" s="11">
        <v>36</v>
      </c>
      <c r="B320" s="11" t="s">
        <v>92</v>
      </c>
      <c r="C320" s="11">
        <v>2015.5</v>
      </c>
      <c r="D320" s="11">
        <v>0</v>
      </c>
      <c r="E320" s="11">
        <v>91.3</v>
      </c>
      <c r="F320" s="11">
        <v>2</v>
      </c>
      <c r="G320" s="11">
        <v>20450</v>
      </c>
      <c r="H320" s="11">
        <v>10146</v>
      </c>
      <c r="I320" s="11">
        <v>8064</v>
      </c>
      <c r="J320" s="11">
        <v>186.1</v>
      </c>
      <c r="K320" s="11">
        <v>38055</v>
      </c>
      <c r="L320" s="11">
        <v>3</v>
      </c>
      <c r="M320" s="11">
        <v>82</v>
      </c>
      <c r="N320" s="11">
        <v>19580</v>
      </c>
      <c r="O320" s="11">
        <v>0</v>
      </c>
      <c r="P320" s="11">
        <v>18.88</v>
      </c>
      <c r="Q320" s="11">
        <v>28.64</v>
      </c>
      <c r="R320" s="11">
        <v>57717</v>
      </c>
    </row>
    <row r="321" spans="1:18" x14ac:dyDescent="0.25">
      <c r="A321" s="11">
        <v>37</v>
      </c>
      <c r="B321" s="11" t="s">
        <v>93</v>
      </c>
      <c r="C321" s="11">
        <v>3775.3</v>
      </c>
      <c r="D321" s="11">
        <v>0</v>
      </c>
      <c r="E321" s="11">
        <v>99.8</v>
      </c>
      <c r="F321" s="11">
        <v>0</v>
      </c>
      <c r="G321" s="11">
        <v>36405.699999999997</v>
      </c>
      <c r="H321" s="11">
        <v>9643</v>
      </c>
      <c r="I321" s="11">
        <v>8760</v>
      </c>
      <c r="J321" s="11">
        <v>162.30000000000001</v>
      </c>
      <c r="K321" s="11">
        <v>59104</v>
      </c>
      <c r="L321" s="11">
        <v>0</v>
      </c>
      <c r="M321" s="11">
        <v>0</v>
      </c>
      <c r="N321" s="11">
        <v>25192</v>
      </c>
      <c r="O321" s="11">
        <v>0</v>
      </c>
      <c r="P321" s="11">
        <v>15.66</v>
      </c>
      <c r="Q321" s="11">
        <v>22.33</v>
      </c>
      <c r="R321" s="11">
        <v>84296</v>
      </c>
    </row>
    <row r="322" spans="1:18" x14ac:dyDescent="0.25">
      <c r="A322" s="11">
        <v>38</v>
      </c>
      <c r="B322" s="11" t="s">
        <v>94</v>
      </c>
      <c r="C322" s="11">
        <v>3184.2</v>
      </c>
      <c r="D322" s="11">
        <v>0</v>
      </c>
      <c r="E322" s="11">
        <v>89.9</v>
      </c>
      <c r="F322" s="11">
        <v>2</v>
      </c>
      <c r="G322" s="11">
        <v>32314.1</v>
      </c>
      <c r="H322" s="11">
        <v>10148</v>
      </c>
      <c r="I322" s="11">
        <v>7901</v>
      </c>
      <c r="J322" s="11">
        <v>162.30000000000001</v>
      </c>
      <c r="K322" s="11">
        <v>52461</v>
      </c>
      <c r="L322" s="11">
        <v>4</v>
      </c>
      <c r="M322" s="11">
        <v>99</v>
      </c>
      <c r="N322" s="11">
        <v>34338</v>
      </c>
      <c r="O322" s="11">
        <v>0</v>
      </c>
      <c r="P322" s="11">
        <v>16.48</v>
      </c>
      <c r="Q322" s="11">
        <v>27.29</v>
      </c>
      <c r="R322" s="11">
        <v>86898</v>
      </c>
    </row>
    <row r="323" spans="1:18" x14ac:dyDescent="0.25">
      <c r="A323" s="11">
        <v>39</v>
      </c>
      <c r="B323" s="11" t="s">
        <v>95</v>
      </c>
      <c r="C323" s="11">
        <v>2754.5</v>
      </c>
      <c r="D323" s="11">
        <v>0</v>
      </c>
      <c r="E323" s="11">
        <v>97.3</v>
      </c>
      <c r="F323" s="11">
        <v>1</v>
      </c>
      <c r="G323" s="11">
        <v>28253.4</v>
      </c>
      <c r="H323" s="11">
        <v>10257</v>
      </c>
      <c r="I323" s="11">
        <v>8682</v>
      </c>
      <c r="J323" s="11">
        <v>191.3</v>
      </c>
      <c r="K323" s="11">
        <v>54057</v>
      </c>
      <c r="L323" s="11">
        <v>2</v>
      </c>
      <c r="M323" s="11">
        <v>68</v>
      </c>
      <c r="N323" s="11">
        <v>18298</v>
      </c>
      <c r="O323" s="11">
        <v>689</v>
      </c>
      <c r="P323" s="11">
        <v>19.87</v>
      </c>
      <c r="Q323" s="11">
        <v>26.54</v>
      </c>
      <c r="R323" s="11">
        <v>73112</v>
      </c>
    </row>
    <row r="324" spans="1:18" x14ac:dyDescent="0.25">
      <c r="A324" s="11">
        <v>40</v>
      </c>
      <c r="B324" s="11" t="s">
        <v>96</v>
      </c>
      <c r="C324" s="11">
        <v>2839.7</v>
      </c>
      <c r="D324" s="11">
        <v>0</v>
      </c>
      <c r="E324" s="11">
        <v>96</v>
      </c>
      <c r="F324" s="11">
        <v>1</v>
      </c>
      <c r="G324" s="11">
        <v>29344.5</v>
      </c>
      <c r="H324" s="11">
        <v>10334</v>
      </c>
      <c r="I324" s="11">
        <v>8682</v>
      </c>
      <c r="J324" s="11">
        <v>191.3</v>
      </c>
      <c r="K324" s="11">
        <v>56145</v>
      </c>
      <c r="L324" s="11">
        <v>3</v>
      </c>
      <c r="M324" s="11">
        <v>89</v>
      </c>
      <c r="N324" s="11">
        <v>21071</v>
      </c>
      <c r="O324" s="11">
        <v>682</v>
      </c>
      <c r="P324" s="11">
        <v>20.010000000000002</v>
      </c>
      <c r="Q324" s="11">
        <v>27.46</v>
      </c>
      <c r="R324" s="11">
        <v>77987</v>
      </c>
    </row>
    <row r="325" spans="1:18" x14ac:dyDescent="0.25">
      <c r="A325" s="11">
        <v>41</v>
      </c>
      <c r="B325" s="11" t="s">
        <v>97</v>
      </c>
      <c r="C325" s="11">
        <v>1793.9</v>
      </c>
      <c r="D325" s="11">
        <v>0</v>
      </c>
      <c r="E325" s="11">
        <v>65.599999999999994</v>
      </c>
      <c r="F325" s="11">
        <v>2</v>
      </c>
      <c r="G325" s="11">
        <v>18735.3</v>
      </c>
      <c r="H325" s="11">
        <v>10444</v>
      </c>
      <c r="I325" s="11">
        <v>6075</v>
      </c>
      <c r="J325" s="11">
        <v>191.3</v>
      </c>
      <c r="K325" s="11">
        <v>35846</v>
      </c>
      <c r="L325" s="11">
        <v>18</v>
      </c>
      <c r="M325" s="11">
        <v>499</v>
      </c>
      <c r="N325" s="11">
        <v>29184</v>
      </c>
      <c r="O325" s="11">
        <v>1991</v>
      </c>
      <c r="P325" s="11">
        <v>21.09</v>
      </c>
      <c r="Q325" s="11">
        <v>37.64</v>
      </c>
      <c r="R325" s="11">
        <v>67520</v>
      </c>
    </row>
    <row r="326" spans="1:18" x14ac:dyDescent="0.25">
      <c r="A326" s="11">
        <v>42</v>
      </c>
      <c r="B326" s="11" t="s">
        <v>98</v>
      </c>
      <c r="C326" s="11">
        <v>2748.4</v>
      </c>
      <c r="D326" s="11">
        <v>0</v>
      </c>
      <c r="E326" s="11">
        <v>95.3</v>
      </c>
      <c r="F326" s="11">
        <v>1</v>
      </c>
      <c r="G326" s="11">
        <v>28343.599999999999</v>
      </c>
      <c r="H326" s="11">
        <v>10313</v>
      </c>
      <c r="I326" s="11">
        <v>8681</v>
      </c>
      <c r="J326" s="11">
        <v>191.3</v>
      </c>
      <c r="K326" s="11">
        <v>54230</v>
      </c>
      <c r="L326" s="11">
        <v>4</v>
      </c>
      <c r="M326" s="11">
        <v>124</v>
      </c>
      <c r="N326" s="11">
        <v>16572</v>
      </c>
      <c r="O326" s="11">
        <v>880</v>
      </c>
      <c r="P326" s="11">
        <v>20.05</v>
      </c>
      <c r="Q326" s="11">
        <v>26.13</v>
      </c>
      <c r="R326" s="11">
        <v>71805</v>
      </c>
    </row>
    <row r="327" spans="1:18" x14ac:dyDescent="0.25">
      <c r="A327" s="11">
        <v>43</v>
      </c>
      <c r="B327" s="11" t="s">
        <v>99</v>
      </c>
      <c r="C327" s="11">
        <v>121.4</v>
      </c>
      <c r="D327" s="11">
        <v>0</v>
      </c>
      <c r="E327" s="11">
        <v>97.2</v>
      </c>
      <c r="F327" s="11">
        <v>1</v>
      </c>
      <c r="G327" s="11">
        <v>874.4</v>
      </c>
      <c r="H327" s="11">
        <v>7200</v>
      </c>
      <c r="I327" s="11">
        <v>8520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11872</v>
      </c>
      <c r="P327" s="11">
        <v>97.76</v>
      </c>
      <c r="Q327" s="11">
        <v>97.76</v>
      </c>
      <c r="R327" s="11">
        <v>11872</v>
      </c>
    </row>
    <row r="328" spans="1:18" x14ac:dyDescent="0.25">
      <c r="A328" s="11">
        <v>44</v>
      </c>
      <c r="B328" s="11" t="s">
        <v>100</v>
      </c>
      <c r="C328" s="11">
        <v>765.8</v>
      </c>
      <c r="D328" s="11">
        <v>0</v>
      </c>
      <c r="E328" s="11">
        <v>90.7</v>
      </c>
      <c r="F328" s="11">
        <v>0</v>
      </c>
      <c r="G328" s="11">
        <v>8508.4</v>
      </c>
      <c r="H328" s="11">
        <v>11111</v>
      </c>
      <c r="I328" s="11">
        <v>8760</v>
      </c>
      <c r="J328" s="11">
        <v>106.8</v>
      </c>
      <c r="K328" s="11">
        <v>9091</v>
      </c>
      <c r="L328" s="11">
        <v>0</v>
      </c>
      <c r="M328" s="11">
        <v>0</v>
      </c>
      <c r="N328" s="11">
        <v>6435</v>
      </c>
      <c r="O328" s="11">
        <v>207</v>
      </c>
      <c r="P328" s="11">
        <v>12.14</v>
      </c>
      <c r="Q328" s="11">
        <v>20.54</v>
      </c>
      <c r="R328" s="11">
        <v>15733</v>
      </c>
    </row>
    <row r="329" spans="1:18" x14ac:dyDescent="0.25">
      <c r="A329" s="11">
        <v>45</v>
      </c>
      <c r="B329" s="11" t="s">
        <v>101</v>
      </c>
      <c r="C329" s="11">
        <v>790.7</v>
      </c>
      <c r="D329" s="11">
        <v>0</v>
      </c>
      <c r="E329" s="11">
        <v>91.2</v>
      </c>
      <c r="F329" s="11">
        <v>0</v>
      </c>
      <c r="G329" s="11">
        <v>8697.4</v>
      </c>
      <c r="H329" s="11">
        <v>11000</v>
      </c>
      <c r="I329" s="11">
        <v>8760</v>
      </c>
      <c r="J329" s="11">
        <v>106.8</v>
      </c>
      <c r="K329" s="11">
        <v>9293</v>
      </c>
      <c r="L329" s="11">
        <v>0</v>
      </c>
      <c r="M329" s="11">
        <v>0</v>
      </c>
      <c r="N329" s="11">
        <v>7562</v>
      </c>
      <c r="O329" s="11">
        <v>198</v>
      </c>
      <c r="P329" s="11">
        <v>12</v>
      </c>
      <c r="Q329" s="11">
        <v>21.57</v>
      </c>
      <c r="R329" s="11">
        <v>17053</v>
      </c>
    </row>
    <row r="330" spans="1:18" x14ac:dyDescent="0.25">
      <c r="A330" s="11">
        <v>46</v>
      </c>
      <c r="B330" s="11" t="s">
        <v>102</v>
      </c>
      <c r="C330" s="11">
        <v>1453.5</v>
      </c>
      <c r="D330" s="11">
        <v>0</v>
      </c>
      <c r="E330" s="11">
        <v>80.599999999999994</v>
      </c>
      <c r="F330" s="11">
        <v>2</v>
      </c>
      <c r="G330" s="11">
        <v>16647</v>
      </c>
      <c r="H330" s="11">
        <v>11453</v>
      </c>
      <c r="I330" s="11">
        <v>7901</v>
      </c>
      <c r="J330" s="11">
        <v>106.8</v>
      </c>
      <c r="K330" s="11">
        <v>17787</v>
      </c>
      <c r="L330" s="11">
        <v>8</v>
      </c>
      <c r="M330" s="11">
        <v>236</v>
      </c>
      <c r="N330" s="11">
        <v>23357</v>
      </c>
      <c r="O330" s="11">
        <v>538</v>
      </c>
      <c r="P330" s="11">
        <v>12.61</v>
      </c>
      <c r="Q330" s="11">
        <v>28.84</v>
      </c>
      <c r="R330" s="11">
        <v>41918</v>
      </c>
    </row>
    <row r="331" spans="1:18" x14ac:dyDescent="0.25">
      <c r="A331" s="11">
        <v>47</v>
      </c>
      <c r="B331" s="11" t="s">
        <v>103</v>
      </c>
      <c r="C331" s="11">
        <v>2526.1999999999998</v>
      </c>
      <c r="D331" s="11">
        <v>0</v>
      </c>
      <c r="E331" s="11">
        <v>95.7</v>
      </c>
      <c r="F331" s="11">
        <v>0</v>
      </c>
      <c r="G331" s="11">
        <v>27009.8</v>
      </c>
      <c r="H331" s="11">
        <v>10692</v>
      </c>
      <c r="I331" s="11">
        <v>8760</v>
      </c>
      <c r="J331" s="11">
        <v>106.8</v>
      </c>
      <c r="K331" s="11">
        <v>28859</v>
      </c>
      <c r="L331" s="11">
        <v>0</v>
      </c>
      <c r="M331" s="11">
        <v>0</v>
      </c>
      <c r="N331" s="11">
        <v>22750</v>
      </c>
      <c r="O331" s="11">
        <v>783</v>
      </c>
      <c r="P331" s="11">
        <v>11.73</v>
      </c>
      <c r="Q331" s="11">
        <v>20.74</v>
      </c>
      <c r="R331" s="11">
        <v>52392</v>
      </c>
    </row>
    <row r="332" spans="1:18" ht="21" customHeight="1" x14ac:dyDescent="0.25">
      <c r="A332" s="11">
        <v>48</v>
      </c>
      <c r="B332" s="11" t="s">
        <v>104</v>
      </c>
      <c r="C332" s="11">
        <v>1109.7</v>
      </c>
      <c r="D332" s="11">
        <v>0</v>
      </c>
      <c r="E332" s="11">
        <v>85.6</v>
      </c>
      <c r="F332" s="11">
        <v>0</v>
      </c>
      <c r="G332" s="11">
        <v>11466.1</v>
      </c>
      <c r="H332" s="11">
        <v>10332</v>
      </c>
      <c r="I332" s="11">
        <v>8760</v>
      </c>
      <c r="J332" s="11">
        <v>213.4</v>
      </c>
      <c r="K332" s="11">
        <v>24469</v>
      </c>
      <c r="L332" s="11">
        <v>0</v>
      </c>
      <c r="M332" s="11">
        <v>0</v>
      </c>
      <c r="N332" s="11">
        <v>11247</v>
      </c>
      <c r="O332" s="11">
        <v>377</v>
      </c>
      <c r="P332" s="11">
        <v>22.39</v>
      </c>
      <c r="Q332" s="11">
        <v>32.520000000000003</v>
      </c>
      <c r="R332" s="11">
        <v>36093</v>
      </c>
    </row>
    <row r="333" spans="1:18" x14ac:dyDescent="0.25">
      <c r="A333" s="11">
        <v>49</v>
      </c>
      <c r="B333" s="11" t="s">
        <v>105</v>
      </c>
      <c r="C333" s="11">
        <v>1277</v>
      </c>
      <c r="D333" s="11">
        <v>0</v>
      </c>
      <c r="E333" s="11">
        <v>75.3</v>
      </c>
      <c r="F333" s="11">
        <v>2</v>
      </c>
      <c r="G333" s="11">
        <v>13321.2</v>
      </c>
      <c r="H333" s="11">
        <v>10432</v>
      </c>
      <c r="I333" s="11">
        <v>7863</v>
      </c>
      <c r="J333" s="11">
        <v>213.4</v>
      </c>
      <c r="K333" s="11">
        <v>28428</v>
      </c>
      <c r="L333" s="11">
        <v>3</v>
      </c>
      <c r="M333" s="11">
        <v>13</v>
      </c>
      <c r="N333" s="11">
        <v>23117</v>
      </c>
      <c r="O333" s="11">
        <v>447</v>
      </c>
      <c r="P333" s="11">
        <v>22.61</v>
      </c>
      <c r="Q333" s="11">
        <v>40.72</v>
      </c>
      <c r="R333" s="11">
        <v>52004</v>
      </c>
    </row>
    <row r="334" spans="1:18" x14ac:dyDescent="0.25">
      <c r="A334" s="11">
        <v>50</v>
      </c>
      <c r="B334" s="11" t="s">
        <v>106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5">
      <c r="A335" s="11">
        <v>51</v>
      </c>
      <c r="B335" s="11" t="s">
        <v>107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1:18" x14ac:dyDescent="0.25">
      <c r="A336" s="11">
        <v>52</v>
      </c>
      <c r="B336" s="11" t="s">
        <v>108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25">
      <c r="A337" s="11">
        <v>53</v>
      </c>
      <c r="B337" s="11" t="s">
        <v>109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25">
      <c r="A338" s="11">
        <v>54</v>
      </c>
      <c r="B338" s="11" t="s">
        <v>110</v>
      </c>
      <c r="C338" s="11">
        <v>0</v>
      </c>
      <c r="D338" s="11">
        <v>0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</row>
    <row r="339" spans="1:18" x14ac:dyDescent="0.25">
      <c r="A339" s="11">
        <v>55</v>
      </c>
      <c r="B339" s="11" t="s">
        <v>111</v>
      </c>
      <c r="C339" s="11">
        <v>1714.8</v>
      </c>
      <c r="D339" s="11">
        <v>0</v>
      </c>
      <c r="E339" s="11">
        <v>75.5</v>
      </c>
      <c r="F339" s="11">
        <v>2</v>
      </c>
      <c r="G339" s="11">
        <v>20754.2</v>
      </c>
      <c r="H339" s="11">
        <v>12103</v>
      </c>
      <c r="I339" s="11">
        <v>7922</v>
      </c>
      <c r="J339" s="11">
        <v>110.5</v>
      </c>
      <c r="K339" s="11">
        <v>22942</v>
      </c>
      <c r="L339" s="11">
        <v>4</v>
      </c>
      <c r="M339" s="11">
        <v>106</v>
      </c>
      <c r="N339" s="11">
        <v>21495</v>
      </c>
      <c r="O339" s="11">
        <v>600</v>
      </c>
      <c r="P339" s="11">
        <v>13.73</v>
      </c>
      <c r="Q339" s="11">
        <v>26.32</v>
      </c>
      <c r="R339" s="11">
        <v>45143</v>
      </c>
    </row>
    <row r="340" spans="1:18" x14ac:dyDescent="0.25">
      <c r="A340" s="11">
        <v>56</v>
      </c>
      <c r="B340" s="11" t="s">
        <v>112</v>
      </c>
      <c r="C340" s="11">
        <v>1806.1</v>
      </c>
      <c r="D340" s="11">
        <v>0</v>
      </c>
      <c r="E340" s="11">
        <v>39.6</v>
      </c>
      <c r="F340" s="11">
        <v>298</v>
      </c>
      <c r="G340" s="11">
        <v>12826.9</v>
      </c>
      <c r="H340" s="11">
        <v>7102</v>
      </c>
      <c r="I340" s="11">
        <v>4405</v>
      </c>
      <c r="J340" s="11">
        <v>394.8</v>
      </c>
      <c r="K340" s="11">
        <v>50645</v>
      </c>
      <c r="L340" s="11">
        <v>1010</v>
      </c>
      <c r="M340" s="11">
        <v>4006</v>
      </c>
      <c r="N340" s="11">
        <v>0</v>
      </c>
      <c r="O340" s="11">
        <v>6527</v>
      </c>
      <c r="P340" s="11">
        <v>31.65</v>
      </c>
      <c r="Q340" s="11">
        <v>33.869999999999997</v>
      </c>
      <c r="R340" s="11">
        <v>61178</v>
      </c>
    </row>
    <row r="341" spans="1:18" x14ac:dyDescent="0.25">
      <c r="A341" s="11">
        <v>57</v>
      </c>
      <c r="B341" s="11" t="s">
        <v>113</v>
      </c>
      <c r="C341" s="11">
        <v>25.3</v>
      </c>
      <c r="D341" s="11">
        <v>0</v>
      </c>
      <c r="E341" s="11">
        <v>100</v>
      </c>
      <c r="F341" s="11">
        <v>0</v>
      </c>
      <c r="I341" s="11">
        <v>8760</v>
      </c>
      <c r="J341" s="11">
        <v>0</v>
      </c>
      <c r="K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</row>
    <row r="342" spans="1:18" x14ac:dyDescent="0.25">
      <c r="A342" s="11">
        <v>58</v>
      </c>
      <c r="B342" s="11" t="s">
        <v>114</v>
      </c>
      <c r="C342" s="11">
        <v>2395.1</v>
      </c>
      <c r="D342" s="11">
        <v>0</v>
      </c>
      <c r="E342" s="11">
        <v>53.5</v>
      </c>
      <c r="F342" s="11">
        <v>299</v>
      </c>
      <c r="G342" s="11">
        <v>16768.400000000001</v>
      </c>
      <c r="H342" s="11">
        <v>7001</v>
      </c>
      <c r="I342" s="11">
        <v>6188</v>
      </c>
      <c r="J342" s="11">
        <v>394.5</v>
      </c>
      <c r="K342" s="11">
        <v>66157</v>
      </c>
      <c r="L342" s="11">
        <v>993</v>
      </c>
      <c r="M342" s="11">
        <v>3948</v>
      </c>
      <c r="N342" s="11">
        <v>0</v>
      </c>
      <c r="O342" s="11">
        <v>6924</v>
      </c>
      <c r="P342" s="11">
        <v>30.51</v>
      </c>
      <c r="Q342" s="11">
        <v>32.159999999999997</v>
      </c>
      <c r="R342" s="11">
        <v>77029</v>
      </c>
    </row>
    <row r="343" spans="1:18" x14ac:dyDescent="0.25">
      <c r="A343" s="11">
        <v>59</v>
      </c>
      <c r="B343" s="11" t="s">
        <v>115</v>
      </c>
      <c r="C343" s="11">
        <v>-900.4</v>
      </c>
      <c r="D343" s="11">
        <v>0</v>
      </c>
      <c r="E343" s="11">
        <v>80.400000000000006</v>
      </c>
      <c r="F343" s="11">
        <v>269</v>
      </c>
      <c r="I343" s="11">
        <v>7098</v>
      </c>
      <c r="J343" s="11">
        <v>40.4</v>
      </c>
      <c r="K343" s="11">
        <v>-36333</v>
      </c>
      <c r="M343" s="11">
        <v>0</v>
      </c>
      <c r="N343" s="11">
        <v>0</v>
      </c>
      <c r="O343" s="11">
        <v>0</v>
      </c>
      <c r="P343" s="11">
        <v>40.35</v>
      </c>
      <c r="Q343" s="11">
        <v>40.35</v>
      </c>
      <c r="R343" s="11">
        <v>-36333</v>
      </c>
    </row>
    <row r="344" spans="1:18" x14ac:dyDescent="0.25">
      <c r="A344" s="11">
        <v>60</v>
      </c>
      <c r="B344" s="11" t="s">
        <v>116</v>
      </c>
      <c r="C344" s="11">
        <v>372.9</v>
      </c>
      <c r="D344" s="11">
        <v>0</v>
      </c>
      <c r="E344" s="11">
        <v>4.3</v>
      </c>
      <c r="F344" s="11">
        <v>301</v>
      </c>
      <c r="I344" s="11">
        <v>1765</v>
      </c>
      <c r="J344" s="11">
        <v>23.7</v>
      </c>
      <c r="K344" s="11">
        <v>8825</v>
      </c>
      <c r="M344" s="11">
        <v>0</v>
      </c>
      <c r="N344" s="11">
        <v>0</v>
      </c>
      <c r="O344" s="11">
        <v>0</v>
      </c>
      <c r="P344" s="11">
        <v>23.67</v>
      </c>
      <c r="Q344" s="11">
        <v>23.67</v>
      </c>
      <c r="R344" s="11">
        <v>8825</v>
      </c>
    </row>
    <row r="345" spans="1:18" x14ac:dyDescent="0.25">
      <c r="A345" s="11">
        <v>61</v>
      </c>
      <c r="B345" s="11" t="s">
        <v>117</v>
      </c>
      <c r="C345" s="11">
        <v>-157.1</v>
      </c>
      <c r="D345" s="11">
        <v>0</v>
      </c>
      <c r="E345" s="11">
        <v>0</v>
      </c>
      <c r="F345" s="11">
        <v>330</v>
      </c>
      <c r="I345" s="11">
        <v>2011</v>
      </c>
      <c r="J345" s="11">
        <v>36.5</v>
      </c>
      <c r="K345" s="11">
        <v>-5735</v>
      </c>
      <c r="M345" s="11">
        <v>0</v>
      </c>
      <c r="N345" s="11">
        <v>0</v>
      </c>
      <c r="O345" s="11">
        <v>0</v>
      </c>
      <c r="P345" s="11">
        <v>36.5</v>
      </c>
      <c r="Q345" s="11">
        <v>36.5</v>
      </c>
      <c r="R345" s="11">
        <v>-5735</v>
      </c>
    </row>
    <row r="346" spans="1:18" x14ac:dyDescent="0.25">
      <c r="A346" s="11">
        <v>62</v>
      </c>
      <c r="B346" s="11" t="s">
        <v>118</v>
      </c>
      <c r="C346" s="11">
        <v>2393.9</v>
      </c>
      <c r="D346" s="11">
        <v>0</v>
      </c>
      <c r="E346" s="11">
        <v>27.3</v>
      </c>
      <c r="F346" s="11">
        <v>299</v>
      </c>
      <c r="I346" s="11">
        <v>7062</v>
      </c>
      <c r="J346" s="11">
        <v>30.5</v>
      </c>
      <c r="K346" s="11">
        <v>73066</v>
      </c>
      <c r="M346" s="11">
        <v>0</v>
      </c>
      <c r="N346" s="11">
        <v>0</v>
      </c>
      <c r="O346" s="11">
        <v>0</v>
      </c>
      <c r="P346" s="11">
        <v>30.52</v>
      </c>
      <c r="Q346" s="11">
        <v>30.52</v>
      </c>
      <c r="R346" s="11">
        <v>73066</v>
      </c>
    </row>
    <row r="347" spans="1:18" x14ac:dyDescent="0.25">
      <c r="A347" s="11">
        <v>63</v>
      </c>
      <c r="B347" s="11" t="s">
        <v>119</v>
      </c>
      <c r="C347" s="11">
        <v>-1866.8</v>
      </c>
      <c r="D347" s="11">
        <v>0</v>
      </c>
      <c r="E347" s="11">
        <v>85.5</v>
      </c>
      <c r="F347" s="11">
        <v>243</v>
      </c>
      <c r="I347" s="11">
        <v>8215</v>
      </c>
      <c r="J347" s="11">
        <v>35</v>
      </c>
      <c r="K347" s="11">
        <v>-65403</v>
      </c>
      <c r="M347" s="11">
        <v>0</v>
      </c>
      <c r="N347" s="11">
        <v>0</v>
      </c>
      <c r="O347" s="11">
        <v>0</v>
      </c>
      <c r="P347" s="11">
        <v>35.04</v>
      </c>
      <c r="Q347" s="11">
        <v>35.04</v>
      </c>
      <c r="R347" s="11">
        <v>-65403</v>
      </c>
    </row>
    <row r="348" spans="1:18" x14ac:dyDescent="0.25">
      <c r="A348" s="11">
        <v>64</v>
      </c>
      <c r="B348" s="11" t="s">
        <v>120</v>
      </c>
      <c r="C348" s="11">
        <v>122.9</v>
      </c>
      <c r="D348" s="11">
        <v>0</v>
      </c>
      <c r="E348" s="11">
        <v>1.4</v>
      </c>
      <c r="F348" s="11">
        <v>512</v>
      </c>
      <c r="I348" s="11">
        <v>1112</v>
      </c>
      <c r="J348" s="11">
        <v>37.799999999999997</v>
      </c>
      <c r="K348" s="11">
        <v>4639</v>
      </c>
      <c r="M348" s="11">
        <v>0</v>
      </c>
      <c r="N348" s="11">
        <v>0</v>
      </c>
      <c r="O348" s="11">
        <v>0</v>
      </c>
      <c r="P348" s="11">
        <v>37.76</v>
      </c>
      <c r="Q348" s="11">
        <v>37.76</v>
      </c>
      <c r="R348" s="11">
        <v>4639</v>
      </c>
    </row>
    <row r="349" spans="1:18" x14ac:dyDescent="0.25">
      <c r="A349" s="11">
        <v>65</v>
      </c>
      <c r="B349" s="11" t="s">
        <v>121</v>
      </c>
      <c r="C349" s="11">
        <v>-3296.3</v>
      </c>
      <c r="D349" s="11">
        <v>0</v>
      </c>
      <c r="E349" s="11">
        <v>0.4</v>
      </c>
      <c r="F349" s="11">
        <v>0</v>
      </c>
      <c r="I349" s="11">
        <v>8760</v>
      </c>
      <c r="J349" s="11">
        <v>34.9</v>
      </c>
      <c r="K349" s="11">
        <v>-115077</v>
      </c>
      <c r="M349" s="11">
        <v>0</v>
      </c>
      <c r="N349" s="11">
        <v>0</v>
      </c>
      <c r="O349" s="11">
        <v>0</v>
      </c>
      <c r="P349" s="11">
        <v>34.909999999999997</v>
      </c>
      <c r="Q349" s="11">
        <v>34.909999999999997</v>
      </c>
      <c r="R349" s="11">
        <v>-115077</v>
      </c>
    </row>
    <row r="350" spans="1:18" x14ac:dyDescent="0.25">
      <c r="A350" s="11">
        <v>66</v>
      </c>
      <c r="B350" s="11" t="s">
        <v>122</v>
      </c>
      <c r="C350" s="11">
        <v>0</v>
      </c>
      <c r="D350" s="11">
        <v>0</v>
      </c>
      <c r="E350" s="11">
        <v>0</v>
      </c>
      <c r="F350" s="11">
        <v>527</v>
      </c>
      <c r="I350" s="11">
        <v>1621</v>
      </c>
      <c r="J350" s="11">
        <v>0</v>
      </c>
      <c r="K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1:18" x14ac:dyDescent="0.25">
      <c r="A351" s="11">
        <v>67</v>
      </c>
      <c r="B351" s="11" t="s">
        <v>123</v>
      </c>
      <c r="C351" s="11">
        <v>139.4</v>
      </c>
      <c r="D351" s="11">
        <v>0</v>
      </c>
      <c r="E351" s="11">
        <v>100</v>
      </c>
      <c r="F351" s="11">
        <v>0</v>
      </c>
      <c r="I351" s="11">
        <v>8760</v>
      </c>
      <c r="J351" s="11">
        <v>35.5</v>
      </c>
      <c r="K351" s="11">
        <v>4945</v>
      </c>
      <c r="M351" s="11">
        <v>0</v>
      </c>
      <c r="N351" s="11">
        <v>0</v>
      </c>
      <c r="O351" s="11">
        <v>0</v>
      </c>
      <c r="P351" s="11">
        <v>35.479999999999997</v>
      </c>
      <c r="Q351" s="11">
        <v>35.479999999999997</v>
      </c>
      <c r="R351" s="11">
        <v>4945</v>
      </c>
    </row>
    <row r="352" spans="1:18" x14ac:dyDescent="0.25">
      <c r="A352" s="11">
        <v>68</v>
      </c>
      <c r="B352" s="11" t="s">
        <v>124</v>
      </c>
      <c r="C352" s="11">
        <v>52.9</v>
      </c>
      <c r="D352" s="11">
        <v>0</v>
      </c>
      <c r="E352" s="11">
        <v>100</v>
      </c>
      <c r="F352" s="11">
        <v>0</v>
      </c>
      <c r="I352" s="11">
        <v>8760</v>
      </c>
      <c r="J352" s="11">
        <v>0</v>
      </c>
      <c r="K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1:18" x14ac:dyDescent="0.25">
      <c r="A353" s="11">
        <v>69</v>
      </c>
      <c r="B353" s="11" t="s">
        <v>125</v>
      </c>
      <c r="C353" s="11">
        <v>0</v>
      </c>
      <c r="D353" s="11">
        <v>0</v>
      </c>
      <c r="E353" s="11">
        <v>0</v>
      </c>
      <c r="F353" s="11">
        <v>0</v>
      </c>
      <c r="I353" s="11">
        <v>0</v>
      </c>
      <c r="J353" s="11">
        <v>0</v>
      </c>
      <c r="K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</row>
    <row r="354" spans="1:18" x14ac:dyDescent="0.25">
      <c r="A354" s="11">
        <v>70</v>
      </c>
      <c r="B354" s="11" t="s">
        <v>126</v>
      </c>
      <c r="C354" s="11">
        <v>115.8</v>
      </c>
      <c r="D354" s="11">
        <v>0</v>
      </c>
      <c r="E354" s="11">
        <v>9.5</v>
      </c>
      <c r="F354" s="11">
        <v>0</v>
      </c>
      <c r="I354" s="11">
        <v>8760</v>
      </c>
      <c r="J354" s="11">
        <v>40.700000000000003</v>
      </c>
      <c r="K354" s="11">
        <v>4716</v>
      </c>
      <c r="M354" s="11">
        <v>0</v>
      </c>
      <c r="N354" s="11">
        <v>0</v>
      </c>
      <c r="O354" s="11">
        <v>4716</v>
      </c>
      <c r="P354" s="11">
        <v>81.44</v>
      </c>
      <c r="Q354" s="11">
        <v>81.44</v>
      </c>
      <c r="R354" s="11">
        <v>9431</v>
      </c>
    </row>
    <row r="355" spans="1:18" x14ac:dyDescent="0.25">
      <c r="A355" s="11">
        <v>71</v>
      </c>
      <c r="B355" s="11" t="s">
        <v>127</v>
      </c>
      <c r="C355" s="11">
        <v>-127</v>
      </c>
      <c r="D355" s="11">
        <v>0</v>
      </c>
      <c r="E355" s="11">
        <v>100</v>
      </c>
      <c r="F355" s="11">
        <v>0</v>
      </c>
      <c r="I355" s="11">
        <v>8016</v>
      </c>
      <c r="J355" s="11">
        <v>0</v>
      </c>
      <c r="K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</row>
    <row r="356" spans="1:18" x14ac:dyDescent="0.25">
      <c r="A356" s="11">
        <v>72</v>
      </c>
      <c r="B356" s="11" t="s">
        <v>128</v>
      </c>
      <c r="C356" s="11">
        <v>62.1</v>
      </c>
      <c r="D356" s="11">
        <v>0</v>
      </c>
      <c r="E356" s="11">
        <v>100</v>
      </c>
      <c r="F356" s="11">
        <v>0</v>
      </c>
      <c r="I356" s="11">
        <v>8760</v>
      </c>
      <c r="J356" s="11">
        <v>35.200000000000003</v>
      </c>
      <c r="K356" s="11">
        <v>2187</v>
      </c>
      <c r="M356" s="11">
        <v>0</v>
      </c>
      <c r="N356" s="11">
        <v>0</v>
      </c>
      <c r="O356" s="11">
        <v>0</v>
      </c>
      <c r="P356" s="11">
        <v>35.229999999999997</v>
      </c>
      <c r="Q356" s="11">
        <v>35.229999999999997</v>
      </c>
      <c r="R356" s="11">
        <v>2187</v>
      </c>
    </row>
    <row r="357" spans="1:18" x14ac:dyDescent="0.25">
      <c r="A357" s="11">
        <v>73</v>
      </c>
      <c r="B357" s="11" t="s">
        <v>129</v>
      </c>
      <c r="C357" s="11">
        <v>12</v>
      </c>
      <c r="D357" s="11">
        <v>0</v>
      </c>
      <c r="E357" s="11">
        <v>100</v>
      </c>
      <c r="F357" s="11">
        <v>0</v>
      </c>
      <c r="I357" s="11">
        <v>8760</v>
      </c>
      <c r="J357" s="11">
        <v>0</v>
      </c>
      <c r="K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</row>
    <row r="358" spans="1:18" x14ac:dyDescent="0.25">
      <c r="A358" s="11">
        <v>74</v>
      </c>
      <c r="B358" s="11" t="s">
        <v>130</v>
      </c>
      <c r="C358" s="11">
        <v>-45.4</v>
      </c>
      <c r="D358" s="11">
        <v>0</v>
      </c>
      <c r="E358" s="11">
        <v>100</v>
      </c>
      <c r="F358" s="11">
        <v>0</v>
      </c>
      <c r="I358" s="11">
        <v>8760</v>
      </c>
      <c r="J358" s="11">
        <v>69</v>
      </c>
      <c r="K358" s="11">
        <v>-3131</v>
      </c>
      <c r="M358" s="11">
        <v>0</v>
      </c>
      <c r="N358" s="11">
        <v>0</v>
      </c>
      <c r="O358" s="11">
        <v>0</v>
      </c>
      <c r="P358" s="11">
        <v>69</v>
      </c>
      <c r="Q358" s="11">
        <v>69</v>
      </c>
      <c r="R358" s="11">
        <v>-3131</v>
      </c>
    </row>
    <row r="359" spans="1:18" x14ac:dyDescent="0.25">
      <c r="A359" s="11">
        <v>75</v>
      </c>
      <c r="B359" s="11" t="s">
        <v>131</v>
      </c>
      <c r="C359" s="11">
        <v>-19.3</v>
      </c>
      <c r="D359" s="11">
        <v>0</v>
      </c>
      <c r="E359" s="11">
        <v>100</v>
      </c>
      <c r="F359" s="11">
        <v>0</v>
      </c>
      <c r="I359" s="11">
        <v>8760</v>
      </c>
      <c r="J359" s="11">
        <v>0</v>
      </c>
      <c r="K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1:18" x14ac:dyDescent="0.25">
      <c r="A360" s="11">
        <v>76</v>
      </c>
      <c r="B360" s="11" t="s">
        <v>132</v>
      </c>
      <c r="C360" s="11">
        <v>-50.4</v>
      </c>
      <c r="D360" s="11">
        <v>0</v>
      </c>
      <c r="E360" s="11">
        <v>100</v>
      </c>
      <c r="F360" s="11">
        <v>0</v>
      </c>
      <c r="I360" s="11">
        <v>8760</v>
      </c>
      <c r="J360" s="11">
        <v>0</v>
      </c>
      <c r="K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1:18" x14ac:dyDescent="0.25">
      <c r="A361" s="11">
        <v>77</v>
      </c>
      <c r="B361" s="11" t="s">
        <v>133</v>
      </c>
      <c r="C361" s="11">
        <v>-255.2</v>
      </c>
      <c r="D361" s="11">
        <v>0</v>
      </c>
      <c r="E361" s="11">
        <v>100</v>
      </c>
      <c r="F361" s="11">
        <v>0</v>
      </c>
      <c r="I361" s="11">
        <v>8760</v>
      </c>
      <c r="J361" s="11">
        <v>0</v>
      </c>
      <c r="K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</row>
    <row r="362" spans="1:18" x14ac:dyDescent="0.25">
      <c r="A362" s="11">
        <v>78</v>
      </c>
      <c r="B362" s="11" t="s">
        <v>134</v>
      </c>
      <c r="C362" s="11">
        <v>1376.7</v>
      </c>
      <c r="D362" s="11">
        <v>0</v>
      </c>
      <c r="E362" s="11">
        <v>100</v>
      </c>
      <c r="F362" s="11">
        <v>0</v>
      </c>
      <c r="I362" s="11">
        <v>8760</v>
      </c>
      <c r="J362" s="11">
        <v>0</v>
      </c>
      <c r="K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</row>
    <row r="363" spans="1:18" x14ac:dyDescent="0.25">
      <c r="A363" s="11">
        <v>79</v>
      </c>
      <c r="B363" s="11" t="s">
        <v>135</v>
      </c>
      <c r="C363" s="11">
        <v>217.4</v>
      </c>
      <c r="D363" s="11">
        <v>0</v>
      </c>
      <c r="E363" s="11">
        <v>100</v>
      </c>
      <c r="F363" s="11">
        <v>0</v>
      </c>
      <c r="I363" s="11">
        <v>8736</v>
      </c>
      <c r="J363" s="11">
        <v>37</v>
      </c>
      <c r="K363" s="11">
        <v>8043</v>
      </c>
      <c r="M363" s="11">
        <v>0</v>
      </c>
      <c r="N363" s="11">
        <v>0</v>
      </c>
      <c r="O363" s="11">
        <v>0</v>
      </c>
      <c r="P363" s="11">
        <v>37</v>
      </c>
      <c r="Q363" s="11">
        <v>37</v>
      </c>
      <c r="R363" s="11">
        <v>8043</v>
      </c>
    </row>
    <row r="364" spans="1:18" x14ac:dyDescent="0.25">
      <c r="A364" s="11">
        <v>80</v>
      </c>
      <c r="B364" s="11" t="s">
        <v>136</v>
      </c>
      <c r="C364" s="11">
        <v>458.3</v>
      </c>
      <c r="D364" s="11">
        <v>0</v>
      </c>
      <c r="E364" s="11">
        <v>100</v>
      </c>
      <c r="F364" s="11">
        <v>0</v>
      </c>
      <c r="I364" s="11">
        <v>8760</v>
      </c>
      <c r="J364" s="11">
        <v>0</v>
      </c>
      <c r="K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</row>
    <row r="365" spans="1:18" x14ac:dyDescent="0.25">
      <c r="A365" s="11">
        <v>81</v>
      </c>
      <c r="B365" s="11" t="s">
        <v>137</v>
      </c>
      <c r="C365" s="11">
        <v>-279.7</v>
      </c>
      <c r="D365" s="11">
        <v>0</v>
      </c>
      <c r="E365" s="11">
        <v>100</v>
      </c>
      <c r="F365" s="11">
        <v>0</v>
      </c>
      <c r="I365" s="11">
        <v>8760</v>
      </c>
      <c r="J365" s="11">
        <v>0</v>
      </c>
      <c r="K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25">
      <c r="A366" s="11">
        <v>82</v>
      </c>
      <c r="B366" s="11" t="s">
        <v>138</v>
      </c>
      <c r="C366" s="11">
        <v>114.9</v>
      </c>
      <c r="D366" s="11">
        <v>0</v>
      </c>
      <c r="E366" s="11">
        <v>100</v>
      </c>
      <c r="F366" s="11">
        <v>0</v>
      </c>
      <c r="I366" s="11">
        <v>8016</v>
      </c>
      <c r="J366" s="11">
        <v>0</v>
      </c>
      <c r="K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25">
      <c r="A367" s="11">
        <v>83</v>
      </c>
      <c r="B367" s="11" t="s">
        <v>139</v>
      </c>
      <c r="C367" s="11">
        <v>113.1</v>
      </c>
      <c r="D367" s="11">
        <v>0</v>
      </c>
      <c r="E367" s="11">
        <v>100</v>
      </c>
      <c r="F367" s="11">
        <v>0</v>
      </c>
      <c r="I367" s="11">
        <v>8760</v>
      </c>
      <c r="J367" s="11">
        <v>0</v>
      </c>
      <c r="K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25">
      <c r="A368" s="11">
        <v>84</v>
      </c>
      <c r="B368" s="11" t="s">
        <v>140</v>
      </c>
      <c r="C368" s="11">
        <v>-291.7</v>
      </c>
      <c r="D368" s="11">
        <v>0</v>
      </c>
      <c r="E368" s="11">
        <v>100</v>
      </c>
      <c r="F368" s="11">
        <v>0</v>
      </c>
      <c r="I368" s="11">
        <v>8760</v>
      </c>
      <c r="J368" s="11">
        <v>0</v>
      </c>
      <c r="K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</row>
    <row r="369" spans="1:18" x14ac:dyDescent="0.25">
      <c r="A369" s="11">
        <v>85</v>
      </c>
      <c r="B369" s="11" t="s">
        <v>141</v>
      </c>
      <c r="C369" s="11">
        <v>913.6</v>
      </c>
      <c r="D369" s="11">
        <v>0</v>
      </c>
      <c r="E369" s="11">
        <v>100</v>
      </c>
      <c r="F369" s="11">
        <v>0</v>
      </c>
      <c r="I369" s="11">
        <v>8760</v>
      </c>
      <c r="J369" s="11">
        <v>0</v>
      </c>
      <c r="K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</row>
    <row r="370" spans="1:18" x14ac:dyDescent="0.25">
      <c r="A370" s="11">
        <v>86</v>
      </c>
      <c r="B370" s="11" t="s">
        <v>142</v>
      </c>
      <c r="C370" s="11">
        <v>1056.5</v>
      </c>
      <c r="D370" s="11">
        <v>0</v>
      </c>
      <c r="E370" s="11">
        <v>51.7</v>
      </c>
      <c r="F370" s="11">
        <v>110</v>
      </c>
      <c r="G370" s="11">
        <v>7886.6</v>
      </c>
      <c r="H370" s="11">
        <v>7465</v>
      </c>
      <c r="I370" s="11">
        <v>5758</v>
      </c>
      <c r="J370" s="11">
        <v>406.1</v>
      </c>
      <c r="K370" s="11">
        <v>32026</v>
      </c>
      <c r="L370" s="11">
        <v>121</v>
      </c>
      <c r="M370" s="11">
        <v>496</v>
      </c>
      <c r="N370" s="11">
        <v>0</v>
      </c>
      <c r="O370" s="11">
        <v>1004</v>
      </c>
      <c r="P370" s="11">
        <v>31.26</v>
      </c>
      <c r="Q370" s="11">
        <v>31.73</v>
      </c>
      <c r="R370" s="11">
        <v>33526</v>
      </c>
    </row>
    <row r="371" spans="1:18" x14ac:dyDescent="0.25">
      <c r="A371" s="11">
        <v>87</v>
      </c>
      <c r="B371" s="11" t="s">
        <v>143</v>
      </c>
      <c r="C371" s="11">
        <v>177</v>
      </c>
      <c r="D371" s="11">
        <v>0</v>
      </c>
      <c r="E371" s="11">
        <v>100</v>
      </c>
      <c r="F371" s="11">
        <v>0</v>
      </c>
      <c r="I371" s="11">
        <v>8760</v>
      </c>
      <c r="J371" s="11">
        <v>58</v>
      </c>
      <c r="K371" s="11">
        <v>10262</v>
      </c>
      <c r="M371" s="11">
        <v>0</v>
      </c>
      <c r="N371" s="11">
        <v>0</v>
      </c>
      <c r="O371" s="11">
        <v>0</v>
      </c>
      <c r="P371" s="11">
        <v>57.98</v>
      </c>
      <c r="Q371" s="11">
        <v>57.98</v>
      </c>
      <c r="R371" s="11">
        <v>10262</v>
      </c>
    </row>
    <row r="372" spans="1:18" x14ac:dyDescent="0.25">
      <c r="A372" s="11">
        <v>88</v>
      </c>
      <c r="B372" s="11" t="s">
        <v>144</v>
      </c>
      <c r="C372" s="11">
        <v>111.6</v>
      </c>
      <c r="D372" s="11">
        <v>0</v>
      </c>
      <c r="E372" s="11">
        <v>100</v>
      </c>
      <c r="F372" s="11">
        <v>0</v>
      </c>
      <c r="I372" s="11">
        <v>8760</v>
      </c>
      <c r="J372" s="11">
        <v>46.5</v>
      </c>
      <c r="K372" s="11">
        <v>5188</v>
      </c>
      <c r="M372" s="11">
        <v>0</v>
      </c>
      <c r="N372" s="11">
        <v>0</v>
      </c>
      <c r="O372" s="11">
        <v>0</v>
      </c>
      <c r="P372" s="11">
        <v>46.5</v>
      </c>
      <c r="Q372" s="11">
        <v>46.5</v>
      </c>
      <c r="R372" s="11">
        <v>5188</v>
      </c>
    </row>
    <row r="373" spans="1:18" x14ac:dyDescent="0.25">
      <c r="A373" s="11">
        <v>89</v>
      </c>
      <c r="B373" s="11" t="s">
        <v>145</v>
      </c>
      <c r="C373" s="11">
        <v>128.6</v>
      </c>
      <c r="D373" s="11">
        <v>0</v>
      </c>
      <c r="E373" s="11">
        <v>100</v>
      </c>
      <c r="F373" s="11">
        <v>0</v>
      </c>
      <c r="I373" s="11">
        <v>8760</v>
      </c>
      <c r="J373" s="11">
        <v>0</v>
      </c>
      <c r="K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</row>
    <row r="374" spans="1:18" x14ac:dyDescent="0.25">
      <c r="A374" s="11">
        <v>90</v>
      </c>
      <c r="B374" s="11" t="s">
        <v>146</v>
      </c>
      <c r="C374" s="11">
        <v>583.70000000000005</v>
      </c>
      <c r="D374" s="11">
        <v>0</v>
      </c>
      <c r="E374" s="11">
        <v>77.7</v>
      </c>
      <c r="F374" s="11">
        <v>65</v>
      </c>
      <c r="I374" s="11">
        <v>8563</v>
      </c>
      <c r="J374" s="11">
        <v>20.8</v>
      </c>
      <c r="K374" s="11">
        <v>12136</v>
      </c>
      <c r="M374" s="11">
        <v>0</v>
      </c>
      <c r="N374" s="11">
        <v>0</v>
      </c>
      <c r="O374" s="11">
        <v>0</v>
      </c>
      <c r="P374" s="11">
        <v>20.79</v>
      </c>
      <c r="Q374" s="11">
        <v>20.79</v>
      </c>
      <c r="R374" s="11">
        <v>12136</v>
      </c>
    </row>
    <row r="375" spans="1:18" x14ac:dyDescent="0.25">
      <c r="A375" s="11">
        <v>91</v>
      </c>
      <c r="B375" s="11" t="s">
        <v>147</v>
      </c>
      <c r="C375" s="11">
        <v>0</v>
      </c>
      <c r="D375" s="11">
        <v>0</v>
      </c>
      <c r="E375" s="11">
        <v>0</v>
      </c>
      <c r="F375" s="11">
        <v>4</v>
      </c>
      <c r="I375" s="11">
        <v>1008</v>
      </c>
      <c r="J375" s="11">
        <v>0</v>
      </c>
      <c r="K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</row>
    <row r="376" spans="1:18" x14ac:dyDescent="0.25">
      <c r="A376" s="11">
        <v>92</v>
      </c>
      <c r="B376" s="11" t="s">
        <v>148</v>
      </c>
      <c r="C376" s="11">
        <v>0</v>
      </c>
      <c r="D376" s="11">
        <v>0</v>
      </c>
      <c r="E376" s="11">
        <v>0</v>
      </c>
      <c r="F376" s="11">
        <v>0</v>
      </c>
      <c r="I376" s="11">
        <v>8760</v>
      </c>
      <c r="J376" s="11">
        <v>0</v>
      </c>
      <c r="K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</row>
    <row r="377" spans="1:18" x14ac:dyDescent="0.25">
      <c r="A377" s="11">
        <v>93</v>
      </c>
      <c r="B377" s="11" t="s">
        <v>149</v>
      </c>
      <c r="C377" s="11">
        <v>58.4</v>
      </c>
      <c r="D377" s="11">
        <v>0</v>
      </c>
      <c r="E377" s="11">
        <v>93.9</v>
      </c>
      <c r="F377" s="11">
        <v>2</v>
      </c>
      <c r="I377" s="11">
        <v>8256</v>
      </c>
      <c r="J377" s="11">
        <v>46.5</v>
      </c>
      <c r="K377" s="11">
        <v>2714</v>
      </c>
      <c r="M377" s="11">
        <v>0</v>
      </c>
      <c r="N377" s="11">
        <v>1967</v>
      </c>
      <c r="O377" s="11">
        <v>0</v>
      </c>
      <c r="P377" s="11">
        <v>46.48</v>
      </c>
      <c r="Q377" s="11">
        <v>80.17</v>
      </c>
      <c r="R377" s="11">
        <v>4681</v>
      </c>
    </row>
    <row r="378" spans="1:18" x14ac:dyDescent="0.25">
      <c r="A378" s="11">
        <v>94</v>
      </c>
      <c r="B378" s="11" t="s">
        <v>150</v>
      </c>
      <c r="C378" s="11">
        <v>328.4</v>
      </c>
      <c r="D378" s="11">
        <v>0</v>
      </c>
      <c r="E378" s="11">
        <v>93.9</v>
      </c>
      <c r="F378" s="11">
        <v>2</v>
      </c>
      <c r="I378" s="11">
        <v>8256</v>
      </c>
      <c r="J378" s="11">
        <v>48.8</v>
      </c>
      <c r="K378" s="11">
        <v>16027</v>
      </c>
      <c r="M378" s="11">
        <v>0</v>
      </c>
      <c r="N378" s="11">
        <v>9117</v>
      </c>
      <c r="O378" s="11">
        <v>0</v>
      </c>
      <c r="P378" s="11">
        <v>48.8</v>
      </c>
      <c r="Q378" s="11">
        <v>76.56</v>
      </c>
      <c r="R378" s="11">
        <v>25144</v>
      </c>
    </row>
    <row r="379" spans="1:18" x14ac:dyDescent="0.25">
      <c r="A379" s="11">
        <v>95</v>
      </c>
      <c r="B379" s="11" t="s">
        <v>151</v>
      </c>
      <c r="C379" s="11">
        <v>0</v>
      </c>
      <c r="D379" s="11">
        <v>0</v>
      </c>
      <c r="E379" s="11">
        <v>0</v>
      </c>
      <c r="F379" s="11">
        <v>0</v>
      </c>
      <c r="I379" s="11">
        <v>8760</v>
      </c>
      <c r="J379" s="11">
        <v>0</v>
      </c>
      <c r="K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</row>
    <row r="380" spans="1:18" x14ac:dyDescent="0.25">
      <c r="A380" s="11">
        <v>96</v>
      </c>
      <c r="B380" s="11" t="s">
        <v>152</v>
      </c>
      <c r="C380" s="11">
        <v>-15.6</v>
      </c>
      <c r="D380" s="11">
        <v>0</v>
      </c>
      <c r="E380" s="11">
        <v>100</v>
      </c>
      <c r="F380" s="11">
        <v>0</v>
      </c>
      <c r="I380" s="11">
        <v>8760</v>
      </c>
      <c r="J380" s="11">
        <v>11</v>
      </c>
      <c r="K380" s="11">
        <v>-171</v>
      </c>
      <c r="M380" s="11">
        <v>0</v>
      </c>
      <c r="N380" s="11">
        <v>0</v>
      </c>
      <c r="O380" s="11">
        <v>0</v>
      </c>
      <c r="P380" s="11">
        <v>10.98</v>
      </c>
      <c r="Q380" s="11">
        <v>10.98</v>
      </c>
      <c r="R380" s="11">
        <v>-171</v>
      </c>
    </row>
    <row r="381" spans="1:18" x14ac:dyDescent="0.25">
      <c r="A381" s="11">
        <v>97</v>
      </c>
      <c r="B381" s="11" t="s">
        <v>153</v>
      </c>
      <c r="C381" s="11">
        <v>283</v>
      </c>
      <c r="D381" s="11">
        <v>0</v>
      </c>
      <c r="E381" s="11">
        <v>100</v>
      </c>
      <c r="F381" s="11">
        <v>0</v>
      </c>
      <c r="I381" s="11">
        <v>8760</v>
      </c>
      <c r="J381" s="11">
        <v>0</v>
      </c>
      <c r="K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</row>
    <row r="382" spans="1:18" x14ac:dyDescent="0.25">
      <c r="A382" s="11">
        <v>98</v>
      </c>
      <c r="B382" s="11" t="s">
        <v>154</v>
      </c>
      <c r="C382" s="11">
        <v>345.5</v>
      </c>
      <c r="D382" s="11">
        <v>0</v>
      </c>
      <c r="E382" s="11">
        <v>64.599999999999994</v>
      </c>
      <c r="F382" s="11">
        <v>0</v>
      </c>
      <c r="I382" s="11">
        <v>8760</v>
      </c>
      <c r="J382" s="11">
        <v>0</v>
      </c>
      <c r="K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</row>
    <row r="383" spans="1:18" x14ac:dyDescent="0.25">
      <c r="A383" s="11">
        <v>99</v>
      </c>
      <c r="B383" s="11" t="s">
        <v>155</v>
      </c>
      <c r="C383" s="11">
        <v>288.2</v>
      </c>
      <c r="D383" s="11">
        <v>0</v>
      </c>
      <c r="E383" s="11">
        <v>100</v>
      </c>
      <c r="F383" s="11">
        <v>0</v>
      </c>
      <c r="I383" s="11">
        <v>8760</v>
      </c>
      <c r="J383" s="11">
        <v>0</v>
      </c>
      <c r="K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</row>
    <row r="384" spans="1:18" x14ac:dyDescent="0.25">
      <c r="A384" s="11">
        <v>100</v>
      </c>
      <c r="B384" s="11" t="s">
        <v>156</v>
      </c>
      <c r="C384" s="11">
        <v>20.8</v>
      </c>
      <c r="D384" s="11">
        <v>0</v>
      </c>
      <c r="E384" s="11">
        <v>100</v>
      </c>
      <c r="F384" s="11">
        <v>0</v>
      </c>
      <c r="I384" s="11">
        <v>8760</v>
      </c>
      <c r="J384" s="11">
        <v>0</v>
      </c>
      <c r="K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</row>
    <row r="385" spans="1:18" x14ac:dyDescent="0.25">
      <c r="A385" s="11">
        <v>101</v>
      </c>
      <c r="B385" s="11" t="s">
        <v>157</v>
      </c>
      <c r="C385" s="11">
        <v>1314</v>
      </c>
      <c r="D385" s="11">
        <v>0</v>
      </c>
      <c r="E385" s="11">
        <v>100</v>
      </c>
      <c r="F385" s="11">
        <v>0</v>
      </c>
      <c r="I385" s="11">
        <v>8760</v>
      </c>
      <c r="J385" s="11">
        <v>0</v>
      </c>
      <c r="K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</row>
    <row r="386" spans="1:18" x14ac:dyDescent="0.25">
      <c r="A386" s="11">
        <v>102</v>
      </c>
      <c r="B386" s="11" t="s">
        <v>158</v>
      </c>
      <c r="C386" s="11">
        <v>-1112.7</v>
      </c>
      <c r="D386" s="11">
        <v>0</v>
      </c>
      <c r="E386" s="11">
        <v>100</v>
      </c>
      <c r="F386" s="11">
        <v>0</v>
      </c>
      <c r="I386" s="11">
        <v>8760</v>
      </c>
      <c r="J386" s="11">
        <v>0</v>
      </c>
      <c r="K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</row>
    <row r="387" spans="1:18" x14ac:dyDescent="0.25">
      <c r="A387" s="11">
        <v>103</v>
      </c>
      <c r="B387" s="11" t="s">
        <v>159</v>
      </c>
      <c r="C387" s="11">
        <v>-0.2</v>
      </c>
      <c r="D387" s="11">
        <v>0</v>
      </c>
      <c r="E387" s="11">
        <v>100</v>
      </c>
      <c r="F387" s="11">
        <v>0</v>
      </c>
      <c r="I387" s="11">
        <v>8760</v>
      </c>
      <c r="J387" s="11">
        <v>75</v>
      </c>
      <c r="K387" s="11">
        <v>-16</v>
      </c>
      <c r="M387" s="11">
        <v>0</v>
      </c>
      <c r="N387" s="11">
        <v>0</v>
      </c>
      <c r="O387" s="11">
        <v>0</v>
      </c>
      <c r="P387" s="11">
        <v>75</v>
      </c>
      <c r="Q387" s="11">
        <v>75</v>
      </c>
      <c r="R387" s="11">
        <v>-16</v>
      </c>
    </row>
    <row r="388" spans="1:18" x14ac:dyDescent="0.25">
      <c r="A388" s="11">
        <v>104</v>
      </c>
      <c r="B388" s="11" t="s">
        <v>160</v>
      </c>
      <c r="C388" s="11">
        <v>1.9</v>
      </c>
      <c r="D388" s="11">
        <v>0</v>
      </c>
      <c r="E388" s="11">
        <v>100</v>
      </c>
      <c r="F388" s="11">
        <v>0</v>
      </c>
      <c r="I388" s="11">
        <v>8760</v>
      </c>
      <c r="J388" s="11">
        <v>75</v>
      </c>
      <c r="K388" s="11">
        <v>145</v>
      </c>
      <c r="M388" s="11">
        <v>0</v>
      </c>
      <c r="N388" s="11">
        <v>0</v>
      </c>
      <c r="O388" s="11">
        <v>0</v>
      </c>
      <c r="P388" s="11">
        <v>75</v>
      </c>
      <c r="Q388" s="11">
        <v>75</v>
      </c>
      <c r="R388" s="11">
        <v>145</v>
      </c>
    </row>
    <row r="389" spans="1:18" x14ac:dyDescent="0.25">
      <c r="A389" s="11">
        <v>105</v>
      </c>
      <c r="B389" s="11" t="s">
        <v>161</v>
      </c>
      <c r="C389" s="11">
        <v>301.7</v>
      </c>
      <c r="D389" s="11">
        <v>0</v>
      </c>
      <c r="E389" s="11">
        <v>100</v>
      </c>
      <c r="F389" s="11">
        <v>0</v>
      </c>
      <c r="I389" s="11">
        <v>8760</v>
      </c>
      <c r="J389" s="11">
        <v>0</v>
      </c>
      <c r="K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</row>
    <row r="390" spans="1:18" x14ac:dyDescent="0.25">
      <c r="A390" s="11">
        <v>106</v>
      </c>
      <c r="B390" s="11" t="s">
        <v>162</v>
      </c>
      <c r="C390" s="11">
        <v>393.5</v>
      </c>
      <c r="D390" s="11">
        <v>0</v>
      </c>
      <c r="E390" s="11">
        <v>100</v>
      </c>
      <c r="F390" s="11">
        <v>0</v>
      </c>
      <c r="I390" s="11">
        <v>8760</v>
      </c>
      <c r="J390" s="11">
        <v>0</v>
      </c>
      <c r="K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25">
      <c r="A391" s="11">
        <v>107</v>
      </c>
      <c r="B391" s="11" t="s">
        <v>163</v>
      </c>
      <c r="C391" s="11">
        <v>267.10000000000002</v>
      </c>
      <c r="D391" s="11">
        <v>0</v>
      </c>
      <c r="E391" s="11">
        <v>100</v>
      </c>
      <c r="F391" s="11">
        <v>0</v>
      </c>
      <c r="I391" s="11">
        <v>8760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108</v>
      </c>
      <c r="B392" s="11" t="s">
        <v>164</v>
      </c>
      <c r="C392" s="11">
        <v>151.9</v>
      </c>
      <c r="D392" s="11">
        <v>0</v>
      </c>
      <c r="E392" s="11">
        <v>100</v>
      </c>
      <c r="F392" s="11">
        <v>0</v>
      </c>
      <c r="I392" s="11">
        <v>8760</v>
      </c>
      <c r="J392" s="11">
        <v>0</v>
      </c>
      <c r="K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</row>
    <row r="393" spans="1:18" x14ac:dyDescent="0.25">
      <c r="A393" s="11">
        <v>109</v>
      </c>
      <c r="B393" s="11" t="s">
        <v>165</v>
      </c>
      <c r="C393" s="11">
        <v>189.8</v>
      </c>
      <c r="D393" s="11">
        <v>0</v>
      </c>
      <c r="E393" s="11">
        <v>100</v>
      </c>
      <c r="F393" s="11">
        <v>0</v>
      </c>
      <c r="I393" s="11">
        <v>8760</v>
      </c>
      <c r="J393" s="11">
        <v>0</v>
      </c>
      <c r="K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</row>
    <row r="394" spans="1:18" x14ac:dyDescent="0.25">
      <c r="A394" s="11">
        <v>110</v>
      </c>
      <c r="B394" s="11" t="s">
        <v>166</v>
      </c>
      <c r="C394" s="11">
        <v>51.7</v>
      </c>
      <c r="D394" s="11">
        <v>0</v>
      </c>
      <c r="E394" s="11">
        <v>100</v>
      </c>
      <c r="F394" s="11">
        <v>0</v>
      </c>
      <c r="I394" s="11">
        <v>8760</v>
      </c>
      <c r="J394" s="11">
        <v>0</v>
      </c>
      <c r="K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</row>
    <row r="395" spans="1:18" x14ac:dyDescent="0.25">
      <c r="A395" s="11">
        <v>111</v>
      </c>
      <c r="B395" s="11" t="s">
        <v>167</v>
      </c>
      <c r="C395" s="11">
        <v>161.30000000000001</v>
      </c>
      <c r="D395" s="11">
        <v>0</v>
      </c>
      <c r="E395" s="11">
        <v>100</v>
      </c>
      <c r="F395" s="11">
        <v>0</v>
      </c>
      <c r="I395" s="11">
        <v>8760</v>
      </c>
      <c r="J395" s="11">
        <v>106.4</v>
      </c>
      <c r="K395" s="11">
        <v>17159</v>
      </c>
      <c r="M395" s="11">
        <v>0</v>
      </c>
      <c r="N395" s="11">
        <v>0</v>
      </c>
      <c r="O395" s="11">
        <v>0</v>
      </c>
      <c r="P395" s="11">
        <v>106.4</v>
      </c>
      <c r="Q395" s="11">
        <v>106.4</v>
      </c>
      <c r="R395" s="11">
        <v>17159</v>
      </c>
    </row>
    <row r="396" spans="1:18" x14ac:dyDescent="0.25">
      <c r="A396" s="11">
        <v>112</v>
      </c>
      <c r="B396" s="11" t="s">
        <v>168</v>
      </c>
      <c r="C396" s="11">
        <v>187.4</v>
      </c>
      <c r="D396" s="11">
        <v>0</v>
      </c>
      <c r="E396" s="11">
        <v>100</v>
      </c>
      <c r="F396" s="11">
        <v>0</v>
      </c>
      <c r="I396" s="11">
        <v>8760</v>
      </c>
      <c r="J396" s="11">
        <v>0</v>
      </c>
      <c r="K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</row>
    <row r="397" spans="1:18" x14ac:dyDescent="0.25">
      <c r="A397" s="11">
        <v>113</v>
      </c>
      <c r="B397" s="11" t="s">
        <v>169</v>
      </c>
      <c r="C397" s="11">
        <v>324</v>
      </c>
      <c r="D397" s="11">
        <v>0</v>
      </c>
      <c r="E397" s="11">
        <v>100</v>
      </c>
      <c r="F397" s="11">
        <v>0</v>
      </c>
      <c r="I397" s="11">
        <v>8760</v>
      </c>
      <c r="J397" s="11">
        <v>0</v>
      </c>
      <c r="K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</row>
    <row r="398" spans="1:18" x14ac:dyDescent="0.25">
      <c r="A398" s="11">
        <v>114</v>
      </c>
      <c r="B398" s="11" t="s">
        <v>170</v>
      </c>
      <c r="C398" s="11">
        <v>349.9</v>
      </c>
      <c r="D398" s="11">
        <v>0</v>
      </c>
      <c r="E398" s="11">
        <v>100</v>
      </c>
      <c r="F398" s="11">
        <v>0</v>
      </c>
      <c r="I398" s="11">
        <v>8760</v>
      </c>
      <c r="J398" s="11">
        <v>0</v>
      </c>
      <c r="K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</row>
    <row r="399" spans="1:18" x14ac:dyDescent="0.25">
      <c r="A399" s="11">
        <v>115</v>
      </c>
      <c r="B399" s="11" t="s">
        <v>171</v>
      </c>
      <c r="C399" s="11">
        <v>292.8</v>
      </c>
      <c r="D399" s="11">
        <v>0</v>
      </c>
      <c r="E399" s="11">
        <v>100</v>
      </c>
      <c r="F399" s="11">
        <v>0</v>
      </c>
      <c r="I399" s="11">
        <v>8760</v>
      </c>
      <c r="J399" s="11">
        <v>0</v>
      </c>
      <c r="K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</row>
    <row r="400" spans="1:18" x14ac:dyDescent="0.25">
      <c r="A400" s="11">
        <v>116</v>
      </c>
      <c r="B400" s="11" t="s">
        <v>172</v>
      </c>
      <c r="C400" s="11">
        <v>68.900000000000006</v>
      </c>
      <c r="D400" s="11">
        <v>0</v>
      </c>
      <c r="E400" s="11">
        <v>100</v>
      </c>
      <c r="F400" s="11">
        <v>0</v>
      </c>
      <c r="I400" s="11">
        <v>8760</v>
      </c>
      <c r="J400" s="11">
        <v>0</v>
      </c>
      <c r="K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</row>
    <row r="401" spans="1:18" x14ac:dyDescent="0.25">
      <c r="A401" s="11">
        <v>117</v>
      </c>
      <c r="B401" s="11" t="s">
        <v>173</v>
      </c>
      <c r="C401" s="11">
        <v>124.5</v>
      </c>
      <c r="D401" s="11">
        <v>0</v>
      </c>
      <c r="E401" s="11">
        <v>100</v>
      </c>
      <c r="F401" s="11">
        <v>0</v>
      </c>
      <c r="I401" s="11">
        <v>8760</v>
      </c>
      <c r="J401" s="11">
        <v>0</v>
      </c>
      <c r="K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</row>
    <row r="402" spans="1:18" x14ac:dyDescent="0.25">
      <c r="A402" s="11">
        <v>118</v>
      </c>
      <c r="B402" s="11" t="s">
        <v>174</v>
      </c>
      <c r="C402" s="11">
        <v>86.1</v>
      </c>
      <c r="D402" s="11">
        <v>0</v>
      </c>
      <c r="E402" s="11">
        <v>100</v>
      </c>
      <c r="F402" s="11">
        <v>0</v>
      </c>
      <c r="I402" s="11">
        <v>8760</v>
      </c>
      <c r="J402" s="11">
        <v>0</v>
      </c>
      <c r="K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</row>
    <row r="403" spans="1:18" x14ac:dyDescent="0.25">
      <c r="A403" s="11">
        <v>119</v>
      </c>
      <c r="B403" s="11" t="s">
        <v>175</v>
      </c>
      <c r="C403" s="11">
        <v>47.9</v>
      </c>
      <c r="D403" s="11">
        <v>0</v>
      </c>
      <c r="E403" s="11">
        <v>100</v>
      </c>
      <c r="F403" s="11">
        <v>0</v>
      </c>
      <c r="I403" s="11">
        <v>8736</v>
      </c>
      <c r="J403" s="11">
        <v>66.400000000000006</v>
      </c>
      <c r="K403" s="11">
        <v>3177</v>
      </c>
      <c r="M403" s="11">
        <v>0</v>
      </c>
      <c r="N403" s="11">
        <v>0</v>
      </c>
      <c r="O403" s="11">
        <v>0</v>
      </c>
      <c r="P403" s="11">
        <v>66.36</v>
      </c>
      <c r="Q403" s="11">
        <v>66.36</v>
      </c>
      <c r="R403" s="11">
        <v>3177</v>
      </c>
    </row>
    <row r="404" spans="1:18" x14ac:dyDescent="0.25">
      <c r="A404" s="11">
        <v>120</v>
      </c>
      <c r="B404" s="11" t="s">
        <v>176</v>
      </c>
      <c r="C404" s="11">
        <v>0</v>
      </c>
      <c r="D404" s="11">
        <v>0</v>
      </c>
      <c r="E404" s="11">
        <v>0</v>
      </c>
      <c r="F404" s="11">
        <v>0</v>
      </c>
      <c r="I404" s="11">
        <v>0</v>
      </c>
      <c r="J404" s="11">
        <v>0</v>
      </c>
      <c r="K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</row>
    <row r="405" spans="1:18" x14ac:dyDescent="0.25">
      <c r="A405" s="11">
        <v>121</v>
      </c>
      <c r="B405" s="11" t="s">
        <v>177</v>
      </c>
      <c r="C405" s="11">
        <v>1081.0999999999999</v>
      </c>
      <c r="D405" s="11">
        <v>0</v>
      </c>
      <c r="E405" s="11">
        <v>26.3</v>
      </c>
      <c r="F405" s="11">
        <v>129</v>
      </c>
      <c r="G405" s="11">
        <v>7889.9</v>
      </c>
      <c r="H405" s="11">
        <v>7298</v>
      </c>
      <c r="I405" s="11">
        <v>3203</v>
      </c>
      <c r="J405" s="11">
        <v>412.3</v>
      </c>
      <c r="K405" s="11">
        <v>32530</v>
      </c>
      <c r="L405" s="11">
        <v>447</v>
      </c>
      <c r="M405" s="11">
        <v>1875</v>
      </c>
      <c r="N405" s="11">
        <v>0</v>
      </c>
      <c r="O405" s="11">
        <v>3764</v>
      </c>
      <c r="P405" s="11">
        <v>33.57</v>
      </c>
      <c r="Q405" s="11">
        <v>35.31</v>
      </c>
      <c r="R405" s="11">
        <v>38170</v>
      </c>
    </row>
    <row r="406" spans="1:18" x14ac:dyDescent="0.25">
      <c r="A406" s="11">
        <v>122</v>
      </c>
      <c r="B406" s="11" t="s">
        <v>178</v>
      </c>
      <c r="C406" s="11">
        <v>0</v>
      </c>
      <c r="D406" s="11">
        <v>0</v>
      </c>
      <c r="E406" s="11">
        <v>0</v>
      </c>
      <c r="F406" s="11">
        <v>201</v>
      </c>
      <c r="I406" s="11">
        <v>437</v>
      </c>
      <c r="J406" s="11">
        <v>0</v>
      </c>
      <c r="K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</row>
    <row r="407" spans="1:18" x14ac:dyDescent="0.25">
      <c r="A407" s="11">
        <v>123</v>
      </c>
      <c r="B407" s="11" t="s">
        <v>179</v>
      </c>
      <c r="C407" s="11">
        <v>-699.5</v>
      </c>
      <c r="D407" s="11">
        <v>0</v>
      </c>
      <c r="E407" s="11">
        <v>61.8</v>
      </c>
      <c r="F407" s="11">
        <v>395</v>
      </c>
      <c r="I407" s="11">
        <v>7621</v>
      </c>
      <c r="J407" s="11">
        <v>36.6</v>
      </c>
      <c r="K407" s="11">
        <v>-25578</v>
      </c>
      <c r="M407" s="11">
        <v>0</v>
      </c>
      <c r="N407" s="11">
        <v>0</v>
      </c>
      <c r="O407" s="11">
        <v>0</v>
      </c>
      <c r="P407" s="11">
        <v>36.56</v>
      </c>
      <c r="Q407" s="11">
        <v>36.56</v>
      </c>
      <c r="R407" s="11">
        <v>-25578</v>
      </c>
    </row>
    <row r="408" spans="1:18" x14ac:dyDescent="0.25">
      <c r="A408" s="11">
        <v>124</v>
      </c>
      <c r="B408" s="11" t="s">
        <v>180</v>
      </c>
      <c r="C408" s="11">
        <v>644.1</v>
      </c>
      <c r="D408" s="11">
        <v>0</v>
      </c>
      <c r="E408" s="11">
        <v>7.4</v>
      </c>
      <c r="F408" s="11">
        <v>851</v>
      </c>
      <c r="I408" s="11">
        <v>5871</v>
      </c>
      <c r="J408" s="11">
        <v>34.200000000000003</v>
      </c>
      <c r="K408" s="11">
        <v>22050</v>
      </c>
      <c r="M408" s="11">
        <v>0</v>
      </c>
      <c r="N408" s="11">
        <v>0</v>
      </c>
      <c r="O408" s="11">
        <v>0</v>
      </c>
      <c r="P408" s="11">
        <v>34.229999999999997</v>
      </c>
      <c r="Q408" s="11">
        <v>34.229999999999997</v>
      </c>
      <c r="R408" s="11">
        <v>22050</v>
      </c>
    </row>
    <row r="409" spans="1:18" x14ac:dyDescent="0.25">
      <c r="A409" s="11">
        <v>125</v>
      </c>
      <c r="B409" s="11" t="s">
        <v>181</v>
      </c>
      <c r="C409" s="11">
        <v>-350.6</v>
      </c>
      <c r="D409" s="11">
        <v>0</v>
      </c>
      <c r="E409" s="11">
        <v>53.8</v>
      </c>
      <c r="F409" s="11">
        <v>705</v>
      </c>
      <c r="I409" s="11">
        <v>6041</v>
      </c>
      <c r="J409" s="11">
        <v>35.299999999999997</v>
      </c>
      <c r="K409" s="11">
        <v>-12363</v>
      </c>
      <c r="M409" s="11">
        <v>0</v>
      </c>
      <c r="N409" s="11">
        <v>0</v>
      </c>
      <c r="O409" s="11">
        <v>0</v>
      </c>
      <c r="P409" s="11">
        <v>35.26</v>
      </c>
      <c r="Q409" s="11">
        <v>35.26</v>
      </c>
      <c r="R409" s="11">
        <v>-12363</v>
      </c>
    </row>
    <row r="410" spans="1:18" x14ac:dyDescent="0.25">
      <c r="A410" s="11">
        <v>126</v>
      </c>
      <c r="B410" s="11" t="s">
        <v>182</v>
      </c>
      <c r="C410" s="11">
        <v>267.3</v>
      </c>
      <c r="D410" s="11">
        <v>0</v>
      </c>
      <c r="E410" s="11">
        <v>57.9</v>
      </c>
      <c r="F410" s="11">
        <v>0</v>
      </c>
      <c r="I410" s="11">
        <v>8760</v>
      </c>
      <c r="J410" s="11">
        <v>0</v>
      </c>
      <c r="K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</row>
    <row r="411" spans="1:18" x14ac:dyDescent="0.25">
      <c r="A411" s="11">
        <v>127</v>
      </c>
      <c r="B411" s="11" t="s">
        <v>183</v>
      </c>
      <c r="C411" s="11">
        <v>610.29999999999995</v>
      </c>
      <c r="D411" s="11">
        <v>0</v>
      </c>
      <c r="E411" s="11">
        <v>100</v>
      </c>
      <c r="F411" s="11">
        <v>0</v>
      </c>
      <c r="I411" s="11">
        <v>8760</v>
      </c>
      <c r="J411" s="11">
        <v>64.7</v>
      </c>
      <c r="K411" s="11">
        <v>39481</v>
      </c>
      <c r="M411" s="11">
        <v>0</v>
      </c>
      <c r="N411" s="11">
        <v>0</v>
      </c>
      <c r="O411" s="11">
        <v>0</v>
      </c>
      <c r="P411" s="11">
        <v>64.69</v>
      </c>
      <c r="Q411" s="11">
        <v>64.69</v>
      </c>
      <c r="R411" s="11">
        <v>39481</v>
      </c>
    </row>
    <row r="412" spans="1:18" x14ac:dyDescent="0.25">
      <c r="A412" s="11">
        <v>128</v>
      </c>
      <c r="B412" s="11" t="s">
        <v>184</v>
      </c>
      <c r="C412" s="11">
        <v>33.299999999999997</v>
      </c>
      <c r="D412" s="11">
        <v>0</v>
      </c>
      <c r="E412" s="11">
        <v>100</v>
      </c>
      <c r="F412" s="11">
        <v>0</v>
      </c>
      <c r="I412" s="11">
        <v>8760</v>
      </c>
      <c r="J412" s="11">
        <v>144.80000000000001</v>
      </c>
      <c r="K412" s="11">
        <v>4825</v>
      </c>
      <c r="M412" s="11">
        <v>0</v>
      </c>
      <c r="N412" s="11">
        <v>0</v>
      </c>
      <c r="O412" s="11">
        <v>0</v>
      </c>
      <c r="P412" s="11">
        <v>144.84</v>
      </c>
      <c r="Q412" s="11">
        <v>144.84</v>
      </c>
      <c r="R412" s="11">
        <v>4825</v>
      </c>
    </row>
    <row r="413" spans="1:18" x14ac:dyDescent="0.25">
      <c r="A413" s="11">
        <v>129</v>
      </c>
      <c r="B413" s="11" t="s">
        <v>185</v>
      </c>
      <c r="C413" s="11">
        <v>3.7</v>
      </c>
      <c r="D413" s="11">
        <v>0</v>
      </c>
      <c r="E413" s="11">
        <v>100</v>
      </c>
      <c r="F413" s="11">
        <v>0</v>
      </c>
      <c r="I413" s="11">
        <v>8760</v>
      </c>
      <c r="J413" s="11">
        <v>68.2</v>
      </c>
      <c r="K413" s="11">
        <v>250</v>
      </c>
      <c r="M413" s="11">
        <v>0</v>
      </c>
      <c r="N413" s="11">
        <v>0</v>
      </c>
      <c r="O413" s="11">
        <v>0</v>
      </c>
      <c r="P413" s="11">
        <v>68.239999999999995</v>
      </c>
      <c r="Q413" s="11">
        <v>68.239999999999995</v>
      </c>
      <c r="R413" s="11">
        <v>250</v>
      </c>
    </row>
    <row r="414" spans="1:18" x14ac:dyDescent="0.25">
      <c r="A414" s="11">
        <v>130</v>
      </c>
      <c r="B414" s="11" t="s">
        <v>186</v>
      </c>
      <c r="C414" s="11">
        <v>162.4</v>
      </c>
      <c r="D414" s="11">
        <v>0</v>
      </c>
      <c r="E414" s="11">
        <v>100</v>
      </c>
      <c r="F414" s="11">
        <v>0</v>
      </c>
      <c r="I414" s="11">
        <v>8760</v>
      </c>
      <c r="J414" s="11">
        <v>107.9</v>
      </c>
      <c r="K414" s="11">
        <v>17512</v>
      </c>
      <c r="M414" s="11">
        <v>0</v>
      </c>
      <c r="N414" s="11">
        <v>0</v>
      </c>
      <c r="O414" s="11">
        <v>0</v>
      </c>
      <c r="P414" s="11">
        <v>107.86</v>
      </c>
      <c r="Q414" s="11">
        <v>107.86</v>
      </c>
      <c r="R414" s="11">
        <v>17512</v>
      </c>
    </row>
    <row r="415" spans="1:18" x14ac:dyDescent="0.25">
      <c r="A415" s="11">
        <v>131</v>
      </c>
      <c r="B415" s="11" t="s">
        <v>187</v>
      </c>
      <c r="C415" s="11">
        <v>125.6</v>
      </c>
      <c r="D415" s="11">
        <v>0</v>
      </c>
      <c r="E415" s="11">
        <v>100</v>
      </c>
      <c r="F415" s="11">
        <v>0</v>
      </c>
      <c r="I415" s="11">
        <v>8760</v>
      </c>
      <c r="J415" s="11">
        <v>71</v>
      </c>
      <c r="K415" s="11">
        <v>8917</v>
      </c>
      <c r="M415" s="11">
        <v>0</v>
      </c>
      <c r="N415" s="11">
        <v>0</v>
      </c>
      <c r="O415" s="11">
        <v>0</v>
      </c>
      <c r="P415" s="11">
        <v>71</v>
      </c>
      <c r="Q415" s="11">
        <v>71</v>
      </c>
      <c r="R415" s="11">
        <v>8917</v>
      </c>
    </row>
    <row r="416" spans="1:18" x14ac:dyDescent="0.25">
      <c r="A416" s="11">
        <v>132</v>
      </c>
      <c r="B416" s="11" t="s">
        <v>188</v>
      </c>
      <c r="C416" s="11">
        <v>0</v>
      </c>
      <c r="D416" s="11">
        <v>0</v>
      </c>
      <c r="E416" s="11">
        <v>0</v>
      </c>
      <c r="F416" s="11">
        <v>0</v>
      </c>
      <c r="I416" s="11">
        <v>8760</v>
      </c>
      <c r="J416" s="11">
        <v>0</v>
      </c>
      <c r="K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</row>
    <row r="417" spans="1:18" x14ac:dyDescent="0.25">
      <c r="A417" s="11">
        <v>133</v>
      </c>
      <c r="B417" s="11" t="s">
        <v>189</v>
      </c>
      <c r="C417" s="11">
        <v>17.7</v>
      </c>
      <c r="D417" s="11">
        <v>0</v>
      </c>
      <c r="E417" s="11">
        <v>100</v>
      </c>
      <c r="F417" s="11">
        <v>0</v>
      </c>
      <c r="I417" s="11">
        <v>8760</v>
      </c>
      <c r="J417" s="11">
        <v>50.7</v>
      </c>
      <c r="K417" s="11">
        <v>900</v>
      </c>
      <c r="M417" s="11">
        <v>0</v>
      </c>
      <c r="N417" s="11">
        <v>0</v>
      </c>
      <c r="O417" s="11">
        <v>0</v>
      </c>
      <c r="P417" s="11">
        <v>50.75</v>
      </c>
      <c r="Q417" s="11">
        <v>50.75</v>
      </c>
      <c r="R417" s="11">
        <v>900</v>
      </c>
    </row>
    <row r="418" spans="1:18" x14ac:dyDescent="0.25">
      <c r="A418" s="11">
        <v>134</v>
      </c>
      <c r="B418" s="11" t="s">
        <v>190</v>
      </c>
      <c r="C418" s="11">
        <v>6.7</v>
      </c>
      <c r="D418" s="11">
        <v>0</v>
      </c>
      <c r="E418" s="11">
        <v>100</v>
      </c>
      <c r="F418" s="11">
        <v>0</v>
      </c>
      <c r="I418" s="11">
        <v>8760</v>
      </c>
      <c r="J418" s="11">
        <v>88.9</v>
      </c>
      <c r="K418" s="11">
        <v>593</v>
      </c>
      <c r="M418" s="11">
        <v>0</v>
      </c>
      <c r="N418" s="11">
        <v>0</v>
      </c>
      <c r="O418" s="11">
        <v>0</v>
      </c>
      <c r="P418" s="11">
        <v>88.89</v>
      </c>
      <c r="Q418" s="11">
        <v>88.89</v>
      </c>
      <c r="R418" s="11">
        <v>593</v>
      </c>
    </row>
    <row r="419" spans="1:18" x14ac:dyDescent="0.25">
      <c r="A419" s="11">
        <v>135</v>
      </c>
      <c r="B419" s="11" t="s">
        <v>191</v>
      </c>
      <c r="C419" s="11">
        <v>0</v>
      </c>
      <c r="D419" s="11">
        <v>0</v>
      </c>
      <c r="E419" s="11">
        <v>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136</v>
      </c>
      <c r="B420" s="11" t="s">
        <v>192</v>
      </c>
      <c r="C420" s="11">
        <v>0</v>
      </c>
      <c r="D420" s="11">
        <v>0</v>
      </c>
      <c r="E420" s="11">
        <v>0</v>
      </c>
      <c r="F420" s="11">
        <v>0</v>
      </c>
      <c r="I420" s="11">
        <v>8760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>
        <v>137</v>
      </c>
      <c r="B421" s="11" t="s">
        <v>193</v>
      </c>
      <c r="C421" s="11">
        <v>0</v>
      </c>
      <c r="D421" s="11">
        <v>0</v>
      </c>
      <c r="E421" s="11">
        <v>0</v>
      </c>
      <c r="F421" s="11">
        <v>0</v>
      </c>
      <c r="I421" s="11">
        <v>8760</v>
      </c>
      <c r="J421" s="11">
        <v>0</v>
      </c>
      <c r="K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25">
      <c r="A422" s="11">
        <v>138</v>
      </c>
      <c r="B422" s="11" t="s">
        <v>194</v>
      </c>
      <c r="C422" s="11">
        <v>11.4</v>
      </c>
      <c r="D422" s="11">
        <v>0</v>
      </c>
      <c r="E422" s="11">
        <v>100</v>
      </c>
      <c r="F422" s="11">
        <v>0</v>
      </c>
      <c r="I422" s="11">
        <v>8760</v>
      </c>
      <c r="J422" s="11">
        <v>71.5</v>
      </c>
      <c r="K422" s="11">
        <v>814</v>
      </c>
      <c r="M422" s="11">
        <v>0</v>
      </c>
      <c r="N422" s="11">
        <v>0</v>
      </c>
      <c r="O422" s="11">
        <v>0</v>
      </c>
      <c r="P422" s="11">
        <v>71.47</v>
      </c>
      <c r="Q422" s="11">
        <v>71.47</v>
      </c>
      <c r="R422" s="11">
        <v>814</v>
      </c>
    </row>
    <row r="423" spans="1:18" x14ac:dyDescent="0.25">
      <c r="A423" s="11">
        <v>139</v>
      </c>
      <c r="B423" s="11" t="s">
        <v>195</v>
      </c>
      <c r="C423" s="11">
        <v>112.6</v>
      </c>
      <c r="D423" s="11">
        <v>0</v>
      </c>
      <c r="E423" s="11">
        <v>100</v>
      </c>
      <c r="F423" s="11">
        <v>0</v>
      </c>
      <c r="I423" s="11">
        <v>8760</v>
      </c>
      <c r="J423" s="11">
        <v>92.8</v>
      </c>
      <c r="K423" s="11">
        <v>10451</v>
      </c>
      <c r="M423" s="11">
        <v>0</v>
      </c>
      <c r="N423" s="11">
        <v>0</v>
      </c>
      <c r="O423" s="11">
        <v>0</v>
      </c>
      <c r="P423" s="11">
        <v>92.8</v>
      </c>
      <c r="Q423" s="11">
        <v>92.8</v>
      </c>
      <c r="R423" s="11">
        <v>10451</v>
      </c>
    </row>
    <row r="424" spans="1:18" x14ac:dyDescent="0.25">
      <c r="A424" s="11">
        <v>140</v>
      </c>
      <c r="B424" s="11" t="s">
        <v>196</v>
      </c>
      <c r="C424" s="11">
        <v>353.9</v>
      </c>
      <c r="D424" s="11">
        <v>0</v>
      </c>
      <c r="E424" s="11">
        <v>100</v>
      </c>
      <c r="F424" s="11">
        <v>0</v>
      </c>
      <c r="I424" s="11">
        <v>8760</v>
      </c>
      <c r="J424" s="11">
        <v>0</v>
      </c>
      <c r="K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</row>
    <row r="425" spans="1:18" x14ac:dyDescent="0.25">
      <c r="A425" s="11">
        <v>141</v>
      </c>
      <c r="B425" s="11" t="s">
        <v>197</v>
      </c>
      <c r="C425" s="11">
        <v>309.60000000000002</v>
      </c>
      <c r="D425" s="11">
        <v>0</v>
      </c>
      <c r="E425" s="11">
        <v>100</v>
      </c>
      <c r="F425" s="11">
        <v>0</v>
      </c>
      <c r="I425" s="11">
        <v>8760</v>
      </c>
      <c r="J425" s="11">
        <v>0</v>
      </c>
      <c r="K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</row>
    <row r="426" spans="1:18" x14ac:dyDescent="0.25">
      <c r="A426" s="11">
        <v>142</v>
      </c>
      <c r="B426" s="11" t="s">
        <v>198</v>
      </c>
      <c r="C426" s="11">
        <v>323.10000000000002</v>
      </c>
      <c r="D426" s="11">
        <v>0</v>
      </c>
      <c r="E426" s="11">
        <v>100</v>
      </c>
      <c r="F426" s="11">
        <v>0</v>
      </c>
      <c r="I426" s="11">
        <v>8760</v>
      </c>
      <c r="J426" s="11">
        <v>63.8</v>
      </c>
      <c r="K426" s="11">
        <v>20613</v>
      </c>
      <c r="M426" s="11">
        <v>0</v>
      </c>
      <c r="N426" s="11">
        <v>0</v>
      </c>
      <c r="O426" s="11">
        <v>0</v>
      </c>
      <c r="P426" s="11">
        <v>63.8</v>
      </c>
      <c r="Q426" s="11">
        <v>63.8</v>
      </c>
      <c r="R426" s="11">
        <v>20613</v>
      </c>
    </row>
    <row r="427" spans="1:18" x14ac:dyDescent="0.25">
      <c r="A427" s="11">
        <v>143</v>
      </c>
      <c r="B427" s="11" t="s">
        <v>199</v>
      </c>
      <c r="C427" s="11">
        <v>59.8</v>
      </c>
      <c r="D427" s="11">
        <v>0</v>
      </c>
      <c r="E427" s="11">
        <v>100</v>
      </c>
      <c r="F427" s="11">
        <v>0</v>
      </c>
      <c r="I427" s="11">
        <v>8760</v>
      </c>
      <c r="J427" s="11">
        <v>76</v>
      </c>
      <c r="K427" s="11">
        <v>4548</v>
      </c>
      <c r="M427" s="11">
        <v>0</v>
      </c>
      <c r="N427" s="11">
        <v>0</v>
      </c>
      <c r="O427" s="11">
        <v>0</v>
      </c>
      <c r="P427" s="11">
        <v>76.010000000000005</v>
      </c>
      <c r="Q427" s="11">
        <v>76.010000000000005</v>
      </c>
      <c r="R427" s="11">
        <v>4548</v>
      </c>
    </row>
    <row r="428" spans="1:18" x14ac:dyDescent="0.25">
      <c r="A428" s="11">
        <v>144</v>
      </c>
      <c r="B428" s="11" t="s">
        <v>200</v>
      </c>
      <c r="C428" s="11">
        <v>57.1</v>
      </c>
      <c r="D428" s="11">
        <v>0</v>
      </c>
      <c r="E428" s="11">
        <v>100</v>
      </c>
      <c r="F428" s="11">
        <v>0</v>
      </c>
      <c r="I428" s="11">
        <v>8760</v>
      </c>
      <c r="J428" s="11">
        <v>76</v>
      </c>
      <c r="K428" s="11">
        <v>4342</v>
      </c>
      <c r="M428" s="11">
        <v>0</v>
      </c>
      <c r="N428" s="11">
        <v>0</v>
      </c>
      <c r="O428" s="11">
        <v>0</v>
      </c>
      <c r="P428" s="11">
        <v>76.010000000000005</v>
      </c>
      <c r="Q428" s="11">
        <v>76.010000000000005</v>
      </c>
      <c r="R428" s="11">
        <v>4342</v>
      </c>
    </row>
    <row r="429" spans="1:18" x14ac:dyDescent="0.25">
      <c r="A429" s="11">
        <v>145</v>
      </c>
      <c r="B429" s="11" t="s">
        <v>201</v>
      </c>
      <c r="C429" s="11">
        <v>50.7</v>
      </c>
      <c r="D429" s="11">
        <v>0</v>
      </c>
      <c r="E429" s="11">
        <v>2.9</v>
      </c>
      <c r="F429" s="11">
        <v>137</v>
      </c>
      <c r="I429" s="11">
        <v>388</v>
      </c>
      <c r="J429" s="11">
        <v>19.8</v>
      </c>
      <c r="K429" s="11">
        <v>1004</v>
      </c>
      <c r="M429" s="11">
        <v>0</v>
      </c>
      <c r="N429" s="11">
        <v>0</v>
      </c>
      <c r="O429" s="11">
        <v>0</v>
      </c>
      <c r="P429" s="11">
        <v>19.829999999999998</v>
      </c>
      <c r="Q429" s="11">
        <v>19.829999999999998</v>
      </c>
      <c r="R429" s="11">
        <v>1004</v>
      </c>
    </row>
    <row r="430" spans="1:18" x14ac:dyDescent="0.25">
      <c r="A430" s="11">
        <v>146</v>
      </c>
      <c r="B430" s="11" t="s">
        <v>202</v>
      </c>
      <c r="C430" s="11">
        <v>377.4</v>
      </c>
      <c r="D430" s="11">
        <v>0</v>
      </c>
      <c r="E430" s="11">
        <v>100</v>
      </c>
      <c r="F430" s="11">
        <v>0</v>
      </c>
      <c r="I430" s="11">
        <v>8760</v>
      </c>
      <c r="J430" s="11">
        <v>0</v>
      </c>
      <c r="K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</row>
    <row r="431" spans="1:18" x14ac:dyDescent="0.25">
      <c r="A431" s="11">
        <v>147</v>
      </c>
      <c r="B431" s="11" t="s">
        <v>203</v>
      </c>
      <c r="C431" s="11">
        <v>-360.9</v>
      </c>
      <c r="D431" s="11">
        <v>0</v>
      </c>
      <c r="E431" s="11">
        <v>100</v>
      </c>
      <c r="F431" s="11">
        <v>0</v>
      </c>
      <c r="I431" s="11">
        <v>8760</v>
      </c>
      <c r="J431" s="11">
        <v>14.6</v>
      </c>
      <c r="K431" s="11">
        <v>-5258</v>
      </c>
      <c r="M431" s="11">
        <v>0</v>
      </c>
      <c r="N431" s="11">
        <v>0</v>
      </c>
      <c r="O431" s="11">
        <v>-5258</v>
      </c>
      <c r="P431" s="11">
        <v>29.14</v>
      </c>
      <c r="Q431" s="11">
        <v>29.14</v>
      </c>
      <c r="R431" s="11">
        <v>-10517</v>
      </c>
    </row>
    <row r="432" spans="1:18" x14ac:dyDescent="0.25">
      <c r="A432" s="11">
        <v>148</v>
      </c>
      <c r="B432" s="11" t="s">
        <v>204</v>
      </c>
      <c r="C432" s="11">
        <v>12</v>
      </c>
      <c r="D432" s="11">
        <v>0</v>
      </c>
      <c r="E432" s="11">
        <v>100</v>
      </c>
      <c r="F432" s="11">
        <v>0</v>
      </c>
      <c r="I432" s="11">
        <v>8760</v>
      </c>
      <c r="J432" s="11">
        <v>54.1</v>
      </c>
      <c r="K432" s="11">
        <v>648</v>
      </c>
      <c r="M432" s="11">
        <v>0</v>
      </c>
      <c r="N432" s="11">
        <v>0</v>
      </c>
      <c r="O432" s="11">
        <v>0</v>
      </c>
      <c r="P432" s="11">
        <v>54.05</v>
      </c>
      <c r="Q432" s="11">
        <v>54.05</v>
      </c>
      <c r="R432" s="11">
        <v>648</v>
      </c>
    </row>
    <row r="433" spans="1:18" x14ac:dyDescent="0.25">
      <c r="A433" s="11">
        <v>149</v>
      </c>
      <c r="B433" s="11" t="s">
        <v>205</v>
      </c>
      <c r="C433" s="11">
        <v>63.2</v>
      </c>
      <c r="D433" s="11">
        <v>0</v>
      </c>
      <c r="E433" s="11">
        <v>100</v>
      </c>
      <c r="F433" s="11">
        <v>0</v>
      </c>
      <c r="I433" s="11">
        <v>8760</v>
      </c>
      <c r="J433" s="11">
        <v>54.7</v>
      </c>
      <c r="K433" s="11">
        <v>3458</v>
      </c>
      <c r="M433" s="11">
        <v>0</v>
      </c>
      <c r="N433" s="11">
        <v>0</v>
      </c>
      <c r="O433" s="11">
        <v>3458</v>
      </c>
      <c r="P433" s="11">
        <v>109.44</v>
      </c>
      <c r="Q433" s="11">
        <v>109.44</v>
      </c>
      <c r="R433" s="11">
        <v>6916</v>
      </c>
    </row>
    <row r="434" spans="1:18" x14ac:dyDescent="0.25">
      <c r="A434" s="11">
        <v>150</v>
      </c>
      <c r="B434" s="11" t="s">
        <v>206</v>
      </c>
      <c r="C434" s="11">
        <v>37.200000000000003</v>
      </c>
      <c r="D434" s="11">
        <v>0</v>
      </c>
      <c r="E434" s="11">
        <v>88.5</v>
      </c>
      <c r="F434" s="11">
        <v>0</v>
      </c>
      <c r="I434" s="11">
        <v>8760</v>
      </c>
      <c r="J434" s="11">
        <v>0</v>
      </c>
      <c r="K434" s="11">
        <v>0</v>
      </c>
      <c r="M434" s="11">
        <v>0</v>
      </c>
      <c r="N434" s="11">
        <v>0</v>
      </c>
      <c r="O434" s="11">
        <v>1406</v>
      </c>
      <c r="P434" s="11">
        <v>37.76</v>
      </c>
      <c r="Q434" s="11">
        <v>37.76</v>
      </c>
      <c r="R434" s="11">
        <v>1406</v>
      </c>
    </row>
    <row r="435" spans="1:18" x14ac:dyDescent="0.25">
      <c r="A435" s="11">
        <v>151</v>
      </c>
      <c r="B435" s="11" t="s">
        <v>207</v>
      </c>
      <c r="C435" s="11">
        <v>0</v>
      </c>
      <c r="D435" s="11">
        <v>0</v>
      </c>
      <c r="E435" s="11">
        <v>0</v>
      </c>
      <c r="F435" s="11">
        <v>0</v>
      </c>
      <c r="I435" s="11">
        <v>0</v>
      </c>
      <c r="J435" s="11">
        <v>0</v>
      </c>
      <c r="K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</row>
    <row r="436" spans="1:18" x14ac:dyDescent="0.25">
      <c r="A436" s="11">
        <v>152</v>
      </c>
      <c r="B436" s="11" t="s">
        <v>208</v>
      </c>
      <c r="C436" s="11">
        <v>203.4</v>
      </c>
      <c r="D436" s="11">
        <v>0</v>
      </c>
      <c r="E436" s="11">
        <v>11.7</v>
      </c>
      <c r="F436" s="11">
        <v>10</v>
      </c>
      <c r="G436" s="11">
        <v>2327.1999999999998</v>
      </c>
      <c r="H436" s="11">
        <v>11444</v>
      </c>
      <c r="I436" s="11">
        <v>1440</v>
      </c>
      <c r="J436" s="11">
        <v>378.9</v>
      </c>
      <c r="K436" s="11">
        <v>8817</v>
      </c>
      <c r="L436" s="11">
        <v>21</v>
      </c>
      <c r="M436" s="11">
        <v>80</v>
      </c>
      <c r="N436" s="11">
        <v>4758</v>
      </c>
      <c r="O436" s="11">
        <v>0</v>
      </c>
      <c r="P436" s="11">
        <v>43.36</v>
      </c>
      <c r="Q436" s="11">
        <v>67.150000000000006</v>
      </c>
      <c r="R436" s="11">
        <v>13656</v>
      </c>
    </row>
    <row r="437" spans="1:18" x14ac:dyDescent="0.25">
      <c r="A437" s="11">
        <v>153</v>
      </c>
      <c r="B437" s="11" t="s">
        <v>209</v>
      </c>
      <c r="C437" s="11">
        <v>-168.9</v>
      </c>
      <c r="D437" s="11">
        <v>0</v>
      </c>
      <c r="E437" s="11">
        <v>100</v>
      </c>
      <c r="F437" s="11">
        <v>0</v>
      </c>
      <c r="I437" s="11">
        <v>8760</v>
      </c>
      <c r="J437" s="11">
        <v>11</v>
      </c>
      <c r="K437" s="11">
        <v>-1854</v>
      </c>
      <c r="M437" s="11">
        <v>0</v>
      </c>
      <c r="N437" s="11">
        <v>0</v>
      </c>
      <c r="O437" s="11">
        <v>0</v>
      </c>
      <c r="P437" s="11">
        <v>10.98</v>
      </c>
      <c r="Q437" s="11">
        <v>10.98</v>
      </c>
      <c r="R437" s="11">
        <v>-1854</v>
      </c>
    </row>
    <row r="438" spans="1:18" x14ac:dyDescent="0.25">
      <c r="A438" s="11">
        <v>154</v>
      </c>
      <c r="B438" s="11" t="s">
        <v>210</v>
      </c>
      <c r="C438" s="11">
        <v>-65.900000000000006</v>
      </c>
      <c r="D438" s="11">
        <v>0</v>
      </c>
      <c r="E438" s="11">
        <v>100</v>
      </c>
      <c r="F438" s="11">
        <v>0</v>
      </c>
      <c r="I438" s="11">
        <v>8760</v>
      </c>
      <c r="J438" s="11">
        <v>11</v>
      </c>
      <c r="K438" s="11">
        <v>-724</v>
      </c>
      <c r="M438" s="11">
        <v>0</v>
      </c>
      <c r="N438" s="11">
        <v>0</v>
      </c>
      <c r="O438" s="11">
        <v>0</v>
      </c>
      <c r="P438" s="11">
        <v>10.98</v>
      </c>
      <c r="Q438" s="11">
        <v>10.98</v>
      </c>
      <c r="R438" s="11">
        <v>-724</v>
      </c>
    </row>
    <row r="439" spans="1:18" x14ac:dyDescent="0.25">
      <c r="A439" s="11">
        <v>155</v>
      </c>
      <c r="B439" s="11" t="s">
        <v>211</v>
      </c>
      <c r="C439" s="11">
        <v>-220.8</v>
      </c>
      <c r="D439" s="11">
        <v>0</v>
      </c>
      <c r="E439" s="11">
        <v>100</v>
      </c>
      <c r="F439" s="11">
        <v>0</v>
      </c>
      <c r="I439" s="11">
        <v>8760</v>
      </c>
      <c r="J439" s="11">
        <v>23.2</v>
      </c>
      <c r="K439" s="11">
        <v>-5131</v>
      </c>
      <c r="M439" s="11">
        <v>0</v>
      </c>
      <c r="N439" s="11">
        <v>-4396</v>
      </c>
      <c r="O439" s="11">
        <v>-5131</v>
      </c>
      <c r="P439" s="11">
        <v>46.48</v>
      </c>
      <c r="Q439" s="11">
        <v>66.39</v>
      </c>
      <c r="R439" s="11">
        <v>-14659</v>
      </c>
    </row>
    <row r="440" spans="1:18" x14ac:dyDescent="0.25">
      <c r="A440" s="11">
        <v>156</v>
      </c>
      <c r="B440" s="11" t="s">
        <v>212</v>
      </c>
      <c r="C440" s="11">
        <v>0</v>
      </c>
      <c r="D440" s="11">
        <v>0</v>
      </c>
      <c r="E440" s="11">
        <v>0</v>
      </c>
      <c r="F440" s="11">
        <v>0</v>
      </c>
      <c r="I440" s="11">
        <v>8760</v>
      </c>
      <c r="J440" s="11">
        <v>0</v>
      </c>
      <c r="K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</row>
    <row r="441" spans="1:18" x14ac:dyDescent="0.25">
      <c r="A441" s="11">
        <v>157</v>
      </c>
      <c r="B441" s="11" t="s">
        <v>213</v>
      </c>
      <c r="C441" s="11">
        <v>0</v>
      </c>
      <c r="D441" s="11">
        <v>0</v>
      </c>
      <c r="E441" s="11">
        <v>0</v>
      </c>
      <c r="F441" s="11">
        <v>0</v>
      </c>
      <c r="I441" s="11">
        <v>8760</v>
      </c>
      <c r="J441" s="11">
        <v>0</v>
      </c>
      <c r="K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</row>
    <row r="442" spans="1:18" x14ac:dyDescent="0.25">
      <c r="A442" s="11">
        <v>158</v>
      </c>
      <c r="B442" s="11" t="s">
        <v>214</v>
      </c>
      <c r="C442" s="11">
        <v>0</v>
      </c>
      <c r="D442" s="11">
        <v>0</v>
      </c>
      <c r="E442" s="11">
        <v>0</v>
      </c>
      <c r="F442" s="11">
        <v>0</v>
      </c>
      <c r="I442" s="11">
        <v>8760</v>
      </c>
      <c r="J442" s="11">
        <v>0</v>
      </c>
      <c r="K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</row>
    <row r="443" spans="1:18" x14ac:dyDescent="0.25">
      <c r="A443" s="11">
        <v>159</v>
      </c>
      <c r="B443" s="11" t="s">
        <v>215</v>
      </c>
      <c r="C443" s="11">
        <v>0</v>
      </c>
      <c r="D443" s="11">
        <v>0</v>
      </c>
      <c r="E443" s="11">
        <v>0</v>
      </c>
      <c r="F443" s="11">
        <v>0</v>
      </c>
      <c r="I443" s="11">
        <v>8760</v>
      </c>
      <c r="J443" s="11">
        <v>0</v>
      </c>
      <c r="K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</row>
    <row r="444" spans="1:18" x14ac:dyDescent="0.25">
      <c r="A444" s="11">
        <v>160</v>
      </c>
      <c r="B444" s="11" t="s">
        <v>216</v>
      </c>
      <c r="C444" s="11">
        <v>0</v>
      </c>
      <c r="D444" s="11">
        <v>0</v>
      </c>
      <c r="E444" s="11">
        <v>0</v>
      </c>
      <c r="F444" s="11">
        <v>0</v>
      </c>
      <c r="I444" s="11">
        <v>8760</v>
      </c>
      <c r="J444" s="11">
        <v>0</v>
      </c>
      <c r="K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</row>
    <row r="445" spans="1:18" x14ac:dyDescent="0.25">
      <c r="A445" s="11">
        <v>161</v>
      </c>
      <c r="B445" s="11" t="s">
        <v>217</v>
      </c>
      <c r="C445" s="11">
        <v>15.1</v>
      </c>
      <c r="D445" s="11">
        <v>0</v>
      </c>
      <c r="E445" s="11">
        <v>100</v>
      </c>
      <c r="F445" s="11">
        <v>0</v>
      </c>
      <c r="I445" s="11">
        <v>8760</v>
      </c>
      <c r="J445" s="11">
        <v>73.5</v>
      </c>
      <c r="K445" s="11">
        <v>1107</v>
      </c>
      <c r="M445" s="11">
        <v>0</v>
      </c>
      <c r="N445" s="11">
        <v>0</v>
      </c>
      <c r="O445" s="11">
        <v>0</v>
      </c>
      <c r="P445" s="11">
        <v>73.47</v>
      </c>
      <c r="Q445" s="11">
        <v>73.47</v>
      </c>
      <c r="R445" s="11">
        <v>1107</v>
      </c>
    </row>
    <row r="446" spans="1:18" x14ac:dyDescent="0.25">
      <c r="A446" s="11">
        <v>162</v>
      </c>
      <c r="B446" s="11" t="s">
        <v>218</v>
      </c>
      <c r="C446" s="11">
        <v>228.5</v>
      </c>
      <c r="D446" s="11">
        <v>0</v>
      </c>
      <c r="E446" s="11">
        <v>100</v>
      </c>
      <c r="F446" s="11">
        <v>0</v>
      </c>
      <c r="I446" s="11">
        <v>8760</v>
      </c>
      <c r="J446" s="11">
        <v>74.900000000000006</v>
      </c>
      <c r="K446" s="11">
        <v>17124</v>
      </c>
      <c r="M446" s="11">
        <v>0</v>
      </c>
      <c r="N446" s="11">
        <v>0</v>
      </c>
      <c r="O446" s="11">
        <v>0</v>
      </c>
      <c r="P446" s="11">
        <v>74.94</v>
      </c>
      <c r="Q446" s="11">
        <v>74.94</v>
      </c>
      <c r="R446" s="11">
        <v>17124</v>
      </c>
    </row>
    <row r="447" spans="1:18" x14ac:dyDescent="0.25">
      <c r="A447" s="11">
        <v>163</v>
      </c>
      <c r="B447" s="11" t="s">
        <v>219</v>
      </c>
      <c r="C447" s="11">
        <v>109.4</v>
      </c>
      <c r="D447" s="11">
        <v>0</v>
      </c>
      <c r="E447" s="11">
        <v>100</v>
      </c>
      <c r="F447" s="11">
        <v>0</v>
      </c>
      <c r="I447" s="11">
        <v>8760</v>
      </c>
      <c r="J447" s="11">
        <v>72.7</v>
      </c>
      <c r="K447" s="11">
        <v>7951</v>
      </c>
      <c r="M447" s="11">
        <v>0</v>
      </c>
      <c r="N447" s="11">
        <v>0</v>
      </c>
      <c r="O447" s="11">
        <v>0</v>
      </c>
      <c r="P447" s="11">
        <v>72.709999999999994</v>
      </c>
      <c r="Q447" s="11">
        <v>72.709999999999994</v>
      </c>
      <c r="R447" s="11">
        <v>7951</v>
      </c>
    </row>
    <row r="448" spans="1:18" x14ac:dyDescent="0.25">
      <c r="A448" s="11">
        <v>164</v>
      </c>
      <c r="B448" s="11" t="s">
        <v>220</v>
      </c>
      <c r="C448" s="11">
        <v>239.1</v>
      </c>
      <c r="D448" s="11">
        <v>0</v>
      </c>
      <c r="E448" s="11">
        <v>100</v>
      </c>
      <c r="F448" s="11">
        <v>0</v>
      </c>
      <c r="I448" s="11">
        <v>8760</v>
      </c>
      <c r="J448" s="11">
        <v>72.7</v>
      </c>
      <c r="K448" s="11">
        <v>17388</v>
      </c>
      <c r="M448" s="11">
        <v>0</v>
      </c>
      <c r="N448" s="11">
        <v>0</v>
      </c>
      <c r="O448" s="11">
        <v>0</v>
      </c>
      <c r="P448" s="11">
        <v>72.709999999999994</v>
      </c>
      <c r="Q448" s="11">
        <v>72.709999999999994</v>
      </c>
      <c r="R448" s="11">
        <v>17388</v>
      </c>
    </row>
    <row r="449" spans="1:18" x14ac:dyDescent="0.25">
      <c r="A449" s="11">
        <v>165</v>
      </c>
      <c r="B449" s="11" t="s">
        <v>221</v>
      </c>
      <c r="C449" s="11">
        <v>4.7</v>
      </c>
      <c r="D449" s="11">
        <v>0</v>
      </c>
      <c r="E449" s="11">
        <v>100</v>
      </c>
      <c r="F449" s="11">
        <v>0</v>
      </c>
      <c r="I449" s="11">
        <v>8760</v>
      </c>
      <c r="J449" s="11">
        <v>72.7</v>
      </c>
      <c r="K449" s="11">
        <v>342</v>
      </c>
      <c r="M449" s="11">
        <v>0</v>
      </c>
      <c r="N449" s="11">
        <v>0</v>
      </c>
      <c r="O449" s="11">
        <v>0</v>
      </c>
      <c r="P449" s="11">
        <v>72.709999999999994</v>
      </c>
      <c r="Q449" s="11">
        <v>72.709999999999994</v>
      </c>
      <c r="R449" s="11">
        <v>342</v>
      </c>
    </row>
    <row r="450" spans="1:18" x14ac:dyDescent="0.25">
      <c r="A450" s="11">
        <v>166</v>
      </c>
      <c r="B450" s="11" t="s">
        <v>222</v>
      </c>
      <c r="C450" s="11">
        <v>0</v>
      </c>
      <c r="D450" s="11">
        <v>0</v>
      </c>
      <c r="E450" s="11">
        <v>100</v>
      </c>
      <c r="F450" s="11">
        <v>0</v>
      </c>
      <c r="I450" s="11">
        <v>8760</v>
      </c>
      <c r="J450" s="11">
        <v>32.200000000000003</v>
      </c>
      <c r="K450" s="11">
        <v>1</v>
      </c>
      <c r="M450" s="11">
        <v>0</v>
      </c>
      <c r="N450" s="11">
        <v>0</v>
      </c>
      <c r="O450" s="11">
        <v>0</v>
      </c>
      <c r="P450" s="11">
        <v>32.24</v>
      </c>
      <c r="Q450" s="11">
        <v>32.24</v>
      </c>
      <c r="R450" s="11">
        <v>1</v>
      </c>
    </row>
    <row r="451" spans="1:18" x14ac:dyDescent="0.25">
      <c r="A451" s="11">
        <v>167</v>
      </c>
      <c r="B451" s="11" t="s">
        <v>223</v>
      </c>
      <c r="C451" s="11">
        <v>10.8</v>
      </c>
      <c r="D451" s="11">
        <v>0</v>
      </c>
      <c r="E451" s="11">
        <v>100</v>
      </c>
      <c r="F451" s="11">
        <v>0</v>
      </c>
      <c r="I451" s="11">
        <v>8760</v>
      </c>
      <c r="J451" s="11">
        <v>75.400000000000006</v>
      </c>
      <c r="K451" s="11">
        <v>814</v>
      </c>
      <c r="M451" s="11">
        <v>0</v>
      </c>
      <c r="N451" s="11">
        <v>0</v>
      </c>
      <c r="O451" s="11">
        <v>0</v>
      </c>
      <c r="P451" s="11">
        <v>75.400000000000006</v>
      </c>
      <c r="Q451" s="11">
        <v>75.400000000000006</v>
      </c>
      <c r="R451" s="11">
        <v>814</v>
      </c>
    </row>
    <row r="452" spans="1:18" x14ac:dyDescent="0.25">
      <c r="A452" s="11">
        <v>168</v>
      </c>
      <c r="B452" s="11" t="s">
        <v>224</v>
      </c>
      <c r="C452" s="11">
        <v>0</v>
      </c>
      <c r="D452" s="11">
        <v>0</v>
      </c>
      <c r="E452" s="11">
        <v>0</v>
      </c>
      <c r="F452" s="11">
        <v>0</v>
      </c>
      <c r="I452" s="11">
        <v>8760</v>
      </c>
      <c r="J452" s="11">
        <v>0</v>
      </c>
      <c r="K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</row>
    <row r="453" spans="1:18" x14ac:dyDescent="0.25">
      <c r="A453" s="11">
        <v>169</v>
      </c>
      <c r="B453" s="11" t="s">
        <v>225</v>
      </c>
      <c r="C453" s="11">
        <v>6.7</v>
      </c>
      <c r="D453" s="11">
        <v>0</v>
      </c>
      <c r="E453" s="11">
        <v>100</v>
      </c>
      <c r="F453" s="11">
        <v>0</v>
      </c>
      <c r="I453" s="11">
        <v>8760</v>
      </c>
      <c r="J453" s="11">
        <v>38.4</v>
      </c>
      <c r="K453" s="11">
        <v>258</v>
      </c>
      <c r="M453" s="11">
        <v>0</v>
      </c>
      <c r="N453" s="11">
        <v>0</v>
      </c>
      <c r="O453" s="11">
        <v>0</v>
      </c>
      <c r="P453" s="11">
        <v>38.4</v>
      </c>
      <c r="Q453" s="11">
        <v>38.4</v>
      </c>
      <c r="R453" s="11">
        <v>258</v>
      </c>
    </row>
    <row r="454" spans="1:18" x14ac:dyDescent="0.25">
      <c r="A454" s="11">
        <v>170</v>
      </c>
      <c r="B454" s="11" t="s">
        <v>226</v>
      </c>
      <c r="C454" s="11">
        <v>0.3</v>
      </c>
      <c r="D454" s="11">
        <v>0</v>
      </c>
      <c r="E454" s="11">
        <v>100</v>
      </c>
      <c r="F454" s="11">
        <v>0</v>
      </c>
      <c r="I454" s="11">
        <v>8760</v>
      </c>
      <c r="J454" s="11">
        <v>60.5</v>
      </c>
      <c r="K454" s="11">
        <v>18</v>
      </c>
      <c r="M454" s="11">
        <v>0</v>
      </c>
      <c r="N454" s="11">
        <v>0</v>
      </c>
      <c r="O454" s="11">
        <v>0</v>
      </c>
      <c r="P454" s="11">
        <v>60.5</v>
      </c>
      <c r="Q454" s="11">
        <v>60.5</v>
      </c>
      <c r="R454" s="11">
        <v>18</v>
      </c>
    </row>
    <row r="455" spans="1:18" x14ac:dyDescent="0.25">
      <c r="A455" s="11">
        <v>171</v>
      </c>
      <c r="B455" s="11" t="s">
        <v>227</v>
      </c>
      <c r="C455" s="11">
        <v>0</v>
      </c>
      <c r="D455" s="11">
        <v>0</v>
      </c>
      <c r="E455" s="11">
        <v>0</v>
      </c>
      <c r="F455" s="11">
        <v>6</v>
      </c>
      <c r="I455" s="11">
        <v>1680</v>
      </c>
      <c r="J455" s="11">
        <v>0</v>
      </c>
      <c r="K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</row>
    <row r="456" spans="1:18" x14ac:dyDescent="0.25">
      <c r="A456" s="11">
        <v>172</v>
      </c>
      <c r="B456" s="11" t="s">
        <v>228</v>
      </c>
      <c r="C456" s="11">
        <v>0</v>
      </c>
      <c r="D456" s="11">
        <v>0</v>
      </c>
      <c r="E456" s="11">
        <v>0</v>
      </c>
      <c r="F456" s="11">
        <v>5</v>
      </c>
      <c r="I456" s="11">
        <v>1176</v>
      </c>
      <c r="J456" s="11">
        <v>0</v>
      </c>
      <c r="K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</row>
    <row r="457" spans="1:18" x14ac:dyDescent="0.25">
      <c r="A457" s="11">
        <v>173</v>
      </c>
      <c r="B457" s="11" t="s">
        <v>229</v>
      </c>
      <c r="C457" s="11">
        <v>-10.8</v>
      </c>
      <c r="D457" s="11">
        <v>0</v>
      </c>
      <c r="E457" s="11">
        <v>10.6</v>
      </c>
      <c r="F457" s="11">
        <v>186</v>
      </c>
      <c r="I457" s="11">
        <v>952</v>
      </c>
      <c r="J457" s="11">
        <v>11</v>
      </c>
      <c r="K457" s="11">
        <v>-119</v>
      </c>
      <c r="M457" s="11">
        <v>0</v>
      </c>
      <c r="N457" s="11">
        <v>0</v>
      </c>
      <c r="O457" s="11">
        <v>0</v>
      </c>
      <c r="P457" s="11">
        <v>10.98</v>
      </c>
      <c r="Q457" s="11">
        <v>10.98</v>
      </c>
      <c r="R457" s="11">
        <v>-119</v>
      </c>
    </row>
    <row r="458" spans="1:18" x14ac:dyDescent="0.25">
      <c r="A458" s="11">
        <v>174</v>
      </c>
      <c r="B458" s="11" t="s">
        <v>230</v>
      </c>
      <c r="C458" s="11">
        <v>0</v>
      </c>
      <c r="D458" s="11">
        <v>0</v>
      </c>
      <c r="E458" s="11">
        <v>0</v>
      </c>
      <c r="F458" s="11">
        <v>0</v>
      </c>
      <c r="I458" s="11">
        <v>0</v>
      </c>
      <c r="J458" s="11">
        <v>0</v>
      </c>
      <c r="K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</row>
    <row r="459" spans="1:18" x14ac:dyDescent="0.25">
      <c r="A459" s="11">
        <v>175</v>
      </c>
      <c r="B459" s="11" t="s">
        <v>231</v>
      </c>
      <c r="C459" s="11">
        <v>91.3</v>
      </c>
      <c r="D459" s="11">
        <v>0</v>
      </c>
      <c r="E459" s="11">
        <v>100</v>
      </c>
      <c r="F459" s="11">
        <v>1</v>
      </c>
      <c r="I459" s="11">
        <v>5880</v>
      </c>
      <c r="J459" s="11">
        <v>60</v>
      </c>
      <c r="K459" s="11">
        <v>5484</v>
      </c>
      <c r="M459" s="11">
        <v>0</v>
      </c>
      <c r="N459" s="11">
        <v>0</v>
      </c>
      <c r="O459" s="11">
        <v>0</v>
      </c>
      <c r="P459" s="11">
        <v>60.05</v>
      </c>
      <c r="Q459" s="11">
        <v>60.05</v>
      </c>
      <c r="R459" s="11">
        <v>5484</v>
      </c>
    </row>
    <row r="460" spans="1:18" x14ac:dyDescent="0.25">
      <c r="A460" s="11">
        <v>176</v>
      </c>
      <c r="B460" s="11" t="s">
        <v>232</v>
      </c>
      <c r="C460" s="11">
        <v>1.8</v>
      </c>
      <c r="D460" s="11">
        <v>0</v>
      </c>
      <c r="E460" s="11">
        <v>100</v>
      </c>
      <c r="F460" s="11">
        <v>1</v>
      </c>
      <c r="I460" s="11">
        <v>3696</v>
      </c>
      <c r="J460" s="11">
        <v>76.3</v>
      </c>
      <c r="K460" s="11">
        <v>140</v>
      </c>
      <c r="M460" s="11">
        <v>0</v>
      </c>
      <c r="N460" s="11">
        <v>0</v>
      </c>
      <c r="O460" s="11">
        <v>0</v>
      </c>
      <c r="P460" s="11">
        <v>76.3</v>
      </c>
      <c r="Q460" s="11">
        <v>76.3</v>
      </c>
      <c r="R460" s="11">
        <v>140</v>
      </c>
    </row>
    <row r="461" spans="1:18" x14ac:dyDescent="0.25">
      <c r="A461" s="11">
        <v>177</v>
      </c>
      <c r="B461" s="11" t="s">
        <v>233</v>
      </c>
      <c r="C461" s="11">
        <v>1.8</v>
      </c>
      <c r="D461" s="11">
        <v>0</v>
      </c>
      <c r="E461" s="11">
        <v>100</v>
      </c>
      <c r="F461" s="11">
        <v>1</v>
      </c>
      <c r="I461" s="11">
        <v>3696</v>
      </c>
      <c r="J461" s="11">
        <v>76.3</v>
      </c>
      <c r="K461" s="11">
        <v>140</v>
      </c>
      <c r="M461" s="11">
        <v>0</v>
      </c>
      <c r="N461" s="11">
        <v>0</v>
      </c>
      <c r="O461" s="11">
        <v>0</v>
      </c>
      <c r="P461" s="11">
        <v>76.3</v>
      </c>
      <c r="Q461" s="11">
        <v>76.3</v>
      </c>
      <c r="R461" s="11">
        <v>140</v>
      </c>
    </row>
    <row r="462" spans="1:18" x14ac:dyDescent="0.25">
      <c r="A462" s="11">
        <v>178</v>
      </c>
      <c r="B462" s="11" t="s">
        <v>234</v>
      </c>
      <c r="C462" s="11">
        <v>1.9</v>
      </c>
      <c r="D462" s="11">
        <v>0</v>
      </c>
      <c r="E462" s="11">
        <v>100</v>
      </c>
      <c r="F462" s="11">
        <v>1</v>
      </c>
      <c r="I462" s="11">
        <v>3696</v>
      </c>
      <c r="J462" s="11">
        <v>76.3</v>
      </c>
      <c r="K462" s="11">
        <v>144</v>
      </c>
      <c r="M462" s="11">
        <v>0</v>
      </c>
      <c r="N462" s="11">
        <v>0</v>
      </c>
      <c r="O462" s="11">
        <v>0</v>
      </c>
      <c r="P462" s="11">
        <v>76.3</v>
      </c>
      <c r="Q462" s="11">
        <v>76.3</v>
      </c>
      <c r="R462" s="11">
        <v>144</v>
      </c>
    </row>
    <row r="463" spans="1:18" x14ac:dyDescent="0.25">
      <c r="A463" s="11">
        <v>179</v>
      </c>
      <c r="B463" s="11" t="s">
        <v>235</v>
      </c>
      <c r="C463" s="11">
        <v>1.4</v>
      </c>
      <c r="D463" s="11">
        <v>0</v>
      </c>
      <c r="E463" s="11">
        <v>100</v>
      </c>
      <c r="F463" s="11">
        <v>1</v>
      </c>
      <c r="I463" s="11">
        <v>3696</v>
      </c>
      <c r="J463" s="11">
        <v>76.3</v>
      </c>
      <c r="K463" s="11">
        <v>103</v>
      </c>
      <c r="M463" s="11">
        <v>0</v>
      </c>
      <c r="N463" s="11">
        <v>0</v>
      </c>
      <c r="O463" s="11">
        <v>0</v>
      </c>
      <c r="P463" s="11">
        <v>76.3</v>
      </c>
      <c r="Q463" s="11">
        <v>76.3</v>
      </c>
      <c r="R463" s="11">
        <v>103</v>
      </c>
    </row>
    <row r="464" spans="1:18" x14ac:dyDescent="0.25">
      <c r="A464" s="11">
        <v>180</v>
      </c>
      <c r="B464" s="11" t="s">
        <v>236</v>
      </c>
      <c r="C464" s="11">
        <v>1.8</v>
      </c>
      <c r="D464" s="11">
        <v>0</v>
      </c>
      <c r="E464" s="11">
        <v>100</v>
      </c>
      <c r="F464" s="11">
        <v>1</v>
      </c>
      <c r="I464" s="11">
        <v>3696</v>
      </c>
      <c r="J464" s="11">
        <v>58.4</v>
      </c>
      <c r="K464" s="11">
        <v>107</v>
      </c>
      <c r="M464" s="11">
        <v>0</v>
      </c>
      <c r="N464" s="11">
        <v>0</v>
      </c>
      <c r="O464" s="11">
        <v>0</v>
      </c>
      <c r="P464" s="11">
        <v>58.39</v>
      </c>
      <c r="Q464" s="11">
        <v>58.39</v>
      </c>
      <c r="R464" s="11">
        <v>107</v>
      </c>
    </row>
    <row r="465" spans="1:18" x14ac:dyDescent="0.25">
      <c r="A465" s="11">
        <v>181</v>
      </c>
      <c r="B465" s="11" t="s">
        <v>237</v>
      </c>
      <c r="C465" s="11">
        <v>0.9</v>
      </c>
      <c r="D465" s="11">
        <v>0</v>
      </c>
      <c r="E465" s="11">
        <v>100</v>
      </c>
      <c r="F465" s="11">
        <v>0</v>
      </c>
      <c r="I465" s="11">
        <v>8760</v>
      </c>
      <c r="J465" s="11">
        <v>0</v>
      </c>
      <c r="K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</row>
    <row r="466" spans="1:18" x14ac:dyDescent="0.25">
      <c r="A466" s="11">
        <v>182</v>
      </c>
      <c r="B466" s="11" t="s">
        <v>238</v>
      </c>
      <c r="C466" s="11">
        <v>11</v>
      </c>
      <c r="D466" s="11">
        <v>0</v>
      </c>
      <c r="E466" s="11">
        <v>100</v>
      </c>
      <c r="F466" s="11">
        <v>1</v>
      </c>
      <c r="I466" s="11">
        <v>5184</v>
      </c>
      <c r="J466" s="11">
        <v>85</v>
      </c>
      <c r="K466" s="11">
        <v>936</v>
      </c>
      <c r="M466" s="11">
        <v>0</v>
      </c>
      <c r="N466" s="11">
        <v>0</v>
      </c>
      <c r="O466" s="11">
        <v>0</v>
      </c>
      <c r="P466" s="11">
        <v>85</v>
      </c>
      <c r="Q466" s="11">
        <v>85</v>
      </c>
      <c r="R466" s="11">
        <v>936</v>
      </c>
    </row>
    <row r="467" spans="1:18" x14ac:dyDescent="0.25">
      <c r="A467" s="11">
        <v>183</v>
      </c>
      <c r="B467" s="11" t="s">
        <v>239</v>
      </c>
      <c r="C467" s="11">
        <v>7.6</v>
      </c>
      <c r="D467" s="11">
        <v>0</v>
      </c>
      <c r="E467" s="11">
        <v>100</v>
      </c>
      <c r="F467" s="11">
        <v>1</v>
      </c>
      <c r="I467" s="11">
        <v>8424</v>
      </c>
      <c r="J467" s="11">
        <v>58.4</v>
      </c>
      <c r="K467" s="11">
        <v>441</v>
      </c>
      <c r="M467" s="11">
        <v>0</v>
      </c>
      <c r="N467" s="11">
        <v>0</v>
      </c>
      <c r="O467" s="11">
        <v>0</v>
      </c>
      <c r="P467" s="11">
        <v>58.39</v>
      </c>
      <c r="Q467" s="11">
        <v>58.39</v>
      </c>
      <c r="R467" s="11">
        <v>441</v>
      </c>
    </row>
    <row r="468" spans="1:18" x14ac:dyDescent="0.25">
      <c r="A468" s="11">
        <v>184</v>
      </c>
      <c r="B468" s="11" t="s">
        <v>240</v>
      </c>
      <c r="C468" s="11">
        <v>3.2</v>
      </c>
      <c r="D468" s="11">
        <v>0</v>
      </c>
      <c r="E468" s="11">
        <v>100</v>
      </c>
      <c r="F468" s="11">
        <v>1</v>
      </c>
      <c r="I468" s="11">
        <v>5184</v>
      </c>
      <c r="J468" s="11">
        <v>85</v>
      </c>
      <c r="K468" s="11">
        <v>272</v>
      </c>
      <c r="M468" s="11">
        <v>0</v>
      </c>
      <c r="N468" s="11">
        <v>0</v>
      </c>
      <c r="O468" s="11">
        <v>0</v>
      </c>
      <c r="P468" s="11">
        <v>85</v>
      </c>
      <c r="Q468" s="11">
        <v>85</v>
      </c>
      <c r="R468" s="11">
        <v>272</v>
      </c>
    </row>
    <row r="469" spans="1:18" x14ac:dyDescent="0.25">
      <c r="A469" s="11">
        <v>185</v>
      </c>
      <c r="B469" s="11" t="s">
        <v>241</v>
      </c>
      <c r="C469" s="11">
        <v>1.8</v>
      </c>
      <c r="D469" s="11">
        <v>0</v>
      </c>
      <c r="E469" s="11">
        <v>100</v>
      </c>
      <c r="F469" s="11">
        <v>1</v>
      </c>
      <c r="I469" s="11">
        <v>3696</v>
      </c>
      <c r="J469" s="11">
        <v>58.4</v>
      </c>
      <c r="K469" s="11">
        <v>107</v>
      </c>
      <c r="M469" s="11">
        <v>0</v>
      </c>
      <c r="N469" s="11">
        <v>0</v>
      </c>
      <c r="O469" s="11">
        <v>0</v>
      </c>
      <c r="P469" s="11">
        <v>58.39</v>
      </c>
      <c r="Q469" s="11">
        <v>58.39</v>
      </c>
      <c r="R469" s="11">
        <v>107</v>
      </c>
    </row>
    <row r="470" spans="1:18" x14ac:dyDescent="0.25">
      <c r="A470" s="11">
        <v>186</v>
      </c>
      <c r="B470" s="11" t="s">
        <v>242</v>
      </c>
      <c r="C470" s="11">
        <v>1.8</v>
      </c>
      <c r="D470" s="11">
        <v>0</v>
      </c>
      <c r="E470" s="11">
        <v>100</v>
      </c>
      <c r="F470" s="11">
        <v>1</v>
      </c>
      <c r="I470" s="11">
        <v>3696</v>
      </c>
      <c r="J470" s="11">
        <v>58.4</v>
      </c>
      <c r="K470" s="11">
        <v>107</v>
      </c>
      <c r="M470" s="11">
        <v>0</v>
      </c>
      <c r="N470" s="11">
        <v>0</v>
      </c>
      <c r="O470" s="11">
        <v>0</v>
      </c>
      <c r="P470" s="11">
        <v>58.39</v>
      </c>
      <c r="Q470" s="11">
        <v>58.39</v>
      </c>
      <c r="R470" s="11">
        <v>107</v>
      </c>
    </row>
    <row r="471" spans="1:18" x14ac:dyDescent="0.25">
      <c r="A471" s="11">
        <v>187</v>
      </c>
      <c r="B471" s="11" t="s">
        <v>243</v>
      </c>
      <c r="C471" s="11">
        <v>3.9</v>
      </c>
      <c r="D471" s="11">
        <v>0</v>
      </c>
      <c r="E471" s="11">
        <v>100</v>
      </c>
      <c r="F471" s="11">
        <v>0</v>
      </c>
      <c r="I471" s="11">
        <v>8760</v>
      </c>
      <c r="J471" s="11">
        <v>0</v>
      </c>
      <c r="K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</row>
    <row r="472" spans="1:18" x14ac:dyDescent="0.25">
      <c r="A472" s="11">
        <v>188</v>
      </c>
      <c r="B472" s="11" t="s">
        <v>244</v>
      </c>
      <c r="C472" s="11">
        <v>0</v>
      </c>
      <c r="D472" s="11">
        <v>0</v>
      </c>
      <c r="E472" s="11">
        <v>0</v>
      </c>
      <c r="F472" s="11">
        <v>0</v>
      </c>
      <c r="I472" s="11">
        <v>0</v>
      </c>
      <c r="J472" s="11">
        <v>0</v>
      </c>
      <c r="K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</row>
    <row r="473" spans="1:18" x14ac:dyDescent="0.25">
      <c r="A473" s="11">
        <v>189</v>
      </c>
      <c r="B473" s="11" t="s">
        <v>245</v>
      </c>
      <c r="C473" s="11">
        <v>91.6</v>
      </c>
      <c r="D473" s="11">
        <v>0</v>
      </c>
      <c r="E473" s="11">
        <v>63.9</v>
      </c>
      <c r="F473" s="11">
        <v>292</v>
      </c>
      <c r="I473" s="11">
        <v>5337</v>
      </c>
      <c r="J473" s="11">
        <v>15.5</v>
      </c>
      <c r="K473" s="11">
        <v>1419</v>
      </c>
      <c r="M473" s="11">
        <v>0</v>
      </c>
      <c r="N473" s="11">
        <v>0</v>
      </c>
      <c r="O473" s="11">
        <v>0</v>
      </c>
      <c r="P473" s="11">
        <v>15.49</v>
      </c>
      <c r="Q473" s="11">
        <v>15.49</v>
      </c>
      <c r="R473" s="11">
        <v>1419</v>
      </c>
    </row>
    <row r="474" spans="1:18" x14ac:dyDescent="0.25">
      <c r="A474" s="11">
        <v>190</v>
      </c>
      <c r="B474" s="11" t="s">
        <v>246</v>
      </c>
      <c r="C474" s="11">
        <v>3.4</v>
      </c>
      <c r="D474" s="11">
        <v>0</v>
      </c>
      <c r="E474" s="11">
        <v>100</v>
      </c>
      <c r="F474" s="11">
        <v>1</v>
      </c>
      <c r="I474" s="11">
        <v>6624</v>
      </c>
      <c r="J474" s="11">
        <v>78.900000000000006</v>
      </c>
      <c r="K474" s="11">
        <v>267</v>
      </c>
      <c r="M474" s="11">
        <v>0</v>
      </c>
      <c r="N474" s="11">
        <v>0</v>
      </c>
      <c r="O474" s="11">
        <v>0</v>
      </c>
      <c r="P474" s="11">
        <v>78.86</v>
      </c>
      <c r="Q474" s="11">
        <v>78.86</v>
      </c>
      <c r="R474" s="11">
        <v>267</v>
      </c>
    </row>
    <row r="475" spans="1:18" x14ac:dyDescent="0.25">
      <c r="A475" s="11">
        <v>191</v>
      </c>
      <c r="B475" s="11" t="s">
        <v>247</v>
      </c>
      <c r="C475" s="11">
        <v>0</v>
      </c>
      <c r="D475" s="11">
        <v>0</v>
      </c>
      <c r="E475" s="11">
        <v>0</v>
      </c>
      <c r="F475" s="11">
        <v>0</v>
      </c>
      <c r="I475" s="11">
        <v>0</v>
      </c>
      <c r="J475" s="11">
        <v>0</v>
      </c>
      <c r="K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</row>
    <row r="476" spans="1:18" x14ac:dyDescent="0.25">
      <c r="A476" s="11">
        <v>192</v>
      </c>
      <c r="B476" s="11" t="s">
        <v>248</v>
      </c>
      <c r="C476" s="11">
        <v>0</v>
      </c>
      <c r="D476" s="11">
        <v>0</v>
      </c>
      <c r="E476" s="11">
        <v>0</v>
      </c>
      <c r="F476" s="11">
        <v>0</v>
      </c>
      <c r="I476" s="11">
        <v>0</v>
      </c>
      <c r="J476" s="11">
        <v>0</v>
      </c>
      <c r="K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</row>
    <row r="477" spans="1:18" x14ac:dyDescent="0.25">
      <c r="A477" s="11">
        <v>193</v>
      </c>
      <c r="B477" s="11" t="s">
        <v>249</v>
      </c>
      <c r="C477" s="11">
        <v>0</v>
      </c>
      <c r="D477" s="11">
        <v>0</v>
      </c>
      <c r="E477" s="11">
        <v>0</v>
      </c>
      <c r="F477" s="11">
        <v>0</v>
      </c>
      <c r="I477" s="11">
        <v>0</v>
      </c>
      <c r="J477" s="11">
        <v>0</v>
      </c>
      <c r="K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</row>
    <row r="478" spans="1:18" x14ac:dyDescent="0.25">
      <c r="A478" s="11">
        <v>194</v>
      </c>
      <c r="B478" s="11" t="s">
        <v>250</v>
      </c>
      <c r="C478" s="11">
        <v>0</v>
      </c>
      <c r="D478" s="11">
        <v>0</v>
      </c>
      <c r="E478" s="11">
        <v>0</v>
      </c>
      <c r="F478" s="11">
        <v>0</v>
      </c>
      <c r="I478" s="11">
        <v>8760</v>
      </c>
      <c r="J478" s="11">
        <v>0</v>
      </c>
      <c r="K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</row>
    <row r="479" spans="1:18" x14ac:dyDescent="0.25">
      <c r="A479" s="11">
        <v>195</v>
      </c>
      <c r="B479" s="11" t="s">
        <v>251</v>
      </c>
      <c r="C479" s="11">
        <v>0</v>
      </c>
      <c r="D479" s="11">
        <v>0</v>
      </c>
      <c r="E479" s="11">
        <v>0</v>
      </c>
      <c r="F479" s="11">
        <v>0</v>
      </c>
      <c r="I479" s="11">
        <v>8760</v>
      </c>
      <c r="J479" s="11">
        <v>0</v>
      </c>
      <c r="K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</row>
    <row r="480" spans="1:18" x14ac:dyDescent="0.25">
      <c r="A480" s="11">
        <v>196</v>
      </c>
      <c r="B480" s="11" t="s">
        <v>252</v>
      </c>
      <c r="C480" s="11">
        <v>0</v>
      </c>
      <c r="D480" s="11">
        <v>0</v>
      </c>
      <c r="E480" s="11">
        <v>0</v>
      </c>
      <c r="F480" s="11">
        <v>0</v>
      </c>
      <c r="I480" s="11">
        <v>8760</v>
      </c>
      <c r="J480" s="11">
        <v>0</v>
      </c>
      <c r="K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</row>
    <row r="481" spans="1:18" x14ac:dyDescent="0.25">
      <c r="A481" s="11">
        <v>197</v>
      </c>
      <c r="B481" s="11" t="s">
        <v>253</v>
      </c>
      <c r="C481" s="11">
        <v>0</v>
      </c>
      <c r="D481" s="11">
        <v>0</v>
      </c>
      <c r="E481" s="11">
        <v>0</v>
      </c>
      <c r="F481" s="11">
        <v>0</v>
      </c>
      <c r="I481" s="11">
        <v>8760</v>
      </c>
      <c r="J481" s="11">
        <v>0</v>
      </c>
      <c r="K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</row>
    <row r="482" spans="1:18" x14ac:dyDescent="0.25">
      <c r="A482" s="11">
        <v>198</v>
      </c>
      <c r="B482" s="11" t="s">
        <v>254</v>
      </c>
      <c r="C482" s="11">
        <v>0</v>
      </c>
      <c r="D482" s="11">
        <v>0</v>
      </c>
      <c r="E482" s="11">
        <v>0</v>
      </c>
      <c r="F482" s="11">
        <v>0</v>
      </c>
      <c r="I482" s="11">
        <v>0</v>
      </c>
      <c r="J482" s="11">
        <v>0</v>
      </c>
      <c r="K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</row>
    <row r="483" spans="1:18" x14ac:dyDescent="0.25">
      <c r="A483" s="11">
        <v>199</v>
      </c>
      <c r="B483" s="11" t="s">
        <v>255</v>
      </c>
      <c r="C483" s="11">
        <v>84.3</v>
      </c>
      <c r="D483" s="11">
        <v>0</v>
      </c>
      <c r="E483" s="11">
        <v>100</v>
      </c>
      <c r="F483" s="11">
        <v>0</v>
      </c>
      <c r="I483" s="11">
        <v>8760</v>
      </c>
      <c r="J483" s="11">
        <v>0</v>
      </c>
      <c r="K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</row>
    <row r="484" spans="1:18" x14ac:dyDescent="0.25">
      <c r="A484" s="11">
        <v>200</v>
      </c>
      <c r="B484" s="11" t="s">
        <v>256</v>
      </c>
      <c r="C484" s="11">
        <v>5.7</v>
      </c>
      <c r="D484" s="11">
        <v>0</v>
      </c>
      <c r="E484" s="11">
        <v>100</v>
      </c>
      <c r="F484" s="11">
        <v>1</v>
      </c>
      <c r="I484" s="11">
        <v>4416</v>
      </c>
      <c r="J484" s="11">
        <v>0</v>
      </c>
      <c r="K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</row>
    <row r="485" spans="1:18" x14ac:dyDescent="0.25">
      <c r="A485" s="11">
        <v>201</v>
      </c>
      <c r="B485" s="11" t="s">
        <v>257</v>
      </c>
      <c r="C485" s="11">
        <v>2887.6</v>
      </c>
      <c r="D485" s="11">
        <v>0</v>
      </c>
      <c r="E485" s="11">
        <v>50.8</v>
      </c>
      <c r="F485" s="11">
        <v>196</v>
      </c>
      <c r="G485" s="11">
        <v>19568.2</v>
      </c>
      <c r="H485" s="11">
        <v>6777</v>
      </c>
      <c r="I485" s="11">
        <v>6236</v>
      </c>
      <c r="J485" s="11">
        <v>394.5</v>
      </c>
      <c r="K485" s="11">
        <v>77187</v>
      </c>
      <c r="L485" s="11">
        <v>751</v>
      </c>
      <c r="M485" s="11">
        <v>3203</v>
      </c>
      <c r="N485" s="11">
        <v>24303</v>
      </c>
      <c r="O485" s="11">
        <v>9319</v>
      </c>
      <c r="P485" s="11">
        <v>29.96</v>
      </c>
      <c r="Q485" s="11">
        <v>39.479999999999997</v>
      </c>
      <c r="R485" s="11">
        <v>114011</v>
      </c>
    </row>
    <row r="486" spans="1:18" x14ac:dyDescent="0.25">
      <c r="A486" s="11" t="s">
        <v>258</v>
      </c>
      <c r="B486" s="11" t="s">
        <v>259</v>
      </c>
      <c r="C486" s="11">
        <v>63678.5</v>
      </c>
      <c r="D486" s="11">
        <v>0</v>
      </c>
      <c r="F486" s="11">
        <v>6628</v>
      </c>
      <c r="G486" s="11">
        <v>518397.6</v>
      </c>
      <c r="H486" s="11">
        <v>9772</v>
      </c>
      <c r="K486" s="11">
        <v>1153427</v>
      </c>
      <c r="L486" s="11">
        <v>3549</v>
      </c>
      <c r="M486" s="11">
        <v>15564</v>
      </c>
      <c r="N486" s="11">
        <v>449358</v>
      </c>
      <c r="O486" s="11">
        <v>52760</v>
      </c>
      <c r="P486" s="11">
        <v>18.940000000000001</v>
      </c>
      <c r="Q486" s="11">
        <v>26.24</v>
      </c>
      <c r="R486" s="11">
        <v>1671109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3"/>
  <sheetViews>
    <sheetView topLeftCell="A15" workbookViewId="0"/>
  </sheetViews>
  <sheetFormatPr defaultRowHeight="15" x14ac:dyDescent="0.25"/>
  <cols>
    <col min="1" max="1" width="9.140625" style="11"/>
    <col min="2" max="2" width="21.140625" style="11" customWidth="1"/>
    <col min="3" max="3" width="17.7109375" style="11" customWidth="1"/>
    <col min="4" max="4" width="14" style="11" customWidth="1"/>
    <col min="5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395</v>
      </c>
    </row>
    <row r="3" spans="1:16" x14ac:dyDescent="0.25">
      <c r="A3" s="11" t="s">
        <v>397</v>
      </c>
    </row>
    <row r="6" spans="1:16" x14ac:dyDescent="0.25">
      <c r="A6" s="11" t="s">
        <v>0</v>
      </c>
    </row>
    <row r="7" spans="1:16" x14ac:dyDescent="0.25">
      <c r="A7" s="11" t="s">
        <v>1</v>
      </c>
    </row>
    <row r="9" spans="1:16" x14ac:dyDescent="0.25">
      <c r="C9" s="11" t="s">
        <v>6</v>
      </c>
      <c r="D9" s="11" t="s">
        <v>7</v>
      </c>
      <c r="G9" s="11" t="s">
        <v>307</v>
      </c>
      <c r="H9" s="11" t="s">
        <v>10</v>
      </c>
      <c r="I9" s="11" t="s">
        <v>11</v>
      </c>
      <c r="J9" s="11" t="s">
        <v>12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17</v>
      </c>
      <c r="P9" s="11" t="s">
        <v>17</v>
      </c>
    </row>
    <row r="10" spans="1:16" x14ac:dyDescent="0.25"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308</v>
      </c>
      <c r="H10" s="11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</row>
    <row r="11" spans="1:16" x14ac:dyDescent="0.25">
      <c r="A11" s="11" t="s">
        <v>309</v>
      </c>
      <c r="B11" s="11" t="s">
        <v>36</v>
      </c>
      <c r="C11" s="11" t="s">
        <v>36</v>
      </c>
      <c r="D11" s="11" t="s">
        <v>37</v>
      </c>
      <c r="E11" s="11" t="s">
        <v>38</v>
      </c>
      <c r="F11" s="11" t="s">
        <v>39</v>
      </c>
      <c r="G11" s="11" t="s">
        <v>310</v>
      </c>
      <c r="H11" s="11" t="s">
        <v>42</v>
      </c>
      <c r="I11" s="11" t="s">
        <v>43</v>
      </c>
      <c r="J11" s="11" t="s">
        <v>44</v>
      </c>
      <c r="K11" s="11" t="s">
        <v>45</v>
      </c>
      <c r="L11" s="11" t="s">
        <v>46</v>
      </c>
      <c r="M11" s="11" t="s">
        <v>47</v>
      </c>
      <c r="N11" s="11" t="s">
        <v>48</v>
      </c>
      <c r="O11" s="11" t="s">
        <v>49</v>
      </c>
      <c r="P11" s="11" t="s">
        <v>50</v>
      </c>
    </row>
    <row r="12" spans="1:16" x14ac:dyDescent="0.25">
      <c r="A12" s="11" t="s">
        <v>311</v>
      </c>
      <c r="B12" s="11" t="s">
        <v>53</v>
      </c>
      <c r="C12" s="11" t="s">
        <v>54</v>
      </c>
      <c r="D12" s="11" t="s">
        <v>4</v>
      </c>
      <c r="E12" s="11" t="s">
        <v>55</v>
      </c>
      <c r="F12" s="11" t="s">
        <v>5</v>
      </c>
      <c r="G12" s="11" t="s">
        <v>312</v>
      </c>
      <c r="H12" s="11" t="s">
        <v>54</v>
      </c>
      <c r="I12" s="11" t="s">
        <v>56</v>
      </c>
      <c r="J12" s="11" t="s">
        <v>55</v>
      </c>
      <c r="K12" s="11" t="s">
        <v>4</v>
      </c>
      <c r="L12" s="11" t="s">
        <v>54</v>
      </c>
      <c r="M12" s="11" t="s">
        <v>4</v>
      </c>
      <c r="N12" s="11" t="s">
        <v>54</v>
      </c>
      <c r="O12" s="11" t="s">
        <v>54</v>
      </c>
      <c r="P12" s="11" t="s">
        <v>53</v>
      </c>
    </row>
    <row r="13" spans="1:16" x14ac:dyDescent="0.25">
      <c r="A13" s="11" t="s">
        <v>313</v>
      </c>
      <c r="B13" s="11">
        <v>63531.199999999997</v>
      </c>
    </row>
    <row r="14" spans="1:16" x14ac:dyDescent="0.25">
      <c r="A14" s="11" t="s">
        <v>314</v>
      </c>
      <c r="B14" s="11">
        <v>140.69999999999999</v>
      </c>
      <c r="O14" s="11">
        <v>14.1</v>
      </c>
      <c r="P14" s="11">
        <v>1984</v>
      </c>
    </row>
    <row r="15" spans="1:16" x14ac:dyDescent="0.25">
      <c r="A15" s="11" t="s">
        <v>315</v>
      </c>
      <c r="B15" s="11">
        <v>0</v>
      </c>
    </row>
    <row r="16" spans="1:16" x14ac:dyDescent="0.25">
      <c r="A16" s="11" t="s">
        <v>316</v>
      </c>
      <c r="B16" s="11">
        <v>0</v>
      </c>
    </row>
    <row r="17" spans="1:16" x14ac:dyDescent="0.25">
      <c r="A17" s="11" t="s">
        <v>317</v>
      </c>
      <c r="B17" s="11" t="s">
        <v>260</v>
      </c>
    </row>
    <row r="18" spans="1:16" x14ac:dyDescent="0.25">
      <c r="A18" s="11" t="s">
        <v>318</v>
      </c>
      <c r="B18" s="11">
        <v>258.5</v>
      </c>
      <c r="C18" s="11">
        <v>0</v>
      </c>
      <c r="D18" s="11">
        <v>42.2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319</v>
      </c>
      <c r="B19" s="11">
        <v>4148.8</v>
      </c>
      <c r="C19" s="11">
        <v>0</v>
      </c>
      <c r="D19" s="11">
        <v>60.9</v>
      </c>
      <c r="E19" s="11">
        <v>0</v>
      </c>
      <c r="H19" s="11">
        <v>0</v>
      </c>
      <c r="I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x14ac:dyDescent="0.25">
      <c r="A20" s="11" t="s">
        <v>320</v>
      </c>
      <c r="B20" s="11">
        <v>1281.2</v>
      </c>
      <c r="C20" s="11">
        <v>0</v>
      </c>
      <c r="D20" s="11">
        <v>48.3</v>
      </c>
      <c r="E20" s="11">
        <v>70</v>
      </c>
      <c r="H20" s="11">
        <v>39.9</v>
      </c>
      <c r="I20" s="11">
        <v>51115</v>
      </c>
      <c r="K20" s="11">
        <v>0</v>
      </c>
      <c r="L20" s="11">
        <v>11084</v>
      </c>
      <c r="M20" s="11">
        <v>8174</v>
      </c>
      <c r="N20" s="11">
        <v>46.28</v>
      </c>
      <c r="O20" s="11">
        <v>54.93</v>
      </c>
      <c r="P20" s="11">
        <v>70373</v>
      </c>
    </row>
    <row r="21" spans="1:16" x14ac:dyDescent="0.25">
      <c r="A21" s="11" t="s">
        <v>321</v>
      </c>
      <c r="B21" s="11">
        <v>4616.5</v>
      </c>
      <c r="C21" s="11">
        <v>0</v>
      </c>
      <c r="D21" s="11">
        <v>99.4</v>
      </c>
      <c r="E21" s="11">
        <v>14</v>
      </c>
      <c r="F21" s="11">
        <v>2382.4</v>
      </c>
      <c r="G21" s="11">
        <v>10000</v>
      </c>
      <c r="H21" s="11">
        <v>0</v>
      </c>
      <c r="I21" s="11">
        <v>114994</v>
      </c>
      <c r="J21" s="11">
        <v>0</v>
      </c>
      <c r="K21" s="11">
        <v>0</v>
      </c>
      <c r="L21" s="11">
        <v>0</v>
      </c>
      <c r="M21" s="11">
        <v>634</v>
      </c>
      <c r="N21" s="11">
        <v>25.05</v>
      </c>
      <c r="O21" s="11">
        <v>25.05</v>
      </c>
      <c r="P21" s="11">
        <v>115628</v>
      </c>
    </row>
    <row r="22" spans="1:16" x14ac:dyDescent="0.25">
      <c r="A22" s="11" t="s">
        <v>322</v>
      </c>
      <c r="B22" s="11">
        <v>38231</v>
      </c>
      <c r="C22" s="11">
        <v>0</v>
      </c>
      <c r="D22" s="11">
        <v>74.099999999999994</v>
      </c>
      <c r="E22" s="11">
        <v>1105</v>
      </c>
      <c r="F22" s="11">
        <v>372550.9</v>
      </c>
      <c r="G22" s="11">
        <v>9745</v>
      </c>
      <c r="H22" s="11">
        <v>202.2</v>
      </c>
      <c r="I22" s="11">
        <v>753186</v>
      </c>
      <c r="J22" s="11">
        <v>2423</v>
      </c>
      <c r="K22" s="11">
        <v>10234</v>
      </c>
      <c r="L22" s="11">
        <v>342903</v>
      </c>
      <c r="M22" s="11">
        <v>31892</v>
      </c>
      <c r="N22" s="11">
        <v>20.54</v>
      </c>
      <c r="O22" s="11">
        <v>29.77</v>
      </c>
      <c r="P22" s="11">
        <v>1138215</v>
      </c>
    </row>
    <row r="23" spans="1:16" x14ac:dyDescent="0.25">
      <c r="A23" s="11" t="s">
        <v>323</v>
      </c>
      <c r="B23" s="11">
        <v>14761</v>
      </c>
      <c r="C23" s="11">
        <v>0</v>
      </c>
      <c r="D23" s="11">
        <v>70.400000000000006</v>
      </c>
      <c r="E23" s="11">
        <v>399</v>
      </c>
      <c r="F23" s="11">
        <v>143166.1</v>
      </c>
      <c r="G23" s="11">
        <v>9699</v>
      </c>
      <c r="H23" s="11">
        <v>222</v>
      </c>
      <c r="I23" s="11">
        <v>317814</v>
      </c>
      <c r="J23" s="11">
        <v>767</v>
      </c>
      <c r="K23" s="11">
        <v>3861</v>
      </c>
      <c r="L23" s="11">
        <v>95008</v>
      </c>
      <c r="M23" s="11">
        <v>23795</v>
      </c>
      <c r="N23" s="11">
        <v>23.14</v>
      </c>
      <c r="O23" s="11">
        <v>29.84</v>
      </c>
      <c r="P23" s="11">
        <v>440479</v>
      </c>
    </row>
    <row r="24" spans="1:16" x14ac:dyDescent="0.25">
      <c r="A24" s="11" t="s">
        <v>324</v>
      </c>
      <c r="B24" s="11">
        <v>192.1</v>
      </c>
      <c r="C24" s="11">
        <v>0</v>
      </c>
      <c r="D24" s="11">
        <v>11.1</v>
      </c>
      <c r="E24" s="11">
        <v>14</v>
      </c>
      <c r="F24" s="11">
        <v>2244.8000000000002</v>
      </c>
      <c r="G24" s="11">
        <v>11684</v>
      </c>
      <c r="H24" s="11">
        <v>378.9</v>
      </c>
      <c r="I24" s="11">
        <v>8505</v>
      </c>
      <c r="J24" s="11">
        <v>30</v>
      </c>
      <c r="K24" s="11">
        <v>112</v>
      </c>
      <c r="L24" s="11">
        <v>4758</v>
      </c>
      <c r="M24" s="11">
        <v>0</v>
      </c>
      <c r="N24" s="11">
        <v>44.27</v>
      </c>
      <c r="O24" s="11">
        <v>69.62</v>
      </c>
      <c r="P24" s="11">
        <v>13376</v>
      </c>
    </row>
    <row r="25" spans="1:16" x14ac:dyDescent="0.25">
      <c r="A25" s="11" t="s">
        <v>325</v>
      </c>
      <c r="B25" s="11">
        <v>-3991</v>
      </c>
      <c r="C25" s="11">
        <v>0</v>
      </c>
      <c r="D25" s="11">
        <v>0.2</v>
      </c>
      <c r="E25" s="11">
        <v>4557</v>
      </c>
      <c r="H25" s="11">
        <v>39.200000000000003</v>
      </c>
      <c r="I25" s="11">
        <v>-156301</v>
      </c>
      <c r="K25" s="11">
        <v>0</v>
      </c>
      <c r="L25" s="11">
        <v>0</v>
      </c>
      <c r="M25" s="11">
        <v>0</v>
      </c>
      <c r="N25" s="11">
        <v>39.159999999999997</v>
      </c>
      <c r="O25" s="11">
        <v>39.159999999999997</v>
      </c>
      <c r="P25" s="11">
        <v>-156301</v>
      </c>
    </row>
    <row r="26" spans="1:16" x14ac:dyDescent="0.25">
      <c r="A26" s="11" t="s">
        <v>326</v>
      </c>
      <c r="B26" s="11">
        <v>0</v>
      </c>
      <c r="C26" s="11">
        <v>0</v>
      </c>
      <c r="D26" s="11">
        <v>0</v>
      </c>
      <c r="E26" s="11">
        <v>0</v>
      </c>
      <c r="H26" s="11">
        <v>0</v>
      </c>
      <c r="I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x14ac:dyDescent="0.25">
      <c r="A27" s="11" t="s">
        <v>327</v>
      </c>
      <c r="B27" s="11">
        <v>1429.6</v>
      </c>
      <c r="C27" s="11">
        <v>0</v>
      </c>
      <c r="D27" s="11">
        <v>93.9</v>
      </c>
      <c r="E27" s="11">
        <v>0</v>
      </c>
      <c r="H27" s="11">
        <v>12</v>
      </c>
      <c r="I27" s="11">
        <v>17088</v>
      </c>
      <c r="K27" s="11">
        <v>0</v>
      </c>
      <c r="L27" s="11">
        <v>0</v>
      </c>
      <c r="M27" s="11">
        <v>-3853</v>
      </c>
      <c r="N27" s="11">
        <v>9.26</v>
      </c>
      <c r="O27" s="11">
        <v>9.26</v>
      </c>
      <c r="P27" s="11">
        <v>13235</v>
      </c>
    </row>
    <row r="28" spans="1:16" x14ac:dyDescent="0.25">
      <c r="A28" s="11" t="s">
        <v>328</v>
      </c>
      <c r="B28" s="11">
        <v>709.2</v>
      </c>
      <c r="C28" s="11">
        <v>0</v>
      </c>
      <c r="D28" s="11">
        <v>100</v>
      </c>
      <c r="E28" s="11">
        <v>0</v>
      </c>
      <c r="H28" s="11">
        <v>79</v>
      </c>
      <c r="I28" s="11">
        <v>56006</v>
      </c>
      <c r="K28" s="11">
        <v>0</v>
      </c>
      <c r="L28" s="11">
        <v>0</v>
      </c>
      <c r="M28" s="11">
        <v>0</v>
      </c>
      <c r="N28" s="11">
        <v>78.97</v>
      </c>
      <c r="O28" s="11">
        <v>78.97</v>
      </c>
      <c r="P28" s="11">
        <v>56006</v>
      </c>
    </row>
    <row r="29" spans="1:16" x14ac:dyDescent="0.25">
      <c r="A29" s="11" t="s">
        <v>329</v>
      </c>
      <c r="B29" s="11">
        <v>1229.8</v>
      </c>
      <c r="C29" s="11">
        <v>0</v>
      </c>
      <c r="D29" s="11">
        <v>119.6</v>
      </c>
      <c r="E29" s="11">
        <v>0</v>
      </c>
      <c r="H29" s="11">
        <v>0</v>
      </c>
      <c r="I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x14ac:dyDescent="0.25">
      <c r="A30" s="11" t="s">
        <v>330</v>
      </c>
      <c r="B30" s="11">
        <v>-443.3</v>
      </c>
      <c r="C30" s="11">
        <v>0</v>
      </c>
      <c r="D30" s="11">
        <v>100</v>
      </c>
      <c r="E30" s="11">
        <v>0</v>
      </c>
      <c r="H30" s="11">
        <v>4.2</v>
      </c>
      <c r="I30" s="11">
        <v>-1854</v>
      </c>
      <c r="K30" s="11">
        <v>0</v>
      </c>
      <c r="L30" s="11">
        <v>0</v>
      </c>
      <c r="M30" s="11">
        <v>0</v>
      </c>
      <c r="N30" s="11">
        <v>4.18</v>
      </c>
      <c r="O30" s="11">
        <v>4.18</v>
      </c>
      <c r="P30" s="11">
        <v>-1854</v>
      </c>
    </row>
    <row r="31" spans="1:16" x14ac:dyDescent="0.25">
      <c r="A31" s="11" t="s">
        <v>331</v>
      </c>
      <c r="B31" s="11">
        <v>-302.5</v>
      </c>
      <c r="C31" s="11">
        <v>0</v>
      </c>
      <c r="D31" s="11">
        <v>100</v>
      </c>
      <c r="E31" s="11">
        <v>0</v>
      </c>
      <c r="H31" s="11">
        <v>20</v>
      </c>
      <c r="I31" s="11">
        <v>-6042</v>
      </c>
      <c r="K31" s="11">
        <v>0</v>
      </c>
      <c r="L31" s="11">
        <v>-4396</v>
      </c>
      <c r="M31" s="11">
        <v>-5131</v>
      </c>
      <c r="N31" s="11">
        <v>36.93</v>
      </c>
      <c r="O31" s="11">
        <v>51.46</v>
      </c>
      <c r="P31" s="11">
        <v>-15570</v>
      </c>
    </row>
    <row r="32" spans="1:16" x14ac:dyDescent="0.25">
      <c r="A32" s="11" t="s">
        <v>332</v>
      </c>
      <c r="B32" s="11">
        <v>1467.1</v>
      </c>
      <c r="C32" s="11">
        <v>0</v>
      </c>
      <c r="D32" s="11">
        <v>100</v>
      </c>
      <c r="E32" s="11">
        <v>0</v>
      </c>
      <c r="H32" s="11">
        <v>5.5</v>
      </c>
      <c r="I32" s="11">
        <v>8043</v>
      </c>
      <c r="K32" s="11">
        <v>0</v>
      </c>
      <c r="L32" s="11">
        <v>0</v>
      </c>
      <c r="M32" s="11">
        <v>0</v>
      </c>
      <c r="N32" s="11">
        <v>5.48</v>
      </c>
      <c r="O32" s="11">
        <v>5.48</v>
      </c>
      <c r="P32" s="11">
        <v>8043</v>
      </c>
    </row>
    <row r="33" spans="1:19" x14ac:dyDescent="0.25">
      <c r="A33" s="11" t="s">
        <v>333</v>
      </c>
      <c r="B33" s="11">
        <v>0</v>
      </c>
      <c r="C33" s="11">
        <v>0</v>
      </c>
      <c r="D33" s="11">
        <v>0</v>
      </c>
      <c r="E33" s="11">
        <v>9</v>
      </c>
      <c r="H33" s="11">
        <v>0</v>
      </c>
      <c r="I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9" x14ac:dyDescent="0.25">
      <c r="A34" s="11" t="s">
        <v>334</v>
      </c>
      <c r="B34" s="11">
        <v>63668.7</v>
      </c>
      <c r="C34" s="11">
        <v>0</v>
      </c>
      <c r="E34" s="11">
        <v>6656</v>
      </c>
      <c r="F34" s="11">
        <v>520344.1</v>
      </c>
      <c r="G34" s="11">
        <v>9740</v>
      </c>
      <c r="I34" s="11">
        <v>1163851</v>
      </c>
      <c r="J34" s="11">
        <v>3219</v>
      </c>
      <c r="K34" s="11">
        <v>14207</v>
      </c>
      <c r="L34" s="11">
        <v>449358</v>
      </c>
      <c r="M34" s="11">
        <v>55511</v>
      </c>
      <c r="N34" s="11">
        <v>19.149999999999999</v>
      </c>
      <c r="O34" s="11">
        <v>26.43</v>
      </c>
      <c r="P34" s="11">
        <v>1682927</v>
      </c>
    </row>
    <row r="35" spans="1:19" x14ac:dyDescent="0.25">
      <c r="A35" s="11" t="s">
        <v>335</v>
      </c>
      <c r="P35" s="11">
        <v>1394</v>
      </c>
    </row>
    <row r="36" spans="1:19" x14ac:dyDescent="0.25">
      <c r="A36" s="11" t="s">
        <v>336</v>
      </c>
      <c r="P36" s="11">
        <v>0</v>
      </c>
    </row>
    <row r="37" spans="1:19" x14ac:dyDescent="0.25">
      <c r="A37" s="11" t="s">
        <v>337</v>
      </c>
      <c r="P37" s="11">
        <v>0</v>
      </c>
    </row>
    <row r="38" spans="1:19" x14ac:dyDescent="0.25">
      <c r="A38" s="11" t="s">
        <v>338</v>
      </c>
      <c r="P38" s="11">
        <v>1566</v>
      </c>
    </row>
    <row r="39" spans="1:19" x14ac:dyDescent="0.25">
      <c r="A39" s="11" t="s">
        <v>339</v>
      </c>
      <c r="B39" s="11">
        <v>3.3</v>
      </c>
      <c r="O39" s="11">
        <v>1000</v>
      </c>
      <c r="P39" s="11">
        <v>3254</v>
      </c>
    </row>
    <row r="40" spans="1:19" x14ac:dyDescent="0.25">
      <c r="A40" s="11" t="s">
        <v>340</v>
      </c>
      <c r="O40" s="11">
        <v>26.5</v>
      </c>
      <c r="P40" s="11">
        <v>1687156</v>
      </c>
    </row>
    <row r="42" spans="1:19" ht="13.5" customHeight="1" x14ac:dyDescent="0.25"/>
    <row r="43" spans="1:19" ht="16.5" customHeight="1" x14ac:dyDescent="0.25"/>
    <row r="44" spans="1:19" x14ac:dyDescent="0.25">
      <c r="A44" s="11" t="s">
        <v>261</v>
      </c>
      <c r="B44" s="11" t="s">
        <v>262</v>
      </c>
      <c r="C44" s="11" t="s">
        <v>289</v>
      </c>
      <c r="D44" s="11" t="s">
        <v>290</v>
      </c>
      <c r="E44" s="11" t="s">
        <v>291</v>
      </c>
      <c r="F44" s="11" t="s">
        <v>292</v>
      </c>
      <c r="G44" s="11" t="s">
        <v>293</v>
      </c>
    </row>
    <row r="45" spans="1:19" x14ac:dyDescent="0.25">
      <c r="A45" s="11" t="s">
        <v>4</v>
      </c>
      <c r="B45" s="11" t="s">
        <v>263</v>
      </c>
      <c r="C45" s="11" t="s">
        <v>54</v>
      </c>
      <c r="D45" s="11" t="s">
        <v>54</v>
      </c>
      <c r="E45" s="11" t="s">
        <v>54</v>
      </c>
      <c r="F45" s="11" t="s">
        <v>54</v>
      </c>
      <c r="G45" s="11" t="s">
        <v>55</v>
      </c>
    </row>
    <row r="47" spans="1:19" x14ac:dyDescent="0.25">
      <c r="C47" s="11" t="e">
        <f>--Anc</f>
        <v>#NAME?</v>
      </c>
      <c r="D47" s="11" t="s">
        <v>294</v>
      </c>
      <c r="E47" s="11" t="s">
        <v>295</v>
      </c>
      <c r="F47" s="11" t="s">
        <v>296</v>
      </c>
      <c r="G47" s="11" t="s">
        <v>297</v>
      </c>
      <c r="H47" s="11" t="s">
        <v>298</v>
      </c>
      <c r="I47" s="11" t="s">
        <v>299</v>
      </c>
      <c r="J47" s="11" t="s">
        <v>300</v>
      </c>
      <c r="K47" s="11" t="s">
        <v>301</v>
      </c>
    </row>
    <row r="48" spans="1:19" x14ac:dyDescent="0.25">
      <c r="C48" s="11" t="e">
        <f>-REG.</f>
        <v>#NAME?</v>
      </c>
      <c r="D48" s="11" t="s">
        <v>302</v>
      </c>
      <c r="F48" s="11" t="e">
        <f>-REG.</f>
        <v>#NAME?</v>
      </c>
      <c r="G48" s="11" t="s">
        <v>303</v>
      </c>
      <c r="I48" s="11" t="e">
        <f>-SPIN</f>
        <v>#NAME?</v>
      </c>
      <c r="L48" s="11" t="e">
        <f>-NONS</f>
        <v>#NAME?</v>
      </c>
      <c r="M48" s="11" t="s">
        <v>304</v>
      </c>
      <c r="O48" s="11" t="e">
        <f>-NONS</f>
        <v>#NAME?</v>
      </c>
      <c r="P48" s="11" t="s">
        <v>305</v>
      </c>
      <c r="R48" s="11" t="e">
        <f>-Tota</f>
        <v>#NAME?</v>
      </c>
      <c r="S48" s="11" t="s">
        <v>265</v>
      </c>
    </row>
    <row r="49" spans="1:20" x14ac:dyDescent="0.25">
      <c r="A49" s="11" t="s">
        <v>34</v>
      </c>
      <c r="B49" s="11" t="s">
        <v>35</v>
      </c>
      <c r="C49" s="11" t="s">
        <v>36</v>
      </c>
      <c r="D49" s="13">
        <v>0</v>
      </c>
      <c r="E49" s="11" t="s">
        <v>306</v>
      </c>
      <c r="F49" s="11" t="s">
        <v>36</v>
      </c>
      <c r="G49" s="13">
        <v>0</v>
      </c>
      <c r="H49" s="11" t="s">
        <v>306</v>
      </c>
      <c r="I49" s="11" t="s">
        <v>36</v>
      </c>
      <c r="J49" s="13">
        <v>0</v>
      </c>
      <c r="K49" s="11" t="s">
        <v>306</v>
      </c>
      <c r="L49" s="11" t="s">
        <v>36</v>
      </c>
      <c r="M49" s="13">
        <v>0</v>
      </c>
      <c r="N49" s="11" t="s">
        <v>306</v>
      </c>
      <c r="O49" s="11" t="s">
        <v>36</v>
      </c>
      <c r="P49" s="13">
        <v>0</v>
      </c>
      <c r="Q49" s="11" t="s">
        <v>306</v>
      </c>
      <c r="R49" s="11" t="s">
        <v>36</v>
      </c>
      <c r="S49" s="13">
        <v>0</v>
      </c>
      <c r="T49" s="11" t="s">
        <v>306</v>
      </c>
    </row>
    <row r="50" spans="1:20" x14ac:dyDescent="0.25">
      <c r="A50" s="11" t="s">
        <v>51</v>
      </c>
      <c r="B50" s="11" t="s">
        <v>52</v>
      </c>
      <c r="C50" s="11" t="s">
        <v>4</v>
      </c>
      <c r="D50" s="11" t="s">
        <v>4</v>
      </c>
      <c r="E50" s="11" t="s">
        <v>4</v>
      </c>
      <c r="F50" s="11" t="s">
        <v>4</v>
      </c>
      <c r="G50" s="11" t="s">
        <v>4</v>
      </c>
      <c r="H50" s="11" t="s">
        <v>4</v>
      </c>
      <c r="I50" s="11" t="s">
        <v>4</v>
      </c>
      <c r="J50" s="11" t="s">
        <v>4</v>
      </c>
      <c r="K50" s="11" t="s">
        <v>4</v>
      </c>
      <c r="L50" s="11" t="s">
        <v>4</v>
      </c>
      <c r="M50" s="11" t="s">
        <v>4</v>
      </c>
      <c r="N50" s="11" t="s">
        <v>4</v>
      </c>
      <c r="O50" s="11" t="s">
        <v>4</v>
      </c>
      <c r="P50" s="11" t="s">
        <v>4</v>
      </c>
      <c r="Q50" s="11" t="s">
        <v>4</v>
      </c>
      <c r="R50" s="11" t="s">
        <v>4</v>
      </c>
      <c r="S50" s="11" t="s">
        <v>4</v>
      </c>
      <c r="T50" s="11" t="s">
        <v>4</v>
      </c>
    </row>
    <row r="51" spans="1:20" x14ac:dyDescent="0.25">
      <c r="A51" s="11">
        <v>1</v>
      </c>
      <c r="B51" s="11" t="s">
        <v>57</v>
      </c>
      <c r="C51" s="11">
        <v>110.7</v>
      </c>
      <c r="D51" s="11">
        <v>358.2</v>
      </c>
      <c r="E51" s="11">
        <v>3.2</v>
      </c>
      <c r="F51" s="11">
        <v>0</v>
      </c>
      <c r="G51" s="11">
        <v>0</v>
      </c>
      <c r="H51" s="11">
        <v>0</v>
      </c>
      <c r="I51" s="11">
        <v>15.2</v>
      </c>
      <c r="J51" s="11">
        <v>78.5</v>
      </c>
      <c r="K51" s="11">
        <v>5.2</v>
      </c>
      <c r="L51" s="11">
        <v>122.2</v>
      </c>
      <c r="M51" s="11">
        <v>2461.6</v>
      </c>
      <c r="N51" s="11">
        <v>20.100000000000001</v>
      </c>
      <c r="O51" s="11">
        <v>0</v>
      </c>
      <c r="P51" s="11">
        <v>0</v>
      </c>
      <c r="Q51" s="11">
        <v>0</v>
      </c>
      <c r="R51" s="11">
        <v>248.1</v>
      </c>
      <c r="S51" s="11">
        <v>2898.3</v>
      </c>
      <c r="T51" s="11">
        <v>11.7</v>
      </c>
    </row>
    <row r="52" spans="1:20" x14ac:dyDescent="0.25">
      <c r="A52" s="11">
        <v>2</v>
      </c>
      <c r="B52" s="11" t="s">
        <v>58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3</v>
      </c>
      <c r="B53" s="11" t="s">
        <v>59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4</v>
      </c>
      <c r="B54" s="11" t="s">
        <v>60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5</v>
      </c>
      <c r="B55" s="11" t="s">
        <v>61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6</v>
      </c>
      <c r="B56" s="11" t="s">
        <v>62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7</v>
      </c>
      <c r="B57" s="11" t="s">
        <v>63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11">
        <v>8</v>
      </c>
      <c r="B58" s="11" t="s">
        <v>64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1.3</v>
      </c>
      <c r="M58" s="11">
        <v>20.9</v>
      </c>
      <c r="N58" s="11">
        <v>16.600000000000001</v>
      </c>
      <c r="O58" s="11">
        <v>0</v>
      </c>
      <c r="P58" s="11">
        <v>0</v>
      </c>
      <c r="Q58" s="11">
        <v>0</v>
      </c>
      <c r="R58" s="11">
        <v>1.3</v>
      </c>
      <c r="S58" s="11">
        <v>20.9</v>
      </c>
      <c r="T58" s="11">
        <v>16.600000000000001</v>
      </c>
    </row>
    <row r="59" spans="1:20" x14ac:dyDescent="0.25">
      <c r="A59" s="11">
        <v>9</v>
      </c>
      <c r="B59" s="11" t="s">
        <v>65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11">
        <v>10</v>
      </c>
      <c r="B60" s="11" t="s">
        <v>66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11</v>
      </c>
      <c r="B61" s="11" t="s">
        <v>67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12</v>
      </c>
      <c r="B62" s="11" t="s">
        <v>68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x14ac:dyDescent="0.25">
      <c r="A63" s="11">
        <v>13</v>
      </c>
      <c r="B63" s="11" t="s">
        <v>69</v>
      </c>
      <c r="C63" s="11">
        <v>470</v>
      </c>
      <c r="D63" s="11" t="s">
        <v>266</v>
      </c>
      <c r="E63" s="11">
        <v>33.1</v>
      </c>
      <c r="F63" s="11">
        <v>0</v>
      </c>
      <c r="G63" s="11">
        <v>0</v>
      </c>
      <c r="H63" s="11">
        <v>0</v>
      </c>
      <c r="I63" s="11">
        <v>496.7</v>
      </c>
      <c r="J63" s="11" t="s">
        <v>266</v>
      </c>
      <c r="K63" s="11">
        <v>60.5</v>
      </c>
      <c r="L63" s="11">
        <v>164.4</v>
      </c>
      <c r="M63" s="11" t="s">
        <v>266</v>
      </c>
      <c r="N63" s="11">
        <v>61.3</v>
      </c>
      <c r="O63" s="11">
        <v>0</v>
      </c>
      <c r="P63" s="11">
        <v>0</v>
      </c>
      <c r="Q63" s="11">
        <v>0</v>
      </c>
      <c r="R63" s="11">
        <v>1131.0999999999999</v>
      </c>
      <c r="S63" s="11" t="s">
        <v>266</v>
      </c>
      <c r="T63" s="11">
        <v>49.2</v>
      </c>
    </row>
    <row r="64" spans="1:20" x14ac:dyDescent="0.25">
      <c r="A64" s="11">
        <v>14</v>
      </c>
      <c r="B64" s="11" t="s">
        <v>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15</v>
      </c>
      <c r="B65" s="11" t="s">
        <v>71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x14ac:dyDescent="0.25">
      <c r="A66" s="11">
        <v>16</v>
      </c>
      <c r="B66" s="11" t="s">
        <v>72</v>
      </c>
      <c r="C66" s="11">
        <v>189.1</v>
      </c>
      <c r="D66" s="11" t="s">
        <v>266</v>
      </c>
      <c r="E66" s="11">
        <v>57.4</v>
      </c>
      <c r="F66" s="11">
        <v>0</v>
      </c>
      <c r="G66" s="11">
        <v>0</v>
      </c>
      <c r="H66" s="11">
        <v>0</v>
      </c>
      <c r="I66" s="11">
        <v>143</v>
      </c>
      <c r="J66" s="11">
        <v>6831.1</v>
      </c>
      <c r="K66" s="11">
        <v>47.8</v>
      </c>
      <c r="L66" s="11">
        <v>132.69999999999999</v>
      </c>
      <c r="M66" s="11" t="s">
        <v>266</v>
      </c>
      <c r="N66" s="11">
        <v>76.7</v>
      </c>
      <c r="O66" s="11">
        <v>0</v>
      </c>
      <c r="P66" s="11">
        <v>0</v>
      </c>
      <c r="Q66" s="11">
        <v>0</v>
      </c>
      <c r="R66" s="11">
        <v>464.8</v>
      </c>
      <c r="S66" s="11" t="s">
        <v>266</v>
      </c>
      <c r="T66" s="11">
        <v>60</v>
      </c>
    </row>
    <row r="67" spans="1:20" x14ac:dyDescent="0.25">
      <c r="A67" s="11">
        <v>17</v>
      </c>
      <c r="B67" s="11" t="s">
        <v>73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13.5</v>
      </c>
      <c r="J67" s="11">
        <v>215.3</v>
      </c>
      <c r="K67" s="11">
        <v>15.9</v>
      </c>
      <c r="L67" s="11">
        <v>0</v>
      </c>
      <c r="M67" s="11">
        <v>0.5</v>
      </c>
      <c r="N67" s="11">
        <v>12.9</v>
      </c>
      <c r="O67" s="11">
        <v>0</v>
      </c>
      <c r="P67" s="11">
        <v>0</v>
      </c>
      <c r="Q67" s="11">
        <v>0</v>
      </c>
      <c r="R67" s="11">
        <v>13.5</v>
      </c>
      <c r="S67" s="11">
        <v>215.7</v>
      </c>
      <c r="T67" s="11">
        <v>15.9</v>
      </c>
    </row>
    <row r="68" spans="1:20" x14ac:dyDescent="0.25">
      <c r="A68" s="11">
        <v>18</v>
      </c>
      <c r="B68" s="11" t="s">
        <v>74</v>
      </c>
      <c r="C68" s="11">
        <v>10.5</v>
      </c>
      <c r="D68" s="11">
        <v>9.5</v>
      </c>
      <c r="E68" s="11">
        <v>0.9</v>
      </c>
      <c r="F68" s="11">
        <v>0</v>
      </c>
      <c r="G68" s="11">
        <v>0</v>
      </c>
      <c r="H68" s="11">
        <v>0</v>
      </c>
      <c r="I68" s="11">
        <v>2.1</v>
      </c>
      <c r="J68" s="11">
        <v>5.9</v>
      </c>
      <c r="K68" s="11">
        <v>2.8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12.7</v>
      </c>
      <c r="S68" s="11">
        <v>15.4</v>
      </c>
      <c r="T68" s="11">
        <v>1.2</v>
      </c>
    </row>
    <row r="69" spans="1:20" x14ac:dyDescent="0.25">
      <c r="A69" s="11">
        <v>19</v>
      </c>
      <c r="B69" s="11" t="s">
        <v>75</v>
      </c>
      <c r="C69" s="11">
        <v>9.1</v>
      </c>
      <c r="D69" s="11">
        <v>9.1</v>
      </c>
      <c r="E69" s="11">
        <v>1</v>
      </c>
      <c r="F69" s="11">
        <v>0</v>
      </c>
      <c r="G69" s="11">
        <v>0</v>
      </c>
      <c r="H69" s="11">
        <v>0</v>
      </c>
      <c r="I69" s="11">
        <v>2.2999999999999998</v>
      </c>
      <c r="J69" s="11">
        <v>6.2</v>
      </c>
      <c r="K69" s="11">
        <v>2.7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11.4</v>
      </c>
      <c r="S69" s="11">
        <v>15.2</v>
      </c>
      <c r="T69" s="11">
        <v>1.3</v>
      </c>
    </row>
    <row r="70" spans="1:20" x14ac:dyDescent="0.25">
      <c r="A70" s="11">
        <v>20</v>
      </c>
      <c r="B70" s="11" t="s">
        <v>76</v>
      </c>
      <c r="C70" s="11">
        <v>167.4</v>
      </c>
      <c r="D70" s="11">
        <v>594.70000000000005</v>
      </c>
      <c r="E70" s="11">
        <v>3.6</v>
      </c>
      <c r="F70" s="11">
        <v>0</v>
      </c>
      <c r="G70" s="11">
        <v>0</v>
      </c>
      <c r="H70" s="11">
        <v>0</v>
      </c>
      <c r="I70" s="11">
        <v>22</v>
      </c>
      <c r="J70" s="11">
        <v>112.6</v>
      </c>
      <c r="K70" s="11">
        <v>5.0999999999999996</v>
      </c>
      <c r="L70" s="11">
        <v>0.1</v>
      </c>
      <c r="M70" s="11">
        <v>0.6</v>
      </c>
      <c r="N70" s="11">
        <v>6.6</v>
      </c>
      <c r="O70" s="11">
        <v>0</v>
      </c>
      <c r="P70" s="11">
        <v>0</v>
      </c>
      <c r="Q70" s="11">
        <v>0</v>
      </c>
      <c r="R70" s="11">
        <v>189.5</v>
      </c>
      <c r="S70" s="11">
        <v>707.9</v>
      </c>
      <c r="T70" s="11">
        <v>3.7</v>
      </c>
    </row>
    <row r="71" spans="1:20" x14ac:dyDescent="0.25">
      <c r="A71" s="11">
        <v>21</v>
      </c>
      <c r="B71" s="11" t="s">
        <v>77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1.2</v>
      </c>
      <c r="M71" s="11">
        <v>0.7</v>
      </c>
      <c r="N71" s="11">
        <v>0.6</v>
      </c>
      <c r="O71" s="11">
        <v>0</v>
      </c>
      <c r="P71" s="11">
        <v>0</v>
      </c>
      <c r="Q71" s="11">
        <v>0</v>
      </c>
      <c r="R71" s="11">
        <v>1.2</v>
      </c>
      <c r="S71" s="11">
        <v>0.7</v>
      </c>
      <c r="T71" s="11">
        <v>0.6</v>
      </c>
    </row>
    <row r="72" spans="1:20" x14ac:dyDescent="0.25">
      <c r="A72" s="11">
        <v>22</v>
      </c>
      <c r="B72" s="11" t="s">
        <v>78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1.1000000000000001</v>
      </c>
      <c r="M72" s="11">
        <v>0.6</v>
      </c>
      <c r="N72" s="11">
        <v>0.5</v>
      </c>
      <c r="O72" s="11">
        <v>0</v>
      </c>
      <c r="P72" s="11">
        <v>0</v>
      </c>
      <c r="Q72" s="11">
        <v>0</v>
      </c>
      <c r="R72" s="11">
        <v>1.1000000000000001</v>
      </c>
      <c r="S72" s="11">
        <v>0.6</v>
      </c>
      <c r="T72" s="11">
        <v>0.5</v>
      </c>
    </row>
    <row r="73" spans="1:20" x14ac:dyDescent="0.25">
      <c r="A73" s="11">
        <v>23</v>
      </c>
      <c r="B73" s="11" t="s">
        <v>79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24</v>
      </c>
      <c r="B74" s="11" t="s">
        <v>80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x14ac:dyDescent="0.25">
      <c r="A75" s="11">
        <v>25</v>
      </c>
      <c r="B75" s="11" t="s">
        <v>81</v>
      </c>
      <c r="C75" s="11">
        <v>2.6</v>
      </c>
      <c r="D75" s="11">
        <v>242.8</v>
      </c>
      <c r="E75" s="11">
        <v>92.1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2.6</v>
      </c>
      <c r="S75" s="11">
        <v>242.8</v>
      </c>
      <c r="T75" s="11">
        <v>92.1</v>
      </c>
    </row>
    <row r="76" spans="1:20" x14ac:dyDescent="0.25">
      <c r="A76" s="11">
        <v>26</v>
      </c>
      <c r="B76" s="11" t="s">
        <v>82</v>
      </c>
      <c r="C76" s="11">
        <v>0.6</v>
      </c>
      <c r="D76" s="11">
        <v>200.4</v>
      </c>
      <c r="E76" s="11">
        <v>322.39999999999998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0.6</v>
      </c>
      <c r="S76" s="11">
        <v>200.4</v>
      </c>
      <c r="T76" s="11">
        <v>322.39999999999998</v>
      </c>
    </row>
    <row r="77" spans="1:20" x14ac:dyDescent="0.25">
      <c r="A77" s="11">
        <v>27</v>
      </c>
      <c r="B77" s="11" t="s">
        <v>83</v>
      </c>
      <c r="C77" s="11">
        <v>1</v>
      </c>
      <c r="D77" s="11">
        <v>201.8</v>
      </c>
      <c r="E77" s="11">
        <v>212.2</v>
      </c>
      <c r="F77" s="11">
        <v>0</v>
      </c>
      <c r="G77" s="11">
        <v>0</v>
      </c>
      <c r="H77" s="11">
        <v>0</v>
      </c>
      <c r="I77" s="11">
        <v>0</v>
      </c>
      <c r="J77" s="11">
        <v>0.2</v>
      </c>
      <c r="K77" s="11">
        <v>6.7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1</v>
      </c>
      <c r="S77" s="11">
        <v>202</v>
      </c>
      <c r="T77" s="11">
        <v>206.9</v>
      </c>
    </row>
    <row r="78" spans="1:20" x14ac:dyDescent="0.25">
      <c r="A78" s="11">
        <v>28</v>
      </c>
      <c r="B78" s="11" t="s">
        <v>84</v>
      </c>
      <c r="C78" s="11">
        <v>2.2000000000000002</v>
      </c>
      <c r="D78" s="11">
        <v>245</v>
      </c>
      <c r="E78" s="11">
        <v>111.9</v>
      </c>
      <c r="F78" s="11">
        <v>0</v>
      </c>
      <c r="G78" s="11">
        <v>0</v>
      </c>
      <c r="H78" s="11">
        <v>0</v>
      </c>
      <c r="I78" s="11">
        <v>0.1</v>
      </c>
      <c r="J78" s="11">
        <v>0.4</v>
      </c>
      <c r="K78" s="11">
        <v>6.2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2.2999999999999998</v>
      </c>
      <c r="S78" s="11">
        <v>245.4</v>
      </c>
      <c r="T78" s="11">
        <v>109</v>
      </c>
    </row>
    <row r="79" spans="1:20" x14ac:dyDescent="0.25">
      <c r="A79" s="11">
        <v>29</v>
      </c>
      <c r="B79" s="11" t="s">
        <v>85</v>
      </c>
      <c r="C79" s="11">
        <v>6.7</v>
      </c>
      <c r="D79" s="11">
        <v>253.8</v>
      </c>
      <c r="E79" s="11">
        <v>38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6.7</v>
      </c>
      <c r="S79" s="11">
        <v>253.8</v>
      </c>
      <c r="T79" s="11">
        <v>38</v>
      </c>
    </row>
    <row r="80" spans="1:20" x14ac:dyDescent="0.25">
      <c r="A80" s="11">
        <v>30</v>
      </c>
      <c r="B80" s="11" t="s">
        <v>86</v>
      </c>
      <c r="C80" s="11">
        <v>4.5</v>
      </c>
      <c r="D80" s="11">
        <v>245.7</v>
      </c>
      <c r="E80" s="11">
        <v>54.3</v>
      </c>
      <c r="F80" s="11">
        <v>0</v>
      </c>
      <c r="G80" s="11">
        <v>0</v>
      </c>
      <c r="H80" s="11">
        <v>0</v>
      </c>
      <c r="I80" s="11">
        <v>0</v>
      </c>
      <c r="J80" s="11">
        <v>0.4</v>
      </c>
      <c r="K80" s="11">
        <v>12.9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4.5999999999999996</v>
      </c>
      <c r="S80" s="11">
        <v>246.1</v>
      </c>
      <c r="T80" s="11">
        <v>54.1</v>
      </c>
    </row>
    <row r="81" spans="1:20" x14ac:dyDescent="0.25">
      <c r="A81" s="11">
        <v>31</v>
      </c>
      <c r="B81" s="11" t="s">
        <v>87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</row>
    <row r="82" spans="1:20" x14ac:dyDescent="0.25">
      <c r="A82" s="11">
        <v>32</v>
      </c>
      <c r="B82" s="11" t="s">
        <v>88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</row>
    <row r="83" spans="1:20" x14ac:dyDescent="0.25">
      <c r="A83" s="11">
        <v>33</v>
      </c>
      <c r="B83" s="11" t="s">
        <v>89</v>
      </c>
      <c r="C83" s="11">
        <v>60.6</v>
      </c>
      <c r="D83" s="11">
        <v>110.8</v>
      </c>
      <c r="E83" s="11">
        <v>1.8</v>
      </c>
      <c r="F83" s="11">
        <v>0</v>
      </c>
      <c r="G83" s="11">
        <v>0</v>
      </c>
      <c r="H83" s="11">
        <v>0</v>
      </c>
      <c r="I83" s="11">
        <v>47.5</v>
      </c>
      <c r="J83" s="11">
        <v>10.3</v>
      </c>
      <c r="K83" s="11">
        <v>0.2</v>
      </c>
      <c r="L83" s="11">
        <v>51.7</v>
      </c>
      <c r="M83" s="11">
        <v>49.3</v>
      </c>
      <c r="N83" s="11">
        <v>1</v>
      </c>
      <c r="O83" s="11">
        <v>0</v>
      </c>
      <c r="P83" s="11">
        <v>0</v>
      </c>
      <c r="Q83" s="11">
        <v>0</v>
      </c>
      <c r="R83" s="11">
        <v>159.80000000000001</v>
      </c>
      <c r="S83" s="11">
        <v>170.3</v>
      </c>
      <c r="T83" s="11">
        <v>1.1000000000000001</v>
      </c>
    </row>
    <row r="84" spans="1:20" x14ac:dyDescent="0.25">
      <c r="A84" s="11">
        <v>34</v>
      </c>
      <c r="B84" s="11" t="s">
        <v>90</v>
      </c>
      <c r="C84" s="11">
        <v>45.3</v>
      </c>
      <c r="D84" s="11">
        <v>282.89999999999998</v>
      </c>
      <c r="E84" s="11">
        <v>6.3</v>
      </c>
      <c r="F84" s="11">
        <v>0</v>
      </c>
      <c r="G84" s="11">
        <v>0</v>
      </c>
      <c r="H84" s="11">
        <v>0</v>
      </c>
      <c r="I84" s="11">
        <v>3.7</v>
      </c>
      <c r="J84" s="11">
        <v>42.4</v>
      </c>
      <c r="K84" s="11">
        <v>11.6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48.9</v>
      </c>
      <c r="S84" s="11">
        <v>325.3</v>
      </c>
      <c r="T84" s="11">
        <v>6.7</v>
      </c>
    </row>
    <row r="85" spans="1:20" x14ac:dyDescent="0.25">
      <c r="A85" s="11">
        <v>35</v>
      </c>
      <c r="B85" s="11" t="s">
        <v>91</v>
      </c>
      <c r="C85" s="11">
        <v>37.5</v>
      </c>
      <c r="D85" s="11">
        <v>256</v>
      </c>
      <c r="E85" s="11">
        <v>6.8</v>
      </c>
      <c r="F85" s="11">
        <v>0</v>
      </c>
      <c r="G85" s="11">
        <v>0</v>
      </c>
      <c r="H85" s="11">
        <v>0</v>
      </c>
      <c r="I85" s="11">
        <v>2.9</v>
      </c>
      <c r="J85" s="11">
        <v>36.799999999999997</v>
      </c>
      <c r="K85" s="11">
        <v>12.9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40.4</v>
      </c>
      <c r="S85" s="11">
        <v>292.8</v>
      </c>
      <c r="T85" s="11">
        <v>7.2</v>
      </c>
    </row>
    <row r="86" spans="1:20" x14ac:dyDescent="0.25">
      <c r="A86" s="11">
        <v>36</v>
      </c>
      <c r="B86" s="11" t="s">
        <v>92</v>
      </c>
      <c r="C86" s="11">
        <v>27.2</v>
      </c>
      <c r="D86" s="11">
        <v>224.9</v>
      </c>
      <c r="E86" s="11">
        <v>8.3000000000000007</v>
      </c>
      <c r="F86" s="11">
        <v>0</v>
      </c>
      <c r="G86" s="11">
        <v>0</v>
      </c>
      <c r="H86" s="11">
        <v>0</v>
      </c>
      <c r="I86" s="11">
        <v>1.7</v>
      </c>
      <c r="J86" s="11">
        <v>29.6</v>
      </c>
      <c r="K86" s="11">
        <v>17.100000000000001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29</v>
      </c>
      <c r="S86" s="11">
        <v>254.4</v>
      </c>
      <c r="T86" s="11">
        <v>8.8000000000000007</v>
      </c>
    </row>
    <row r="87" spans="1:20" x14ac:dyDescent="0.25">
      <c r="A87" s="11">
        <v>37</v>
      </c>
      <c r="B87" s="11" t="s">
        <v>93</v>
      </c>
      <c r="C87" s="11">
        <v>16.5</v>
      </c>
      <c r="D87" s="11">
        <v>198.4</v>
      </c>
      <c r="E87" s="11">
        <v>12</v>
      </c>
      <c r="F87" s="11">
        <v>0</v>
      </c>
      <c r="G87" s="11">
        <v>0</v>
      </c>
      <c r="H87" s="11">
        <v>0</v>
      </c>
      <c r="I87" s="11">
        <v>1.1000000000000001</v>
      </c>
      <c r="J87" s="11">
        <v>32.4</v>
      </c>
      <c r="K87" s="11">
        <v>30.2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17.5</v>
      </c>
      <c r="S87" s="11">
        <v>230.9</v>
      </c>
      <c r="T87" s="11">
        <v>13.2</v>
      </c>
    </row>
    <row r="88" spans="1:20" x14ac:dyDescent="0.25">
      <c r="A88" s="11">
        <v>38</v>
      </c>
      <c r="B88" s="11" t="s">
        <v>94</v>
      </c>
      <c r="C88" s="11">
        <v>21.3</v>
      </c>
      <c r="D88" s="11">
        <v>195.4</v>
      </c>
      <c r="E88" s="11">
        <v>9.1999999999999993</v>
      </c>
      <c r="F88" s="11">
        <v>0</v>
      </c>
      <c r="G88" s="11">
        <v>0</v>
      </c>
      <c r="H88" s="11">
        <v>0</v>
      </c>
      <c r="I88" s="11">
        <v>1.6</v>
      </c>
      <c r="J88" s="11">
        <v>39.1</v>
      </c>
      <c r="K88" s="11">
        <v>24.9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22.9</v>
      </c>
      <c r="S88" s="11">
        <v>234.6</v>
      </c>
      <c r="T88" s="11">
        <v>10.199999999999999</v>
      </c>
    </row>
    <row r="89" spans="1:20" x14ac:dyDescent="0.25">
      <c r="A89" s="11">
        <v>39</v>
      </c>
      <c r="B89" s="11" t="s">
        <v>95</v>
      </c>
      <c r="C89" s="11">
        <v>22.4</v>
      </c>
      <c r="D89" s="11">
        <v>69.5</v>
      </c>
      <c r="E89" s="11">
        <v>3.1</v>
      </c>
      <c r="F89" s="11">
        <v>0</v>
      </c>
      <c r="G89" s="11">
        <v>0</v>
      </c>
      <c r="H89" s="11">
        <v>0</v>
      </c>
      <c r="I89" s="11">
        <v>8.6</v>
      </c>
      <c r="J89" s="11">
        <v>0.7</v>
      </c>
      <c r="K89" s="11">
        <v>0.1</v>
      </c>
      <c r="L89" s="11">
        <v>8.5</v>
      </c>
      <c r="M89" s="11">
        <v>39</v>
      </c>
      <c r="N89" s="11">
        <v>4.5999999999999996</v>
      </c>
      <c r="O89" s="11">
        <v>0</v>
      </c>
      <c r="P89" s="11">
        <v>0</v>
      </c>
      <c r="Q89" s="11">
        <v>0</v>
      </c>
      <c r="R89" s="11">
        <v>39.4</v>
      </c>
      <c r="S89" s="11">
        <v>109.1</v>
      </c>
      <c r="T89" s="11">
        <v>2.8</v>
      </c>
    </row>
    <row r="90" spans="1:20" x14ac:dyDescent="0.25">
      <c r="A90" s="11">
        <v>40</v>
      </c>
      <c r="B90" s="11" t="s">
        <v>96</v>
      </c>
      <c r="C90" s="11">
        <v>17.399999999999999</v>
      </c>
      <c r="D90" s="11">
        <v>49.6</v>
      </c>
      <c r="E90" s="11">
        <v>2.9</v>
      </c>
      <c r="F90" s="11">
        <v>0</v>
      </c>
      <c r="G90" s="11">
        <v>0</v>
      </c>
      <c r="H90" s="11">
        <v>0</v>
      </c>
      <c r="I90" s="11">
        <v>14.7</v>
      </c>
      <c r="J90" s="11">
        <v>2.2000000000000002</v>
      </c>
      <c r="K90" s="11">
        <v>0.2</v>
      </c>
      <c r="L90" s="11">
        <v>20.5</v>
      </c>
      <c r="M90" s="11">
        <v>2.8</v>
      </c>
      <c r="N90" s="11">
        <v>0.1</v>
      </c>
      <c r="O90" s="11">
        <v>0</v>
      </c>
      <c r="P90" s="11">
        <v>0</v>
      </c>
      <c r="Q90" s="11">
        <v>0</v>
      </c>
      <c r="R90" s="11">
        <v>52.6</v>
      </c>
      <c r="S90" s="11">
        <v>54.7</v>
      </c>
      <c r="T90" s="11">
        <v>1</v>
      </c>
    </row>
    <row r="91" spans="1:20" x14ac:dyDescent="0.25">
      <c r="A91" s="11">
        <v>41</v>
      </c>
      <c r="B91" s="11" t="s">
        <v>97</v>
      </c>
      <c r="C91" s="11">
        <v>8.1</v>
      </c>
      <c r="D91" s="11">
        <v>5.2</v>
      </c>
      <c r="E91" s="11">
        <v>0.6</v>
      </c>
      <c r="F91" s="11">
        <v>0</v>
      </c>
      <c r="G91" s="11">
        <v>0</v>
      </c>
      <c r="H91" s="11">
        <v>0</v>
      </c>
      <c r="I91" s="11">
        <v>15.2</v>
      </c>
      <c r="J91" s="11">
        <v>1</v>
      </c>
      <c r="K91" s="11">
        <v>0.1</v>
      </c>
      <c r="L91" s="11">
        <v>23.6</v>
      </c>
      <c r="M91" s="11">
        <v>2.9</v>
      </c>
      <c r="N91" s="11">
        <v>0.1</v>
      </c>
      <c r="O91" s="11">
        <v>0</v>
      </c>
      <c r="P91" s="11">
        <v>0</v>
      </c>
      <c r="Q91" s="11">
        <v>0</v>
      </c>
      <c r="R91" s="11">
        <v>46.9</v>
      </c>
      <c r="S91" s="11">
        <v>9.1</v>
      </c>
      <c r="T91" s="11">
        <v>0.2</v>
      </c>
    </row>
    <row r="92" spans="1:20" x14ac:dyDescent="0.25">
      <c r="A92" s="11">
        <v>42</v>
      </c>
      <c r="B92" s="11" t="s">
        <v>98</v>
      </c>
      <c r="C92" s="11">
        <v>14.4</v>
      </c>
      <c r="D92" s="11">
        <v>20</v>
      </c>
      <c r="E92" s="11">
        <v>1.4</v>
      </c>
      <c r="F92" s="11">
        <v>0</v>
      </c>
      <c r="G92" s="11">
        <v>0</v>
      </c>
      <c r="H92" s="11">
        <v>0</v>
      </c>
      <c r="I92" s="11">
        <v>23.2</v>
      </c>
      <c r="J92" s="11">
        <v>4.3</v>
      </c>
      <c r="K92" s="11">
        <v>0.2</v>
      </c>
      <c r="L92" s="11">
        <v>22.7</v>
      </c>
      <c r="M92" s="11">
        <v>40</v>
      </c>
      <c r="N92" s="11">
        <v>1.8</v>
      </c>
      <c r="O92" s="11">
        <v>0</v>
      </c>
      <c r="P92" s="11">
        <v>0</v>
      </c>
      <c r="Q92" s="11">
        <v>0</v>
      </c>
      <c r="R92" s="11">
        <v>60.3</v>
      </c>
      <c r="S92" s="11">
        <v>64.3</v>
      </c>
      <c r="T92" s="11">
        <v>1.1000000000000001</v>
      </c>
    </row>
    <row r="93" spans="1:20" x14ac:dyDescent="0.25">
      <c r="A93" s="11">
        <v>43</v>
      </c>
      <c r="B93" s="11" t="s">
        <v>99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</row>
    <row r="94" spans="1:20" x14ac:dyDescent="0.25">
      <c r="A94" s="11">
        <v>44</v>
      </c>
      <c r="B94" s="11" t="s">
        <v>100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3.6</v>
      </c>
      <c r="M94" s="11">
        <v>9.4</v>
      </c>
      <c r="N94" s="11">
        <v>2.6</v>
      </c>
      <c r="O94" s="11">
        <v>0</v>
      </c>
      <c r="P94" s="11">
        <v>0</v>
      </c>
      <c r="Q94" s="11">
        <v>0</v>
      </c>
      <c r="R94" s="11">
        <v>3.6</v>
      </c>
      <c r="S94" s="11">
        <v>9.4</v>
      </c>
      <c r="T94" s="11">
        <v>2.6</v>
      </c>
    </row>
    <row r="95" spans="1:20" x14ac:dyDescent="0.25">
      <c r="A95" s="11">
        <v>45</v>
      </c>
      <c r="B95" s="11" t="s">
        <v>101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4.2</v>
      </c>
      <c r="M95" s="11">
        <v>11.6</v>
      </c>
      <c r="N95" s="11">
        <v>2.8</v>
      </c>
      <c r="O95" s="11">
        <v>0</v>
      </c>
      <c r="P95" s="11">
        <v>0</v>
      </c>
      <c r="Q95" s="11">
        <v>0</v>
      </c>
      <c r="R95" s="11">
        <v>4.2</v>
      </c>
      <c r="S95" s="11">
        <v>11.6</v>
      </c>
      <c r="T95" s="11">
        <v>2.8</v>
      </c>
    </row>
    <row r="96" spans="1:20" x14ac:dyDescent="0.25">
      <c r="A96" s="11">
        <v>46</v>
      </c>
      <c r="B96" s="11" t="s">
        <v>102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1.7</v>
      </c>
      <c r="M96" s="11">
        <v>3.9</v>
      </c>
      <c r="N96" s="11">
        <v>2.2999999999999998</v>
      </c>
      <c r="O96" s="11">
        <v>0</v>
      </c>
      <c r="P96" s="11">
        <v>0</v>
      </c>
      <c r="Q96" s="11">
        <v>0</v>
      </c>
      <c r="R96" s="11">
        <v>1.7</v>
      </c>
      <c r="S96" s="11">
        <v>3.9</v>
      </c>
      <c r="T96" s="11">
        <v>2.2999999999999998</v>
      </c>
    </row>
    <row r="97" spans="1:20" x14ac:dyDescent="0.25">
      <c r="A97" s="11">
        <v>47</v>
      </c>
      <c r="B97" s="11" t="s">
        <v>103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5.4</v>
      </c>
      <c r="M97" s="11">
        <v>17.399999999999999</v>
      </c>
      <c r="N97" s="11">
        <v>3.2</v>
      </c>
      <c r="O97" s="11">
        <v>0</v>
      </c>
      <c r="P97" s="11">
        <v>0</v>
      </c>
      <c r="Q97" s="11">
        <v>0</v>
      </c>
      <c r="R97" s="11">
        <v>5.4</v>
      </c>
      <c r="S97" s="11">
        <v>17.399999999999999</v>
      </c>
      <c r="T97" s="11">
        <v>3.2</v>
      </c>
    </row>
    <row r="98" spans="1:20" x14ac:dyDescent="0.25">
      <c r="A98" s="11">
        <v>48</v>
      </c>
      <c r="B98" s="11" t="s">
        <v>104</v>
      </c>
      <c r="C98" s="11">
        <v>114.6</v>
      </c>
      <c r="D98" s="11">
        <v>449.7</v>
      </c>
      <c r="E98" s="11">
        <v>3.9</v>
      </c>
      <c r="F98" s="11">
        <v>0</v>
      </c>
      <c r="G98" s="11">
        <v>0</v>
      </c>
      <c r="H98" s="11">
        <v>0</v>
      </c>
      <c r="I98" s="11">
        <v>18.8</v>
      </c>
      <c r="J98" s="11">
        <v>101</v>
      </c>
      <c r="K98" s="11">
        <v>5.4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133.4</v>
      </c>
      <c r="S98" s="11">
        <v>550.70000000000005</v>
      </c>
      <c r="T98" s="11">
        <v>4.0999999999999996</v>
      </c>
    </row>
    <row r="99" spans="1:20" x14ac:dyDescent="0.25">
      <c r="A99" s="11">
        <v>49</v>
      </c>
      <c r="B99" s="11" t="s">
        <v>105</v>
      </c>
      <c r="C99" s="11">
        <v>138.9</v>
      </c>
      <c r="D99" s="11">
        <v>513.70000000000005</v>
      </c>
      <c r="E99" s="11">
        <v>3.7</v>
      </c>
      <c r="F99" s="11">
        <v>0</v>
      </c>
      <c r="G99" s="11">
        <v>0</v>
      </c>
      <c r="H99" s="11">
        <v>0</v>
      </c>
      <c r="I99" s="11">
        <v>23</v>
      </c>
      <c r="J99" s="11">
        <v>124.8</v>
      </c>
      <c r="K99" s="11">
        <v>5.4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161.9</v>
      </c>
      <c r="S99" s="11">
        <v>638.5</v>
      </c>
      <c r="T99" s="11">
        <v>3.9</v>
      </c>
    </row>
    <row r="100" spans="1:20" x14ac:dyDescent="0.25">
      <c r="A100" s="11">
        <v>50</v>
      </c>
      <c r="B100" s="11" t="s">
        <v>106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51</v>
      </c>
      <c r="B101" s="11" t="s">
        <v>107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52</v>
      </c>
      <c r="B102" s="11" t="s">
        <v>108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53</v>
      </c>
      <c r="B103" s="11" t="s">
        <v>109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54</v>
      </c>
      <c r="B104" s="11" t="s">
        <v>110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20" x14ac:dyDescent="0.25">
      <c r="A105" s="11">
        <v>55</v>
      </c>
      <c r="B105" s="11" t="s">
        <v>111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0.8</v>
      </c>
      <c r="M105" s="11">
        <v>1.9</v>
      </c>
      <c r="N105" s="11">
        <v>2.4</v>
      </c>
      <c r="O105" s="11">
        <v>0</v>
      </c>
      <c r="P105" s="11">
        <v>0</v>
      </c>
      <c r="Q105" s="11">
        <v>0</v>
      </c>
      <c r="R105" s="11">
        <v>0.8</v>
      </c>
      <c r="S105" s="11">
        <v>1.9</v>
      </c>
      <c r="T105" s="11">
        <v>2.4</v>
      </c>
    </row>
    <row r="106" spans="1:20" x14ac:dyDescent="0.25">
      <c r="A106" s="11">
        <v>56</v>
      </c>
      <c r="B106" s="11" t="s">
        <v>112</v>
      </c>
      <c r="C106" s="11">
        <v>558.4</v>
      </c>
      <c r="D106" s="11">
        <v>990.6</v>
      </c>
      <c r="E106" s="11">
        <v>1.8</v>
      </c>
      <c r="F106" s="11">
        <v>0</v>
      </c>
      <c r="G106" s="11">
        <v>0</v>
      </c>
      <c r="H106" s="11">
        <v>0</v>
      </c>
      <c r="I106" s="11">
        <v>82</v>
      </c>
      <c r="J106" s="11">
        <v>281.8</v>
      </c>
      <c r="K106" s="11">
        <v>3.4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640.4</v>
      </c>
      <c r="S106" s="11">
        <v>1272.4000000000001</v>
      </c>
      <c r="T106" s="11">
        <v>2</v>
      </c>
    </row>
    <row r="107" spans="1:20" x14ac:dyDescent="0.25">
      <c r="A107" s="11">
        <v>57</v>
      </c>
      <c r="B107" s="11" t="s">
        <v>113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</row>
    <row r="108" spans="1:20" x14ac:dyDescent="0.25">
      <c r="A108" s="11">
        <v>58</v>
      </c>
      <c r="B108" s="11" t="s">
        <v>114</v>
      </c>
      <c r="C108" s="11">
        <v>631.29999999999995</v>
      </c>
      <c r="D108" s="11">
        <v>1009.2</v>
      </c>
      <c r="E108" s="11">
        <v>1.6</v>
      </c>
      <c r="F108" s="11">
        <v>0</v>
      </c>
      <c r="G108" s="11">
        <v>0</v>
      </c>
      <c r="H108" s="11">
        <v>0</v>
      </c>
      <c r="I108" s="11">
        <v>37.6</v>
      </c>
      <c r="J108" s="11">
        <v>163.19999999999999</v>
      </c>
      <c r="K108" s="11">
        <v>4.3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668.8</v>
      </c>
      <c r="S108" s="11">
        <v>1172.4000000000001</v>
      </c>
      <c r="T108" s="11">
        <v>1.8</v>
      </c>
    </row>
    <row r="109" spans="1:20" x14ac:dyDescent="0.25">
      <c r="A109" s="11">
        <v>59</v>
      </c>
      <c r="B109" s="11" t="s">
        <v>115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</row>
    <row r="110" spans="1:20" x14ac:dyDescent="0.25">
      <c r="A110" s="11">
        <v>60</v>
      </c>
      <c r="B110" s="11" t="s">
        <v>116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1.3</v>
      </c>
      <c r="J110" s="11">
        <v>0.2</v>
      </c>
      <c r="K110" s="11">
        <v>0.2</v>
      </c>
      <c r="L110" s="11">
        <v>0.1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1.4</v>
      </c>
      <c r="S110" s="11">
        <v>0.2</v>
      </c>
      <c r="T110" s="11">
        <v>0.2</v>
      </c>
    </row>
    <row r="111" spans="1:20" x14ac:dyDescent="0.25">
      <c r="A111" s="11">
        <v>61</v>
      </c>
      <c r="B111" s="11" t="s">
        <v>117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</row>
    <row r="112" spans="1:20" x14ac:dyDescent="0.25">
      <c r="A112" s="11">
        <v>62</v>
      </c>
      <c r="B112" s="11" t="s">
        <v>118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230.4</v>
      </c>
      <c r="J112" s="11">
        <v>6.6</v>
      </c>
      <c r="K112" s="11">
        <v>0</v>
      </c>
      <c r="L112" s="11">
        <v>85.3</v>
      </c>
      <c r="M112" s="11">
        <v>1.5</v>
      </c>
      <c r="N112" s="11">
        <v>0</v>
      </c>
      <c r="O112" s="11">
        <v>0</v>
      </c>
      <c r="P112" s="11">
        <v>0</v>
      </c>
      <c r="Q112" s="11">
        <v>0</v>
      </c>
      <c r="R112" s="11">
        <v>315.7</v>
      </c>
      <c r="S112" s="11">
        <v>8.1</v>
      </c>
      <c r="T112" s="11">
        <v>0</v>
      </c>
    </row>
    <row r="113" spans="1:20" x14ac:dyDescent="0.25">
      <c r="A113" s="11">
        <v>63</v>
      </c>
      <c r="B113" s="11" t="s">
        <v>119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</row>
    <row r="114" spans="1:20" x14ac:dyDescent="0.25">
      <c r="A114" s="11">
        <v>64</v>
      </c>
      <c r="B114" s="11" t="s">
        <v>120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24.8</v>
      </c>
      <c r="J114" s="11">
        <v>200.7</v>
      </c>
      <c r="K114" s="11">
        <v>8.1</v>
      </c>
      <c r="L114" s="11">
        <v>0.1</v>
      </c>
      <c r="M114" s="11">
        <v>0.1</v>
      </c>
      <c r="N114" s="11">
        <v>2.1</v>
      </c>
      <c r="O114" s="11">
        <v>0</v>
      </c>
      <c r="P114" s="11">
        <v>0</v>
      </c>
      <c r="Q114" s="11">
        <v>0</v>
      </c>
      <c r="R114" s="11">
        <v>24.9</v>
      </c>
      <c r="S114" s="11">
        <v>200.9</v>
      </c>
      <c r="T114" s="11">
        <v>8.1</v>
      </c>
    </row>
    <row r="115" spans="1:20" x14ac:dyDescent="0.25">
      <c r="A115" s="11">
        <v>65</v>
      </c>
      <c r="B115" s="11" t="s">
        <v>121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x14ac:dyDescent="0.25">
      <c r="A116" s="11">
        <v>66</v>
      </c>
      <c r="B116" s="11" t="s">
        <v>122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189.3</v>
      </c>
      <c r="J116" s="11">
        <v>1986.2</v>
      </c>
      <c r="K116" s="11">
        <v>10.5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189.3</v>
      </c>
      <c r="S116" s="11">
        <v>1986.2</v>
      </c>
      <c r="T116" s="11">
        <v>10.5</v>
      </c>
    </row>
    <row r="117" spans="1:20" x14ac:dyDescent="0.25">
      <c r="A117" s="11">
        <v>67</v>
      </c>
      <c r="B117" s="11" t="s">
        <v>123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x14ac:dyDescent="0.25">
      <c r="A118" s="11">
        <v>68</v>
      </c>
      <c r="B118" s="11" t="s">
        <v>124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69</v>
      </c>
      <c r="B119" s="11" t="s">
        <v>125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119</v>
      </c>
      <c r="M119" s="11">
        <v>286.3</v>
      </c>
      <c r="N119" s="11">
        <v>2.4</v>
      </c>
      <c r="O119" s="11">
        <v>0</v>
      </c>
      <c r="P119" s="11">
        <v>0</v>
      </c>
      <c r="Q119" s="11">
        <v>0</v>
      </c>
      <c r="R119" s="11">
        <v>119</v>
      </c>
      <c r="S119" s="11">
        <v>286.3</v>
      </c>
      <c r="T119" s="11">
        <v>2.4</v>
      </c>
    </row>
    <row r="120" spans="1:20" x14ac:dyDescent="0.25">
      <c r="A120" s="11">
        <v>70</v>
      </c>
      <c r="B120" s="11" t="s">
        <v>126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93.8</v>
      </c>
      <c r="J120" s="11">
        <v>388.8</v>
      </c>
      <c r="K120" s="11">
        <v>4.0999999999999996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93.8</v>
      </c>
      <c r="S120" s="11">
        <v>388.8</v>
      </c>
      <c r="T120" s="11">
        <v>4.0999999999999996</v>
      </c>
    </row>
    <row r="121" spans="1:20" x14ac:dyDescent="0.25">
      <c r="A121" s="11">
        <v>71</v>
      </c>
      <c r="B121" s="11" t="s">
        <v>127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72</v>
      </c>
      <c r="B122" s="11" t="s">
        <v>128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73</v>
      </c>
      <c r="B123" s="11" t="s">
        <v>129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74</v>
      </c>
      <c r="B124" s="11" t="s">
        <v>130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75</v>
      </c>
      <c r="B125" s="11" t="s">
        <v>131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76</v>
      </c>
      <c r="B126" s="11" t="s">
        <v>132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77</v>
      </c>
      <c r="B127" s="11" t="s">
        <v>133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78</v>
      </c>
      <c r="B128" s="11" t="s">
        <v>134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79</v>
      </c>
      <c r="B129" s="11" t="s">
        <v>135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80</v>
      </c>
      <c r="B130" s="11" t="s">
        <v>136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81</v>
      </c>
      <c r="B131" s="11" t="s">
        <v>137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82</v>
      </c>
      <c r="B132" s="11" t="s">
        <v>138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83</v>
      </c>
      <c r="B133" s="11" t="s">
        <v>139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</row>
    <row r="134" spans="1:20" x14ac:dyDescent="0.25">
      <c r="A134" s="11">
        <v>84</v>
      </c>
      <c r="B134" s="11" t="s">
        <v>140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</row>
    <row r="135" spans="1:20" x14ac:dyDescent="0.25">
      <c r="A135" s="11">
        <v>85</v>
      </c>
      <c r="B135" s="11" t="s">
        <v>141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</row>
    <row r="136" spans="1:20" x14ac:dyDescent="0.25">
      <c r="A136" s="11">
        <v>86</v>
      </c>
      <c r="B136" s="11" t="s">
        <v>142</v>
      </c>
      <c r="C136" s="11">
        <v>40.200000000000003</v>
      </c>
      <c r="D136" s="11">
        <v>110</v>
      </c>
      <c r="E136" s="11">
        <v>2.7</v>
      </c>
      <c r="F136" s="11">
        <v>0</v>
      </c>
      <c r="G136" s="11">
        <v>0</v>
      </c>
      <c r="H136" s="11">
        <v>0</v>
      </c>
      <c r="I136" s="11">
        <v>31.9</v>
      </c>
      <c r="J136" s="11">
        <v>6</v>
      </c>
      <c r="K136" s="11">
        <v>0.2</v>
      </c>
      <c r="L136" s="11">
        <v>51.7</v>
      </c>
      <c r="M136" s="11">
        <v>72.2</v>
      </c>
      <c r="N136" s="11">
        <v>1.4</v>
      </c>
      <c r="O136" s="11">
        <v>0</v>
      </c>
      <c r="P136" s="11">
        <v>0</v>
      </c>
      <c r="Q136" s="11">
        <v>0</v>
      </c>
      <c r="R136" s="11">
        <v>123.8</v>
      </c>
      <c r="S136" s="11">
        <v>188.2</v>
      </c>
      <c r="T136" s="11">
        <v>1.5</v>
      </c>
    </row>
    <row r="137" spans="1:20" x14ac:dyDescent="0.25">
      <c r="A137" s="11">
        <v>87</v>
      </c>
      <c r="B137" s="11" t="s">
        <v>143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88</v>
      </c>
      <c r="B138" s="11" t="s">
        <v>144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89</v>
      </c>
      <c r="B139" s="11" t="s">
        <v>145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90</v>
      </c>
      <c r="B140" s="11" t="s">
        <v>146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233.5</v>
      </c>
      <c r="J140" s="11">
        <v>2709.9</v>
      </c>
      <c r="K140" s="11">
        <v>11.6</v>
      </c>
      <c r="L140" s="11">
        <v>0.1</v>
      </c>
      <c r="M140" s="11">
        <v>0.9</v>
      </c>
      <c r="N140" s="11">
        <v>13.5</v>
      </c>
      <c r="O140" s="11">
        <v>0</v>
      </c>
      <c r="P140" s="11">
        <v>0</v>
      </c>
      <c r="Q140" s="11">
        <v>0</v>
      </c>
      <c r="R140" s="11">
        <v>233.6</v>
      </c>
      <c r="S140" s="11">
        <v>2710.8</v>
      </c>
      <c r="T140" s="11">
        <v>11.6</v>
      </c>
    </row>
    <row r="141" spans="1:20" x14ac:dyDescent="0.25">
      <c r="A141" s="11">
        <v>91</v>
      </c>
      <c r="B141" s="11" t="s">
        <v>147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7.6</v>
      </c>
      <c r="J141" s="11">
        <v>44.5</v>
      </c>
      <c r="K141" s="11">
        <v>5.9</v>
      </c>
      <c r="L141" s="11">
        <v>16.2</v>
      </c>
      <c r="M141" s="11">
        <v>134.5</v>
      </c>
      <c r="N141" s="11">
        <v>8.3000000000000007</v>
      </c>
      <c r="O141" s="11">
        <v>0</v>
      </c>
      <c r="P141" s="11">
        <v>0</v>
      </c>
      <c r="Q141" s="11">
        <v>0</v>
      </c>
      <c r="R141" s="11">
        <v>23.7</v>
      </c>
      <c r="S141" s="11">
        <v>178.9</v>
      </c>
      <c r="T141" s="11">
        <v>7.5</v>
      </c>
    </row>
    <row r="142" spans="1:20" x14ac:dyDescent="0.25">
      <c r="A142" s="11">
        <v>92</v>
      </c>
      <c r="B142" s="11" t="s">
        <v>148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</row>
    <row r="143" spans="1:20" x14ac:dyDescent="0.25">
      <c r="A143" s="11">
        <v>93</v>
      </c>
      <c r="B143" s="11" t="s">
        <v>149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94</v>
      </c>
      <c r="B144" s="11" t="s">
        <v>150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95</v>
      </c>
      <c r="B145" s="11" t="s">
        <v>151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96</v>
      </c>
      <c r="B146" s="11" t="s">
        <v>152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97</v>
      </c>
      <c r="B147" s="11" t="s">
        <v>153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98</v>
      </c>
      <c r="B148" s="11" t="s">
        <v>154</v>
      </c>
      <c r="C148" s="11">
        <v>20</v>
      </c>
      <c r="D148" s="11">
        <v>447.9</v>
      </c>
      <c r="E148" s="11">
        <v>22.3</v>
      </c>
      <c r="F148" s="11">
        <v>0</v>
      </c>
      <c r="G148" s="11">
        <v>0</v>
      </c>
      <c r="H148" s="11">
        <v>0</v>
      </c>
      <c r="I148" s="11">
        <v>31.2</v>
      </c>
      <c r="J148" s="11">
        <v>643.4</v>
      </c>
      <c r="K148" s="11">
        <v>20.7</v>
      </c>
      <c r="L148" s="11">
        <v>51.2</v>
      </c>
      <c r="M148" s="11">
        <v>1310.8</v>
      </c>
      <c r="N148" s="11">
        <v>25.6</v>
      </c>
      <c r="O148" s="11">
        <v>0</v>
      </c>
      <c r="P148" s="11">
        <v>0</v>
      </c>
      <c r="Q148" s="11">
        <v>0</v>
      </c>
      <c r="R148" s="11">
        <v>102.4</v>
      </c>
      <c r="S148" s="11">
        <v>2402</v>
      </c>
      <c r="T148" s="11">
        <v>23.4</v>
      </c>
    </row>
    <row r="149" spans="1:20" x14ac:dyDescent="0.25">
      <c r="A149" s="11">
        <v>99</v>
      </c>
      <c r="B149" s="11" t="s">
        <v>155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100</v>
      </c>
      <c r="B150" s="11" t="s">
        <v>156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101</v>
      </c>
      <c r="B151" s="11" t="s">
        <v>157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</row>
    <row r="152" spans="1:20" x14ac:dyDescent="0.25">
      <c r="A152" s="11">
        <v>102</v>
      </c>
      <c r="B152" s="11" t="s">
        <v>158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</row>
    <row r="153" spans="1:20" x14ac:dyDescent="0.25">
      <c r="A153" s="11">
        <v>103</v>
      </c>
      <c r="B153" s="11" t="s">
        <v>159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x14ac:dyDescent="0.25">
      <c r="A154" s="11">
        <v>104</v>
      </c>
      <c r="B154" s="11" t="s">
        <v>160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x14ac:dyDescent="0.25">
      <c r="A155" s="11">
        <v>105</v>
      </c>
      <c r="B155" s="11" t="s">
        <v>161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x14ac:dyDescent="0.25">
      <c r="A156" s="11">
        <v>106</v>
      </c>
      <c r="B156" s="11" t="s">
        <v>162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</row>
    <row r="157" spans="1:20" x14ac:dyDescent="0.25">
      <c r="A157" s="11">
        <v>107</v>
      </c>
      <c r="B157" s="11" t="s">
        <v>163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108</v>
      </c>
      <c r="B158" s="11" t="s">
        <v>164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109</v>
      </c>
      <c r="B159" s="11" t="s">
        <v>165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110</v>
      </c>
      <c r="B160" s="11" t="s">
        <v>166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111</v>
      </c>
      <c r="B161" s="11" t="s">
        <v>167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112</v>
      </c>
      <c r="B162" s="11" t="s">
        <v>168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113</v>
      </c>
      <c r="B163" s="11" t="s">
        <v>169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114</v>
      </c>
      <c r="B164" s="11" t="s">
        <v>170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115</v>
      </c>
      <c r="B165" s="11" t="s">
        <v>171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116</v>
      </c>
      <c r="B166" s="11" t="s">
        <v>172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117</v>
      </c>
      <c r="B167" s="11" t="s">
        <v>173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118</v>
      </c>
      <c r="B168" s="11" t="s">
        <v>174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</row>
    <row r="169" spans="1:20" x14ac:dyDescent="0.25">
      <c r="A169" s="11">
        <v>119</v>
      </c>
      <c r="B169" s="11" t="s">
        <v>175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120</v>
      </c>
      <c r="B170" s="11" t="s">
        <v>176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121</v>
      </c>
      <c r="B171" s="11" t="s">
        <v>177</v>
      </c>
      <c r="C171" s="11">
        <v>84.4</v>
      </c>
      <c r="D171" s="11">
        <v>146.19999999999999</v>
      </c>
      <c r="E171" s="11">
        <v>1.7</v>
      </c>
      <c r="F171" s="11">
        <v>0</v>
      </c>
      <c r="G171" s="11">
        <v>0</v>
      </c>
      <c r="H171" s="11">
        <v>0</v>
      </c>
      <c r="I171" s="11">
        <v>42.9</v>
      </c>
      <c r="J171" s="11">
        <v>30.3</v>
      </c>
      <c r="K171" s="11">
        <v>0.7</v>
      </c>
      <c r="L171" s="11">
        <v>23.3</v>
      </c>
      <c r="M171" s="11">
        <v>26.8</v>
      </c>
      <c r="N171" s="11">
        <v>1.1000000000000001</v>
      </c>
      <c r="O171" s="11">
        <v>0</v>
      </c>
      <c r="P171" s="11">
        <v>0</v>
      </c>
      <c r="Q171" s="11">
        <v>0</v>
      </c>
      <c r="R171" s="11">
        <v>150.6</v>
      </c>
      <c r="S171" s="11">
        <v>203.2</v>
      </c>
      <c r="T171" s="11">
        <v>1.3</v>
      </c>
    </row>
    <row r="172" spans="1:20" x14ac:dyDescent="0.25">
      <c r="A172" s="11">
        <v>122</v>
      </c>
      <c r="B172" s="11" t="s">
        <v>178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33.9</v>
      </c>
      <c r="J172" s="11">
        <v>403.9</v>
      </c>
      <c r="K172" s="11">
        <v>11.9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33.9</v>
      </c>
      <c r="S172" s="11">
        <v>403.9</v>
      </c>
      <c r="T172" s="11">
        <v>11.9</v>
      </c>
    </row>
    <row r="173" spans="1:20" x14ac:dyDescent="0.25">
      <c r="A173" s="11">
        <v>123</v>
      </c>
      <c r="B173" s="11" t="s">
        <v>179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</row>
    <row r="174" spans="1:20" x14ac:dyDescent="0.25">
      <c r="A174" s="11">
        <v>124</v>
      </c>
      <c r="B174" s="11" t="s">
        <v>180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1331.3</v>
      </c>
      <c r="J174" s="11">
        <v>4654.1000000000004</v>
      </c>
      <c r="K174" s="11">
        <v>3.5</v>
      </c>
      <c r="L174" s="11">
        <v>0.9</v>
      </c>
      <c r="M174" s="11">
        <v>0.6</v>
      </c>
      <c r="N174" s="11">
        <v>0.7</v>
      </c>
      <c r="O174" s="11">
        <v>0</v>
      </c>
      <c r="P174" s="11">
        <v>0</v>
      </c>
      <c r="Q174" s="11">
        <v>0</v>
      </c>
      <c r="R174" s="11">
        <v>1332.2</v>
      </c>
      <c r="S174" s="11">
        <v>4654.7</v>
      </c>
      <c r="T174" s="11">
        <v>3.5</v>
      </c>
    </row>
    <row r="175" spans="1:20" x14ac:dyDescent="0.25">
      <c r="A175" s="11">
        <v>125</v>
      </c>
      <c r="B175" s="11" t="s">
        <v>181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</row>
    <row r="176" spans="1:20" x14ac:dyDescent="0.25">
      <c r="A176" s="11">
        <v>126</v>
      </c>
      <c r="B176" s="11" t="s">
        <v>182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35.799999999999997</v>
      </c>
      <c r="J176" s="11">
        <v>846.5</v>
      </c>
      <c r="K176" s="11">
        <v>23.7</v>
      </c>
      <c r="L176" s="11">
        <v>26.1</v>
      </c>
      <c r="M176" s="11">
        <v>435.2</v>
      </c>
      <c r="N176" s="11">
        <v>16.7</v>
      </c>
      <c r="O176" s="11">
        <v>0</v>
      </c>
      <c r="P176" s="11">
        <v>0</v>
      </c>
      <c r="Q176" s="11">
        <v>0</v>
      </c>
      <c r="R176" s="11">
        <v>61.9</v>
      </c>
      <c r="S176" s="11">
        <v>1281.7</v>
      </c>
      <c r="T176" s="11">
        <v>20.7</v>
      </c>
    </row>
    <row r="177" spans="1:20" x14ac:dyDescent="0.25">
      <c r="A177" s="11">
        <v>127</v>
      </c>
      <c r="B177" s="11" t="s">
        <v>183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128</v>
      </c>
      <c r="B178" s="11" t="s">
        <v>184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129</v>
      </c>
      <c r="B179" s="11" t="s">
        <v>185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130</v>
      </c>
      <c r="B180" s="11" t="s">
        <v>186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131</v>
      </c>
      <c r="B181" s="11" t="s">
        <v>187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132</v>
      </c>
      <c r="B182" s="11" t="s">
        <v>188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133</v>
      </c>
      <c r="B183" s="11" t="s">
        <v>189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134</v>
      </c>
      <c r="B184" s="11" t="s">
        <v>190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135</v>
      </c>
      <c r="B185" s="11" t="s">
        <v>191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136</v>
      </c>
      <c r="B186" s="11" t="s">
        <v>192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</row>
    <row r="187" spans="1:20" x14ac:dyDescent="0.25">
      <c r="A187" s="11">
        <v>137</v>
      </c>
      <c r="B187" s="11" t="s">
        <v>193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</row>
    <row r="188" spans="1:20" x14ac:dyDescent="0.25">
      <c r="A188" s="11">
        <v>138</v>
      </c>
      <c r="B188" s="11" t="s">
        <v>194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139</v>
      </c>
      <c r="B189" s="11" t="s">
        <v>195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140</v>
      </c>
      <c r="B190" s="11" t="s">
        <v>196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141</v>
      </c>
      <c r="B191" s="11" t="s">
        <v>197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142</v>
      </c>
      <c r="B192" s="11" t="s">
        <v>198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143</v>
      </c>
      <c r="B193" s="11" t="s">
        <v>199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144</v>
      </c>
      <c r="B194" s="11" t="s">
        <v>200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145</v>
      </c>
      <c r="B195" s="11" t="s">
        <v>201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1.5</v>
      </c>
      <c r="J195" s="11">
        <v>0.1</v>
      </c>
      <c r="K195" s="11">
        <v>0</v>
      </c>
      <c r="L195" s="11">
        <v>0.7</v>
      </c>
      <c r="M195" s="11">
        <v>0.2</v>
      </c>
      <c r="N195" s="11">
        <v>0.3</v>
      </c>
      <c r="O195" s="11">
        <v>0</v>
      </c>
      <c r="P195" s="11">
        <v>0</v>
      </c>
      <c r="Q195" s="11">
        <v>0</v>
      </c>
      <c r="R195" s="11">
        <v>2.2000000000000002</v>
      </c>
      <c r="S195" s="11">
        <v>0.3</v>
      </c>
      <c r="T195" s="11">
        <v>0.1</v>
      </c>
    </row>
    <row r="196" spans="1:20" x14ac:dyDescent="0.25">
      <c r="A196" s="11">
        <v>146</v>
      </c>
      <c r="B196" s="11" t="s">
        <v>202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147</v>
      </c>
      <c r="B197" s="11" t="s">
        <v>203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148</v>
      </c>
      <c r="B198" s="11" t="s">
        <v>204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149</v>
      </c>
      <c r="B199" s="11" t="s">
        <v>205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150</v>
      </c>
      <c r="B200" s="11" t="s">
        <v>206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0.1</v>
      </c>
      <c r="K200" s="11">
        <v>11.7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0.1</v>
      </c>
      <c r="T200" s="11">
        <v>11.7</v>
      </c>
    </row>
    <row r="201" spans="1:20" x14ac:dyDescent="0.25">
      <c r="A201" s="11">
        <v>151</v>
      </c>
      <c r="B201" s="11" t="s">
        <v>207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152</v>
      </c>
      <c r="B202" s="11" t="s">
        <v>208</v>
      </c>
      <c r="C202" s="11">
        <v>25.4</v>
      </c>
      <c r="D202" s="11">
        <v>80.900000000000006</v>
      </c>
      <c r="E202" s="11">
        <v>3.2</v>
      </c>
      <c r="F202" s="11">
        <v>0</v>
      </c>
      <c r="G202" s="11">
        <v>0</v>
      </c>
      <c r="H202" s="11">
        <v>0</v>
      </c>
      <c r="I202" s="11">
        <v>6.7</v>
      </c>
      <c r="J202" s="11">
        <v>80.400000000000006</v>
      </c>
      <c r="K202" s="11">
        <v>12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32.1</v>
      </c>
      <c r="S202" s="11">
        <v>161.30000000000001</v>
      </c>
      <c r="T202" s="11">
        <v>5</v>
      </c>
    </row>
    <row r="203" spans="1:20" x14ac:dyDescent="0.25">
      <c r="A203" s="11">
        <v>153</v>
      </c>
      <c r="B203" s="11" t="s">
        <v>209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154</v>
      </c>
      <c r="B204" s="11" t="s">
        <v>210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155</v>
      </c>
      <c r="B205" s="11" t="s">
        <v>211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156</v>
      </c>
      <c r="B206" s="11" t="s">
        <v>212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157</v>
      </c>
      <c r="B207" s="11" t="s">
        <v>213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158</v>
      </c>
      <c r="B208" s="11" t="s">
        <v>214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159</v>
      </c>
      <c r="B209" s="11" t="s">
        <v>215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160</v>
      </c>
      <c r="B210" s="11" t="s">
        <v>216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</row>
    <row r="211" spans="1:20" x14ac:dyDescent="0.25">
      <c r="A211" s="11">
        <v>161</v>
      </c>
      <c r="B211" s="11" t="s">
        <v>217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</row>
    <row r="212" spans="1:20" x14ac:dyDescent="0.25">
      <c r="A212" s="11">
        <v>162</v>
      </c>
      <c r="B212" s="11" t="s">
        <v>218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163</v>
      </c>
      <c r="B213" s="11" t="s">
        <v>219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164</v>
      </c>
      <c r="B214" s="11" t="s">
        <v>220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</row>
    <row r="215" spans="1:20" x14ac:dyDescent="0.25">
      <c r="A215" s="11">
        <v>165</v>
      </c>
      <c r="B215" s="11" t="s">
        <v>221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166</v>
      </c>
      <c r="B216" s="11" t="s">
        <v>222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167</v>
      </c>
      <c r="B217" s="11" t="s">
        <v>223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168</v>
      </c>
      <c r="B218" s="11" t="s">
        <v>224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169</v>
      </c>
      <c r="B219" s="11" t="s">
        <v>225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A220" s="11">
        <v>170</v>
      </c>
      <c r="B220" s="11" t="s">
        <v>226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</row>
    <row r="221" spans="1:20" x14ac:dyDescent="0.25">
      <c r="A221" s="11">
        <v>171</v>
      </c>
      <c r="B221" s="11" t="s">
        <v>227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6.4</v>
      </c>
      <c r="J221" s="11">
        <v>38.799999999999997</v>
      </c>
      <c r="K221" s="11">
        <v>6.1</v>
      </c>
      <c r="L221" s="11">
        <v>11.1</v>
      </c>
      <c r="M221" s="11">
        <v>94</v>
      </c>
      <c r="N221" s="11">
        <v>8.5</v>
      </c>
      <c r="O221" s="11">
        <v>0</v>
      </c>
      <c r="P221" s="11">
        <v>0</v>
      </c>
      <c r="Q221" s="11">
        <v>0</v>
      </c>
      <c r="R221" s="11">
        <v>17.5</v>
      </c>
      <c r="S221" s="11">
        <v>132.80000000000001</v>
      </c>
      <c r="T221" s="11">
        <v>7.6</v>
      </c>
    </row>
    <row r="222" spans="1:20" x14ac:dyDescent="0.25">
      <c r="A222" s="11">
        <v>172</v>
      </c>
      <c r="B222" s="11" t="s">
        <v>228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1.4</v>
      </c>
      <c r="J222" s="11">
        <v>9.1</v>
      </c>
      <c r="K222" s="11">
        <v>6.6</v>
      </c>
      <c r="L222" s="11">
        <v>4.8</v>
      </c>
      <c r="M222" s="11">
        <v>43.6</v>
      </c>
      <c r="N222" s="11">
        <v>9.1</v>
      </c>
      <c r="O222" s="11">
        <v>0</v>
      </c>
      <c r="P222" s="11">
        <v>0</v>
      </c>
      <c r="Q222" s="11">
        <v>0</v>
      </c>
      <c r="R222" s="11">
        <v>6.2</v>
      </c>
      <c r="S222" s="11">
        <v>52.7</v>
      </c>
      <c r="T222" s="11">
        <v>8.5</v>
      </c>
    </row>
    <row r="223" spans="1:20" x14ac:dyDescent="0.25">
      <c r="A223" s="11">
        <v>173</v>
      </c>
      <c r="B223" s="11" t="s">
        <v>229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</row>
    <row r="224" spans="1:20" x14ac:dyDescent="0.25">
      <c r="A224" s="11">
        <v>174</v>
      </c>
      <c r="B224" s="11" t="s">
        <v>230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</row>
    <row r="225" spans="1:20" x14ac:dyDescent="0.25">
      <c r="A225" s="11">
        <v>175</v>
      </c>
      <c r="B225" s="11" t="s">
        <v>231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</row>
    <row r="226" spans="1:20" x14ac:dyDescent="0.25">
      <c r="A226" s="11">
        <v>176</v>
      </c>
      <c r="B226" s="11" t="s">
        <v>232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</row>
    <row r="227" spans="1:20" x14ac:dyDescent="0.25">
      <c r="A227" s="11">
        <v>177</v>
      </c>
      <c r="B227" s="11" t="s">
        <v>233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</row>
    <row r="228" spans="1:20" x14ac:dyDescent="0.25">
      <c r="A228" s="11">
        <v>178</v>
      </c>
      <c r="B228" s="11" t="s">
        <v>234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</row>
    <row r="229" spans="1:20" x14ac:dyDescent="0.25">
      <c r="A229" s="11">
        <v>179</v>
      </c>
      <c r="B229" s="11" t="s">
        <v>235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</row>
    <row r="230" spans="1:20" x14ac:dyDescent="0.25">
      <c r="A230" s="11">
        <v>180</v>
      </c>
      <c r="B230" s="11" t="s">
        <v>236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</row>
    <row r="231" spans="1:20" x14ac:dyDescent="0.25">
      <c r="A231" s="11">
        <v>181</v>
      </c>
      <c r="B231" s="11" t="s">
        <v>237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</row>
    <row r="232" spans="1:20" x14ac:dyDescent="0.25">
      <c r="A232" s="11">
        <v>182</v>
      </c>
      <c r="B232" s="11" t="s">
        <v>238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</row>
    <row r="233" spans="1:20" x14ac:dyDescent="0.25">
      <c r="A233" s="11">
        <v>183</v>
      </c>
      <c r="B233" s="11" t="s">
        <v>239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</row>
    <row r="234" spans="1:20" x14ac:dyDescent="0.25">
      <c r="A234" s="11">
        <v>184</v>
      </c>
      <c r="B234" s="11" t="s">
        <v>240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</row>
    <row r="235" spans="1:20" x14ac:dyDescent="0.25">
      <c r="A235" s="11">
        <v>185</v>
      </c>
      <c r="B235" s="11" t="s">
        <v>241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</row>
    <row r="236" spans="1:20" x14ac:dyDescent="0.25">
      <c r="A236" s="11">
        <v>186</v>
      </c>
      <c r="B236" s="11" t="s">
        <v>242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</row>
    <row r="237" spans="1:20" x14ac:dyDescent="0.25">
      <c r="A237" s="11">
        <v>187</v>
      </c>
      <c r="B237" s="11" t="s">
        <v>243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</row>
    <row r="238" spans="1:20" x14ac:dyDescent="0.25">
      <c r="A238" s="11">
        <v>188</v>
      </c>
      <c r="B238" s="11" t="s">
        <v>244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</row>
    <row r="239" spans="1:20" x14ac:dyDescent="0.25">
      <c r="A239" s="11">
        <v>189</v>
      </c>
      <c r="B239" s="11" t="s">
        <v>245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</row>
    <row r="240" spans="1:20" x14ac:dyDescent="0.25">
      <c r="A240" s="11">
        <v>190</v>
      </c>
      <c r="B240" s="11" t="s">
        <v>246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</row>
    <row r="241" spans="1:20" x14ac:dyDescent="0.25">
      <c r="A241" s="11">
        <v>191</v>
      </c>
      <c r="B241" s="11" t="s">
        <v>247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681.8</v>
      </c>
      <c r="M241" s="11">
        <v>8173.7</v>
      </c>
      <c r="N241" s="11">
        <v>12</v>
      </c>
      <c r="O241" s="11">
        <v>0</v>
      </c>
      <c r="P241" s="11">
        <v>0</v>
      </c>
      <c r="Q241" s="11">
        <v>0</v>
      </c>
      <c r="R241" s="11">
        <v>681.8</v>
      </c>
      <c r="S241" s="11">
        <v>8173.7</v>
      </c>
      <c r="T241" s="11">
        <v>12</v>
      </c>
    </row>
    <row r="242" spans="1:20" x14ac:dyDescent="0.25">
      <c r="A242" s="11">
        <v>192</v>
      </c>
      <c r="B242" s="11" t="s">
        <v>248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534.20000000000005</v>
      </c>
      <c r="M242" s="11">
        <v>6393.6</v>
      </c>
      <c r="N242" s="11">
        <v>12</v>
      </c>
      <c r="O242" s="11">
        <v>0</v>
      </c>
      <c r="P242" s="11">
        <v>0</v>
      </c>
      <c r="Q242" s="11">
        <v>0</v>
      </c>
      <c r="R242" s="11">
        <v>534.20000000000005</v>
      </c>
      <c r="S242" s="11">
        <v>6393.6</v>
      </c>
      <c r="T242" s="11">
        <v>12</v>
      </c>
    </row>
    <row r="243" spans="1:20" x14ac:dyDescent="0.25">
      <c r="A243" s="11">
        <v>193</v>
      </c>
      <c r="B243" s="11" t="s">
        <v>249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</row>
    <row r="244" spans="1:20" x14ac:dyDescent="0.25">
      <c r="A244" s="11">
        <v>194</v>
      </c>
      <c r="B244" s="11" t="s">
        <v>250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</row>
    <row r="245" spans="1:20" x14ac:dyDescent="0.25">
      <c r="A245" s="11">
        <v>195</v>
      </c>
      <c r="B245" s="11" t="s">
        <v>251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</row>
    <row r="246" spans="1:20" x14ac:dyDescent="0.25">
      <c r="A246" s="11">
        <v>196</v>
      </c>
      <c r="B246" s="11" t="s">
        <v>252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</row>
    <row r="247" spans="1:20" x14ac:dyDescent="0.25">
      <c r="A247" s="11">
        <v>197</v>
      </c>
      <c r="B247" s="11" t="s">
        <v>253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</row>
    <row r="248" spans="1:20" x14ac:dyDescent="0.25">
      <c r="A248" s="11">
        <v>198</v>
      </c>
      <c r="B248" s="11" t="s">
        <v>254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</row>
    <row r="249" spans="1:20" x14ac:dyDescent="0.25">
      <c r="A249" s="11">
        <v>199</v>
      </c>
      <c r="B249" s="11" t="s">
        <v>255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</row>
    <row r="250" spans="1:20" x14ac:dyDescent="0.25">
      <c r="A250" s="11">
        <v>200</v>
      </c>
      <c r="B250" s="11" t="s">
        <v>256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</row>
    <row r="251" spans="1:20" x14ac:dyDescent="0.25">
      <c r="A251" s="11">
        <v>201</v>
      </c>
      <c r="B251" s="11" t="s">
        <v>257</v>
      </c>
      <c r="C251" s="11">
        <v>925.7</v>
      </c>
      <c r="D251" s="11">
        <v>2136.5</v>
      </c>
      <c r="E251" s="11">
        <v>2.2999999999999998</v>
      </c>
      <c r="F251" s="11">
        <v>0</v>
      </c>
      <c r="G251" s="11">
        <v>0</v>
      </c>
      <c r="H251" s="11">
        <v>0</v>
      </c>
      <c r="I251" s="11">
        <v>37.299999999999997</v>
      </c>
      <c r="J251" s="11">
        <v>100.3</v>
      </c>
      <c r="K251" s="11">
        <v>2.7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962.9</v>
      </c>
      <c r="S251" s="11">
        <v>2236.8000000000002</v>
      </c>
      <c r="T251" s="11">
        <v>2.2999999999999998</v>
      </c>
    </row>
    <row r="252" spans="1:20" x14ac:dyDescent="0.25">
      <c r="B252" s="11" t="s">
        <v>267</v>
      </c>
      <c r="C252" s="11">
        <v>3784.3</v>
      </c>
      <c r="D252" s="11" t="s">
        <v>266</v>
      </c>
      <c r="E252" s="11">
        <v>9.5</v>
      </c>
      <c r="F252" s="11">
        <v>0</v>
      </c>
      <c r="G252" s="11">
        <v>0</v>
      </c>
      <c r="H252" s="11">
        <v>0</v>
      </c>
      <c r="I252" s="11">
        <v>3317.1</v>
      </c>
      <c r="J252" s="11" t="s">
        <v>266</v>
      </c>
      <c r="K252" s="11">
        <v>15.2</v>
      </c>
      <c r="L252" s="11">
        <v>2172.3000000000002</v>
      </c>
      <c r="M252" s="11" t="s">
        <v>266</v>
      </c>
      <c r="N252" s="11">
        <v>18.399999999999999</v>
      </c>
      <c r="O252" s="11">
        <v>0</v>
      </c>
      <c r="P252" s="11">
        <v>0</v>
      </c>
      <c r="Q252" s="11">
        <v>0</v>
      </c>
      <c r="R252" s="11">
        <v>9273.7000000000007</v>
      </c>
      <c r="S252" s="11" t="s">
        <v>266</v>
      </c>
      <c r="T252" s="11">
        <v>13.6</v>
      </c>
    </row>
    <row r="255" spans="1:20" x14ac:dyDescent="0.25">
      <c r="A255" s="11" t="s">
        <v>261</v>
      </c>
      <c r="B255" s="11" t="s">
        <v>269</v>
      </c>
      <c r="C255" s="11" t="s">
        <v>270</v>
      </c>
      <c r="D255" s="11" t="s">
        <v>271</v>
      </c>
    </row>
    <row r="256" spans="1:20" x14ac:dyDescent="0.25">
      <c r="A256" s="11" t="s">
        <v>4</v>
      </c>
      <c r="B256" s="11" t="s">
        <v>54</v>
      </c>
      <c r="C256" s="11" t="s">
        <v>263</v>
      </c>
      <c r="D256" s="11" t="s">
        <v>4</v>
      </c>
    </row>
    <row r="258" spans="1:9" x14ac:dyDescent="0.25">
      <c r="D258" s="11" t="s">
        <v>52</v>
      </c>
      <c r="E258" s="11" t="e">
        <f>----- A</f>
        <v>#NAME?</v>
      </c>
      <c r="F258" s="11" t="s">
        <v>272</v>
      </c>
      <c r="G258" s="11" t="s">
        <v>273</v>
      </c>
      <c r="H258" s="11" t="s">
        <v>274</v>
      </c>
      <c r="I258" s="11" t="s">
        <v>274</v>
      </c>
    </row>
    <row r="259" spans="1:9" x14ac:dyDescent="0.25">
      <c r="F259" s="11" t="s">
        <v>275</v>
      </c>
      <c r="G259" s="11" t="s">
        <v>276</v>
      </c>
      <c r="H259" s="11" t="s">
        <v>277</v>
      </c>
      <c r="I259" s="11" t="s">
        <v>278</v>
      </c>
    </row>
    <row r="260" spans="1:9" x14ac:dyDescent="0.25">
      <c r="A260" s="11" t="s">
        <v>34</v>
      </c>
      <c r="B260" s="11" t="s">
        <v>279</v>
      </c>
      <c r="C260" s="11" t="s">
        <v>280</v>
      </c>
      <c r="D260" s="11" t="s">
        <v>281</v>
      </c>
      <c r="E260" s="11" t="s">
        <v>282</v>
      </c>
      <c r="F260" s="11" t="s">
        <v>36</v>
      </c>
      <c r="G260" s="11" t="s">
        <v>36</v>
      </c>
      <c r="H260" s="11" t="s">
        <v>36</v>
      </c>
      <c r="I260" s="13">
        <v>0</v>
      </c>
    </row>
    <row r="261" spans="1:9" x14ac:dyDescent="0.25">
      <c r="A261" s="11" t="s">
        <v>51</v>
      </c>
      <c r="B261" s="11" t="s">
        <v>55</v>
      </c>
      <c r="C261" s="11" t="s">
        <v>52</v>
      </c>
      <c r="D261" s="11" t="s">
        <v>52</v>
      </c>
      <c r="E261" s="11" t="s">
        <v>54</v>
      </c>
      <c r="F261" s="11" t="s">
        <v>5</v>
      </c>
      <c r="G261" s="11" t="s">
        <v>5</v>
      </c>
      <c r="H261" s="11" t="s">
        <v>5</v>
      </c>
      <c r="I261" s="11" t="s">
        <v>5</v>
      </c>
    </row>
    <row r="262" spans="1:9" x14ac:dyDescent="0.25">
      <c r="A262" s="11">
        <v>1</v>
      </c>
      <c r="B262" s="11" t="s">
        <v>283</v>
      </c>
      <c r="C262" s="11" t="s">
        <v>284</v>
      </c>
      <c r="D262" s="11" t="s">
        <v>285</v>
      </c>
      <c r="E262" s="11">
        <v>304</v>
      </c>
      <c r="F262" s="11">
        <v>2858.9</v>
      </c>
      <c r="G262" s="11">
        <v>2857.5</v>
      </c>
      <c r="H262" s="11">
        <v>1.4</v>
      </c>
      <c r="I262" s="11">
        <v>54.7</v>
      </c>
    </row>
    <row r="263" spans="1:9" x14ac:dyDescent="0.25">
      <c r="A263" s="11">
        <v>2</v>
      </c>
      <c r="B263" s="11" t="s">
        <v>283</v>
      </c>
      <c r="C263" s="11" t="s">
        <v>284</v>
      </c>
      <c r="D263" s="11" t="s">
        <v>286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x14ac:dyDescent="0.25">
      <c r="A264" s="11">
        <v>3</v>
      </c>
      <c r="B264" s="11" t="s">
        <v>283</v>
      </c>
      <c r="C264" s="11" t="s">
        <v>284</v>
      </c>
      <c r="D264" s="11" t="s">
        <v>268</v>
      </c>
      <c r="E264" s="11">
        <v>446</v>
      </c>
      <c r="F264" s="11">
        <v>2195</v>
      </c>
      <c r="G264" s="11">
        <v>2193.3000000000002</v>
      </c>
      <c r="H264" s="11">
        <v>1.8</v>
      </c>
      <c r="I264" s="11">
        <v>151.1</v>
      </c>
    </row>
    <row r="265" spans="1:9" x14ac:dyDescent="0.25">
      <c r="A265" s="11">
        <v>4</v>
      </c>
      <c r="B265" s="11" t="s">
        <v>283</v>
      </c>
      <c r="C265" s="11" t="s">
        <v>284</v>
      </c>
      <c r="D265" s="11" t="s">
        <v>264</v>
      </c>
      <c r="E265" s="11">
        <v>0</v>
      </c>
      <c r="F265" s="11">
        <v>1506.1</v>
      </c>
      <c r="G265" s="11">
        <v>1506.1</v>
      </c>
      <c r="H265" s="11">
        <v>0</v>
      </c>
      <c r="I265" s="11">
        <v>0</v>
      </c>
    </row>
    <row r="266" spans="1:9" x14ac:dyDescent="0.25">
      <c r="A266" s="11">
        <v>5</v>
      </c>
      <c r="B266" s="11" t="s">
        <v>283</v>
      </c>
      <c r="C266" s="11" t="s">
        <v>284</v>
      </c>
      <c r="D266" s="11" t="s">
        <v>287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8" spans="1:9" x14ac:dyDescent="0.25">
      <c r="A268" s="11">
        <v>6</v>
      </c>
      <c r="B268" s="11" t="s">
        <v>283</v>
      </c>
      <c r="C268" s="11" t="s">
        <v>288</v>
      </c>
      <c r="D268" s="11" t="s">
        <v>285</v>
      </c>
      <c r="E268" s="11">
        <v>9</v>
      </c>
      <c r="F268" s="11">
        <v>926.7</v>
      </c>
      <c r="G268" s="11">
        <v>926.7</v>
      </c>
      <c r="H268" s="11">
        <v>0</v>
      </c>
      <c r="I268" s="11">
        <v>0</v>
      </c>
    </row>
    <row r="269" spans="1:9" x14ac:dyDescent="0.25">
      <c r="A269" s="11">
        <v>7</v>
      </c>
      <c r="B269" s="11" t="s">
        <v>283</v>
      </c>
      <c r="C269" s="11" t="s">
        <v>288</v>
      </c>
      <c r="D269" s="11" t="s">
        <v>286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x14ac:dyDescent="0.25">
      <c r="A270" s="11">
        <v>8</v>
      </c>
      <c r="B270" s="11" t="s">
        <v>283</v>
      </c>
      <c r="C270" s="11" t="s">
        <v>288</v>
      </c>
      <c r="D270" s="11" t="s">
        <v>268</v>
      </c>
      <c r="E270" s="11">
        <v>52</v>
      </c>
      <c r="F270" s="11">
        <v>1123.8</v>
      </c>
      <c r="G270" s="11">
        <v>1123.8</v>
      </c>
      <c r="H270" s="11">
        <v>0</v>
      </c>
      <c r="I270" s="11">
        <v>0</v>
      </c>
    </row>
    <row r="271" spans="1:9" x14ac:dyDescent="0.25">
      <c r="A271" s="11">
        <v>9</v>
      </c>
      <c r="B271" s="11" t="s">
        <v>283</v>
      </c>
      <c r="C271" s="11" t="s">
        <v>288</v>
      </c>
      <c r="D271" s="11" t="s">
        <v>264</v>
      </c>
      <c r="E271" s="11">
        <v>75</v>
      </c>
      <c r="F271" s="11">
        <v>666.2</v>
      </c>
      <c r="G271" s="11">
        <v>666.2</v>
      </c>
      <c r="H271" s="11">
        <v>0</v>
      </c>
      <c r="I271" s="11">
        <v>0</v>
      </c>
    </row>
    <row r="272" spans="1:9" x14ac:dyDescent="0.25">
      <c r="A272" s="11">
        <v>10</v>
      </c>
      <c r="B272" s="11" t="s">
        <v>283</v>
      </c>
      <c r="C272" s="11" t="s">
        <v>288</v>
      </c>
      <c r="D272" s="11" t="s">
        <v>287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</row>
    <row r="275" spans="1:18" x14ac:dyDescent="0.25">
      <c r="A275" s="11" t="s">
        <v>2</v>
      </c>
      <c r="B275" s="11" t="s">
        <v>3</v>
      </c>
    </row>
    <row r="276" spans="1:18" x14ac:dyDescent="0.25">
      <c r="A276" s="11" t="s">
        <v>4</v>
      </c>
      <c r="B276" s="11" t="s">
        <v>5</v>
      </c>
    </row>
    <row r="278" spans="1:18" x14ac:dyDescent="0.25">
      <c r="D278" s="11" t="s">
        <v>6</v>
      </c>
      <c r="E278" s="11" t="s">
        <v>7</v>
      </c>
      <c r="H278" s="11" t="s">
        <v>8</v>
      </c>
      <c r="I278" s="11" t="s">
        <v>9</v>
      </c>
      <c r="J278" s="11" t="s">
        <v>10</v>
      </c>
      <c r="K278" s="11" t="s">
        <v>11</v>
      </c>
      <c r="L278" s="11" t="s">
        <v>12</v>
      </c>
      <c r="M278" s="11" t="s">
        <v>13</v>
      </c>
      <c r="N278" s="11" t="s">
        <v>14</v>
      </c>
      <c r="O278" s="11" t="s">
        <v>15</v>
      </c>
      <c r="P278" s="11" t="s">
        <v>16</v>
      </c>
      <c r="Q278" s="11" t="s">
        <v>17</v>
      </c>
      <c r="R278" s="11" t="s">
        <v>17</v>
      </c>
    </row>
    <row r="279" spans="1:18" x14ac:dyDescent="0.25">
      <c r="C279" s="11" t="s">
        <v>18</v>
      </c>
      <c r="D279" s="11" t="s">
        <v>19</v>
      </c>
      <c r="E279" s="11" t="s">
        <v>20</v>
      </c>
      <c r="F279" s="11" t="s">
        <v>21</v>
      </c>
      <c r="G279" s="11" t="s">
        <v>22</v>
      </c>
      <c r="H279" s="11" t="s">
        <v>23</v>
      </c>
      <c r="I279" s="11" t="s">
        <v>24</v>
      </c>
      <c r="J279" s="11" t="s">
        <v>25</v>
      </c>
      <c r="K279" s="11" t="s">
        <v>26</v>
      </c>
      <c r="L279" s="11" t="s">
        <v>27</v>
      </c>
      <c r="M279" s="11" t="s">
        <v>28</v>
      </c>
      <c r="N279" s="11" t="s">
        <v>29</v>
      </c>
      <c r="O279" s="11" t="s">
        <v>30</v>
      </c>
      <c r="P279" s="11" t="s">
        <v>31</v>
      </c>
      <c r="Q279" s="11" t="s">
        <v>32</v>
      </c>
      <c r="R279" s="11" t="s">
        <v>33</v>
      </c>
    </row>
    <row r="280" spans="1:18" x14ac:dyDescent="0.25">
      <c r="A280" s="11" t="s">
        <v>34</v>
      </c>
      <c r="B280" s="11" t="s">
        <v>35</v>
      </c>
      <c r="C280" s="11" t="s">
        <v>36</v>
      </c>
      <c r="D280" s="11" t="s">
        <v>36</v>
      </c>
      <c r="E280" s="11" t="s">
        <v>37</v>
      </c>
      <c r="F280" s="11" t="s">
        <v>38</v>
      </c>
      <c r="G280" s="11" t="s">
        <v>39</v>
      </c>
      <c r="H280" s="11" t="s">
        <v>40</v>
      </c>
      <c r="I280" s="11" t="s">
        <v>41</v>
      </c>
      <c r="J280" s="11" t="s">
        <v>42</v>
      </c>
      <c r="K280" s="11" t="s">
        <v>43</v>
      </c>
      <c r="L280" s="11" t="s">
        <v>44</v>
      </c>
      <c r="M280" s="11" t="s">
        <v>45</v>
      </c>
      <c r="N280" s="11" t="s">
        <v>46</v>
      </c>
      <c r="O280" s="11" t="s">
        <v>47</v>
      </c>
      <c r="P280" s="11" t="s">
        <v>48</v>
      </c>
      <c r="Q280" s="11" t="s">
        <v>49</v>
      </c>
      <c r="R280" s="11" t="s">
        <v>50</v>
      </c>
    </row>
    <row r="281" spans="1:18" x14ac:dyDescent="0.25">
      <c r="A281" s="11" t="s">
        <v>51</v>
      </c>
      <c r="B281" s="11" t="s">
        <v>52</v>
      </c>
      <c r="C281" s="11" t="s">
        <v>53</v>
      </c>
      <c r="D281" s="11" t="s">
        <v>54</v>
      </c>
      <c r="E281" s="11" t="s">
        <v>4</v>
      </c>
      <c r="F281" s="11" t="s">
        <v>55</v>
      </c>
      <c r="G281" s="11" t="s">
        <v>5</v>
      </c>
      <c r="H281" s="11" t="s">
        <v>54</v>
      </c>
      <c r="I281" s="11" t="s">
        <v>55</v>
      </c>
      <c r="J281" s="11" t="s">
        <v>54</v>
      </c>
      <c r="K281" s="11" t="s">
        <v>56</v>
      </c>
      <c r="L281" s="11" t="s">
        <v>55</v>
      </c>
      <c r="M281" s="11" t="s">
        <v>4</v>
      </c>
      <c r="N281" s="11" t="s">
        <v>54</v>
      </c>
      <c r="O281" s="11" t="s">
        <v>4</v>
      </c>
      <c r="P281" s="11" t="s">
        <v>54</v>
      </c>
      <c r="Q281" s="11" t="s">
        <v>54</v>
      </c>
      <c r="R281" s="11" t="s">
        <v>53</v>
      </c>
    </row>
    <row r="282" spans="1:18" x14ac:dyDescent="0.25">
      <c r="A282" s="11">
        <v>1</v>
      </c>
      <c r="B282" s="11" t="s">
        <v>57</v>
      </c>
      <c r="C282" s="11">
        <v>148.4</v>
      </c>
      <c r="D282" s="11">
        <v>0</v>
      </c>
      <c r="E282" s="11">
        <v>29.5</v>
      </c>
      <c r="F282" s="11">
        <v>0</v>
      </c>
      <c r="I282" s="11">
        <v>8760</v>
      </c>
      <c r="J282" s="11">
        <v>0</v>
      </c>
      <c r="K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</row>
    <row r="283" spans="1:18" x14ac:dyDescent="0.25">
      <c r="A283" s="11">
        <v>2</v>
      </c>
      <c r="B283" s="11" t="s">
        <v>58</v>
      </c>
      <c r="C283" s="11">
        <v>33.4</v>
      </c>
      <c r="D283" s="11">
        <v>0</v>
      </c>
      <c r="E283" s="11">
        <v>97.5</v>
      </c>
      <c r="F283" s="11">
        <v>0</v>
      </c>
      <c r="I283" s="11">
        <v>8760</v>
      </c>
      <c r="J283" s="11">
        <v>0</v>
      </c>
      <c r="K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</row>
    <row r="284" spans="1:18" x14ac:dyDescent="0.25">
      <c r="A284" s="11">
        <v>3</v>
      </c>
      <c r="B284" s="11" t="s">
        <v>59</v>
      </c>
      <c r="C284" s="11">
        <v>45</v>
      </c>
      <c r="D284" s="11">
        <v>0</v>
      </c>
      <c r="E284" s="11">
        <v>99</v>
      </c>
      <c r="F284" s="11">
        <v>0</v>
      </c>
      <c r="I284" s="11">
        <v>8760</v>
      </c>
      <c r="J284" s="11">
        <v>0</v>
      </c>
      <c r="K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</row>
    <row r="285" spans="1:18" x14ac:dyDescent="0.25">
      <c r="A285" s="11">
        <v>4</v>
      </c>
      <c r="B285" s="11" t="s">
        <v>60</v>
      </c>
      <c r="C285" s="11">
        <v>36.5</v>
      </c>
      <c r="D285" s="11">
        <v>0</v>
      </c>
      <c r="E285" s="11">
        <v>100</v>
      </c>
      <c r="F285" s="11">
        <v>0</v>
      </c>
      <c r="I285" s="11">
        <v>8760</v>
      </c>
      <c r="J285" s="11">
        <v>0</v>
      </c>
      <c r="K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</row>
    <row r="286" spans="1:18" x14ac:dyDescent="0.25">
      <c r="A286" s="11">
        <v>5</v>
      </c>
      <c r="B286" s="11" t="s">
        <v>61</v>
      </c>
      <c r="C286" s="11">
        <v>49.7</v>
      </c>
      <c r="D286" s="11">
        <v>0</v>
      </c>
      <c r="E286" s="11">
        <v>100</v>
      </c>
      <c r="F286" s="11">
        <v>0</v>
      </c>
      <c r="I286" s="11">
        <v>8760</v>
      </c>
      <c r="J286" s="11">
        <v>0</v>
      </c>
      <c r="K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1:18" x14ac:dyDescent="0.25">
      <c r="A287" s="11">
        <v>6</v>
      </c>
      <c r="B287" s="11" t="s">
        <v>62</v>
      </c>
      <c r="C287" s="11">
        <v>132.6</v>
      </c>
      <c r="D287" s="11">
        <v>0</v>
      </c>
      <c r="E287" s="11">
        <v>100</v>
      </c>
      <c r="F287" s="11">
        <v>0</v>
      </c>
      <c r="I287" s="11">
        <v>8760</v>
      </c>
      <c r="J287" s="11">
        <v>0</v>
      </c>
      <c r="K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</row>
    <row r="288" spans="1:18" x14ac:dyDescent="0.25">
      <c r="A288" s="11">
        <v>7</v>
      </c>
      <c r="B288" s="11" t="s">
        <v>63</v>
      </c>
      <c r="C288" s="11">
        <v>322.7</v>
      </c>
      <c r="D288" s="11">
        <v>0</v>
      </c>
      <c r="E288" s="11">
        <v>100</v>
      </c>
      <c r="F288" s="11">
        <v>0</v>
      </c>
      <c r="I288" s="11">
        <v>8760</v>
      </c>
      <c r="J288" s="11">
        <v>0</v>
      </c>
      <c r="K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</row>
    <row r="289" spans="1:18" x14ac:dyDescent="0.25">
      <c r="A289" s="11">
        <v>8</v>
      </c>
      <c r="B289" s="11" t="s">
        <v>64</v>
      </c>
      <c r="C289" s="11">
        <v>134.80000000000001</v>
      </c>
      <c r="D289" s="11">
        <v>0</v>
      </c>
      <c r="E289" s="11">
        <v>96</v>
      </c>
      <c r="F289" s="11">
        <v>0</v>
      </c>
      <c r="I289" s="11">
        <v>8760</v>
      </c>
      <c r="J289" s="11">
        <v>0</v>
      </c>
      <c r="K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</row>
    <row r="290" spans="1:18" x14ac:dyDescent="0.25">
      <c r="A290" s="11">
        <v>9</v>
      </c>
      <c r="B290" s="11" t="s">
        <v>65</v>
      </c>
      <c r="C290" s="11">
        <v>149.4</v>
      </c>
      <c r="D290" s="11">
        <v>0</v>
      </c>
      <c r="E290" s="11">
        <v>100</v>
      </c>
      <c r="F290" s="11">
        <v>0</v>
      </c>
      <c r="I290" s="11">
        <v>8760</v>
      </c>
      <c r="J290" s="11">
        <v>0</v>
      </c>
      <c r="K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</row>
    <row r="291" spans="1:18" x14ac:dyDescent="0.25">
      <c r="A291" s="11">
        <v>10</v>
      </c>
      <c r="B291" s="11" t="s">
        <v>66</v>
      </c>
      <c r="C291" s="11">
        <v>417.1</v>
      </c>
      <c r="D291" s="11">
        <v>0</v>
      </c>
      <c r="E291" s="11">
        <v>100</v>
      </c>
      <c r="F291" s="11">
        <v>0</v>
      </c>
      <c r="I291" s="11">
        <v>8760</v>
      </c>
      <c r="J291" s="11">
        <v>0</v>
      </c>
      <c r="K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1:18" x14ac:dyDescent="0.25">
      <c r="A292" s="11">
        <v>11</v>
      </c>
      <c r="B292" s="11" t="s">
        <v>67</v>
      </c>
      <c r="C292" s="11">
        <v>110.1</v>
      </c>
      <c r="D292" s="11">
        <v>0</v>
      </c>
      <c r="E292" s="11">
        <v>100</v>
      </c>
      <c r="F292" s="11">
        <v>0</v>
      </c>
      <c r="I292" s="11">
        <v>8760</v>
      </c>
      <c r="J292" s="11">
        <v>0</v>
      </c>
      <c r="K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</row>
    <row r="293" spans="1:18" x14ac:dyDescent="0.25">
      <c r="A293" s="11">
        <v>12</v>
      </c>
      <c r="B293" s="11" t="s">
        <v>68</v>
      </c>
      <c r="C293" s="11">
        <v>43.2</v>
      </c>
      <c r="D293" s="11">
        <v>0</v>
      </c>
      <c r="E293" s="11">
        <v>100</v>
      </c>
      <c r="F293" s="11">
        <v>0</v>
      </c>
      <c r="I293" s="11">
        <v>8760</v>
      </c>
      <c r="J293" s="11">
        <v>0</v>
      </c>
      <c r="K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</row>
    <row r="294" spans="1:18" x14ac:dyDescent="0.25">
      <c r="A294" s="11">
        <v>13</v>
      </c>
      <c r="B294" s="11" t="s">
        <v>69</v>
      </c>
      <c r="C294" s="11">
        <v>744</v>
      </c>
      <c r="D294" s="11">
        <v>0</v>
      </c>
      <c r="E294" s="11">
        <v>34.200000000000003</v>
      </c>
      <c r="F294" s="11">
        <v>0</v>
      </c>
      <c r="I294" s="11">
        <v>8760</v>
      </c>
      <c r="J294" s="11">
        <v>0</v>
      </c>
      <c r="K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</row>
    <row r="295" spans="1:18" x14ac:dyDescent="0.25">
      <c r="A295" s="11">
        <v>14</v>
      </c>
      <c r="B295" s="11" t="s">
        <v>70</v>
      </c>
      <c r="C295" s="11">
        <v>228.8</v>
      </c>
      <c r="D295" s="11">
        <v>0</v>
      </c>
      <c r="E295" s="11">
        <v>94.5</v>
      </c>
      <c r="F295" s="11">
        <v>0</v>
      </c>
      <c r="I295" s="11">
        <v>8760</v>
      </c>
      <c r="J295" s="11">
        <v>0</v>
      </c>
      <c r="K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</row>
    <row r="296" spans="1:18" x14ac:dyDescent="0.25">
      <c r="A296" s="11">
        <v>15</v>
      </c>
      <c r="B296" s="11" t="s">
        <v>71</v>
      </c>
      <c r="C296" s="11">
        <v>0</v>
      </c>
      <c r="D296" s="11">
        <v>0</v>
      </c>
      <c r="E296" s="11">
        <v>0</v>
      </c>
      <c r="F296" s="11">
        <v>0</v>
      </c>
      <c r="I296" s="11">
        <v>0</v>
      </c>
      <c r="J296" s="11">
        <v>0</v>
      </c>
      <c r="K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</row>
    <row r="297" spans="1:18" x14ac:dyDescent="0.25">
      <c r="A297" s="11">
        <v>16</v>
      </c>
      <c r="B297" s="11" t="s">
        <v>72</v>
      </c>
      <c r="C297" s="11">
        <v>631.1</v>
      </c>
      <c r="D297" s="11">
        <v>0</v>
      </c>
      <c r="E297" s="11">
        <v>43.4</v>
      </c>
      <c r="F297" s="11">
        <v>0</v>
      </c>
      <c r="I297" s="11">
        <v>8760</v>
      </c>
      <c r="J297" s="11">
        <v>0</v>
      </c>
      <c r="K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</row>
    <row r="298" spans="1:18" x14ac:dyDescent="0.25">
      <c r="A298" s="11">
        <v>17</v>
      </c>
      <c r="B298" s="11" t="s">
        <v>73</v>
      </c>
      <c r="C298" s="11">
        <v>238.2</v>
      </c>
      <c r="D298" s="11">
        <v>0</v>
      </c>
      <c r="E298" s="11">
        <v>89.5</v>
      </c>
      <c r="F298" s="11">
        <v>1</v>
      </c>
      <c r="G298" s="11">
        <v>2382.4</v>
      </c>
      <c r="H298" s="11">
        <v>10000</v>
      </c>
      <c r="I298" s="11">
        <v>8424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634</v>
      </c>
      <c r="P298" s="11">
        <v>2.66</v>
      </c>
      <c r="Q298" s="11">
        <v>2.66</v>
      </c>
      <c r="R298" s="11">
        <v>634</v>
      </c>
    </row>
    <row r="299" spans="1:18" x14ac:dyDescent="0.25">
      <c r="A299" s="11">
        <v>18</v>
      </c>
      <c r="B299" s="11" t="s">
        <v>74</v>
      </c>
      <c r="C299" s="11">
        <v>94.4</v>
      </c>
      <c r="D299" s="11">
        <v>0</v>
      </c>
      <c r="E299" s="11">
        <v>69.900000000000006</v>
      </c>
      <c r="F299" s="11">
        <v>1</v>
      </c>
      <c r="G299" s="11">
        <v>1172</v>
      </c>
      <c r="H299" s="11">
        <v>12411</v>
      </c>
      <c r="I299" s="11">
        <v>2144</v>
      </c>
      <c r="J299" s="11">
        <v>194.5</v>
      </c>
      <c r="K299" s="11">
        <v>2279</v>
      </c>
      <c r="L299" s="11">
        <v>0</v>
      </c>
      <c r="M299" s="11">
        <v>12</v>
      </c>
      <c r="N299" s="11">
        <v>0</v>
      </c>
      <c r="O299" s="11">
        <v>215</v>
      </c>
      <c r="P299" s="11">
        <v>26.42</v>
      </c>
      <c r="Q299" s="11">
        <v>26.54</v>
      </c>
      <c r="R299" s="11">
        <v>2506</v>
      </c>
    </row>
    <row r="300" spans="1:18" x14ac:dyDescent="0.25">
      <c r="A300" s="11">
        <v>19</v>
      </c>
      <c r="B300" s="11" t="s">
        <v>75</v>
      </c>
      <c r="C300" s="11">
        <v>163.19999999999999</v>
      </c>
      <c r="D300" s="11">
        <v>0</v>
      </c>
      <c r="E300" s="11">
        <v>78.599999999999994</v>
      </c>
      <c r="F300" s="11">
        <v>1</v>
      </c>
      <c r="G300" s="11">
        <v>1921.7</v>
      </c>
      <c r="H300" s="11">
        <v>11775</v>
      </c>
      <c r="I300" s="11">
        <v>2151</v>
      </c>
      <c r="J300" s="11">
        <v>194.5</v>
      </c>
      <c r="K300" s="11">
        <v>3737</v>
      </c>
      <c r="L300" s="11">
        <v>0</v>
      </c>
      <c r="M300" s="11">
        <v>9</v>
      </c>
      <c r="N300" s="11">
        <v>0</v>
      </c>
      <c r="O300" s="11">
        <v>372</v>
      </c>
      <c r="P300" s="11">
        <v>25.18</v>
      </c>
      <c r="Q300" s="11">
        <v>25.23</v>
      </c>
      <c r="R300" s="11">
        <v>4118</v>
      </c>
    </row>
    <row r="301" spans="1:18" x14ac:dyDescent="0.25">
      <c r="A301" s="11">
        <v>20</v>
      </c>
      <c r="B301" s="11" t="s">
        <v>76</v>
      </c>
      <c r="C301" s="11">
        <v>2702.9</v>
      </c>
      <c r="D301" s="11">
        <v>0</v>
      </c>
      <c r="E301" s="11">
        <v>83.9</v>
      </c>
      <c r="F301" s="11">
        <v>0</v>
      </c>
      <c r="G301" s="11">
        <v>28769.5</v>
      </c>
      <c r="H301" s="11">
        <v>10644</v>
      </c>
      <c r="I301" s="11">
        <v>8760</v>
      </c>
      <c r="J301" s="11">
        <v>226.8</v>
      </c>
      <c r="K301" s="11">
        <v>65256</v>
      </c>
      <c r="L301" s="11">
        <v>0</v>
      </c>
      <c r="M301" s="11">
        <v>0</v>
      </c>
      <c r="N301" s="11">
        <v>36049</v>
      </c>
      <c r="O301" s="11">
        <v>1946</v>
      </c>
      <c r="P301" s="11">
        <v>24.86</v>
      </c>
      <c r="Q301" s="11">
        <v>38.200000000000003</v>
      </c>
      <c r="R301" s="11">
        <v>103252</v>
      </c>
    </row>
    <row r="302" spans="1:18" x14ac:dyDescent="0.25">
      <c r="A302" s="11">
        <v>21</v>
      </c>
      <c r="B302" s="11" t="s">
        <v>77</v>
      </c>
      <c r="C302" s="11">
        <v>622.29999999999995</v>
      </c>
      <c r="D302" s="11">
        <v>0</v>
      </c>
      <c r="E302" s="11">
        <v>99.6</v>
      </c>
      <c r="F302" s="11">
        <v>0</v>
      </c>
      <c r="G302" s="11">
        <v>6679.5</v>
      </c>
      <c r="H302" s="11">
        <v>10734</v>
      </c>
      <c r="I302" s="11">
        <v>8760</v>
      </c>
      <c r="J302" s="11">
        <v>131.4</v>
      </c>
      <c r="K302" s="11">
        <v>8774</v>
      </c>
      <c r="L302" s="11">
        <v>0</v>
      </c>
      <c r="M302" s="11">
        <v>0</v>
      </c>
      <c r="N302" s="11">
        <v>5005</v>
      </c>
      <c r="O302" s="11">
        <v>818</v>
      </c>
      <c r="P302" s="11">
        <v>15.41</v>
      </c>
      <c r="Q302" s="11">
        <v>23.46</v>
      </c>
      <c r="R302" s="11">
        <v>14596</v>
      </c>
    </row>
    <row r="303" spans="1:18" x14ac:dyDescent="0.25">
      <c r="A303" s="11">
        <v>22</v>
      </c>
      <c r="B303" s="11" t="s">
        <v>78</v>
      </c>
      <c r="C303" s="11">
        <v>622.29999999999995</v>
      </c>
      <c r="D303" s="11">
        <v>0</v>
      </c>
      <c r="E303" s="11">
        <v>99.6</v>
      </c>
      <c r="F303" s="11">
        <v>0</v>
      </c>
      <c r="G303" s="11">
        <v>6749.2</v>
      </c>
      <c r="H303" s="11">
        <v>10846</v>
      </c>
      <c r="I303" s="11">
        <v>8760</v>
      </c>
      <c r="J303" s="11">
        <v>131.4</v>
      </c>
      <c r="K303" s="11">
        <v>8865</v>
      </c>
      <c r="L303" s="11">
        <v>0</v>
      </c>
      <c r="M303" s="11">
        <v>0</v>
      </c>
      <c r="N303" s="11">
        <v>4878</v>
      </c>
      <c r="O303" s="11">
        <v>832</v>
      </c>
      <c r="P303" s="11">
        <v>15.58</v>
      </c>
      <c r="Q303" s="11">
        <v>23.42</v>
      </c>
      <c r="R303" s="11">
        <v>14575</v>
      </c>
    </row>
    <row r="304" spans="1:18" x14ac:dyDescent="0.25">
      <c r="A304" s="11">
        <v>23</v>
      </c>
      <c r="B304" s="11" t="s">
        <v>79</v>
      </c>
      <c r="C304" s="11">
        <v>665.2</v>
      </c>
      <c r="D304" s="11">
        <v>0</v>
      </c>
      <c r="E304" s="11">
        <v>93.9</v>
      </c>
      <c r="F304" s="11">
        <v>12</v>
      </c>
      <c r="G304" s="11">
        <v>6635.7</v>
      </c>
      <c r="H304" s="11">
        <v>9975</v>
      </c>
      <c r="I304" s="11">
        <v>8575</v>
      </c>
      <c r="J304" s="11">
        <v>205.5</v>
      </c>
      <c r="K304" s="11">
        <v>13634</v>
      </c>
      <c r="L304" s="11">
        <v>1</v>
      </c>
      <c r="M304" s="11">
        <v>3</v>
      </c>
      <c r="N304" s="11">
        <v>7494</v>
      </c>
      <c r="O304" s="11">
        <v>0</v>
      </c>
      <c r="P304" s="11">
        <v>20.49</v>
      </c>
      <c r="Q304" s="11">
        <v>31.76</v>
      </c>
      <c r="R304" s="11">
        <v>21131</v>
      </c>
    </row>
    <row r="305" spans="1:18" x14ac:dyDescent="0.25">
      <c r="A305" s="11">
        <v>24</v>
      </c>
      <c r="B305" s="11" t="s">
        <v>80</v>
      </c>
      <c r="C305" s="11">
        <v>686.4</v>
      </c>
      <c r="D305" s="11">
        <v>0</v>
      </c>
      <c r="E305" s="11">
        <v>96.4</v>
      </c>
      <c r="F305" s="11">
        <v>0</v>
      </c>
      <c r="G305" s="11">
        <v>6944.9</v>
      </c>
      <c r="H305" s="11">
        <v>10117</v>
      </c>
      <c r="I305" s="11">
        <v>8760</v>
      </c>
      <c r="J305" s="11">
        <v>205.5</v>
      </c>
      <c r="K305" s="11">
        <v>14269</v>
      </c>
      <c r="L305" s="11">
        <v>0</v>
      </c>
      <c r="M305" s="11">
        <v>0</v>
      </c>
      <c r="N305" s="11">
        <v>8129</v>
      </c>
      <c r="O305" s="11">
        <v>0</v>
      </c>
      <c r="P305" s="11">
        <v>20.79</v>
      </c>
      <c r="Q305" s="11">
        <v>32.630000000000003</v>
      </c>
      <c r="R305" s="11">
        <v>22399</v>
      </c>
    </row>
    <row r="306" spans="1:18" x14ac:dyDescent="0.25">
      <c r="A306" s="11">
        <v>25</v>
      </c>
      <c r="B306" s="11" t="s">
        <v>81</v>
      </c>
      <c r="C306" s="11">
        <v>0.9</v>
      </c>
      <c r="D306" s="11">
        <v>0</v>
      </c>
      <c r="E306" s="11">
        <v>0.3</v>
      </c>
      <c r="F306" s="11">
        <v>61</v>
      </c>
      <c r="G306" s="11">
        <v>12.8</v>
      </c>
      <c r="H306" s="11">
        <v>14336</v>
      </c>
      <c r="I306" s="11">
        <v>89</v>
      </c>
      <c r="J306" s="11">
        <v>414.9</v>
      </c>
      <c r="K306" s="11">
        <v>53</v>
      </c>
      <c r="L306" s="11">
        <v>2</v>
      </c>
      <c r="M306" s="11">
        <v>9</v>
      </c>
      <c r="N306" s="11">
        <v>0</v>
      </c>
      <c r="O306" s="11">
        <v>3</v>
      </c>
      <c r="P306" s="11">
        <v>63.39</v>
      </c>
      <c r="Q306" s="11">
        <v>73.930000000000007</v>
      </c>
      <c r="R306" s="11">
        <v>66</v>
      </c>
    </row>
    <row r="307" spans="1:18" x14ac:dyDescent="0.25">
      <c r="A307" s="11">
        <v>26</v>
      </c>
      <c r="B307" s="11" t="s">
        <v>82</v>
      </c>
      <c r="C307" s="11">
        <v>0.6</v>
      </c>
      <c r="D307" s="11">
        <v>0</v>
      </c>
      <c r="E307" s="11">
        <v>0.1</v>
      </c>
      <c r="F307" s="11">
        <v>15</v>
      </c>
      <c r="G307" s="11">
        <v>11.6</v>
      </c>
      <c r="H307" s="11">
        <v>18399</v>
      </c>
      <c r="I307" s="11">
        <v>37</v>
      </c>
      <c r="J307" s="11">
        <v>406.3</v>
      </c>
      <c r="K307" s="11">
        <v>47</v>
      </c>
      <c r="L307" s="11">
        <v>45</v>
      </c>
      <c r="M307" s="11">
        <v>184</v>
      </c>
      <c r="N307" s="11">
        <v>0</v>
      </c>
      <c r="O307" s="11">
        <v>2</v>
      </c>
      <c r="P307" s="11">
        <v>78.37</v>
      </c>
      <c r="Q307" s="11">
        <v>371.31</v>
      </c>
      <c r="R307" s="11">
        <v>234</v>
      </c>
    </row>
    <row r="308" spans="1:18" x14ac:dyDescent="0.25">
      <c r="A308" s="11">
        <v>27</v>
      </c>
      <c r="B308" s="11" t="s">
        <v>83</v>
      </c>
      <c r="C308" s="11">
        <v>1</v>
      </c>
      <c r="D308" s="11">
        <v>0</v>
      </c>
      <c r="E308" s="11">
        <v>0.2</v>
      </c>
      <c r="F308" s="11">
        <v>20</v>
      </c>
      <c r="G308" s="11">
        <v>17.600000000000001</v>
      </c>
      <c r="H308" s="11">
        <v>17650</v>
      </c>
      <c r="I308" s="11">
        <v>50</v>
      </c>
      <c r="J308" s="11">
        <v>408</v>
      </c>
      <c r="K308" s="11">
        <v>72</v>
      </c>
      <c r="L308" s="11">
        <v>56</v>
      </c>
      <c r="M308" s="11">
        <v>230</v>
      </c>
      <c r="N308" s="11">
        <v>0</v>
      </c>
      <c r="O308" s="11">
        <v>4</v>
      </c>
      <c r="P308" s="11">
        <v>75.63</v>
      </c>
      <c r="Q308" s="11">
        <v>306.01</v>
      </c>
      <c r="R308" s="11">
        <v>306</v>
      </c>
    </row>
    <row r="309" spans="1:18" x14ac:dyDescent="0.25">
      <c r="A309" s="11">
        <v>28</v>
      </c>
      <c r="B309" s="11" t="s">
        <v>84</v>
      </c>
      <c r="C309" s="11">
        <v>2.6</v>
      </c>
      <c r="D309" s="11">
        <v>0</v>
      </c>
      <c r="E309" s="11">
        <v>0.3</v>
      </c>
      <c r="F309" s="11">
        <v>34</v>
      </c>
      <c r="G309" s="11">
        <v>38.6</v>
      </c>
      <c r="H309" s="11">
        <v>14716</v>
      </c>
      <c r="I309" s="11">
        <v>105</v>
      </c>
      <c r="J309" s="11">
        <v>409.9</v>
      </c>
      <c r="K309" s="11">
        <v>158</v>
      </c>
      <c r="L309" s="11">
        <v>99</v>
      </c>
      <c r="M309" s="11">
        <v>408</v>
      </c>
      <c r="N309" s="11">
        <v>0</v>
      </c>
      <c r="O309" s="11">
        <v>9</v>
      </c>
      <c r="P309" s="11">
        <v>63.93</v>
      </c>
      <c r="Q309" s="11">
        <v>219.45</v>
      </c>
      <c r="R309" s="11">
        <v>576</v>
      </c>
    </row>
    <row r="310" spans="1:18" x14ac:dyDescent="0.25">
      <c r="A310" s="11">
        <v>29</v>
      </c>
      <c r="B310" s="11" t="s">
        <v>85</v>
      </c>
      <c r="C310" s="11">
        <v>3</v>
      </c>
      <c r="D310" s="11">
        <v>0</v>
      </c>
      <c r="E310" s="11">
        <v>0.9</v>
      </c>
      <c r="F310" s="11">
        <v>189</v>
      </c>
      <c r="G310" s="11">
        <v>42.4</v>
      </c>
      <c r="H310" s="11">
        <v>14243</v>
      </c>
      <c r="I310" s="11">
        <v>298</v>
      </c>
      <c r="J310" s="11">
        <v>415.5</v>
      </c>
      <c r="K310" s="11">
        <v>176</v>
      </c>
      <c r="L310" s="11">
        <v>7</v>
      </c>
      <c r="M310" s="11">
        <v>29</v>
      </c>
      <c r="N310" s="11">
        <v>0</v>
      </c>
      <c r="O310" s="11">
        <v>12</v>
      </c>
      <c r="P310" s="11">
        <v>63.09</v>
      </c>
      <c r="Q310" s="11">
        <v>72.88</v>
      </c>
      <c r="R310" s="11">
        <v>217</v>
      </c>
    </row>
    <row r="311" spans="1:18" x14ac:dyDescent="0.25">
      <c r="A311" s="11">
        <v>30</v>
      </c>
      <c r="B311" s="11" t="s">
        <v>86</v>
      </c>
      <c r="C311" s="11">
        <v>1.6</v>
      </c>
      <c r="D311" s="11">
        <v>0</v>
      </c>
      <c r="E311" s="11">
        <v>0.4</v>
      </c>
      <c r="F311" s="11">
        <v>109</v>
      </c>
      <c r="G311" s="11">
        <v>22.3</v>
      </c>
      <c r="H311" s="11">
        <v>14290</v>
      </c>
      <c r="I311" s="11">
        <v>156</v>
      </c>
      <c r="J311" s="11">
        <v>410.5</v>
      </c>
      <c r="K311" s="11">
        <v>92</v>
      </c>
      <c r="L311" s="11">
        <v>4</v>
      </c>
      <c r="M311" s="11">
        <v>17</v>
      </c>
      <c r="N311" s="11">
        <v>0</v>
      </c>
      <c r="O311" s="11">
        <v>6</v>
      </c>
      <c r="P311" s="11">
        <v>62.56</v>
      </c>
      <c r="Q311" s="11">
        <v>73.239999999999995</v>
      </c>
      <c r="R311" s="11">
        <v>114</v>
      </c>
    </row>
    <row r="312" spans="1:18" x14ac:dyDescent="0.25">
      <c r="A312" s="11">
        <v>31</v>
      </c>
      <c r="B312" s="11" t="s">
        <v>87</v>
      </c>
      <c r="C312" s="11">
        <v>242.1</v>
      </c>
      <c r="D312" s="11">
        <v>0</v>
      </c>
      <c r="E312" s="11">
        <v>67</v>
      </c>
      <c r="F312" s="11">
        <v>1</v>
      </c>
      <c r="G312" s="11">
        <v>2516.6</v>
      </c>
      <c r="H312" s="11">
        <v>10396</v>
      </c>
      <c r="I312" s="11">
        <v>6540</v>
      </c>
      <c r="J312" s="11">
        <v>240.7</v>
      </c>
      <c r="K312" s="11">
        <v>6058</v>
      </c>
      <c r="L312" s="11">
        <v>0</v>
      </c>
      <c r="M312" s="11">
        <v>0</v>
      </c>
      <c r="N312" s="11">
        <v>6734</v>
      </c>
      <c r="O312" s="11">
        <v>191</v>
      </c>
      <c r="P312" s="11">
        <v>25.82</v>
      </c>
      <c r="Q312" s="11">
        <v>53.63</v>
      </c>
      <c r="R312" s="11">
        <v>12983</v>
      </c>
    </row>
    <row r="313" spans="1:18" x14ac:dyDescent="0.25">
      <c r="A313" s="11">
        <v>32</v>
      </c>
      <c r="B313" s="11" t="s">
        <v>88</v>
      </c>
      <c r="C313" s="11">
        <v>224.6</v>
      </c>
      <c r="D313" s="11">
        <v>0</v>
      </c>
      <c r="E313" s="11">
        <v>80.599999999999994</v>
      </c>
      <c r="F313" s="11">
        <v>0</v>
      </c>
      <c r="G313" s="11">
        <v>2284.1</v>
      </c>
      <c r="H313" s="11">
        <v>10169</v>
      </c>
      <c r="I313" s="11">
        <v>8760</v>
      </c>
      <c r="J313" s="11">
        <v>240.7</v>
      </c>
      <c r="K313" s="11">
        <v>5498</v>
      </c>
      <c r="L313" s="11">
        <v>0</v>
      </c>
      <c r="M313" s="11">
        <v>0</v>
      </c>
      <c r="N313" s="11">
        <v>3678</v>
      </c>
      <c r="O313" s="11">
        <v>0</v>
      </c>
      <c r="P313" s="11">
        <v>24.48</v>
      </c>
      <c r="Q313" s="11">
        <v>40.85</v>
      </c>
      <c r="R313" s="11">
        <v>9176</v>
      </c>
    </row>
    <row r="314" spans="1:18" x14ac:dyDescent="0.25">
      <c r="A314" s="11">
        <v>33</v>
      </c>
      <c r="B314" s="11" t="s">
        <v>89</v>
      </c>
      <c r="C314" s="11">
        <v>1160.7</v>
      </c>
      <c r="D314" s="11">
        <v>0</v>
      </c>
      <c r="E314" s="11">
        <v>57.3</v>
      </c>
      <c r="F314" s="11">
        <v>137</v>
      </c>
      <c r="G314" s="11">
        <v>8680.4</v>
      </c>
      <c r="H314" s="11">
        <v>7478</v>
      </c>
      <c r="I314" s="11">
        <v>6208</v>
      </c>
      <c r="J314" s="11">
        <v>405.4</v>
      </c>
      <c r="K314" s="11">
        <v>35191</v>
      </c>
      <c r="L314" s="11">
        <v>124</v>
      </c>
      <c r="M314" s="11">
        <v>506</v>
      </c>
      <c r="N314" s="11">
        <v>0</v>
      </c>
      <c r="O314" s="11">
        <v>1103</v>
      </c>
      <c r="P314" s="11">
        <v>31.27</v>
      </c>
      <c r="Q314" s="11">
        <v>31.7</v>
      </c>
      <c r="R314" s="11">
        <v>36800</v>
      </c>
    </row>
    <row r="315" spans="1:18" x14ac:dyDescent="0.25">
      <c r="A315" s="11">
        <v>34</v>
      </c>
      <c r="B315" s="11" t="s">
        <v>90</v>
      </c>
      <c r="C315" s="11">
        <v>3740.6</v>
      </c>
      <c r="D315" s="11">
        <v>0</v>
      </c>
      <c r="E315" s="11">
        <v>97.1</v>
      </c>
      <c r="F315" s="11">
        <v>0</v>
      </c>
      <c r="G315" s="11">
        <v>37969.1</v>
      </c>
      <c r="H315" s="11">
        <v>10151</v>
      </c>
      <c r="I315" s="11">
        <v>8760</v>
      </c>
      <c r="J315" s="11">
        <v>186.1</v>
      </c>
      <c r="K315" s="11">
        <v>70656</v>
      </c>
      <c r="L315" s="11">
        <v>0</v>
      </c>
      <c r="M315" s="11">
        <v>0</v>
      </c>
      <c r="N315" s="11">
        <v>24168</v>
      </c>
      <c r="O315" s="11">
        <v>0</v>
      </c>
      <c r="P315" s="11">
        <v>18.89</v>
      </c>
      <c r="Q315" s="11">
        <v>25.35</v>
      </c>
      <c r="R315" s="11">
        <v>94824</v>
      </c>
    </row>
    <row r="316" spans="1:18" x14ac:dyDescent="0.25">
      <c r="A316" s="11">
        <v>35</v>
      </c>
      <c r="B316" s="11" t="s">
        <v>91</v>
      </c>
      <c r="C316" s="11">
        <v>3347.6</v>
      </c>
      <c r="D316" s="11">
        <v>0</v>
      </c>
      <c r="E316" s="11">
        <v>97.8</v>
      </c>
      <c r="F316" s="11">
        <v>0</v>
      </c>
      <c r="G316" s="11">
        <v>34992.1</v>
      </c>
      <c r="H316" s="11">
        <v>10453</v>
      </c>
      <c r="I316" s="11">
        <v>8760</v>
      </c>
      <c r="J316" s="11">
        <v>186.1</v>
      </c>
      <c r="K316" s="11">
        <v>65117</v>
      </c>
      <c r="L316" s="11">
        <v>0</v>
      </c>
      <c r="M316" s="11">
        <v>0</v>
      </c>
      <c r="N316" s="11">
        <v>37275</v>
      </c>
      <c r="O316" s="11">
        <v>469</v>
      </c>
      <c r="P316" s="11">
        <v>19.59</v>
      </c>
      <c r="Q316" s="11">
        <v>30.73</v>
      </c>
      <c r="R316" s="11">
        <v>102860</v>
      </c>
    </row>
    <row r="317" spans="1:18" x14ac:dyDescent="0.25">
      <c r="A317" s="11">
        <v>36</v>
      </c>
      <c r="B317" s="11" t="s">
        <v>92</v>
      </c>
      <c r="C317" s="11">
        <v>2000.1</v>
      </c>
      <c r="D317" s="11">
        <v>0</v>
      </c>
      <c r="E317" s="11">
        <v>90.6</v>
      </c>
      <c r="F317" s="11">
        <v>2</v>
      </c>
      <c r="G317" s="11">
        <v>20305.2</v>
      </c>
      <c r="H317" s="11">
        <v>10152</v>
      </c>
      <c r="I317" s="11">
        <v>8065</v>
      </c>
      <c r="J317" s="11">
        <v>186.1</v>
      </c>
      <c r="K317" s="11">
        <v>37786</v>
      </c>
      <c r="L317" s="11">
        <v>3</v>
      </c>
      <c r="M317" s="11">
        <v>81</v>
      </c>
      <c r="N317" s="11">
        <v>19580</v>
      </c>
      <c r="O317" s="11">
        <v>0</v>
      </c>
      <c r="P317" s="11">
        <v>18.89</v>
      </c>
      <c r="Q317" s="11">
        <v>28.72</v>
      </c>
      <c r="R317" s="11">
        <v>57447</v>
      </c>
    </row>
    <row r="318" spans="1:18" x14ac:dyDescent="0.25">
      <c r="A318" s="11">
        <v>37</v>
      </c>
      <c r="B318" s="11" t="s">
        <v>93</v>
      </c>
      <c r="C318" s="11">
        <v>3766.1</v>
      </c>
      <c r="D318" s="11">
        <v>0</v>
      </c>
      <c r="E318" s="11">
        <v>99.5</v>
      </c>
      <c r="F318" s="11">
        <v>0</v>
      </c>
      <c r="G318" s="11">
        <v>36316.699999999997</v>
      </c>
      <c r="H318" s="11">
        <v>9643</v>
      </c>
      <c r="I318" s="11">
        <v>8760</v>
      </c>
      <c r="J318" s="11">
        <v>162.30000000000001</v>
      </c>
      <c r="K318" s="11">
        <v>58960</v>
      </c>
      <c r="L318" s="11">
        <v>0</v>
      </c>
      <c r="M318" s="11">
        <v>0</v>
      </c>
      <c r="N318" s="11">
        <v>25192</v>
      </c>
      <c r="O318" s="11">
        <v>0</v>
      </c>
      <c r="P318" s="11">
        <v>15.66</v>
      </c>
      <c r="Q318" s="11">
        <v>22.34</v>
      </c>
      <c r="R318" s="11">
        <v>84151</v>
      </c>
    </row>
    <row r="319" spans="1:18" x14ac:dyDescent="0.25">
      <c r="A319" s="11">
        <v>38</v>
      </c>
      <c r="B319" s="11" t="s">
        <v>94</v>
      </c>
      <c r="C319" s="11">
        <v>3177.6</v>
      </c>
      <c r="D319" s="11">
        <v>0</v>
      </c>
      <c r="E319" s="11">
        <v>89.7</v>
      </c>
      <c r="F319" s="11">
        <v>2</v>
      </c>
      <c r="G319" s="11">
        <v>32248.400000000001</v>
      </c>
      <c r="H319" s="11">
        <v>10149</v>
      </c>
      <c r="I319" s="11">
        <v>7912</v>
      </c>
      <c r="J319" s="11">
        <v>162.30000000000001</v>
      </c>
      <c r="K319" s="11">
        <v>52355</v>
      </c>
      <c r="L319" s="11">
        <v>4</v>
      </c>
      <c r="M319" s="11">
        <v>99</v>
      </c>
      <c r="N319" s="11">
        <v>34338</v>
      </c>
      <c r="O319" s="11">
        <v>0</v>
      </c>
      <c r="P319" s="11">
        <v>16.48</v>
      </c>
      <c r="Q319" s="11">
        <v>27.31</v>
      </c>
      <c r="R319" s="11">
        <v>86791</v>
      </c>
    </row>
    <row r="320" spans="1:18" x14ac:dyDescent="0.25">
      <c r="A320" s="11">
        <v>39</v>
      </c>
      <c r="B320" s="11" t="s">
        <v>95</v>
      </c>
      <c r="C320" s="11">
        <v>2716.7</v>
      </c>
      <c r="D320" s="11">
        <v>0</v>
      </c>
      <c r="E320" s="11">
        <v>96</v>
      </c>
      <c r="F320" s="11">
        <v>1</v>
      </c>
      <c r="G320" s="11">
        <v>27895.7</v>
      </c>
      <c r="H320" s="11">
        <v>10268</v>
      </c>
      <c r="I320" s="11">
        <v>8682</v>
      </c>
      <c r="J320" s="11">
        <v>191.3</v>
      </c>
      <c r="K320" s="11">
        <v>53373</v>
      </c>
      <c r="L320" s="11">
        <v>2</v>
      </c>
      <c r="M320" s="11">
        <v>68</v>
      </c>
      <c r="N320" s="11">
        <v>18298</v>
      </c>
      <c r="O320" s="11">
        <v>679</v>
      </c>
      <c r="P320" s="11">
        <v>19.899999999999999</v>
      </c>
      <c r="Q320" s="11">
        <v>26.66</v>
      </c>
      <c r="R320" s="11">
        <v>72418</v>
      </c>
    </row>
    <row r="321" spans="1:18" x14ac:dyDescent="0.25">
      <c r="A321" s="11">
        <v>40</v>
      </c>
      <c r="B321" s="11" t="s">
        <v>96</v>
      </c>
      <c r="C321" s="11">
        <v>2778.5</v>
      </c>
      <c r="D321" s="11">
        <v>0</v>
      </c>
      <c r="E321" s="11">
        <v>94</v>
      </c>
      <c r="F321" s="11">
        <v>1</v>
      </c>
      <c r="G321" s="11">
        <v>28765.5</v>
      </c>
      <c r="H321" s="11">
        <v>10353</v>
      </c>
      <c r="I321" s="11">
        <v>8682</v>
      </c>
      <c r="J321" s="11">
        <v>191.3</v>
      </c>
      <c r="K321" s="11">
        <v>55037</v>
      </c>
      <c r="L321" s="11">
        <v>3</v>
      </c>
      <c r="M321" s="11">
        <v>89</v>
      </c>
      <c r="N321" s="11">
        <v>21071</v>
      </c>
      <c r="O321" s="11">
        <v>667</v>
      </c>
      <c r="P321" s="11">
        <v>20.05</v>
      </c>
      <c r="Q321" s="11">
        <v>27.66</v>
      </c>
      <c r="R321" s="11">
        <v>76865</v>
      </c>
    </row>
    <row r="322" spans="1:18" x14ac:dyDescent="0.25">
      <c r="A322" s="11">
        <v>41</v>
      </c>
      <c r="B322" s="11" t="s">
        <v>97</v>
      </c>
      <c r="C322" s="11">
        <v>1875.8</v>
      </c>
      <c r="D322" s="11">
        <v>0</v>
      </c>
      <c r="E322" s="11">
        <v>68.599999999999994</v>
      </c>
      <c r="F322" s="11">
        <v>2</v>
      </c>
      <c r="G322" s="11">
        <v>19650.2</v>
      </c>
      <c r="H322" s="11">
        <v>10476</v>
      </c>
      <c r="I322" s="11">
        <v>6549</v>
      </c>
      <c r="J322" s="11">
        <v>191.3</v>
      </c>
      <c r="K322" s="11">
        <v>37597</v>
      </c>
      <c r="L322" s="11">
        <v>18</v>
      </c>
      <c r="M322" s="11">
        <v>499</v>
      </c>
      <c r="N322" s="11">
        <v>29184</v>
      </c>
      <c r="O322" s="11">
        <v>2082</v>
      </c>
      <c r="P322" s="11">
        <v>21.15</v>
      </c>
      <c r="Q322" s="11">
        <v>36.979999999999997</v>
      </c>
      <c r="R322" s="11">
        <v>69361</v>
      </c>
    </row>
    <row r="323" spans="1:18" x14ac:dyDescent="0.25">
      <c r="A323" s="11">
        <v>42</v>
      </c>
      <c r="B323" s="11" t="s">
        <v>98</v>
      </c>
      <c r="C323" s="11">
        <v>2694.2</v>
      </c>
      <c r="D323" s="11">
        <v>0</v>
      </c>
      <c r="E323" s="11">
        <v>93.4</v>
      </c>
      <c r="F323" s="11">
        <v>1</v>
      </c>
      <c r="G323" s="11">
        <v>27826.1</v>
      </c>
      <c r="H323" s="11">
        <v>10328</v>
      </c>
      <c r="I323" s="11">
        <v>8681</v>
      </c>
      <c r="J323" s="11">
        <v>191.3</v>
      </c>
      <c r="K323" s="11">
        <v>53240</v>
      </c>
      <c r="L323" s="11">
        <v>4</v>
      </c>
      <c r="M323" s="11">
        <v>124</v>
      </c>
      <c r="N323" s="11">
        <v>16572</v>
      </c>
      <c r="O323" s="11">
        <v>862</v>
      </c>
      <c r="P323" s="11">
        <v>20.079999999999998</v>
      </c>
      <c r="Q323" s="11">
        <v>26.28</v>
      </c>
      <c r="R323" s="11">
        <v>70798</v>
      </c>
    </row>
    <row r="324" spans="1:18" x14ac:dyDescent="0.25">
      <c r="A324" s="11">
        <v>43</v>
      </c>
      <c r="B324" s="11" t="s">
        <v>99</v>
      </c>
      <c r="C324" s="11">
        <v>121.3</v>
      </c>
      <c r="D324" s="11">
        <v>0</v>
      </c>
      <c r="E324" s="11">
        <v>97.1</v>
      </c>
      <c r="F324" s="11">
        <v>1</v>
      </c>
      <c r="G324" s="11">
        <v>873.6</v>
      </c>
      <c r="H324" s="11">
        <v>7200</v>
      </c>
      <c r="I324" s="11">
        <v>8520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11862</v>
      </c>
      <c r="P324" s="11">
        <v>97.76</v>
      </c>
      <c r="Q324" s="11">
        <v>97.76</v>
      </c>
      <c r="R324" s="11">
        <v>11862</v>
      </c>
    </row>
    <row r="325" spans="1:18" x14ac:dyDescent="0.25">
      <c r="A325" s="11">
        <v>44</v>
      </c>
      <c r="B325" s="11" t="s">
        <v>100</v>
      </c>
      <c r="C325" s="11">
        <v>765.8</v>
      </c>
      <c r="D325" s="11">
        <v>0</v>
      </c>
      <c r="E325" s="11">
        <v>90.7</v>
      </c>
      <c r="F325" s="11">
        <v>0</v>
      </c>
      <c r="G325" s="11">
        <v>8508.9</v>
      </c>
      <c r="H325" s="11">
        <v>11111</v>
      </c>
      <c r="I325" s="11">
        <v>8760</v>
      </c>
      <c r="J325" s="11">
        <v>106.8</v>
      </c>
      <c r="K325" s="11">
        <v>9091</v>
      </c>
      <c r="L325" s="11">
        <v>0</v>
      </c>
      <c r="M325" s="11">
        <v>0</v>
      </c>
      <c r="N325" s="11">
        <v>6435</v>
      </c>
      <c r="O325" s="11">
        <v>207</v>
      </c>
      <c r="P325" s="11">
        <v>12.14</v>
      </c>
      <c r="Q325" s="11">
        <v>20.54</v>
      </c>
      <c r="R325" s="11">
        <v>15733</v>
      </c>
    </row>
    <row r="326" spans="1:18" x14ac:dyDescent="0.25">
      <c r="A326" s="11">
        <v>45</v>
      </c>
      <c r="B326" s="11" t="s">
        <v>101</v>
      </c>
      <c r="C326" s="11">
        <v>790.7</v>
      </c>
      <c r="D326" s="11">
        <v>0</v>
      </c>
      <c r="E326" s="11">
        <v>91.2</v>
      </c>
      <c r="F326" s="11">
        <v>0</v>
      </c>
      <c r="G326" s="11">
        <v>8697.5</v>
      </c>
      <c r="H326" s="11">
        <v>11000</v>
      </c>
      <c r="I326" s="11">
        <v>8760</v>
      </c>
      <c r="J326" s="11">
        <v>106.8</v>
      </c>
      <c r="K326" s="11">
        <v>9293</v>
      </c>
      <c r="L326" s="11">
        <v>0</v>
      </c>
      <c r="M326" s="11">
        <v>0</v>
      </c>
      <c r="N326" s="11">
        <v>7562</v>
      </c>
      <c r="O326" s="11">
        <v>198</v>
      </c>
      <c r="P326" s="11">
        <v>12</v>
      </c>
      <c r="Q326" s="11">
        <v>21.57</v>
      </c>
      <c r="R326" s="11">
        <v>17053</v>
      </c>
    </row>
    <row r="327" spans="1:18" x14ac:dyDescent="0.25">
      <c r="A327" s="11">
        <v>46</v>
      </c>
      <c r="B327" s="11" t="s">
        <v>102</v>
      </c>
      <c r="C327" s="11">
        <v>1452.5</v>
      </c>
      <c r="D327" s="11">
        <v>0</v>
      </c>
      <c r="E327" s="11">
        <v>80.5</v>
      </c>
      <c r="F327" s="11">
        <v>2</v>
      </c>
      <c r="G327" s="11">
        <v>16635.3</v>
      </c>
      <c r="H327" s="11">
        <v>11453</v>
      </c>
      <c r="I327" s="11">
        <v>7896</v>
      </c>
      <c r="J327" s="11">
        <v>106.8</v>
      </c>
      <c r="K327" s="11">
        <v>17774</v>
      </c>
      <c r="L327" s="11">
        <v>8</v>
      </c>
      <c r="M327" s="11">
        <v>236</v>
      </c>
      <c r="N327" s="11">
        <v>23357</v>
      </c>
      <c r="O327" s="11">
        <v>537</v>
      </c>
      <c r="P327" s="11">
        <v>12.61</v>
      </c>
      <c r="Q327" s="11">
        <v>28.85</v>
      </c>
      <c r="R327" s="11">
        <v>41905</v>
      </c>
    </row>
    <row r="328" spans="1:18" x14ac:dyDescent="0.25">
      <c r="A328" s="11">
        <v>47</v>
      </c>
      <c r="B328" s="11" t="s">
        <v>103</v>
      </c>
      <c r="C328" s="11">
        <v>2526.1</v>
      </c>
      <c r="D328" s="11">
        <v>0</v>
      </c>
      <c r="E328" s="11">
        <v>95.7</v>
      </c>
      <c r="F328" s="11">
        <v>0</v>
      </c>
      <c r="G328" s="11">
        <v>27009.599999999999</v>
      </c>
      <c r="H328" s="11">
        <v>10692</v>
      </c>
      <c r="I328" s="11">
        <v>8760</v>
      </c>
      <c r="J328" s="11">
        <v>106.8</v>
      </c>
      <c r="K328" s="11">
        <v>28859</v>
      </c>
      <c r="L328" s="11">
        <v>0</v>
      </c>
      <c r="M328" s="11">
        <v>0</v>
      </c>
      <c r="N328" s="11">
        <v>22750</v>
      </c>
      <c r="O328" s="11">
        <v>783</v>
      </c>
      <c r="P328" s="11">
        <v>11.73</v>
      </c>
      <c r="Q328" s="11">
        <v>20.74</v>
      </c>
      <c r="R328" s="11">
        <v>52392</v>
      </c>
    </row>
    <row r="329" spans="1:18" x14ac:dyDescent="0.25">
      <c r="A329" s="11">
        <v>48</v>
      </c>
      <c r="B329" s="11" t="s">
        <v>104</v>
      </c>
      <c r="C329" s="11">
        <v>1035.5999999999999</v>
      </c>
      <c r="D329" s="11">
        <v>0</v>
      </c>
      <c r="E329" s="11">
        <v>79.900000000000006</v>
      </c>
      <c r="F329" s="11">
        <v>0</v>
      </c>
      <c r="G329" s="11">
        <v>10751.3</v>
      </c>
      <c r="H329" s="11">
        <v>10382</v>
      </c>
      <c r="I329" s="11">
        <v>8760</v>
      </c>
      <c r="J329" s="11">
        <v>213.4</v>
      </c>
      <c r="K329" s="11">
        <v>22944</v>
      </c>
      <c r="L329" s="11">
        <v>0</v>
      </c>
      <c r="M329" s="11">
        <v>0</v>
      </c>
      <c r="N329" s="11">
        <v>11247</v>
      </c>
      <c r="O329" s="11">
        <v>352</v>
      </c>
      <c r="P329" s="11">
        <v>22.49</v>
      </c>
      <c r="Q329" s="11">
        <v>33.35</v>
      </c>
      <c r="R329" s="11">
        <v>34543</v>
      </c>
    </row>
    <row r="330" spans="1:18" x14ac:dyDescent="0.25">
      <c r="A330" s="11">
        <v>49</v>
      </c>
      <c r="B330" s="11" t="s">
        <v>105</v>
      </c>
      <c r="C330" s="11">
        <v>1197.5999999999999</v>
      </c>
      <c r="D330" s="11">
        <v>0</v>
      </c>
      <c r="E330" s="11">
        <v>70.599999999999994</v>
      </c>
      <c r="F330" s="11">
        <v>2</v>
      </c>
      <c r="G330" s="11">
        <v>12547.1</v>
      </c>
      <c r="H330" s="11">
        <v>10477</v>
      </c>
      <c r="I330" s="11">
        <v>7916</v>
      </c>
      <c r="J330" s="11">
        <v>213.4</v>
      </c>
      <c r="K330" s="11">
        <v>26776</v>
      </c>
      <c r="L330" s="11">
        <v>3</v>
      </c>
      <c r="M330" s="11">
        <v>13</v>
      </c>
      <c r="N330" s="11">
        <v>23117</v>
      </c>
      <c r="O330" s="11">
        <v>419</v>
      </c>
      <c r="P330" s="11">
        <v>22.71</v>
      </c>
      <c r="Q330" s="11">
        <v>42.02</v>
      </c>
      <c r="R330" s="11">
        <v>50324</v>
      </c>
    </row>
    <row r="331" spans="1:18" x14ac:dyDescent="0.25">
      <c r="A331" s="11">
        <v>50</v>
      </c>
      <c r="B331" s="11" t="s">
        <v>106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5">
      <c r="A332" s="11">
        <v>51</v>
      </c>
      <c r="B332" s="11" t="s">
        <v>107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5">
      <c r="A333" s="11">
        <v>52</v>
      </c>
      <c r="B333" s="11" t="s">
        <v>108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53</v>
      </c>
      <c r="B334" s="11" t="s">
        <v>109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5">
      <c r="A335" s="11">
        <v>54</v>
      </c>
      <c r="B335" s="11" t="s">
        <v>110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1:18" x14ac:dyDescent="0.25">
      <c r="A336" s="11">
        <v>55</v>
      </c>
      <c r="B336" s="11" t="s">
        <v>111</v>
      </c>
      <c r="C336" s="11">
        <v>1715</v>
      </c>
      <c r="D336" s="11">
        <v>0</v>
      </c>
      <c r="E336" s="11">
        <v>75.5</v>
      </c>
      <c r="F336" s="11">
        <v>2</v>
      </c>
      <c r="G336" s="11">
        <v>20755.900000000001</v>
      </c>
      <c r="H336" s="11">
        <v>12103</v>
      </c>
      <c r="I336" s="11">
        <v>7922</v>
      </c>
      <c r="J336" s="11">
        <v>110.5</v>
      </c>
      <c r="K336" s="11">
        <v>22944</v>
      </c>
      <c r="L336" s="11">
        <v>4</v>
      </c>
      <c r="M336" s="11">
        <v>106</v>
      </c>
      <c r="N336" s="11">
        <v>21495</v>
      </c>
      <c r="O336" s="11">
        <v>600</v>
      </c>
      <c r="P336" s="11">
        <v>13.73</v>
      </c>
      <c r="Q336" s="11">
        <v>26.32</v>
      </c>
      <c r="R336" s="11">
        <v>45145</v>
      </c>
    </row>
    <row r="337" spans="1:18" x14ac:dyDescent="0.25">
      <c r="A337" s="11">
        <v>56</v>
      </c>
      <c r="B337" s="11" t="s">
        <v>112</v>
      </c>
      <c r="C337" s="11">
        <v>2078.8000000000002</v>
      </c>
      <c r="D337" s="11">
        <v>0</v>
      </c>
      <c r="E337" s="11">
        <v>45.6</v>
      </c>
      <c r="F337" s="11">
        <v>317</v>
      </c>
      <c r="G337" s="11">
        <v>14985.8</v>
      </c>
      <c r="H337" s="11">
        <v>7209</v>
      </c>
      <c r="I337" s="11">
        <v>5324</v>
      </c>
      <c r="J337" s="11">
        <v>396.9</v>
      </c>
      <c r="K337" s="11">
        <v>59471</v>
      </c>
      <c r="L337" s="11">
        <v>1042</v>
      </c>
      <c r="M337" s="11">
        <v>4155</v>
      </c>
      <c r="N337" s="11">
        <v>0</v>
      </c>
      <c r="O337" s="11">
        <v>7513</v>
      </c>
      <c r="P337" s="11">
        <v>32.22</v>
      </c>
      <c r="Q337" s="11">
        <v>34.22</v>
      </c>
      <c r="R337" s="11">
        <v>71139</v>
      </c>
    </row>
    <row r="338" spans="1:18" x14ac:dyDescent="0.25">
      <c r="A338" s="11">
        <v>57</v>
      </c>
      <c r="B338" s="11" t="s">
        <v>113</v>
      </c>
      <c r="C338" s="11">
        <v>25.3</v>
      </c>
      <c r="D338" s="11">
        <v>0</v>
      </c>
      <c r="E338" s="11">
        <v>100</v>
      </c>
      <c r="F338" s="11">
        <v>0</v>
      </c>
      <c r="I338" s="11">
        <v>8760</v>
      </c>
      <c r="J338" s="11">
        <v>0</v>
      </c>
      <c r="K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</row>
    <row r="339" spans="1:18" x14ac:dyDescent="0.25">
      <c r="A339" s="11">
        <v>58</v>
      </c>
      <c r="B339" s="11" t="s">
        <v>114</v>
      </c>
      <c r="C339" s="11">
        <v>2440.9</v>
      </c>
      <c r="D339" s="11">
        <v>0</v>
      </c>
      <c r="E339" s="11">
        <v>54.5</v>
      </c>
      <c r="F339" s="11">
        <v>256</v>
      </c>
      <c r="G339" s="11">
        <v>17204.8</v>
      </c>
      <c r="H339" s="11">
        <v>7049</v>
      </c>
      <c r="I339" s="11">
        <v>6679</v>
      </c>
      <c r="J339" s="11">
        <v>395.4</v>
      </c>
      <c r="K339" s="11">
        <v>68026</v>
      </c>
      <c r="L339" s="11">
        <v>841</v>
      </c>
      <c r="M339" s="11">
        <v>3345</v>
      </c>
      <c r="N339" s="11">
        <v>0</v>
      </c>
      <c r="O339" s="11">
        <v>7057</v>
      </c>
      <c r="P339" s="11">
        <v>30.76</v>
      </c>
      <c r="Q339" s="11">
        <v>32.130000000000003</v>
      </c>
      <c r="R339" s="11">
        <v>78428</v>
      </c>
    </row>
    <row r="340" spans="1:18" x14ac:dyDescent="0.25">
      <c r="A340" s="11">
        <v>59</v>
      </c>
      <c r="B340" s="11" t="s">
        <v>115</v>
      </c>
      <c r="C340" s="11">
        <v>-900.5</v>
      </c>
      <c r="D340" s="11">
        <v>0</v>
      </c>
      <c r="E340" s="11">
        <v>80.400000000000006</v>
      </c>
      <c r="F340" s="11">
        <v>286</v>
      </c>
      <c r="I340" s="11">
        <v>7143</v>
      </c>
      <c r="J340" s="11">
        <v>40</v>
      </c>
      <c r="K340" s="11">
        <v>-36043</v>
      </c>
      <c r="M340" s="11">
        <v>0</v>
      </c>
      <c r="N340" s="11">
        <v>0</v>
      </c>
      <c r="O340" s="11">
        <v>0</v>
      </c>
      <c r="P340" s="11">
        <v>40.020000000000003</v>
      </c>
      <c r="Q340" s="11">
        <v>40.020000000000003</v>
      </c>
      <c r="R340" s="11">
        <v>-36043</v>
      </c>
    </row>
    <row r="341" spans="1:18" x14ac:dyDescent="0.25">
      <c r="A341" s="11">
        <v>60</v>
      </c>
      <c r="B341" s="11" t="s">
        <v>116</v>
      </c>
      <c r="C341" s="11">
        <v>348.7</v>
      </c>
      <c r="D341" s="11">
        <v>0</v>
      </c>
      <c r="E341" s="11">
        <v>4</v>
      </c>
      <c r="F341" s="11">
        <v>326</v>
      </c>
      <c r="I341" s="11">
        <v>1716</v>
      </c>
      <c r="J341" s="11">
        <v>25</v>
      </c>
      <c r="K341" s="11">
        <v>8709</v>
      </c>
      <c r="M341" s="11">
        <v>0</v>
      </c>
      <c r="N341" s="11">
        <v>0</v>
      </c>
      <c r="O341" s="11">
        <v>0</v>
      </c>
      <c r="P341" s="11">
        <v>24.97</v>
      </c>
      <c r="Q341" s="11">
        <v>24.97</v>
      </c>
      <c r="R341" s="11">
        <v>8709</v>
      </c>
    </row>
    <row r="342" spans="1:18" x14ac:dyDescent="0.25">
      <c r="A342" s="11">
        <v>61</v>
      </c>
      <c r="B342" s="11" t="s">
        <v>117</v>
      </c>
      <c r="C342" s="11">
        <v>-161.80000000000001</v>
      </c>
      <c r="D342" s="11">
        <v>0</v>
      </c>
      <c r="E342" s="11">
        <v>0</v>
      </c>
      <c r="F342" s="11">
        <v>338</v>
      </c>
      <c r="I342" s="11">
        <v>2074</v>
      </c>
      <c r="J342" s="11">
        <v>36.200000000000003</v>
      </c>
      <c r="K342" s="11">
        <v>-5853</v>
      </c>
      <c r="M342" s="11">
        <v>0</v>
      </c>
      <c r="N342" s="11">
        <v>0</v>
      </c>
      <c r="O342" s="11">
        <v>0</v>
      </c>
      <c r="P342" s="11">
        <v>36.18</v>
      </c>
      <c r="Q342" s="11">
        <v>36.18</v>
      </c>
      <c r="R342" s="11">
        <v>-5853</v>
      </c>
    </row>
    <row r="343" spans="1:18" x14ac:dyDescent="0.25">
      <c r="A343" s="11">
        <v>62</v>
      </c>
      <c r="B343" s="11" t="s">
        <v>118</v>
      </c>
      <c r="C343" s="11">
        <v>2409.6</v>
      </c>
      <c r="D343" s="11">
        <v>0</v>
      </c>
      <c r="E343" s="11">
        <v>27.5</v>
      </c>
      <c r="F343" s="11">
        <v>311</v>
      </c>
      <c r="I343" s="11">
        <v>7070</v>
      </c>
      <c r="J343" s="11">
        <v>30.6</v>
      </c>
      <c r="K343" s="11">
        <v>73810</v>
      </c>
      <c r="M343" s="11">
        <v>0</v>
      </c>
      <c r="N343" s="11">
        <v>0</v>
      </c>
      <c r="O343" s="11">
        <v>0</v>
      </c>
      <c r="P343" s="11">
        <v>30.63</v>
      </c>
      <c r="Q343" s="11">
        <v>30.63</v>
      </c>
      <c r="R343" s="11">
        <v>73810</v>
      </c>
    </row>
    <row r="344" spans="1:18" x14ac:dyDescent="0.25">
      <c r="A344" s="11">
        <v>63</v>
      </c>
      <c r="B344" s="11" t="s">
        <v>119</v>
      </c>
      <c r="C344" s="11">
        <v>-1924.7</v>
      </c>
      <c r="D344" s="11">
        <v>0</v>
      </c>
      <c r="E344" s="11">
        <v>88.2</v>
      </c>
      <c r="F344" s="11">
        <v>187</v>
      </c>
      <c r="I344" s="11">
        <v>8343</v>
      </c>
      <c r="J344" s="11">
        <v>34.799999999999997</v>
      </c>
      <c r="K344" s="11">
        <v>-66958</v>
      </c>
      <c r="M344" s="11">
        <v>0</v>
      </c>
      <c r="N344" s="11">
        <v>0</v>
      </c>
      <c r="O344" s="11">
        <v>0</v>
      </c>
      <c r="P344" s="11">
        <v>34.79</v>
      </c>
      <c r="Q344" s="11">
        <v>34.79</v>
      </c>
      <c r="R344" s="11">
        <v>-66958</v>
      </c>
    </row>
    <row r="345" spans="1:18" x14ac:dyDescent="0.25">
      <c r="A345" s="11">
        <v>64</v>
      </c>
      <c r="B345" s="11" t="s">
        <v>120</v>
      </c>
      <c r="C345" s="11">
        <v>102.2</v>
      </c>
      <c r="D345" s="11">
        <v>0</v>
      </c>
      <c r="E345" s="11">
        <v>1.2</v>
      </c>
      <c r="F345" s="11">
        <v>398</v>
      </c>
      <c r="I345" s="11">
        <v>876</v>
      </c>
      <c r="J345" s="11">
        <v>40.799999999999997</v>
      </c>
      <c r="K345" s="11">
        <v>4168</v>
      </c>
      <c r="M345" s="11">
        <v>0</v>
      </c>
      <c r="N345" s="11">
        <v>0</v>
      </c>
      <c r="O345" s="11">
        <v>0</v>
      </c>
      <c r="P345" s="11">
        <v>40.76</v>
      </c>
      <c r="Q345" s="11">
        <v>40.76</v>
      </c>
      <c r="R345" s="11">
        <v>4168</v>
      </c>
    </row>
    <row r="346" spans="1:18" x14ac:dyDescent="0.25">
      <c r="A346" s="11">
        <v>65</v>
      </c>
      <c r="B346" s="11" t="s">
        <v>121</v>
      </c>
      <c r="C346" s="11">
        <v>-3382.9</v>
      </c>
      <c r="D346" s="11">
        <v>0</v>
      </c>
      <c r="E346" s="11">
        <v>0.4</v>
      </c>
      <c r="F346" s="11">
        <v>0</v>
      </c>
      <c r="I346" s="11">
        <v>8760</v>
      </c>
      <c r="J346" s="11">
        <v>34.5</v>
      </c>
      <c r="K346" s="11">
        <v>-116810</v>
      </c>
      <c r="M346" s="11">
        <v>0</v>
      </c>
      <c r="N346" s="11">
        <v>0</v>
      </c>
      <c r="O346" s="11">
        <v>0</v>
      </c>
      <c r="P346" s="11">
        <v>34.53</v>
      </c>
      <c r="Q346" s="11">
        <v>34.53</v>
      </c>
      <c r="R346" s="11">
        <v>-116810</v>
      </c>
    </row>
    <row r="347" spans="1:18" x14ac:dyDescent="0.25">
      <c r="A347" s="11">
        <v>66</v>
      </c>
      <c r="B347" s="11" t="s">
        <v>122</v>
      </c>
      <c r="C347" s="11">
        <v>0</v>
      </c>
      <c r="D347" s="11">
        <v>0</v>
      </c>
      <c r="E347" s="11">
        <v>0</v>
      </c>
      <c r="F347" s="11">
        <v>514</v>
      </c>
      <c r="I347" s="11">
        <v>1585</v>
      </c>
      <c r="J347" s="11">
        <v>0</v>
      </c>
      <c r="K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5">
      <c r="A348" s="11">
        <v>67</v>
      </c>
      <c r="B348" s="11" t="s">
        <v>123</v>
      </c>
      <c r="C348" s="11">
        <v>139.4</v>
      </c>
      <c r="D348" s="11">
        <v>0</v>
      </c>
      <c r="E348" s="11">
        <v>100</v>
      </c>
      <c r="F348" s="11">
        <v>0</v>
      </c>
      <c r="I348" s="11">
        <v>8760</v>
      </c>
      <c r="J348" s="11">
        <v>35.5</v>
      </c>
      <c r="K348" s="11">
        <v>4945</v>
      </c>
      <c r="M348" s="11">
        <v>0</v>
      </c>
      <c r="N348" s="11">
        <v>0</v>
      </c>
      <c r="O348" s="11">
        <v>0</v>
      </c>
      <c r="P348" s="11">
        <v>35.479999999999997</v>
      </c>
      <c r="Q348" s="11">
        <v>35.479999999999997</v>
      </c>
      <c r="R348" s="11">
        <v>4945</v>
      </c>
    </row>
    <row r="349" spans="1:18" x14ac:dyDescent="0.25">
      <c r="A349" s="11">
        <v>68</v>
      </c>
      <c r="B349" s="11" t="s">
        <v>124</v>
      </c>
      <c r="C349" s="11">
        <v>52.9</v>
      </c>
      <c r="D349" s="11">
        <v>0</v>
      </c>
      <c r="E349" s="11">
        <v>100</v>
      </c>
      <c r="F349" s="11">
        <v>0</v>
      </c>
      <c r="I349" s="11">
        <v>8760</v>
      </c>
      <c r="J349" s="11">
        <v>0</v>
      </c>
      <c r="K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</row>
    <row r="350" spans="1:18" x14ac:dyDescent="0.25">
      <c r="A350" s="11">
        <v>69</v>
      </c>
      <c r="B350" s="11" t="s">
        <v>125</v>
      </c>
      <c r="C350" s="11">
        <v>0</v>
      </c>
      <c r="D350" s="11">
        <v>0</v>
      </c>
      <c r="E350" s="11">
        <v>0</v>
      </c>
      <c r="F350" s="11">
        <v>0</v>
      </c>
      <c r="I350" s="11">
        <v>0</v>
      </c>
      <c r="J350" s="11">
        <v>0</v>
      </c>
      <c r="K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1:18" x14ac:dyDescent="0.25">
      <c r="A351" s="11">
        <v>70</v>
      </c>
      <c r="B351" s="11" t="s">
        <v>126</v>
      </c>
      <c r="C351" s="11">
        <v>115.8</v>
      </c>
      <c r="D351" s="11">
        <v>0</v>
      </c>
      <c r="E351" s="11">
        <v>9.5</v>
      </c>
      <c r="F351" s="11">
        <v>0</v>
      </c>
      <c r="I351" s="11">
        <v>8760</v>
      </c>
      <c r="J351" s="11">
        <v>40.700000000000003</v>
      </c>
      <c r="K351" s="11">
        <v>4716</v>
      </c>
      <c r="M351" s="11">
        <v>0</v>
      </c>
      <c r="N351" s="11">
        <v>0</v>
      </c>
      <c r="O351" s="11">
        <v>4716</v>
      </c>
      <c r="P351" s="11">
        <v>81.44</v>
      </c>
      <c r="Q351" s="11">
        <v>81.44</v>
      </c>
      <c r="R351" s="11">
        <v>9431</v>
      </c>
    </row>
    <row r="352" spans="1:18" x14ac:dyDescent="0.25">
      <c r="A352" s="11">
        <v>71</v>
      </c>
      <c r="B352" s="11" t="s">
        <v>127</v>
      </c>
      <c r="C352" s="11">
        <v>-127</v>
      </c>
      <c r="D352" s="11">
        <v>0</v>
      </c>
      <c r="E352" s="11">
        <v>100</v>
      </c>
      <c r="F352" s="11">
        <v>0</v>
      </c>
      <c r="I352" s="11">
        <v>8016</v>
      </c>
      <c r="J352" s="11">
        <v>0</v>
      </c>
      <c r="K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1:18" x14ac:dyDescent="0.25">
      <c r="A353" s="11">
        <v>72</v>
      </c>
      <c r="B353" s="11" t="s">
        <v>128</v>
      </c>
      <c r="C353" s="11">
        <v>62.1</v>
      </c>
      <c r="D353" s="11">
        <v>0</v>
      </c>
      <c r="E353" s="11">
        <v>100</v>
      </c>
      <c r="F353" s="11">
        <v>0</v>
      </c>
      <c r="I353" s="11">
        <v>8760</v>
      </c>
      <c r="J353" s="11">
        <v>35.200000000000003</v>
      </c>
      <c r="K353" s="11">
        <v>2187</v>
      </c>
      <c r="M353" s="11">
        <v>0</v>
      </c>
      <c r="N353" s="11">
        <v>0</v>
      </c>
      <c r="O353" s="11">
        <v>0</v>
      </c>
      <c r="P353" s="11">
        <v>35.229999999999997</v>
      </c>
      <c r="Q353" s="11">
        <v>35.229999999999997</v>
      </c>
      <c r="R353" s="11">
        <v>2187</v>
      </c>
    </row>
    <row r="354" spans="1:18" x14ac:dyDescent="0.25">
      <c r="A354" s="11">
        <v>73</v>
      </c>
      <c r="B354" s="11" t="s">
        <v>129</v>
      </c>
      <c r="C354" s="11">
        <v>12</v>
      </c>
      <c r="D354" s="11">
        <v>0</v>
      </c>
      <c r="E354" s="11">
        <v>100</v>
      </c>
      <c r="F354" s="11">
        <v>0</v>
      </c>
      <c r="I354" s="11">
        <v>8760</v>
      </c>
      <c r="J354" s="11">
        <v>0</v>
      </c>
      <c r="K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5">
      <c r="A355" s="11">
        <v>74</v>
      </c>
      <c r="B355" s="11" t="s">
        <v>130</v>
      </c>
      <c r="C355" s="11">
        <v>-45.4</v>
      </c>
      <c r="D355" s="11">
        <v>0</v>
      </c>
      <c r="E355" s="11">
        <v>100</v>
      </c>
      <c r="F355" s="11">
        <v>0</v>
      </c>
      <c r="I355" s="11">
        <v>8760</v>
      </c>
      <c r="J355" s="11">
        <v>69</v>
      </c>
      <c r="K355" s="11">
        <v>-3131</v>
      </c>
      <c r="M355" s="11">
        <v>0</v>
      </c>
      <c r="N355" s="11">
        <v>0</v>
      </c>
      <c r="O355" s="11">
        <v>0</v>
      </c>
      <c r="P355" s="11">
        <v>69</v>
      </c>
      <c r="Q355" s="11">
        <v>69</v>
      </c>
      <c r="R355" s="11">
        <v>-3131</v>
      </c>
    </row>
    <row r="356" spans="1:18" x14ac:dyDescent="0.25">
      <c r="A356" s="11">
        <v>75</v>
      </c>
      <c r="B356" s="11" t="s">
        <v>131</v>
      </c>
      <c r="C356" s="11">
        <v>-19.3</v>
      </c>
      <c r="D356" s="11">
        <v>0</v>
      </c>
      <c r="E356" s="11">
        <v>100</v>
      </c>
      <c r="F356" s="11">
        <v>0</v>
      </c>
      <c r="I356" s="11">
        <v>8760</v>
      </c>
      <c r="J356" s="11">
        <v>0</v>
      </c>
      <c r="K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1:18" x14ac:dyDescent="0.25">
      <c r="A357" s="11">
        <v>76</v>
      </c>
      <c r="B357" s="11" t="s">
        <v>132</v>
      </c>
      <c r="C357" s="11">
        <v>-50.4</v>
      </c>
      <c r="D357" s="11">
        <v>0</v>
      </c>
      <c r="E357" s="11">
        <v>100</v>
      </c>
      <c r="F357" s="11">
        <v>0</v>
      </c>
      <c r="I357" s="11">
        <v>8760</v>
      </c>
      <c r="J357" s="11">
        <v>0</v>
      </c>
      <c r="K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</row>
    <row r="358" spans="1:18" x14ac:dyDescent="0.25">
      <c r="A358" s="11">
        <v>77</v>
      </c>
      <c r="B358" s="11" t="s">
        <v>133</v>
      </c>
      <c r="C358" s="11">
        <v>-255.2</v>
      </c>
      <c r="D358" s="11">
        <v>0</v>
      </c>
      <c r="E358" s="11">
        <v>100</v>
      </c>
      <c r="F358" s="11">
        <v>0</v>
      </c>
      <c r="I358" s="11">
        <v>8760</v>
      </c>
      <c r="J358" s="11">
        <v>0</v>
      </c>
      <c r="K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</row>
    <row r="359" spans="1:18" x14ac:dyDescent="0.25">
      <c r="A359" s="11">
        <v>78</v>
      </c>
      <c r="B359" s="11" t="s">
        <v>134</v>
      </c>
      <c r="C359" s="11">
        <v>1376.7</v>
      </c>
      <c r="D359" s="11">
        <v>0</v>
      </c>
      <c r="E359" s="11">
        <v>100</v>
      </c>
      <c r="F359" s="11">
        <v>0</v>
      </c>
      <c r="I359" s="11">
        <v>8760</v>
      </c>
      <c r="J359" s="11">
        <v>0</v>
      </c>
      <c r="K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1:18" x14ac:dyDescent="0.25">
      <c r="A360" s="11">
        <v>79</v>
      </c>
      <c r="B360" s="11" t="s">
        <v>135</v>
      </c>
      <c r="C360" s="11">
        <v>217.4</v>
      </c>
      <c r="D360" s="11">
        <v>0</v>
      </c>
      <c r="E360" s="11">
        <v>100</v>
      </c>
      <c r="F360" s="11">
        <v>0</v>
      </c>
      <c r="I360" s="11">
        <v>8736</v>
      </c>
      <c r="J360" s="11">
        <v>37</v>
      </c>
      <c r="K360" s="11">
        <v>8043</v>
      </c>
      <c r="M360" s="11">
        <v>0</v>
      </c>
      <c r="N360" s="11">
        <v>0</v>
      </c>
      <c r="O360" s="11">
        <v>0</v>
      </c>
      <c r="P360" s="11">
        <v>37</v>
      </c>
      <c r="Q360" s="11">
        <v>37</v>
      </c>
      <c r="R360" s="11">
        <v>8043</v>
      </c>
    </row>
    <row r="361" spans="1:18" x14ac:dyDescent="0.25">
      <c r="A361" s="11">
        <v>80</v>
      </c>
      <c r="B361" s="11" t="s">
        <v>136</v>
      </c>
      <c r="C361" s="11">
        <v>458.3</v>
      </c>
      <c r="D361" s="11">
        <v>0</v>
      </c>
      <c r="E361" s="11">
        <v>100</v>
      </c>
      <c r="F361" s="11">
        <v>0</v>
      </c>
      <c r="I361" s="11">
        <v>8760</v>
      </c>
      <c r="J361" s="11">
        <v>0</v>
      </c>
      <c r="K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</row>
    <row r="362" spans="1:18" x14ac:dyDescent="0.25">
      <c r="A362" s="11">
        <v>81</v>
      </c>
      <c r="B362" s="11" t="s">
        <v>137</v>
      </c>
      <c r="C362" s="11">
        <v>-279.7</v>
      </c>
      <c r="D362" s="11">
        <v>0</v>
      </c>
      <c r="E362" s="11">
        <v>100</v>
      </c>
      <c r="F362" s="11">
        <v>0</v>
      </c>
      <c r="I362" s="11">
        <v>8760</v>
      </c>
      <c r="J362" s="11">
        <v>0</v>
      </c>
      <c r="K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</row>
    <row r="363" spans="1:18" x14ac:dyDescent="0.25">
      <c r="A363" s="11">
        <v>82</v>
      </c>
      <c r="B363" s="11" t="s">
        <v>138</v>
      </c>
      <c r="C363" s="11">
        <v>114.9</v>
      </c>
      <c r="D363" s="11">
        <v>0</v>
      </c>
      <c r="E363" s="11">
        <v>100</v>
      </c>
      <c r="F363" s="11">
        <v>0</v>
      </c>
      <c r="I363" s="11">
        <v>8016</v>
      </c>
      <c r="J363" s="11">
        <v>0</v>
      </c>
      <c r="K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</row>
    <row r="364" spans="1:18" x14ac:dyDescent="0.25">
      <c r="A364" s="11">
        <v>83</v>
      </c>
      <c r="B364" s="11" t="s">
        <v>139</v>
      </c>
      <c r="C364" s="11">
        <v>113.1</v>
      </c>
      <c r="D364" s="11">
        <v>0</v>
      </c>
      <c r="E364" s="11">
        <v>100</v>
      </c>
      <c r="F364" s="11">
        <v>0</v>
      </c>
      <c r="I364" s="11">
        <v>8760</v>
      </c>
      <c r="J364" s="11">
        <v>0</v>
      </c>
      <c r="K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</row>
    <row r="365" spans="1:18" x14ac:dyDescent="0.25">
      <c r="A365" s="11">
        <v>84</v>
      </c>
      <c r="B365" s="11" t="s">
        <v>140</v>
      </c>
      <c r="C365" s="11">
        <v>-291.7</v>
      </c>
      <c r="D365" s="11">
        <v>0</v>
      </c>
      <c r="E365" s="11">
        <v>100</v>
      </c>
      <c r="F365" s="11">
        <v>0</v>
      </c>
      <c r="I365" s="11">
        <v>8760</v>
      </c>
      <c r="J365" s="11">
        <v>0</v>
      </c>
      <c r="K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25">
      <c r="A366" s="11">
        <v>85</v>
      </c>
      <c r="B366" s="11" t="s">
        <v>141</v>
      </c>
      <c r="C366" s="11">
        <v>913.6</v>
      </c>
      <c r="D366" s="11">
        <v>0</v>
      </c>
      <c r="E366" s="11">
        <v>100</v>
      </c>
      <c r="F366" s="11">
        <v>0</v>
      </c>
      <c r="I366" s="11">
        <v>8760</v>
      </c>
      <c r="J366" s="11">
        <v>0</v>
      </c>
      <c r="K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25">
      <c r="A367" s="11">
        <v>86</v>
      </c>
      <c r="B367" s="11" t="s">
        <v>142</v>
      </c>
      <c r="C367" s="11">
        <v>1051.5</v>
      </c>
      <c r="D367" s="11">
        <v>0</v>
      </c>
      <c r="E367" s="11">
        <v>51.4</v>
      </c>
      <c r="F367" s="11">
        <v>116</v>
      </c>
      <c r="G367" s="11">
        <v>7878.8</v>
      </c>
      <c r="H367" s="11">
        <v>7493</v>
      </c>
      <c r="I367" s="11">
        <v>5847</v>
      </c>
      <c r="J367" s="11">
        <v>406.1</v>
      </c>
      <c r="K367" s="11">
        <v>31997</v>
      </c>
      <c r="L367" s="11">
        <v>126</v>
      </c>
      <c r="M367" s="11">
        <v>518</v>
      </c>
      <c r="N367" s="11">
        <v>0</v>
      </c>
      <c r="O367" s="11">
        <v>999</v>
      </c>
      <c r="P367" s="11">
        <v>31.38</v>
      </c>
      <c r="Q367" s="11">
        <v>31.87</v>
      </c>
      <c r="R367" s="11">
        <v>33514</v>
      </c>
    </row>
    <row r="368" spans="1:18" x14ac:dyDescent="0.25">
      <c r="A368" s="11">
        <v>87</v>
      </c>
      <c r="B368" s="11" t="s">
        <v>143</v>
      </c>
      <c r="C368" s="11">
        <v>177</v>
      </c>
      <c r="D368" s="11">
        <v>0</v>
      </c>
      <c r="E368" s="11">
        <v>100</v>
      </c>
      <c r="F368" s="11">
        <v>0</v>
      </c>
      <c r="I368" s="11">
        <v>8760</v>
      </c>
      <c r="J368" s="11">
        <v>58</v>
      </c>
      <c r="K368" s="11">
        <v>10262</v>
      </c>
      <c r="M368" s="11">
        <v>0</v>
      </c>
      <c r="N368" s="11">
        <v>0</v>
      </c>
      <c r="O368" s="11">
        <v>0</v>
      </c>
      <c r="P368" s="11">
        <v>57.98</v>
      </c>
      <c r="Q368" s="11">
        <v>57.98</v>
      </c>
      <c r="R368" s="11">
        <v>10262</v>
      </c>
    </row>
    <row r="369" spans="1:18" x14ac:dyDescent="0.25">
      <c r="A369" s="11">
        <v>88</v>
      </c>
      <c r="B369" s="11" t="s">
        <v>144</v>
      </c>
      <c r="C369" s="11">
        <v>111.6</v>
      </c>
      <c r="D369" s="11">
        <v>0</v>
      </c>
      <c r="E369" s="11">
        <v>100</v>
      </c>
      <c r="F369" s="11">
        <v>0</v>
      </c>
      <c r="I369" s="11">
        <v>8760</v>
      </c>
      <c r="J369" s="11">
        <v>46.5</v>
      </c>
      <c r="K369" s="11">
        <v>5188</v>
      </c>
      <c r="M369" s="11">
        <v>0</v>
      </c>
      <c r="N369" s="11">
        <v>0</v>
      </c>
      <c r="O369" s="11">
        <v>0</v>
      </c>
      <c r="P369" s="11">
        <v>46.5</v>
      </c>
      <c r="Q369" s="11">
        <v>46.5</v>
      </c>
      <c r="R369" s="11">
        <v>5188</v>
      </c>
    </row>
    <row r="370" spans="1:18" x14ac:dyDescent="0.25">
      <c r="A370" s="11">
        <v>89</v>
      </c>
      <c r="B370" s="11" t="s">
        <v>145</v>
      </c>
      <c r="C370" s="11">
        <v>128.6</v>
      </c>
      <c r="D370" s="11">
        <v>0</v>
      </c>
      <c r="E370" s="11">
        <v>100</v>
      </c>
      <c r="F370" s="11">
        <v>0</v>
      </c>
      <c r="I370" s="11">
        <v>8760</v>
      </c>
      <c r="J370" s="11">
        <v>0</v>
      </c>
      <c r="K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</row>
    <row r="371" spans="1:18" x14ac:dyDescent="0.25">
      <c r="A371" s="11">
        <v>90</v>
      </c>
      <c r="B371" s="11" t="s">
        <v>146</v>
      </c>
      <c r="C371" s="11">
        <v>503.4</v>
      </c>
      <c r="D371" s="11">
        <v>0</v>
      </c>
      <c r="E371" s="11">
        <v>67</v>
      </c>
      <c r="F371" s="11">
        <v>66</v>
      </c>
      <c r="I371" s="11">
        <v>8562</v>
      </c>
      <c r="J371" s="11">
        <v>20.8</v>
      </c>
      <c r="K371" s="11">
        <v>10465</v>
      </c>
      <c r="M371" s="11">
        <v>0</v>
      </c>
      <c r="N371" s="11">
        <v>0</v>
      </c>
      <c r="O371" s="11">
        <v>0</v>
      </c>
      <c r="P371" s="11">
        <v>20.79</v>
      </c>
      <c r="Q371" s="11">
        <v>20.79</v>
      </c>
      <c r="R371" s="11">
        <v>10465</v>
      </c>
    </row>
    <row r="372" spans="1:18" x14ac:dyDescent="0.25">
      <c r="A372" s="11">
        <v>91</v>
      </c>
      <c r="B372" s="11" t="s">
        <v>147</v>
      </c>
      <c r="C372" s="11">
        <v>0</v>
      </c>
      <c r="D372" s="11">
        <v>0</v>
      </c>
      <c r="E372" s="11">
        <v>0</v>
      </c>
      <c r="F372" s="11">
        <v>5</v>
      </c>
      <c r="I372" s="11">
        <v>1176</v>
      </c>
      <c r="J372" s="11">
        <v>0</v>
      </c>
      <c r="K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</row>
    <row r="373" spans="1:18" x14ac:dyDescent="0.25">
      <c r="A373" s="11">
        <v>92</v>
      </c>
      <c r="B373" s="11" t="s">
        <v>148</v>
      </c>
      <c r="C373" s="11">
        <v>0</v>
      </c>
      <c r="D373" s="11">
        <v>0</v>
      </c>
      <c r="E373" s="11">
        <v>0</v>
      </c>
      <c r="F373" s="11">
        <v>0</v>
      </c>
      <c r="I373" s="11">
        <v>8760</v>
      </c>
      <c r="J373" s="11">
        <v>0</v>
      </c>
      <c r="K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</row>
    <row r="374" spans="1:18" x14ac:dyDescent="0.25">
      <c r="A374" s="11">
        <v>93</v>
      </c>
      <c r="B374" s="11" t="s">
        <v>149</v>
      </c>
      <c r="C374" s="11">
        <v>58.4</v>
      </c>
      <c r="D374" s="11">
        <v>0</v>
      </c>
      <c r="E374" s="11">
        <v>93.9</v>
      </c>
      <c r="F374" s="11">
        <v>2</v>
      </c>
      <c r="I374" s="11">
        <v>8256</v>
      </c>
      <c r="J374" s="11">
        <v>46.5</v>
      </c>
      <c r="K374" s="11">
        <v>2714</v>
      </c>
      <c r="M374" s="11">
        <v>0</v>
      </c>
      <c r="N374" s="11">
        <v>1967</v>
      </c>
      <c r="O374" s="11">
        <v>0</v>
      </c>
      <c r="P374" s="11">
        <v>46.48</v>
      </c>
      <c r="Q374" s="11">
        <v>80.17</v>
      </c>
      <c r="R374" s="11">
        <v>4681</v>
      </c>
    </row>
    <row r="375" spans="1:18" x14ac:dyDescent="0.25">
      <c r="A375" s="11">
        <v>94</v>
      </c>
      <c r="B375" s="11" t="s">
        <v>150</v>
      </c>
      <c r="C375" s="11">
        <v>328.4</v>
      </c>
      <c r="D375" s="11">
        <v>0</v>
      </c>
      <c r="E375" s="11">
        <v>93.9</v>
      </c>
      <c r="F375" s="11">
        <v>2</v>
      </c>
      <c r="I375" s="11">
        <v>8256</v>
      </c>
      <c r="J375" s="11">
        <v>48.8</v>
      </c>
      <c r="K375" s="11">
        <v>16027</v>
      </c>
      <c r="M375" s="11">
        <v>0</v>
      </c>
      <c r="N375" s="11">
        <v>9117</v>
      </c>
      <c r="O375" s="11">
        <v>0</v>
      </c>
      <c r="P375" s="11">
        <v>48.8</v>
      </c>
      <c r="Q375" s="11">
        <v>76.56</v>
      </c>
      <c r="R375" s="11">
        <v>25144</v>
      </c>
    </row>
    <row r="376" spans="1:18" x14ac:dyDescent="0.25">
      <c r="A376" s="11">
        <v>95</v>
      </c>
      <c r="B376" s="11" t="s">
        <v>151</v>
      </c>
      <c r="C376" s="11">
        <v>0</v>
      </c>
      <c r="D376" s="11">
        <v>0</v>
      </c>
      <c r="E376" s="11">
        <v>0</v>
      </c>
      <c r="F376" s="11">
        <v>0</v>
      </c>
      <c r="I376" s="11">
        <v>8760</v>
      </c>
      <c r="J376" s="11">
        <v>0</v>
      </c>
      <c r="K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</row>
    <row r="377" spans="1:18" x14ac:dyDescent="0.25">
      <c r="A377" s="11">
        <v>96</v>
      </c>
      <c r="B377" s="11" t="s">
        <v>152</v>
      </c>
      <c r="C377" s="11">
        <v>-15.6</v>
      </c>
      <c r="D377" s="11">
        <v>0</v>
      </c>
      <c r="E377" s="11">
        <v>100</v>
      </c>
      <c r="F377" s="11">
        <v>0</v>
      </c>
      <c r="I377" s="11">
        <v>8760</v>
      </c>
      <c r="J377" s="11">
        <v>11</v>
      </c>
      <c r="K377" s="11">
        <v>-171</v>
      </c>
      <c r="M377" s="11">
        <v>0</v>
      </c>
      <c r="N377" s="11">
        <v>0</v>
      </c>
      <c r="O377" s="11">
        <v>0</v>
      </c>
      <c r="P377" s="11">
        <v>10.98</v>
      </c>
      <c r="Q377" s="11">
        <v>10.98</v>
      </c>
      <c r="R377" s="11">
        <v>-171</v>
      </c>
    </row>
    <row r="378" spans="1:18" x14ac:dyDescent="0.25">
      <c r="A378" s="11">
        <v>97</v>
      </c>
      <c r="B378" s="11" t="s">
        <v>153</v>
      </c>
      <c r="C378" s="11">
        <v>283</v>
      </c>
      <c r="D378" s="11">
        <v>0</v>
      </c>
      <c r="E378" s="11">
        <v>100</v>
      </c>
      <c r="F378" s="11">
        <v>0</v>
      </c>
      <c r="I378" s="11">
        <v>8760</v>
      </c>
      <c r="J378" s="11">
        <v>0</v>
      </c>
      <c r="K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</row>
    <row r="379" spans="1:18" x14ac:dyDescent="0.25">
      <c r="A379" s="11">
        <v>98</v>
      </c>
      <c r="B379" s="11" t="s">
        <v>154</v>
      </c>
      <c r="C379" s="11">
        <v>345.5</v>
      </c>
      <c r="D379" s="11">
        <v>0</v>
      </c>
      <c r="E379" s="11">
        <v>64.599999999999994</v>
      </c>
      <c r="F379" s="11">
        <v>0</v>
      </c>
      <c r="I379" s="11">
        <v>8760</v>
      </c>
      <c r="J379" s="11">
        <v>0</v>
      </c>
      <c r="K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</row>
    <row r="380" spans="1:18" x14ac:dyDescent="0.25">
      <c r="A380" s="11">
        <v>99</v>
      </c>
      <c r="B380" s="11" t="s">
        <v>155</v>
      </c>
      <c r="C380" s="11">
        <v>288.2</v>
      </c>
      <c r="D380" s="11">
        <v>0</v>
      </c>
      <c r="E380" s="11">
        <v>100</v>
      </c>
      <c r="F380" s="11">
        <v>0</v>
      </c>
      <c r="I380" s="11">
        <v>8760</v>
      </c>
      <c r="J380" s="11">
        <v>0</v>
      </c>
      <c r="K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</row>
    <row r="381" spans="1:18" x14ac:dyDescent="0.25">
      <c r="A381" s="11">
        <v>100</v>
      </c>
      <c r="B381" s="11" t="s">
        <v>156</v>
      </c>
      <c r="C381" s="11">
        <v>20.8</v>
      </c>
      <c r="D381" s="11">
        <v>0</v>
      </c>
      <c r="E381" s="11">
        <v>100</v>
      </c>
      <c r="F381" s="11">
        <v>0</v>
      </c>
      <c r="I381" s="11">
        <v>8760</v>
      </c>
      <c r="J381" s="11">
        <v>0</v>
      </c>
      <c r="K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</row>
    <row r="382" spans="1:18" x14ac:dyDescent="0.25">
      <c r="A382" s="11">
        <v>101</v>
      </c>
      <c r="B382" s="11" t="s">
        <v>157</v>
      </c>
      <c r="C382" s="11">
        <v>1314</v>
      </c>
      <c r="D382" s="11">
        <v>0</v>
      </c>
      <c r="E382" s="11">
        <v>100</v>
      </c>
      <c r="F382" s="11">
        <v>0</v>
      </c>
      <c r="I382" s="11">
        <v>8760</v>
      </c>
      <c r="J382" s="11">
        <v>0</v>
      </c>
      <c r="K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</row>
    <row r="383" spans="1:18" x14ac:dyDescent="0.25">
      <c r="A383" s="11">
        <v>102</v>
      </c>
      <c r="B383" s="11" t="s">
        <v>158</v>
      </c>
      <c r="C383" s="11">
        <v>-1112.7</v>
      </c>
      <c r="D383" s="11">
        <v>0</v>
      </c>
      <c r="E383" s="11">
        <v>100</v>
      </c>
      <c r="F383" s="11">
        <v>0</v>
      </c>
      <c r="I383" s="11">
        <v>8760</v>
      </c>
      <c r="J383" s="11">
        <v>0</v>
      </c>
      <c r="K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</row>
    <row r="384" spans="1:18" x14ac:dyDescent="0.25">
      <c r="A384" s="11">
        <v>103</v>
      </c>
      <c r="B384" s="11" t="s">
        <v>159</v>
      </c>
      <c r="C384" s="11">
        <v>-0.2</v>
      </c>
      <c r="D384" s="11">
        <v>0</v>
      </c>
      <c r="E384" s="11">
        <v>100</v>
      </c>
      <c r="F384" s="11">
        <v>0</v>
      </c>
      <c r="I384" s="11">
        <v>8760</v>
      </c>
      <c r="J384" s="11">
        <v>75</v>
      </c>
      <c r="K384" s="11">
        <v>-16</v>
      </c>
      <c r="M384" s="11">
        <v>0</v>
      </c>
      <c r="N384" s="11">
        <v>0</v>
      </c>
      <c r="O384" s="11">
        <v>0</v>
      </c>
      <c r="P384" s="11">
        <v>75</v>
      </c>
      <c r="Q384" s="11">
        <v>75</v>
      </c>
      <c r="R384" s="11">
        <v>-16</v>
      </c>
    </row>
    <row r="385" spans="1:18" x14ac:dyDescent="0.25">
      <c r="A385" s="11">
        <v>104</v>
      </c>
      <c r="B385" s="11" t="s">
        <v>160</v>
      </c>
      <c r="C385" s="11">
        <v>1.9</v>
      </c>
      <c r="D385" s="11">
        <v>0</v>
      </c>
      <c r="E385" s="11">
        <v>100</v>
      </c>
      <c r="F385" s="11">
        <v>0</v>
      </c>
      <c r="I385" s="11">
        <v>8760</v>
      </c>
      <c r="J385" s="11">
        <v>75</v>
      </c>
      <c r="K385" s="11">
        <v>145</v>
      </c>
      <c r="M385" s="11">
        <v>0</v>
      </c>
      <c r="N385" s="11">
        <v>0</v>
      </c>
      <c r="O385" s="11">
        <v>0</v>
      </c>
      <c r="P385" s="11">
        <v>75</v>
      </c>
      <c r="Q385" s="11">
        <v>75</v>
      </c>
      <c r="R385" s="11">
        <v>145</v>
      </c>
    </row>
    <row r="386" spans="1:18" x14ac:dyDescent="0.25">
      <c r="A386" s="11">
        <v>105</v>
      </c>
      <c r="B386" s="11" t="s">
        <v>161</v>
      </c>
      <c r="C386" s="11">
        <v>301.7</v>
      </c>
      <c r="D386" s="11">
        <v>0</v>
      </c>
      <c r="E386" s="11">
        <v>100</v>
      </c>
      <c r="F386" s="11">
        <v>0</v>
      </c>
      <c r="I386" s="11">
        <v>8760</v>
      </c>
      <c r="J386" s="11">
        <v>0</v>
      </c>
      <c r="K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</row>
    <row r="387" spans="1:18" x14ac:dyDescent="0.25">
      <c r="A387" s="11">
        <v>106</v>
      </c>
      <c r="B387" s="11" t="s">
        <v>162</v>
      </c>
      <c r="C387" s="11">
        <v>393.5</v>
      </c>
      <c r="D387" s="11">
        <v>0</v>
      </c>
      <c r="E387" s="11">
        <v>100</v>
      </c>
      <c r="F387" s="11">
        <v>0</v>
      </c>
      <c r="I387" s="11">
        <v>8760</v>
      </c>
      <c r="J387" s="11">
        <v>0</v>
      </c>
      <c r="K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</row>
    <row r="388" spans="1:18" x14ac:dyDescent="0.25">
      <c r="A388" s="11">
        <v>107</v>
      </c>
      <c r="B388" s="11" t="s">
        <v>163</v>
      </c>
      <c r="C388" s="11">
        <v>267.10000000000002</v>
      </c>
      <c r="D388" s="11">
        <v>0</v>
      </c>
      <c r="E388" s="11">
        <v>100</v>
      </c>
      <c r="F388" s="11">
        <v>0</v>
      </c>
      <c r="I388" s="11">
        <v>8760</v>
      </c>
      <c r="J388" s="11">
        <v>0</v>
      </c>
      <c r="K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</row>
    <row r="389" spans="1:18" x14ac:dyDescent="0.25">
      <c r="A389" s="11">
        <v>108</v>
      </c>
      <c r="B389" s="11" t="s">
        <v>164</v>
      </c>
      <c r="C389" s="11">
        <v>151.9</v>
      </c>
      <c r="D389" s="11">
        <v>0</v>
      </c>
      <c r="E389" s="11">
        <v>100</v>
      </c>
      <c r="F389" s="11">
        <v>0</v>
      </c>
      <c r="I389" s="11">
        <v>8760</v>
      </c>
      <c r="J389" s="11">
        <v>0</v>
      </c>
      <c r="K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</row>
    <row r="390" spans="1:18" x14ac:dyDescent="0.25">
      <c r="A390" s="11">
        <v>109</v>
      </c>
      <c r="B390" s="11" t="s">
        <v>165</v>
      </c>
      <c r="C390" s="11">
        <v>189.8</v>
      </c>
      <c r="D390" s="11">
        <v>0</v>
      </c>
      <c r="E390" s="11">
        <v>100</v>
      </c>
      <c r="F390" s="11">
        <v>0</v>
      </c>
      <c r="I390" s="11">
        <v>8760</v>
      </c>
      <c r="J390" s="11">
        <v>0</v>
      </c>
      <c r="K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25">
      <c r="A391" s="11">
        <v>110</v>
      </c>
      <c r="B391" s="11" t="s">
        <v>166</v>
      </c>
      <c r="C391" s="11">
        <v>51.7</v>
      </c>
      <c r="D391" s="11">
        <v>0</v>
      </c>
      <c r="E391" s="11">
        <v>100</v>
      </c>
      <c r="F391" s="11">
        <v>0</v>
      </c>
      <c r="I391" s="11">
        <v>8760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111</v>
      </c>
      <c r="B392" s="11" t="s">
        <v>167</v>
      </c>
      <c r="C392" s="11">
        <v>161.30000000000001</v>
      </c>
      <c r="D392" s="11">
        <v>0</v>
      </c>
      <c r="E392" s="11">
        <v>100</v>
      </c>
      <c r="F392" s="11">
        <v>0</v>
      </c>
      <c r="I392" s="11">
        <v>8760</v>
      </c>
      <c r="J392" s="11">
        <v>106.4</v>
      </c>
      <c r="K392" s="11">
        <v>17159</v>
      </c>
      <c r="M392" s="11">
        <v>0</v>
      </c>
      <c r="N392" s="11">
        <v>0</v>
      </c>
      <c r="O392" s="11">
        <v>0</v>
      </c>
      <c r="P392" s="11">
        <v>106.4</v>
      </c>
      <c r="Q392" s="11">
        <v>106.4</v>
      </c>
      <c r="R392" s="11">
        <v>17159</v>
      </c>
    </row>
    <row r="393" spans="1:18" x14ac:dyDescent="0.25">
      <c r="A393" s="11">
        <v>112</v>
      </c>
      <c r="B393" s="11" t="s">
        <v>168</v>
      </c>
      <c r="C393" s="11">
        <v>187.4</v>
      </c>
      <c r="D393" s="11">
        <v>0</v>
      </c>
      <c r="E393" s="11">
        <v>100</v>
      </c>
      <c r="F393" s="11">
        <v>0</v>
      </c>
      <c r="I393" s="11">
        <v>8760</v>
      </c>
      <c r="J393" s="11">
        <v>0</v>
      </c>
      <c r="K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</row>
    <row r="394" spans="1:18" x14ac:dyDescent="0.25">
      <c r="A394" s="11">
        <v>113</v>
      </c>
      <c r="B394" s="11" t="s">
        <v>169</v>
      </c>
      <c r="C394" s="11">
        <v>324</v>
      </c>
      <c r="D394" s="11">
        <v>0</v>
      </c>
      <c r="E394" s="11">
        <v>100</v>
      </c>
      <c r="F394" s="11">
        <v>0</v>
      </c>
      <c r="I394" s="11">
        <v>8760</v>
      </c>
      <c r="J394" s="11">
        <v>0</v>
      </c>
      <c r="K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</row>
    <row r="395" spans="1:18" x14ac:dyDescent="0.25">
      <c r="A395" s="11">
        <v>114</v>
      </c>
      <c r="B395" s="11" t="s">
        <v>170</v>
      </c>
      <c r="C395" s="11">
        <v>349.9</v>
      </c>
      <c r="D395" s="11">
        <v>0</v>
      </c>
      <c r="E395" s="11">
        <v>100</v>
      </c>
      <c r="F395" s="11">
        <v>0</v>
      </c>
      <c r="I395" s="11">
        <v>8760</v>
      </c>
      <c r="J395" s="11">
        <v>0</v>
      </c>
      <c r="K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</row>
    <row r="396" spans="1:18" x14ac:dyDescent="0.25">
      <c r="A396" s="11">
        <v>115</v>
      </c>
      <c r="B396" s="11" t="s">
        <v>171</v>
      </c>
      <c r="C396" s="11">
        <v>292.8</v>
      </c>
      <c r="D396" s="11">
        <v>0</v>
      </c>
      <c r="E396" s="11">
        <v>100</v>
      </c>
      <c r="F396" s="11">
        <v>0</v>
      </c>
      <c r="I396" s="11">
        <v>8760</v>
      </c>
      <c r="J396" s="11">
        <v>0</v>
      </c>
      <c r="K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</row>
    <row r="397" spans="1:18" x14ac:dyDescent="0.25">
      <c r="A397" s="11">
        <v>116</v>
      </c>
      <c r="B397" s="11" t="s">
        <v>172</v>
      </c>
      <c r="C397" s="11">
        <v>68.900000000000006</v>
      </c>
      <c r="D397" s="11">
        <v>0</v>
      </c>
      <c r="E397" s="11">
        <v>100</v>
      </c>
      <c r="F397" s="11">
        <v>0</v>
      </c>
      <c r="I397" s="11">
        <v>8760</v>
      </c>
      <c r="J397" s="11">
        <v>0</v>
      </c>
      <c r="K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</row>
    <row r="398" spans="1:18" x14ac:dyDescent="0.25">
      <c r="A398" s="11">
        <v>117</v>
      </c>
      <c r="B398" s="11" t="s">
        <v>173</v>
      </c>
      <c r="C398" s="11">
        <v>124.5</v>
      </c>
      <c r="D398" s="11">
        <v>0</v>
      </c>
      <c r="E398" s="11">
        <v>100</v>
      </c>
      <c r="F398" s="11">
        <v>0</v>
      </c>
      <c r="I398" s="11">
        <v>8760</v>
      </c>
      <c r="J398" s="11">
        <v>0</v>
      </c>
      <c r="K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</row>
    <row r="399" spans="1:18" x14ac:dyDescent="0.25">
      <c r="A399" s="11">
        <v>118</v>
      </c>
      <c r="B399" s="11" t="s">
        <v>174</v>
      </c>
      <c r="C399" s="11">
        <v>86.1</v>
      </c>
      <c r="D399" s="11">
        <v>0</v>
      </c>
      <c r="E399" s="11">
        <v>100</v>
      </c>
      <c r="F399" s="11">
        <v>0</v>
      </c>
      <c r="I399" s="11">
        <v>8760</v>
      </c>
      <c r="J399" s="11">
        <v>0</v>
      </c>
      <c r="K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</row>
    <row r="400" spans="1:18" x14ac:dyDescent="0.25">
      <c r="A400" s="11">
        <v>119</v>
      </c>
      <c r="B400" s="11" t="s">
        <v>175</v>
      </c>
      <c r="C400" s="11">
        <v>47.9</v>
      </c>
      <c r="D400" s="11">
        <v>0</v>
      </c>
      <c r="E400" s="11">
        <v>100</v>
      </c>
      <c r="F400" s="11">
        <v>0</v>
      </c>
      <c r="I400" s="11">
        <v>8736</v>
      </c>
      <c r="J400" s="11">
        <v>66.400000000000006</v>
      </c>
      <c r="K400" s="11">
        <v>3177</v>
      </c>
      <c r="M400" s="11">
        <v>0</v>
      </c>
      <c r="N400" s="11">
        <v>0</v>
      </c>
      <c r="O400" s="11">
        <v>0</v>
      </c>
      <c r="P400" s="11">
        <v>66.36</v>
      </c>
      <c r="Q400" s="11">
        <v>66.36</v>
      </c>
      <c r="R400" s="11">
        <v>3177</v>
      </c>
    </row>
    <row r="401" spans="1:18" x14ac:dyDescent="0.25">
      <c r="A401" s="11">
        <v>120</v>
      </c>
      <c r="B401" s="11" t="s">
        <v>176</v>
      </c>
      <c r="C401" s="11">
        <v>0</v>
      </c>
      <c r="D401" s="11">
        <v>0</v>
      </c>
      <c r="E401" s="11">
        <v>0</v>
      </c>
      <c r="F401" s="11">
        <v>0</v>
      </c>
      <c r="I401" s="11">
        <v>0</v>
      </c>
      <c r="J401" s="11">
        <v>0</v>
      </c>
      <c r="K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</row>
    <row r="402" spans="1:18" x14ac:dyDescent="0.25">
      <c r="A402" s="11">
        <v>121</v>
      </c>
      <c r="B402" s="11" t="s">
        <v>177</v>
      </c>
      <c r="C402" s="11">
        <v>1117.7</v>
      </c>
      <c r="D402" s="11">
        <v>0</v>
      </c>
      <c r="E402" s="11">
        <v>27.2</v>
      </c>
      <c r="F402" s="11">
        <v>140</v>
      </c>
      <c r="G402" s="11">
        <v>8167.1</v>
      </c>
      <c r="H402" s="11">
        <v>7307</v>
      </c>
      <c r="I402" s="11">
        <v>3368</v>
      </c>
      <c r="J402" s="11">
        <v>413.1</v>
      </c>
      <c r="K402" s="11">
        <v>33740</v>
      </c>
      <c r="L402" s="11">
        <v>489</v>
      </c>
      <c r="M402" s="11">
        <v>2058</v>
      </c>
      <c r="N402" s="11">
        <v>0</v>
      </c>
      <c r="O402" s="11">
        <v>3892</v>
      </c>
      <c r="P402" s="11">
        <v>33.67</v>
      </c>
      <c r="Q402" s="11">
        <v>35.51</v>
      </c>
      <c r="R402" s="11">
        <v>39690</v>
      </c>
    </row>
    <row r="403" spans="1:18" x14ac:dyDescent="0.25">
      <c r="A403" s="11">
        <v>122</v>
      </c>
      <c r="B403" s="11" t="s">
        <v>178</v>
      </c>
      <c r="C403" s="11">
        <v>0</v>
      </c>
      <c r="D403" s="11">
        <v>0</v>
      </c>
      <c r="E403" s="11">
        <v>0</v>
      </c>
      <c r="F403" s="11">
        <v>189</v>
      </c>
      <c r="I403" s="11">
        <v>412</v>
      </c>
      <c r="J403" s="11">
        <v>0</v>
      </c>
      <c r="K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</row>
    <row r="404" spans="1:18" x14ac:dyDescent="0.25">
      <c r="A404" s="11">
        <v>123</v>
      </c>
      <c r="B404" s="11" t="s">
        <v>179</v>
      </c>
      <c r="C404" s="11">
        <v>-726.6</v>
      </c>
      <c r="D404" s="11">
        <v>0</v>
      </c>
      <c r="E404" s="11">
        <v>64.2</v>
      </c>
      <c r="F404" s="11">
        <v>329</v>
      </c>
      <c r="I404" s="11">
        <v>7835</v>
      </c>
      <c r="J404" s="11">
        <v>36.1</v>
      </c>
      <c r="K404" s="11">
        <v>-26231</v>
      </c>
      <c r="M404" s="11">
        <v>0</v>
      </c>
      <c r="N404" s="11">
        <v>0</v>
      </c>
      <c r="O404" s="11">
        <v>0</v>
      </c>
      <c r="P404" s="11">
        <v>36.1</v>
      </c>
      <c r="Q404" s="11">
        <v>36.1</v>
      </c>
      <c r="R404" s="11">
        <v>-26231</v>
      </c>
    </row>
    <row r="405" spans="1:18" x14ac:dyDescent="0.25">
      <c r="A405" s="11">
        <v>124</v>
      </c>
      <c r="B405" s="11" t="s">
        <v>180</v>
      </c>
      <c r="C405" s="11">
        <v>548.20000000000005</v>
      </c>
      <c r="D405" s="11">
        <v>0</v>
      </c>
      <c r="E405" s="11">
        <v>6.3</v>
      </c>
      <c r="F405" s="11">
        <v>861</v>
      </c>
      <c r="I405" s="11">
        <v>6029</v>
      </c>
      <c r="J405" s="11">
        <v>36.5</v>
      </c>
      <c r="K405" s="11">
        <v>19989</v>
      </c>
      <c r="M405" s="11">
        <v>0</v>
      </c>
      <c r="N405" s="11">
        <v>0</v>
      </c>
      <c r="O405" s="11">
        <v>0</v>
      </c>
      <c r="P405" s="11">
        <v>36.46</v>
      </c>
      <c r="Q405" s="11">
        <v>36.46</v>
      </c>
      <c r="R405" s="11">
        <v>19989</v>
      </c>
    </row>
    <row r="406" spans="1:18" x14ac:dyDescent="0.25">
      <c r="A406" s="11">
        <v>125</v>
      </c>
      <c r="B406" s="11" t="s">
        <v>181</v>
      </c>
      <c r="C406" s="11">
        <v>-343.2</v>
      </c>
      <c r="D406" s="11">
        <v>0</v>
      </c>
      <c r="E406" s="11">
        <v>52.6</v>
      </c>
      <c r="F406" s="11">
        <v>694</v>
      </c>
      <c r="I406" s="11">
        <v>6300</v>
      </c>
      <c r="J406" s="11">
        <v>34.6</v>
      </c>
      <c r="K406" s="11">
        <v>-11876</v>
      </c>
      <c r="M406" s="11">
        <v>0</v>
      </c>
      <c r="N406" s="11">
        <v>0</v>
      </c>
      <c r="O406" s="11">
        <v>0</v>
      </c>
      <c r="P406" s="11">
        <v>34.6</v>
      </c>
      <c r="Q406" s="11">
        <v>34.6</v>
      </c>
      <c r="R406" s="11">
        <v>-11876</v>
      </c>
    </row>
    <row r="407" spans="1:18" x14ac:dyDescent="0.25">
      <c r="A407" s="11">
        <v>126</v>
      </c>
      <c r="B407" s="11" t="s">
        <v>182</v>
      </c>
      <c r="C407" s="11">
        <v>267.3</v>
      </c>
      <c r="D407" s="11">
        <v>0</v>
      </c>
      <c r="E407" s="11">
        <v>57.9</v>
      </c>
      <c r="F407" s="11">
        <v>0</v>
      </c>
      <c r="I407" s="11">
        <v>8760</v>
      </c>
      <c r="J407" s="11">
        <v>0</v>
      </c>
      <c r="K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</row>
    <row r="408" spans="1:18" x14ac:dyDescent="0.25">
      <c r="A408" s="11">
        <v>127</v>
      </c>
      <c r="B408" s="11" t="s">
        <v>183</v>
      </c>
      <c r="C408" s="11">
        <v>610.29999999999995</v>
      </c>
      <c r="D408" s="11">
        <v>0</v>
      </c>
      <c r="E408" s="11">
        <v>100</v>
      </c>
      <c r="F408" s="11">
        <v>0</v>
      </c>
      <c r="I408" s="11">
        <v>8760</v>
      </c>
      <c r="J408" s="11">
        <v>64.7</v>
      </c>
      <c r="K408" s="11">
        <v>39481</v>
      </c>
      <c r="M408" s="11">
        <v>0</v>
      </c>
      <c r="N408" s="11">
        <v>0</v>
      </c>
      <c r="O408" s="11">
        <v>0</v>
      </c>
      <c r="P408" s="11">
        <v>64.69</v>
      </c>
      <c r="Q408" s="11">
        <v>64.69</v>
      </c>
      <c r="R408" s="11">
        <v>39481</v>
      </c>
    </row>
    <row r="409" spans="1:18" x14ac:dyDescent="0.25">
      <c r="A409" s="11">
        <v>128</v>
      </c>
      <c r="B409" s="11" t="s">
        <v>184</v>
      </c>
      <c r="C409" s="11">
        <v>33.299999999999997</v>
      </c>
      <c r="D409" s="11">
        <v>0</v>
      </c>
      <c r="E409" s="11">
        <v>100</v>
      </c>
      <c r="F409" s="11">
        <v>0</v>
      </c>
      <c r="I409" s="11">
        <v>8760</v>
      </c>
      <c r="J409" s="11">
        <v>144.80000000000001</v>
      </c>
      <c r="K409" s="11">
        <v>4825</v>
      </c>
      <c r="M409" s="11">
        <v>0</v>
      </c>
      <c r="N409" s="11">
        <v>0</v>
      </c>
      <c r="O409" s="11">
        <v>0</v>
      </c>
      <c r="P409" s="11">
        <v>144.84</v>
      </c>
      <c r="Q409" s="11">
        <v>144.84</v>
      </c>
      <c r="R409" s="11">
        <v>4825</v>
      </c>
    </row>
    <row r="410" spans="1:18" x14ac:dyDescent="0.25">
      <c r="A410" s="11">
        <v>129</v>
      </c>
      <c r="B410" s="11" t="s">
        <v>185</v>
      </c>
      <c r="C410" s="11">
        <v>3.7</v>
      </c>
      <c r="D410" s="11">
        <v>0</v>
      </c>
      <c r="E410" s="11">
        <v>100</v>
      </c>
      <c r="F410" s="11">
        <v>0</v>
      </c>
      <c r="I410" s="11">
        <v>8760</v>
      </c>
      <c r="J410" s="11">
        <v>68.2</v>
      </c>
      <c r="K410" s="11">
        <v>250</v>
      </c>
      <c r="M410" s="11">
        <v>0</v>
      </c>
      <c r="N410" s="11">
        <v>0</v>
      </c>
      <c r="O410" s="11">
        <v>0</v>
      </c>
      <c r="P410" s="11">
        <v>68.239999999999995</v>
      </c>
      <c r="Q410" s="11">
        <v>68.239999999999995</v>
      </c>
      <c r="R410" s="11">
        <v>250</v>
      </c>
    </row>
    <row r="411" spans="1:18" x14ac:dyDescent="0.25">
      <c r="A411" s="11">
        <v>130</v>
      </c>
      <c r="B411" s="11" t="s">
        <v>186</v>
      </c>
      <c r="C411" s="11">
        <v>162.4</v>
      </c>
      <c r="D411" s="11">
        <v>0</v>
      </c>
      <c r="E411" s="11">
        <v>100</v>
      </c>
      <c r="F411" s="11">
        <v>0</v>
      </c>
      <c r="I411" s="11">
        <v>8760</v>
      </c>
      <c r="J411" s="11">
        <v>107.9</v>
      </c>
      <c r="K411" s="11">
        <v>17512</v>
      </c>
      <c r="M411" s="11">
        <v>0</v>
      </c>
      <c r="N411" s="11">
        <v>0</v>
      </c>
      <c r="O411" s="11">
        <v>0</v>
      </c>
      <c r="P411" s="11">
        <v>107.86</v>
      </c>
      <c r="Q411" s="11">
        <v>107.86</v>
      </c>
      <c r="R411" s="11">
        <v>17512</v>
      </c>
    </row>
    <row r="412" spans="1:18" x14ac:dyDescent="0.25">
      <c r="A412" s="11">
        <v>131</v>
      </c>
      <c r="B412" s="11" t="s">
        <v>187</v>
      </c>
      <c r="C412" s="11">
        <v>125.6</v>
      </c>
      <c r="D412" s="11">
        <v>0</v>
      </c>
      <c r="E412" s="11">
        <v>100</v>
      </c>
      <c r="F412" s="11">
        <v>0</v>
      </c>
      <c r="I412" s="11">
        <v>8760</v>
      </c>
      <c r="J412" s="11">
        <v>71</v>
      </c>
      <c r="K412" s="11">
        <v>8917</v>
      </c>
      <c r="M412" s="11">
        <v>0</v>
      </c>
      <c r="N412" s="11">
        <v>0</v>
      </c>
      <c r="O412" s="11">
        <v>0</v>
      </c>
      <c r="P412" s="11">
        <v>71</v>
      </c>
      <c r="Q412" s="11">
        <v>71</v>
      </c>
      <c r="R412" s="11">
        <v>8917</v>
      </c>
    </row>
    <row r="413" spans="1:18" x14ac:dyDescent="0.25">
      <c r="A413" s="11">
        <v>132</v>
      </c>
      <c r="B413" s="11" t="s">
        <v>188</v>
      </c>
      <c r="C413" s="11">
        <v>0</v>
      </c>
      <c r="D413" s="11">
        <v>0</v>
      </c>
      <c r="E413" s="11">
        <v>0</v>
      </c>
      <c r="F413" s="11">
        <v>0</v>
      </c>
      <c r="I413" s="11">
        <v>8760</v>
      </c>
      <c r="J413" s="11">
        <v>0</v>
      </c>
      <c r="K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</row>
    <row r="414" spans="1:18" x14ac:dyDescent="0.25">
      <c r="A414" s="11">
        <v>133</v>
      </c>
      <c r="B414" s="11" t="s">
        <v>189</v>
      </c>
      <c r="C414" s="11">
        <v>17.7</v>
      </c>
      <c r="D414" s="11">
        <v>0</v>
      </c>
      <c r="E414" s="11">
        <v>100</v>
      </c>
      <c r="F414" s="11">
        <v>0</v>
      </c>
      <c r="I414" s="11">
        <v>8760</v>
      </c>
      <c r="J414" s="11">
        <v>50.7</v>
      </c>
      <c r="K414" s="11">
        <v>900</v>
      </c>
      <c r="M414" s="11">
        <v>0</v>
      </c>
      <c r="N414" s="11">
        <v>0</v>
      </c>
      <c r="O414" s="11">
        <v>0</v>
      </c>
      <c r="P414" s="11">
        <v>50.75</v>
      </c>
      <c r="Q414" s="11">
        <v>50.75</v>
      </c>
      <c r="R414" s="11">
        <v>900</v>
      </c>
    </row>
    <row r="415" spans="1:18" x14ac:dyDescent="0.25">
      <c r="A415" s="11">
        <v>134</v>
      </c>
      <c r="B415" s="11" t="s">
        <v>190</v>
      </c>
      <c r="C415" s="11">
        <v>6.7</v>
      </c>
      <c r="D415" s="11">
        <v>0</v>
      </c>
      <c r="E415" s="11">
        <v>100</v>
      </c>
      <c r="F415" s="11">
        <v>0</v>
      </c>
      <c r="I415" s="11">
        <v>8760</v>
      </c>
      <c r="J415" s="11">
        <v>88.9</v>
      </c>
      <c r="K415" s="11">
        <v>593</v>
      </c>
      <c r="M415" s="11">
        <v>0</v>
      </c>
      <c r="N415" s="11">
        <v>0</v>
      </c>
      <c r="O415" s="11">
        <v>0</v>
      </c>
      <c r="P415" s="11">
        <v>88.89</v>
      </c>
      <c r="Q415" s="11">
        <v>88.89</v>
      </c>
      <c r="R415" s="11">
        <v>593</v>
      </c>
    </row>
    <row r="416" spans="1:18" x14ac:dyDescent="0.25">
      <c r="A416" s="11">
        <v>135</v>
      </c>
      <c r="B416" s="11" t="s">
        <v>191</v>
      </c>
      <c r="C416" s="11">
        <v>0</v>
      </c>
      <c r="D416" s="11">
        <v>0</v>
      </c>
      <c r="E416" s="11">
        <v>0</v>
      </c>
      <c r="F416" s="11">
        <v>0</v>
      </c>
      <c r="I416" s="11">
        <v>8760</v>
      </c>
      <c r="J416" s="11">
        <v>0</v>
      </c>
      <c r="K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</row>
    <row r="417" spans="1:18" x14ac:dyDescent="0.25">
      <c r="A417" s="11">
        <v>136</v>
      </c>
      <c r="B417" s="11" t="s">
        <v>192</v>
      </c>
      <c r="C417" s="11">
        <v>0</v>
      </c>
      <c r="D417" s="11">
        <v>0</v>
      </c>
      <c r="E417" s="11">
        <v>0</v>
      </c>
      <c r="F417" s="11">
        <v>0</v>
      </c>
      <c r="I417" s="11">
        <v>8760</v>
      </c>
      <c r="J417" s="11">
        <v>0</v>
      </c>
      <c r="K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25">
      <c r="A418" s="11">
        <v>137</v>
      </c>
      <c r="B418" s="11" t="s">
        <v>193</v>
      </c>
      <c r="C418" s="11">
        <v>0</v>
      </c>
      <c r="D418" s="11">
        <v>0</v>
      </c>
      <c r="E418" s="11">
        <v>0</v>
      </c>
      <c r="F418" s="11">
        <v>0</v>
      </c>
      <c r="I418" s="11">
        <v>8760</v>
      </c>
      <c r="J418" s="11">
        <v>0</v>
      </c>
      <c r="K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25">
      <c r="A419" s="11">
        <v>138</v>
      </c>
      <c r="B419" s="11" t="s">
        <v>194</v>
      </c>
      <c r="C419" s="11">
        <v>11.4</v>
      </c>
      <c r="D419" s="11">
        <v>0</v>
      </c>
      <c r="E419" s="11">
        <v>100</v>
      </c>
      <c r="F419" s="11">
        <v>0</v>
      </c>
      <c r="I419" s="11">
        <v>8760</v>
      </c>
      <c r="J419" s="11">
        <v>71.5</v>
      </c>
      <c r="K419" s="11">
        <v>814</v>
      </c>
      <c r="M419" s="11">
        <v>0</v>
      </c>
      <c r="N419" s="11">
        <v>0</v>
      </c>
      <c r="O419" s="11">
        <v>0</v>
      </c>
      <c r="P419" s="11">
        <v>71.47</v>
      </c>
      <c r="Q419" s="11">
        <v>71.47</v>
      </c>
      <c r="R419" s="11">
        <v>814</v>
      </c>
    </row>
    <row r="420" spans="1:18" x14ac:dyDescent="0.25">
      <c r="A420" s="11">
        <v>139</v>
      </c>
      <c r="B420" s="11" t="s">
        <v>195</v>
      </c>
      <c r="C420" s="11">
        <v>112.6</v>
      </c>
      <c r="D420" s="11">
        <v>0</v>
      </c>
      <c r="E420" s="11">
        <v>100</v>
      </c>
      <c r="F420" s="11">
        <v>0</v>
      </c>
      <c r="I420" s="11">
        <v>8760</v>
      </c>
      <c r="J420" s="11">
        <v>92.8</v>
      </c>
      <c r="K420" s="11">
        <v>10451</v>
      </c>
      <c r="M420" s="11">
        <v>0</v>
      </c>
      <c r="N420" s="11">
        <v>0</v>
      </c>
      <c r="O420" s="11">
        <v>0</v>
      </c>
      <c r="P420" s="11">
        <v>92.8</v>
      </c>
      <c r="Q420" s="11">
        <v>92.8</v>
      </c>
      <c r="R420" s="11">
        <v>10451</v>
      </c>
    </row>
    <row r="421" spans="1:18" x14ac:dyDescent="0.25">
      <c r="A421" s="11">
        <v>140</v>
      </c>
      <c r="B421" s="11" t="s">
        <v>196</v>
      </c>
      <c r="C421" s="11">
        <v>353.9</v>
      </c>
      <c r="D421" s="11">
        <v>0</v>
      </c>
      <c r="E421" s="11">
        <v>100</v>
      </c>
      <c r="F421" s="11">
        <v>0</v>
      </c>
      <c r="I421" s="11">
        <v>8760</v>
      </c>
      <c r="J421" s="11">
        <v>0</v>
      </c>
      <c r="K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25">
      <c r="A422" s="11">
        <v>141</v>
      </c>
      <c r="B422" s="11" t="s">
        <v>197</v>
      </c>
      <c r="C422" s="11">
        <v>309.60000000000002</v>
      </c>
      <c r="D422" s="11">
        <v>0</v>
      </c>
      <c r="E422" s="11">
        <v>100</v>
      </c>
      <c r="F422" s="11">
        <v>0</v>
      </c>
      <c r="I422" s="11">
        <v>8760</v>
      </c>
      <c r="J422" s="11">
        <v>0</v>
      </c>
      <c r="K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</row>
    <row r="423" spans="1:18" x14ac:dyDescent="0.25">
      <c r="A423" s="11">
        <v>142</v>
      </c>
      <c r="B423" s="11" t="s">
        <v>198</v>
      </c>
      <c r="C423" s="11">
        <v>323.10000000000002</v>
      </c>
      <c r="D423" s="11">
        <v>0</v>
      </c>
      <c r="E423" s="11">
        <v>100</v>
      </c>
      <c r="F423" s="11">
        <v>0</v>
      </c>
      <c r="I423" s="11">
        <v>8760</v>
      </c>
      <c r="J423" s="11">
        <v>63.8</v>
      </c>
      <c r="K423" s="11">
        <v>20613</v>
      </c>
      <c r="M423" s="11">
        <v>0</v>
      </c>
      <c r="N423" s="11">
        <v>0</v>
      </c>
      <c r="O423" s="11">
        <v>0</v>
      </c>
      <c r="P423" s="11">
        <v>63.8</v>
      </c>
      <c r="Q423" s="11">
        <v>63.8</v>
      </c>
      <c r="R423" s="11">
        <v>20613</v>
      </c>
    </row>
    <row r="424" spans="1:18" x14ac:dyDescent="0.25">
      <c r="A424" s="11">
        <v>143</v>
      </c>
      <c r="B424" s="11" t="s">
        <v>199</v>
      </c>
      <c r="C424" s="11">
        <v>59.8</v>
      </c>
      <c r="D424" s="11">
        <v>0</v>
      </c>
      <c r="E424" s="11">
        <v>100</v>
      </c>
      <c r="F424" s="11">
        <v>0</v>
      </c>
      <c r="I424" s="11">
        <v>8760</v>
      </c>
      <c r="J424" s="11">
        <v>76</v>
      </c>
      <c r="K424" s="11">
        <v>4548</v>
      </c>
      <c r="M424" s="11">
        <v>0</v>
      </c>
      <c r="N424" s="11">
        <v>0</v>
      </c>
      <c r="O424" s="11">
        <v>0</v>
      </c>
      <c r="P424" s="11">
        <v>76.010000000000005</v>
      </c>
      <c r="Q424" s="11">
        <v>76.010000000000005</v>
      </c>
      <c r="R424" s="11">
        <v>4548</v>
      </c>
    </row>
    <row r="425" spans="1:18" x14ac:dyDescent="0.25">
      <c r="A425" s="11">
        <v>144</v>
      </c>
      <c r="B425" s="11" t="s">
        <v>200</v>
      </c>
      <c r="C425" s="11">
        <v>57.1</v>
      </c>
      <c r="D425" s="11">
        <v>0</v>
      </c>
      <c r="E425" s="11">
        <v>100</v>
      </c>
      <c r="F425" s="11">
        <v>0</v>
      </c>
      <c r="I425" s="11">
        <v>8760</v>
      </c>
      <c r="J425" s="11">
        <v>76</v>
      </c>
      <c r="K425" s="11">
        <v>4342</v>
      </c>
      <c r="M425" s="11">
        <v>0</v>
      </c>
      <c r="N425" s="11">
        <v>0</v>
      </c>
      <c r="O425" s="11">
        <v>0</v>
      </c>
      <c r="P425" s="11">
        <v>76.010000000000005</v>
      </c>
      <c r="Q425" s="11">
        <v>76.010000000000005</v>
      </c>
      <c r="R425" s="11">
        <v>4342</v>
      </c>
    </row>
    <row r="426" spans="1:18" x14ac:dyDescent="0.25">
      <c r="A426" s="11">
        <v>145</v>
      </c>
      <c r="B426" s="11" t="s">
        <v>201</v>
      </c>
      <c r="C426" s="11">
        <v>40</v>
      </c>
      <c r="D426" s="11">
        <v>0</v>
      </c>
      <c r="E426" s="11">
        <v>2.2999999999999998</v>
      </c>
      <c r="F426" s="11">
        <v>124</v>
      </c>
      <c r="I426" s="11">
        <v>328</v>
      </c>
      <c r="J426" s="11">
        <v>19.899999999999999</v>
      </c>
      <c r="K426" s="11">
        <v>795</v>
      </c>
      <c r="M426" s="11">
        <v>0</v>
      </c>
      <c r="N426" s="11">
        <v>0</v>
      </c>
      <c r="O426" s="11">
        <v>0</v>
      </c>
      <c r="P426" s="11">
        <v>19.88</v>
      </c>
      <c r="Q426" s="11">
        <v>19.88</v>
      </c>
      <c r="R426" s="11">
        <v>795</v>
      </c>
    </row>
    <row r="427" spans="1:18" x14ac:dyDescent="0.25">
      <c r="A427" s="11">
        <v>146</v>
      </c>
      <c r="B427" s="11" t="s">
        <v>202</v>
      </c>
      <c r="C427" s="11">
        <v>377.4</v>
      </c>
      <c r="D427" s="11">
        <v>0</v>
      </c>
      <c r="E427" s="11">
        <v>100</v>
      </c>
      <c r="F427" s="11">
        <v>0</v>
      </c>
      <c r="I427" s="11">
        <v>8760</v>
      </c>
      <c r="J427" s="11">
        <v>0</v>
      </c>
      <c r="K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</row>
    <row r="428" spans="1:18" x14ac:dyDescent="0.25">
      <c r="A428" s="11">
        <v>147</v>
      </c>
      <c r="B428" s="11" t="s">
        <v>203</v>
      </c>
      <c r="C428" s="11">
        <v>-360.9</v>
      </c>
      <c r="D428" s="11">
        <v>0</v>
      </c>
      <c r="E428" s="11">
        <v>100</v>
      </c>
      <c r="F428" s="11">
        <v>0</v>
      </c>
      <c r="I428" s="11">
        <v>8760</v>
      </c>
      <c r="J428" s="11">
        <v>14.6</v>
      </c>
      <c r="K428" s="11">
        <v>-5258</v>
      </c>
      <c r="M428" s="11">
        <v>0</v>
      </c>
      <c r="N428" s="11">
        <v>0</v>
      </c>
      <c r="O428" s="11">
        <v>-5258</v>
      </c>
      <c r="P428" s="11">
        <v>29.14</v>
      </c>
      <c r="Q428" s="11">
        <v>29.14</v>
      </c>
      <c r="R428" s="11">
        <v>-10517</v>
      </c>
    </row>
    <row r="429" spans="1:18" x14ac:dyDescent="0.25">
      <c r="A429" s="11">
        <v>148</v>
      </c>
      <c r="B429" s="11" t="s">
        <v>204</v>
      </c>
      <c r="C429" s="11">
        <v>12</v>
      </c>
      <c r="D429" s="11">
        <v>0</v>
      </c>
      <c r="E429" s="11">
        <v>100</v>
      </c>
      <c r="F429" s="11">
        <v>0</v>
      </c>
      <c r="I429" s="11">
        <v>8760</v>
      </c>
      <c r="J429" s="11">
        <v>54.1</v>
      </c>
      <c r="K429" s="11">
        <v>648</v>
      </c>
      <c r="M429" s="11">
        <v>0</v>
      </c>
      <c r="N429" s="11">
        <v>0</v>
      </c>
      <c r="O429" s="11">
        <v>0</v>
      </c>
      <c r="P429" s="11">
        <v>54.05</v>
      </c>
      <c r="Q429" s="11">
        <v>54.05</v>
      </c>
      <c r="R429" s="11">
        <v>648</v>
      </c>
    </row>
    <row r="430" spans="1:18" x14ac:dyDescent="0.25">
      <c r="A430" s="11">
        <v>149</v>
      </c>
      <c r="B430" s="11" t="s">
        <v>205</v>
      </c>
      <c r="C430" s="11">
        <v>63.2</v>
      </c>
      <c r="D430" s="11">
        <v>0</v>
      </c>
      <c r="E430" s="11">
        <v>100</v>
      </c>
      <c r="F430" s="11">
        <v>0</v>
      </c>
      <c r="I430" s="11">
        <v>8760</v>
      </c>
      <c r="J430" s="11">
        <v>54.7</v>
      </c>
      <c r="K430" s="11">
        <v>3458</v>
      </c>
      <c r="M430" s="11">
        <v>0</v>
      </c>
      <c r="N430" s="11">
        <v>0</v>
      </c>
      <c r="O430" s="11">
        <v>3458</v>
      </c>
      <c r="P430" s="11">
        <v>109.44</v>
      </c>
      <c r="Q430" s="11">
        <v>109.44</v>
      </c>
      <c r="R430" s="11">
        <v>6916</v>
      </c>
    </row>
    <row r="431" spans="1:18" x14ac:dyDescent="0.25">
      <c r="A431" s="11">
        <v>150</v>
      </c>
      <c r="B431" s="11" t="s">
        <v>206</v>
      </c>
      <c r="C431" s="11">
        <v>37.200000000000003</v>
      </c>
      <c r="D431" s="11">
        <v>0</v>
      </c>
      <c r="E431" s="11">
        <v>88.5</v>
      </c>
      <c r="F431" s="11">
        <v>0</v>
      </c>
      <c r="I431" s="11">
        <v>8760</v>
      </c>
      <c r="J431" s="11">
        <v>0</v>
      </c>
      <c r="K431" s="11">
        <v>0</v>
      </c>
      <c r="M431" s="11">
        <v>0</v>
      </c>
      <c r="N431" s="11">
        <v>0</v>
      </c>
      <c r="O431" s="11">
        <v>1406</v>
      </c>
      <c r="P431" s="11">
        <v>37.76</v>
      </c>
      <c r="Q431" s="11">
        <v>37.76</v>
      </c>
      <c r="R431" s="11">
        <v>1406</v>
      </c>
    </row>
    <row r="432" spans="1:18" x14ac:dyDescent="0.25">
      <c r="A432" s="11">
        <v>151</v>
      </c>
      <c r="B432" s="11" t="s">
        <v>207</v>
      </c>
      <c r="C432" s="11">
        <v>0</v>
      </c>
      <c r="D432" s="11">
        <v>0</v>
      </c>
      <c r="E432" s="11">
        <v>0</v>
      </c>
      <c r="F432" s="11">
        <v>0</v>
      </c>
      <c r="I432" s="11">
        <v>0</v>
      </c>
      <c r="J432" s="11">
        <v>0</v>
      </c>
      <c r="K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</row>
    <row r="433" spans="1:18" x14ac:dyDescent="0.25">
      <c r="A433" s="11">
        <v>152</v>
      </c>
      <c r="B433" s="11" t="s">
        <v>208</v>
      </c>
      <c r="C433" s="11">
        <v>192.1</v>
      </c>
      <c r="D433" s="11">
        <v>0</v>
      </c>
      <c r="E433" s="11">
        <v>11.1</v>
      </c>
      <c r="F433" s="11">
        <v>14</v>
      </c>
      <c r="G433" s="11">
        <v>2244.8000000000002</v>
      </c>
      <c r="H433" s="11">
        <v>11684</v>
      </c>
      <c r="I433" s="11">
        <v>1549</v>
      </c>
      <c r="J433" s="11">
        <v>378.9</v>
      </c>
      <c r="K433" s="11">
        <v>8505</v>
      </c>
      <c r="L433" s="11">
        <v>30</v>
      </c>
      <c r="M433" s="11">
        <v>112</v>
      </c>
      <c r="N433" s="11">
        <v>4758</v>
      </c>
      <c r="O433" s="11">
        <v>0</v>
      </c>
      <c r="P433" s="11">
        <v>44.27</v>
      </c>
      <c r="Q433" s="11">
        <v>69.62</v>
      </c>
      <c r="R433" s="11">
        <v>13376</v>
      </c>
    </row>
    <row r="434" spans="1:18" x14ac:dyDescent="0.25">
      <c r="A434" s="11">
        <v>153</v>
      </c>
      <c r="B434" s="11" t="s">
        <v>209</v>
      </c>
      <c r="C434" s="11">
        <v>-168.9</v>
      </c>
      <c r="D434" s="11">
        <v>0</v>
      </c>
      <c r="E434" s="11">
        <v>100</v>
      </c>
      <c r="F434" s="11">
        <v>0</v>
      </c>
      <c r="I434" s="11">
        <v>8760</v>
      </c>
      <c r="J434" s="11">
        <v>11</v>
      </c>
      <c r="K434" s="11">
        <v>-1854</v>
      </c>
      <c r="M434" s="11">
        <v>0</v>
      </c>
      <c r="N434" s="11">
        <v>0</v>
      </c>
      <c r="O434" s="11">
        <v>0</v>
      </c>
      <c r="P434" s="11">
        <v>10.98</v>
      </c>
      <c r="Q434" s="11">
        <v>10.98</v>
      </c>
      <c r="R434" s="11">
        <v>-1854</v>
      </c>
    </row>
    <row r="435" spans="1:18" x14ac:dyDescent="0.25">
      <c r="A435" s="11">
        <v>154</v>
      </c>
      <c r="B435" s="11" t="s">
        <v>210</v>
      </c>
      <c r="C435" s="11">
        <v>-65.900000000000006</v>
      </c>
      <c r="D435" s="11">
        <v>0</v>
      </c>
      <c r="E435" s="11">
        <v>100</v>
      </c>
      <c r="F435" s="11">
        <v>0</v>
      </c>
      <c r="I435" s="11">
        <v>8760</v>
      </c>
      <c r="J435" s="11">
        <v>11</v>
      </c>
      <c r="K435" s="11">
        <v>-724</v>
      </c>
      <c r="M435" s="11">
        <v>0</v>
      </c>
      <c r="N435" s="11">
        <v>0</v>
      </c>
      <c r="O435" s="11">
        <v>0</v>
      </c>
      <c r="P435" s="11">
        <v>10.98</v>
      </c>
      <c r="Q435" s="11">
        <v>10.98</v>
      </c>
      <c r="R435" s="11">
        <v>-724</v>
      </c>
    </row>
    <row r="436" spans="1:18" x14ac:dyDescent="0.25">
      <c r="A436" s="11">
        <v>155</v>
      </c>
      <c r="B436" s="11" t="s">
        <v>211</v>
      </c>
      <c r="C436" s="11">
        <v>-220.8</v>
      </c>
      <c r="D436" s="11">
        <v>0</v>
      </c>
      <c r="E436" s="11">
        <v>100</v>
      </c>
      <c r="F436" s="11">
        <v>0</v>
      </c>
      <c r="I436" s="11">
        <v>8760</v>
      </c>
      <c r="J436" s="11">
        <v>23.2</v>
      </c>
      <c r="K436" s="11">
        <v>-5131</v>
      </c>
      <c r="M436" s="11">
        <v>0</v>
      </c>
      <c r="N436" s="11">
        <v>-4396</v>
      </c>
      <c r="O436" s="11">
        <v>-5131</v>
      </c>
      <c r="P436" s="11">
        <v>46.48</v>
      </c>
      <c r="Q436" s="11">
        <v>66.39</v>
      </c>
      <c r="R436" s="11">
        <v>-14659</v>
      </c>
    </row>
    <row r="437" spans="1:18" x14ac:dyDescent="0.25">
      <c r="A437" s="11">
        <v>156</v>
      </c>
      <c r="B437" s="11" t="s">
        <v>212</v>
      </c>
      <c r="C437" s="11">
        <v>0</v>
      </c>
      <c r="D437" s="11">
        <v>0</v>
      </c>
      <c r="E437" s="11">
        <v>0</v>
      </c>
      <c r="F437" s="11">
        <v>0</v>
      </c>
      <c r="I437" s="11">
        <v>8760</v>
      </c>
      <c r="J437" s="11">
        <v>0</v>
      </c>
      <c r="K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</row>
    <row r="438" spans="1:18" x14ac:dyDescent="0.25">
      <c r="A438" s="11">
        <v>157</v>
      </c>
      <c r="B438" s="11" t="s">
        <v>213</v>
      </c>
      <c r="C438" s="11">
        <v>0</v>
      </c>
      <c r="D438" s="11">
        <v>0</v>
      </c>
      <c r="E438" s="11">
        <v>0</v>
      </c>
      <c r="F438" s="11">
        <v>0</v>
      </c>
      <c r="I438" s="11">
        <v>8760</v>
      </c>
      <c r="J438" s="11">
        <v>0</v>
      </c>
      <c r="K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</row>
    <row r="439" spans="1:18" x14ac:dyDescent="0.25">
      <c r="A439" s="11">
        <v>158</v>
      </c>
      <c r="B439" s="11" t="s">
        <v>214</v>
      </c>
      <c r="C439" s="11">
        <v>0</v>
      </c>
      <c r="D439" s="11">
        <v>0</v>
      </c>
      <c r="E439" s="11">
        <v>0</v>
      </c>
      <c r="F439" s="11">
        <v>0</v>
      </c>
      <c r="I439" s="11">
        <v>8760</v>
      </c>
      <c r="J439" s="11">
        <v>0</v>
      </c>
      <c r="K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</row>
    <row r="440" spans="1:18" x14ac:dyDescent="0.25">
      <c r="A440" s="11">
        <v>159</v>
      </c>
      <c r="B440" s="11" t="s">
        <v>215</v>
      </c>
      <c r="C440" s="11">
        <v>0</v>
      </c>
      <c r="D440" s="11">
        <v>0</v>
      </c>
      <c r="E440" s="11">
        <v>0</v>
      </c>
      <c r="F440" s="11">
        <v>0</v>
      </c>
      <c r="I440" s="11">
        <v>8760</v>
      </c>
      <c r="J440" s="11">
        <v>0</v>
      </c>
      <c r="K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</row>
    <row r="441" spans="1:18" x14ac:dyDescent="0.25">
      <c r="A441" s="11">
        <v>160</v>
      </c>
      <c r="B441" s="11" t="s">
        <v>216</v>
      </c>
      <c r="C441" s="11">
        <v>0</v>
      </c>
      <c r="D441" s="11">
        <v>0</v>
      </c>
      <c r="E441" s="11">
        <v>0</v>
      </c>
      <c r="F441" s="11">
        <v>0</v>
      </c>
      <c r="I441" s="11">
        <v>8760</v>
      </c>
      <c r="J441" s="11">
        <v>0</v>
      </c>
      <c r="K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</row>
    <row r="442" spans="1:18" x14ac:dyDescent="0.25">
      <c r="A442" s="11">
        <v>161</v>
      </c>
      <c r="B442" s="11" t="s">
        <v>217</v>
      </c>
      <c r="C442" s="11">
        <v>15.1</v>
      </c>
      <c r="D442" s="11">
        <v>0</v>
      </c>
      <c r="E442" s="11">
        <v>100</v>
      </c>
      <c r="F442" s="11">
        <v>0</v>
      </c>
      <c r="I442" s="11">
        <v>8760</v>
      </c>
      <c r="J442" s="11">
        <v>73.5</v>
      </c>
      <c r="K442" s="11">
        <v>1107</v>
      </c>
      <c r="M442" s="11">
        <v>0</v>
      </c>
      <c r="N442" s="11">
        <v>0</v>
      </c>
      <c r="O442" s="11">
        <v>0</v>
      </c>
      <c r="P442" s="11">
        <v>73.47</v>
      </c>
      <c r="Q442" s="11">
        <v>73.47</v>
      </c>
      <c r="R442" s="11">
        <v>1107</v>
      </c>
    </row>
    <row r="443" spans="1:18" x14ac:dyDescent="0.25">
      <c r="A443" s="11">
        <v>162</v>
      </c>
      <c r="B443" s="11" t="s">
        <v>218</v>
      </c>
      <c r="C443" s="11">
        <v>228.5</v>
      </c>
      <c r="D443" s="11">
        <v>0</v>
      </c>
      <c r="E443" s="11">
        <v>100</v>
      </c>
      <c r="F443" s="11">
        <v>0</v>
      </c>
      <c r="I443" s="11">
        <v>8760</v>
      </c>
      <c r="J443" s="11">
        <v>74.900000000000006</v>
      </c>
      <c r="K443" s="11">
        <v>17124</v>
      </c>
      <c r="M443" s="11">
        <v>0</v>
      </c>
      <c r="N443" s="11">
        <v>0</v>
      </c>
      <c r="O443" s="11">
        <v>0</v>
      </c>
      <c r="P443" s="11">
        <v>74.94</v>
      </c>
      <c r="Q443" s="11">
        <v>74.94</v>
      </c>
      <c r="R443" s="11">
        <v>17124</v>
      </c>
    </row>
    <row r="444" spans="1:18" x14ac:dyDescent="0.25">
      <c r="A444" s="11">
        <v>163</v>
      </c>
      <c r="B444" s="11" t="s">
        <v>219</v>
      </c>
      <c r="C444" s="11">
        <v>109.4</v>
      </c>
      <c r="D444" s="11">
        <v>0</v>
      </c>
      <c r="E444" s="11">
        <v>100</v>
      </c>
      <c r="F444" s="11">
        <v>0</v>
      </c>
      <c r="I444" s="11">
        <v>8760</v>
      </c>
      <c r="J444" s="11">
        <v>72.7</v>
      </c>
      <c r="K444" s="11">
        <v>7951</v>
      </c>
      <c r="M444" s="11">
        <v>0</v>
      </c>
      <c r="N444" s="11">
        <v>0</v>
      </c>
      <c r="O444" s="11">
        <v>0</v>
      </c>
      <c r="P444" s="11">
        <v>72.709999999999994</v>
      </c>
      <c r="Q444" s="11">
        <v>72.709999999999994</v>
      </c>
      <c r="R444" s="11">
        <v>7951</v>
      </c>
    </row>
    <row r="445" spans="1:18" x14ac:dyDescent="0.25">
      <c r="A445" s="11">
        <v>164</v>
      </c>
      <c r="B445" s="11" t="s">
        <v>220</v>
      </c>
      <c r="C445" s="11">
        <v>239.1</v>
      </c>
      <c r="D445" s="11">
        <v>0</v>
      </c>
      <c r="E445" s="11">
        <v>100</v>
      </c>
      <c r="F445" s="11">
        <v>0</v>
      </c>
      <c r="I445" s="11">
        <v>8760</v>
      </c>
      <c r="J445" s="11">
        <v>72.7</v>
      </c>
      <c r="K445" s="11">
        <v>17388</v>
      </c>
      <c r="M445" s="11">
        <v>0</v>
      </c>
      <c r="N445" s="11">
        <v>0</v>
      </c>
      <c r="O445" s="11">
        <v>0</v>
      </c>
      <c r="P445" s="11">
        <v>72.709999999999994</v>
      </c>
      <c r="Q445" s="11">
        <v>72.709999999999994</v>
      </c>
      <c r="R445" s="11">
        <v>17388</v>
      </c>
    </row>
    <row r="446" spans="1:18" x14ac:dyDescent="0.25">
      <c r="A446" s="11">
        <v>165</v>
      </c>
      <c r="B446" s="11" t="s">
        <v>221</v>
      </c>
      <c r="C446" s="11">
        <v>4.7</v>
      </c>
      <c r="D446" s="11">
        <v>0</v>
      </c>
      <c r="E446" s="11">
        <v>100</v>
      </c>
      <c r="F446" s="11">
        <v>0</v>
      </c>
      <c r="I446" s="11">
        <v>8760</v>
      </c>
      <c r="J446" s="11">
        <v>72.7</v>
      </c>
      <c r="K446" s="11">
        <v>342</v>
      </c>
      <c r="M446" s="11">
        <v>0</v>
      </c>
      <c r="N446" s="11">
        <v>0</v>
      </c>
      <c r="O446" s="11">
        <v>0</v>
      </c>
      <c r="P446" s="11">
        <v>72.709999999999994</v>
      </c>
      <c r="Q446" s="11">
        <v>72.709999999999994</v>
      </c>
      <c r="R446" s="11">
        <v>342</v>
      </c>
    </row>
    <row r="447" spans="1:18" x14ac:dyDescent="0.25">
      <c r="A447" s="11">
        <v>166</v>
      </c>
      <c r="B447" s="11" t="s">
        <v>222</v>
      </c>
      <c r="C447" s="11">
        <v>0</v>
      </c>
      <c r="D447" s="11">
        <v>0</v>
      </c>
      <c r="E447" s="11">
        <v>100</v>
      </c>
      <c r="F447" s="11">
        <v>0</v>
      </c>
      <c r="I447" s="11">
        <v>8760</v>
      </c>
      <c r="J447" s="11">
        <v>32.200000000000003</v>
      </c>
      <c r="K447" s="11">
        <v>1</v>
      </c>
      <c r="M447" s="11">
        <v>0</v>
      </c>
      <c r="N447" s="11">
        <v>0</v>
      </c>
      <c r="O447" s="11">
        <v>0</v>
      </c>
      <c r="P447" s="11">
        <v>32.24</v>
      </c>
      <c r="Q447" s="11">
        <v>32.24</v>
      </c>
      <c r="R447" s="11">
        <v>1</v>
      </c>
    </row>
    <row r="448" spans="1:18" x14ac:dyDescent="0.25">
      <c r="A448" s="11">
        <v>167</v>
      </c>
      <c r="B448" s="11" t="s">
        <v>223</v>
      </c>
      <c r="C448" s="11">
        <v>10.8</v>
      </c>
      <c r="D448" s="11">
        <v>0</v>
      </c>
      <c r="E448" s="11">
        <v>100</v>
      </c>
      <c r="F448" s="11">
        <v>0</v>
      </c>
      <c r="I448" s="11">
        <v>8760</v>
      </c>
      <c r="J448" s="11">
        <v>75.400000000000006</v>
      </c>
      <c r="K448" s="11">
        <v>814</v>
      </c>
      <c r="M448" s="11">
        <v>0</v>
      </c>
      <c r="N448" s="11">
        <v>0</v>
      </c>
      <c r="O448" s="11">
        <v>0</v>
      </c>
      <c r="P448" s="11">
        <v>75.400000000000006</v>
      </c>
      <c r="Q448" s="11">
        <v>75.400000000000006</v>
      </c>
      <c r="R448" s="11">
        <v>814</v>
      </c>
    </row>
    <row r="449" spans="1:18" x14ac:dyDescent="0.25">
      <c r="A449" s="11">
        <v>168</v>
      </c>
      <c r="B449" s="11" t="s">
        <v>224</v>
      </c>
      <c r="C449" s="11">
        <v>0</v>
      </c>
      <c r="D449" s="11">
        <v>0</v>
      </c>
      <c r="E449" s="11">
        <v>0</v>
      </c>
      <c r="F449" s="11">
        <v>0</v>
      </c>
      <c r="I449" s="11">
        <v>8760</v>
      </c>
      <c r="J449" s="11">
        <v>0</v>
      </c>
      <c r="K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</row>
    <row r="450" spans="1:18" x14ac:dyDescent="0.25">
      <c r="A450" s="11">
        <v>169</v>
      </c>
      <c r="B450" s="11" t="s">
        <v>225</v>
      </c>
      <c r="C450" s="11">
        <v>6.7</v>
      </c>
      <c r="D450" s="11">
        <v>0</v>
      </c>
      <c r="E450" s="11">
        <v>100</v>
      </c>
      <c r="F450" s="11">
        <v>0</v>
      </c>
      <c r="I450" s="11">
        <v>8760</v>
      </c>
      <c r="J450" s="11">
        <v>38.4</v>
      </c>
      <c r="K450" s="11">
        <v>258</v>
      </c>
      <c r="M450" s="11">
        <v>0</v>
      </c>
      <c r="N450" s="11">
        <v>0</v>
      </c>
      <c r="O450" s="11">
        <v>0</v>
      </c>
      <c r="P450" s="11">
        <v>38.4</v>
      </c>
      <c r="Q450" s="11">
        <v>38.4</v>
      </c>
      <c r="R450" s="11">
        <v>258</v>
      </c>
    </row>
    <row r="451" spans="1:18" x14ac:dyDescent="0.25">
      <c r="A451" s="11">
        <v>170</v>
      </c>
      <c r="B451" s="11" t="s">
        <v>226</v>
      </c>
      <c r="C451" s="11">
        <v>0.3</v>
      </c>
      <c r="D451" s="11">
        <v>0</v>
      </c>
      <c r="E451" s="11">
        <v>100</v>
      </c>
      <c r="F451" s="11">
        <v>0</v>
      </c>
      <c r="I451" s="11">
        <v>8760</v>
      </c>
      <c r="J451" s="11">
        <v>60.5</v>
      </c>
      <c r="K451" s="11">
        <v>18</v>
      </c>
      <c r="M451" s="11">
        <v>0</v>
      </c>
      <c r="N451" s="11">
        <v>0</v>
      </c>
      <c r="O451" s="11">
        <v>0</v>
      </c>
      <c r="P451" s="11">
        <v>60.5</v>
      </c>
      <c r="Q451" s="11">
        <v>60.5</v>
      </c>
      <c r="R451" s="11">
        <v>18</v>
      </c>
    </row>
    <row r="452" spans="1:18" x14ac:dyDescent="0.25">
      <c r="A452" s="11">
        <v>171</v>
      </c>
      <c r="B452" s="11" t="s">
        <v>227</v>
      </c>
      <c r="C452" s="11">
        <v>0</v>
      </c>
      <c r="D452" s="11">
        <v>0</v>
      </c>
      <c r="E452" s="11">
        <v>0</v>
      </c>
      <c r="F452" s="11">
        <v>6</v>
      </c>
      <c r="I452" s="11">
        <v>1680</v>
      </c>
      <c r="J452" s="11">
        <v>0</v>
      </c>
      <c r="K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</row>
    <row r="453" spans="1:18" x14ac:dyDescent="0.25">
      <c r="A453" s="11">
        <v>172</v>
      </c>
      <c r="B453" s="11" t="s">
        <v>228</v>
      </c>
      <c r="C453" s="11">
        <v>0</v>
      </c>
      <c r="D453" s="11">
        <v>0</v>
      </c>
      <c r="E453" s="11">
        <v>0</v>
      </c>
      <c r="F453" s="11">
        <v>4</v>
      </c>
      <c r="I453" s="11">
        <v>1008</v>
      </c>
      <c r="J453" s="11">
        <v>0</v>
      </c>
      <c r="K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</row>
    <row r="454" spans="1:18" x14ac:dyDescent="0.25">
      <c r="A454" s="11">
        <v>173</v>
      </c>
      <c r="B454" s="11" t="s">
        <v>229</v>
      </c>
      <c r="C454" s="11">
        <v>-10.8</v>
      </c>
      <c r="D454" s="11">
        <v>0</v>
      </c>
      <c r="E454" s="11">
        <v>10.6</v>
      </c>
      <c r="F454" s="11">
        <v>185</v>
      </c>
      <c r="I454" s="11">
        <v>952</v>
      </c>
      <c r="J454" s="11">
        <v>11</v>
      </c>
      <c r="K454" s="11">
        <v>-119</v>
      </c>
      <c r="M454" s="11">
        <v>0</v>
      </c>
      <c r="N454" s="11">
        <v>0</v>
      </c>
      <c r="O454" s="11">
        <v>0</v>
      </c>
      <c r="P454" s="11">
        <v>10.98</v>
      </c>
      <c r="Q454" s="11">
        <v>10.98</v>
      </c>
      <c r="R454" s="11">
        <v>-119</v>
      </c>
    </row>
    <row r="455" spans="1:18" x14ac:dyDescent="0.25">
      <c r="A455" s="11">
        <v>174</v>
      </c>
      <c r="B455" s="11" t="s">
        <v>230</v>
      </c>
      <c r="C455" s="11">
        <v>0</v>
      </c>
      <c r="D455" s="11">
        <v>0</v>
      </c>
      <c r="E455" s="11">
        <v>0</v>
      </c>
      <c r="F455" s="11">
        <v>0</v>
      </c>
      <c r="I455" s="11">
        <v>0</v>
      </c>
      <c r="J455" s="11">
        <v>0</v>
      </c>
      <c r="K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</row>
    <row r="456" spans="1:18" x14ac:dyDescent="0.25">
      <c r="A456" s="11">
        <v>175</v>
      </c>
      <c r="B456" s="11" t="s">
        <v>231</v>
      </c>
      <c r="C456" s="11">
        <v>91.3</v>
      </c>
      <c r="D456" s="11">
        <v>0</v>
      </c>
      <c r="E456" s="11">
        <v>100</v>
      </c>
      <c r="F456" s="11">
        <v>1</v>
      </c>
      <c r="I456" s="11">
        <v>5880</v>
      </c>
      <c r="J456" s="11">
        <v>60</v>
      </c>
      <c r="K456" s="11">
        <v>5484</v>
      </c>
      <c r="M456" s="11">
        <v>0</v>
      </c>
      <c r="N456" s="11">
        <v>0</v>
      </c>
      <c r="O456" s="11">
        <v>0</v>
      </c>
      <c r="P456" s="11">
        <v>60.05</v>
      </c>
      <c r="Q456" s="11">
        <v>60.05</v>
      </c>
      <c r="R456" s="11">
        <v>5484</v>
      </c>
    </row>
    <row r="457" spans="1:18" x14ac:dyDescent="0.25">
      <c r="A457" s="11">
        <v>176</v>
      </c>
      <c r="B457" s="11" t="s">
        <v>232</v>
      </c>
      <c r="C457" s="11">
        <v>1.8</v>
      </c>
      <c r="D457" s="11">
        <v>0</v>
      </c>
      <c r="E457" s="11">
        <v>100</v>
      </c>
      <c r="F457" s="11">
        <v>1</v>
      </c>
      <c r="I457" s="11">
        <v>3696</v>
      </c>
      <c r="J457" s="11">
        <v>76.3</v>
      </c>
      <c r="K457" s="11">
        <v>140</v>
      </c>
      <c r="M457" s="11">
        <v>0</v>
      </c>
      <c r="N457" s="11">
        <v>0</v>
      </c>
      <c r="O457" s="11">
        <v>0</v>
      </c>
      <c r="P457" s="11">
        <v>76.3</v>
      </c>
      <c r="Q457" s="11">
        <v>76.3</v>
      </c>
      <c r="R457" s="11">
        <v>140</v>
      </c>
    </row>
    <row r="458" spans="1:18" x14ac:dyDescent="0.25">
      <c r="A458" s="11">
        <v>177</v>
      </c>
      <c r="B458" s="11" t="s">
        <v>233</v>
      </c>
      <c r="C458" s="11">
        <v>1.8</v>
      </c>
      <c r="D458" s="11">
        <v>0</v>
      </c>
      <c r="E458" s="11">
        <v>100</v>
      </c>
      <c r="F458" s="11">
        <v>1</v>
      </c>
      <c r="I458" s="11">
        <v>3696</v>
      </c>
      <c r="J458" s="11">
        <v>76.3</v>
      </c>
      <c r="K458" s="11">
        <v>140</v>
      </c>
      <c r="M458" s="11">
        <v>0</v>
      </c>
      <c r="N458" s="11">
        <v>0</v>
      </c>
      <c r="O458" s="11">
        <v>0</v>
      </c>
      <c r="P458" s="11">
        <v>76.3</v>
      </c>
      <c r="Q458" s="11">
        <v>76.3</v>
      </c>
      <c r="R458" s="11">
        <v>140</v>
      </c>
    </row>
    <row r="459" spans="1:18" x14ac:dyDescent="0.25">
      <c r="A459" s="11">
        <v>178</v>
      </c>
      <c r="B459" s="11" t="s">
        <v>234</v>
      </c>
      <c r="C459" s="11">
        <v>1.9</v>
      </c>
      <c r="D459" s="11">
        <v>0</v>
      </c>
      <c r="E459" s="11">
        <v>100</v>
      </c>
      <c r="F459" s="11">
        <v>1</v>
      </c>
      <c r="I459" s="11">
        <v>3696</v>
      </c>
      <c r="J459" s="11">
        <v>76.3</v>
      </c>
      <c r="K459" s="11">
        <v>144</v>
      </c>
      <c r="M459" s="11">
        <v>0</v>
      </c>
      <c r="N459" s="11">
        <v>0</v>
      </c>
      <c r="O459" s="11">
        <v>0</v>
      </c>
      <c r="P459" s="11">
        <v>76.3</v>
      </c>
      <c r="Q459" s="11">
        <v>76.3</v>
      </c>
      <c r="R459" s="11">
        <v>144</v>
      </c>
    </row>
    <row r="460" spans="1:18" x14ac:dyDescent="0.25">
      <c r="A460" s="11">
        <v>179</v>
      </c>
      <c r="B460" s="11" t="s">
        <v>235</v>
      </c>
      <c r="C460" s="11">
        <v>1.4</v>
      </c>
      <c r="D460" s="11">
        <v>0</v>
      </c>
      <c r="E460" s="11">
        <v>100</v>
      </c>
      <c r="F460" s="11">
        <v>1</v>
      </c>
      <c r="I460" s="11">
        <v>3696</v>
      </c>
      <c r="J460" s="11">
        <v>76.3</v>
      </c>
      <c r="K460" s="11">
        <v>103</v>
      </c>
      <c r="M460" s="11">
        <v>0</v>
      </c>
      <c r="N460" s="11">
        <v>0</v>
      </c>
      <c r="O460" s="11">
        <v>0</v>
      </c>
      <c r="P460" s="11">
        <v>76.3</v>
      </c>
      <c r="Q460" s="11">
        <v>76.3</v>
      </c>
      <c r="R460" s="11">
        <v>103</v>
      </c>
    </row>
    <row r="461" spans="1:18" x14ac:dyDescent="0.25">
      <c r="A461" s="11">
        <v>180</v>
      </c>
      <c r="B461" s="11" t="s">
        <v>236</v>
      </c>
      <c r="C461" s="11">
        <v>1.8</v>
      </c>
      <c r="D461" s="11">
        <v>0</v>
      </c>
      <c r="E461" s="11">
        <v>100</v>
      </c>
      <c r="F461" s="11">
        <v>1</v>
      </c>
      <c r="I461" s="11">
        <v>3696</v>
      </c>
      <c r="J461" s="11">
        <v>58.4</v>
      </c>
      <c r="K461" s="11">
        <v>107</v>
      </c>
      <c r="M461" s="11">
        <v>0</v>
      </c>
      <c r="N461" s="11">
        <v>0</v>
      </c>
      <c r="O461" s="11">
        <v>0</v>
      </c>
      <c r="P461" s="11">
        <v>58.39</v>
      </c>
      <c r="Q461" s="11">
        <v>58.39</v>
      </c>
      <c r="R461" s="11">
        <v>107</v>
      </c>
    </row>
    <row r="462" spans="1:18" x14ac:dyDescent="0.25">
      <c r="A462" s="11">
        <v>181</v>
      </c>
      <c r="B462" s="11" t="s">
        <v>237</v>
      </c>
      <c r="C462" s="11">
        <v>0.9</v>
      </c>
      <c r="D462" s="11">
        <v>0</v>
      </c>
      <c r="E462" s="11">
        <v>100</v>
      </c>
      <c r="F462" s="11">
        <v>0</v>
      </c>
      <c r="I462" s="11">
        <v>8760</v>
      </c>
      <c r="J462" s="11">
        <v>0</v>
      </c>
      <c r="K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</row>
    <row r="463" spans="1:18" x14ac:dyDescent="0.25">
      <c r="A463" s="11">
        <v>182</v>
      </c>
      <c r="B463" s="11" t="s">
        <v>238</v>
      </c>
      <c r="C463" s="11">
        <v>11</v>
      </c>
      <c r="D463" s="11">
        <v>0</v>
      </c>
      <c r="E463" s="11">
        <v>100</v>
      </c>
      <c r="F463" s="11">
        <v>1</v>
      </c>
      <c r="I463" s="11">
        <v>5184</v>
      </c>
      <c r="J463" s="11">
        <v>85</v>
      </c>
      <c r="K463" s="11">
        <v>936</v>
      </c>
      <c r="M463" s="11">
        <v>0</v>
      </c>
      <c r="N463" s="11">
        <v>0</v>
      </c>
      <c r="O463" s="11">
        <v>0</v>
      </c>
      <c r="P463" s="11">
        <v>85</v>
      </c>
      <c r="Q463" s="11">
        <v>85</v>
      </c>
      <c r="R463" s="11">
        <v>936</v>
      </c>
    </row>
    <row r="464" spans="1:18" x14ac:dyDescent="0.25">
      <c r="A464" s="11">
        <v>183</v>
      </c>
      <c r="B464" s="11" t="s">
        <v>239</v>
      </c>
      <c r="C464" s="11">
        <v>7.6</v>
      </c>
      <c r="D464" s="11">
        <v>0</v>
      </c>
      <c r="E464" s="11">
        <v>100</v>
      </c>
      <c r="F464" s="11">
        <v>1</v>
      </c>
      <c r="I464" s="11">
        <v>8424</v>
      </c>
      <c r="J464" s="11">
        <v>58.4</v>
      </c>
      <c r="K464" s="11">
        <v>441</v>
      </c>
      <c r="M464" s="11">
        <v>0</v>
      </c>
      <c r="N464" s="11">
        <v>0</v>
      </c>
      <c r="O464" s="11">
        <v>0</v>
      </c>
      <c r="P464" s="11">
        <v>58.39</v>
      </c>
      <c r="Q464" s="11">
        <v>58.39</v>
      </c>
      <c r="R464" s="11">
        <v>441</v>
      </c>
    </row>
    <row r="465" spans="1:18" x14ac:dyDescent="0.25">
      <c r="A465" s="11">
        <v>184</v>
      </c>
      <c r="B465" s="11" t="s">
        <v>240</v>
      </c>
      <c r="C465" s="11">
        <v>3.2</v>
      </c>
      <c r="D465" s="11">
        <v>0</v>
      </c>
      <c r="E465" s="11">
        <v>100</v>
      </c>
      <c r="F465" s="11">
        <v>1</v>
      </c>
      <c r="I465" s="11">
        <v>5184</v>
      </c>
      <c r="J465" s="11">
        <v>85</v>
      </c>
      <c r="K465" s="11">
        <v>272</v>
      </c>
      <c r="M465" s="11">
        <v>0</v>
      </c>
      <c r="N465" s="11">
        <v>0</v>
      </c>
      <c r="O465" s="11">
        <v>0</v>
      </c>
      <c r="P465" s="11">
        <v>85</v>
      </c>
      <c r="Q465" s="11">
        <v>85</v>
      </c>
      <c r="R465" s="11">
        <v>272</v>
      </c>
    </row>
    <row r="466" spans="1:18" x14ac:dyDescent="0.25">
      <c r="A466" s="11">
        <v>185</v>
      </c>
      <c r="B466" s="11" t="s">
        <v>241</v>
      </c>
      <c r="C466" s="11">
        <v>1.8</v>
      </c>
      <c r="D466" s="11">
        <v>0</v>
      </c>
      <c r="E466" s="11">
        <v>100</v>
      </c>
      <c r="F466" s="11">
        <v>1</v>
      </c>
      <c r="I466" s="11">
        <v>3696</v>
      </c>
      <c r="J466" s="11">
        <v>58.4</v>
      </c>
      <c r="K466" s="11">
        <v>107</v>
      </c>
      <c r="M466" s="11">
        <v>0</v>
      </c>
      <c r="N466" s="11">
        <v>0</v>
      </c>
      <c r="O466" s="11">
        <v>0</v>
      </c>
      <c r="P466" s="11">
        <v>58.39</v>
      </c>
      <c r="Q466" s="11">
        <v>58.39</v>
      </c>
      <c r="R466" s="11">
        <v>107</v>
      </c>
    </row>
    <row r="467" spans="1:18" x14ac:dyDescent="0.25">
      <c r="A467" s="11">
        <v>186</v>
      </c>
      <c r="B467" s="11" t="s">
        <v>242</v>
      </c>
      <c r="C467" s="11">
        <v>1.8</v>
      </c>
      <c r="D467" s="11">
        <v>0</v>
      </c>
      <c r="E467" s="11">
        <v>100</v>
      </c>
      <c r="F467" s="11">
        <v>1</v>
      </c>
      <c r="I467" s="11">
        <v>3696</v>
      </c>
      <c r="J467" s="11">
        <v>58.4</v>
      </c>
      <c r="K467" s="11">
        <v>107</v>
      </c>
      <c r="M467" s="11">
        <v>0</v>
      </c>
      <c r="N467" s="11">
        <v>0</v>
      </c>
      <c r="O467" s="11">
        <v>0</v>
      </c>
      <c r="P467" s="11">
        <v>58.39</v>
      </c>
      <c r="Q467" s="11">
        <v>58.39</v>
      </c>
      <c r="R467" s="11">
        <v>107</v>
      </c>
    </row>
    <row r="468" spans="1:18" x14ac:dyDescent="0.25">
      <c r="A468" s="11">
        <v>187</v>
      </c>
      <c r="B468" s="11" t="s">
        <v>243</v>
      </c>
      <c r="C468" s="11">
        <v>3.9</v>
      </c>
      <c r="D468" s="11">
        <v>0</v>
      </c>
      <c r="E468" s="11">
        <v>100</v>
      </c>
      <c r="F468" s="11">
        <v>0</v>
      </c>
      <c r="I468" s="11">
        <v>8760</v>
      </c>
      <c r="J468" s="11">
        <v>0</v>
      </c>
      <c r="K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</row>
    <row r="469" spans="1:18" x14ac:dyDescent="0.25">
      <c r="A469" s="11">
        <v>188</v>
      </c>
      <c r="B469" s="11" t="s">
        <v>244</v>
      </c>
      <c r="C469" s="11">
        <v>0</v>
      </c>
      <c r="D469" s="11">
        <v>0</v>
      </c>
      <c r="E469" s="11">
        <v>0</v>
      </c>
      <c r="F469" s="11">
        <v>0</v>
      </c>
      <c r="I469" s="11">
        <v>0</v>
      </c>
      <c r="J469" s="11">
        <v>0</v>
      </c>
      <c r="K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</row>
    <row r="470" spans="1:18" x14ac:dyDescent="0.25">
      <c r="A470" s="11">
        <v>189</v>
      </c>
      <c r="B470" s="11" t="s">
        <v>245</v>
      </c>
      <c r="C470" s="11">
        <v>91.4</v>
      </c>
      <c r="D470" s="11">
        <v>0</v>
      </c>
      <c r="E470" s="11">
        <v>63.8</v>
      </c>
      <c r="F470" s="11">
        <v>297</v>
      </c>
      <c r="I470" s="11">
        <v>5332</v>
      </c>
      <c r="J470" s="11">
        <v>15.5</v>
      </c>
      <c r="K470" s="11">
        <v>1416</v>
      </c>
      <c r="M470" s="11">
        <v>0</v>
      </c>
      <c r="N470" s="11">
        <v>0</v>
      </c>
      <c r="O470" s="11">
        <v>0</v>
      </c>
      <c r="P470" s="11">
        <v>15.49</v>
      </c>
      <c r="Q470" s="11">
        <v>15.49</v>
      </c>
      <c r="R470" s="11">
        <v>1416</v>
      </c>
    </row>
    <row r="471" spans="1:18" x14ac:dyDescent="0.25">
      <c r="A471" s="11">
        <v>190</v>
      </c>
      <c r="B471" s="11" t="s">
        <v>246</v>
      </c>
      <c r="C471" s="11">
        <v>3.4</v>
      </c>
      <c r="D471" s="11">
        <v>0</v>
      </c>
      <c r="E471" s="11">
        <v>100</v>
      </c>
      <c r="F471" s="11">
        <v>1</v>
      </c>
      <c r="I471" s="11">
        <v>6624</v>
      </c>
      <c r="J471" s="11">
        <v>78.900000000000006</v>
      </c>
      <c r="K471" s="11">
        <v>267</v>
      </c>
      <c r="M471" s="11">
        <v>0</v>
      </c>
      <c r="N471" s="11">
        <v>0</v>
      </c>
      <c r="O471" s="11">
        <v>0</v>
      </c>
      <c r="P471" s="11">
        <v>78.86</v>
      </c>
      <c r="Q471" s="11">
        <v>78.86</v>
      </c>
      <c r="R471" s="11">
        <v>267</v>
      </c>
    </row>
    <row r="472" spans="1:18" x14ac:dyDescent="0.25">
      <c r="A472" s="11">
        <v>191</v>
      </c>
      <c r="B472" s="11" t="s">
        <v>247</v>
      </c>
      <c r="C472" s="11">
        <v>0</v>
      </c>
      <c r="D472" s="11">
        <v>0</v>
      </c>
      <c r="E472" s="11">
        <v>0</v>
      </c>
      <c r="F472" s="11">
        <v>0</v>
      </c>
      <c r="I472" s="11">
        <v>0</v>
      </c>
      <c r="J472" s="11">
        <v>0</v>
      </c>
      <c r="K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</row>
    <row r="473" spans="1:18" x14ac:dyDescent="0.25">
      <c r="A473" s="11">
        <v>192</v>
      </c>
      <c r="B473" s="11" t="s">
        <v>248</v>
      </c>
      <c r="C473" s="11">
        <v>0</v>
      </c>
      <c r="D473" s="11">
        <v>0</v>
      </c>
      <c r="E473" s="11">
        <v>0</v>
      </c>
      <c r="F473" s="11">
        <v>0</v>
      </c>
      <c r="I473" s="11">
        <v>0</v>
      </c>
      <c r="J473" s="11">
        <v>0</v>
      </c>
      <c r="K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</row>
    <row r="474" spans="1:18" x14ac:dyDescent="0.25">
      <c r="A474" s="11">
        <v>193</v>
      </c>
      <c r="B474" s="11" t="s">
        <v>249</v>
      </c>
      <c r="C474" s="11">
        <v>0</v>
      </c>
      <c r="D474" s="11">
        <v>0</v>
      </c>
      <c r="E474" s="11">
        <v>0</v>
      </c>
      <c r="F474" s="11">
        <v>0</v>
      </c>
      <c r="I474" s="11">
        <v>0</v>
      </c>
      <c r="J474" s="11">
        <v>0</v>
      </c>
      <c r="K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</row>
    <row r="475" spans="1:18" x14ac:dyDescent="0.25">
      <c r="A475" s="11">
        <v>194</v>
      </c>
      <c r="B475" s="11" t="s">
        <v>250</v>
      </c>
      <c r="C475" s="11">
        <v>0</v>
      </c>
      <c r="D475" s="11">
        <v>0</v>
      </c>
      <c r="E475" s="11">
        <v>0</v>
      </c>
      <c r="F475" s="11">
        <v>0</v>
      </c>
      <c r="I475" s="11">
        <v>8760</v>
      </c>
      <c r="J475" s="11">
        <v>0</v>
      </c>
      <c r="K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</row>
    <row r="476" spans="1:18" x14ac:dyDescent="0.25">
      <c r="A476" s="11">
        <v>195</v>
      </c>
      <c r="B476" s="11" t="s">
        <v>251</v>
      </c>
      <c r="C476" s="11">
        <v>0</v>
      </c>
      <c r="D476" s="11">
        <v>0</v>
      </c>
      <c r="E476" s="11">
        <v>0</v>
      </c>
      <c r="F476" s="11">
        <v>0</v>
      </c>
      <c r="I476" s="11">
        <v>8760</v>
      </c>
      <c r="J476" s="11">
        <v>0</v>
      </c>
      <c r="K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</row>
    <row r="477" spans="1:18" x14ac:dyDescent="0.25">
      <c r="A477" s="11">
        <v>196</v>
      </c>
      <c r="B477" s="11" t="s">
        <v>252</v>
      </c>
      <c r="C477" s="11">
        <v>0</v>
      </c>
      <c r="D477" s="11">
        <v>0</v>
      </c>
      <c r="E477" s="11">
        <v>0</v>
      </c>
      <c r="F477" s="11">
        <v>0</v>
      </c>
      <c r="I477" s="11">
        <v>8760</v>
      </c>
      <c r="J477" s="11">
        <v>0</v>
      </c>
      <c r="K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</row>
    <row r="478" spans="1:18" x14ac:dyDescent="0.25">
      <c r="A478" s="11">
        <v>197</v>
      </c>
      <c r="B478" s="11" t="s">
        <v>253</v>
      </c>
      <c r="C478" s="11">
        <v>0</v>
      </c>
      <c r="D478" s="11">
        <v>0</v>
      </c>
      <c r="E478" s="11">
        <v>0</v>
      </c>
      <c r="F478" s="11">
        <v>0</v>
      </c>
      <c r="I478" s="11">
        <v>8760</v>
      </c>
      <c r="J478" s="11">
        <v>0</v>
      </c>
      <c r="K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</row>
    <row r="479" spans="1:18" x14ac:dyDescent="0.25">
      <c r="A479" s="11">
        <v>198</v>
      </c>
      <c r="B479" s="11" t="s">
        <v>254</v>
      </c>
      <c r="C479" s="11">
        <v>0</v>
      </c>
      <c r="D479" s="11">
        <v>0</v>
      </c>
      <c r="E479" s="11">
        <v>0</v>
      </c>
      <c r="F479" s="11">
        <v>0</v>
      </c>
      <c r="I479" s="11">
        <v>0</v>
      </c>
      <c r="J479" s="11">
        <v>0</v>
      </c>
      <c r="K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</row>
    <row r="480" spans="1:18" x14ac:dyDescent="0.25">
      <c r="A480" s="11">
        <v>199</v>
      </c>
      <c r="B480" s="11" t="s">
        <v>255</v>
      </c>
      <c r="C480" s="11">
        <v>84.3</v>
      </c>
      <c r="D480" s="11">
        <v>0</v>
      </c>
      <c r="E480" s="11">
        <v>100</v>
      </c>
      <c r="F480" s="11">
        <v>0</v>
      </c>
      <c r="I480" s="11">
        <v>8760</v>
      </c>
      <c r="J480" s="11">
        <v>0</v>
      </c>
      <c r="K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</row>
    <row r="481" spans="1:18" x14ac:dyDescent="0.25">
      <c r="A481" s="11">
        <v>200</v>
      </c>
      <c r="B481" s="11" t="s">
        <v>256</v>
      </c>
      <c r="C481" s="11">
        <v>5.7</v>
      </c>
      <c r="D481" s="11">
        <v>0</v>
      </c>
      <c r="E481" s="11">
        <v>100</v>
      </c>
      <c r="F481" s="11">
        <v>1</v>
      </c>
      <c r="I481" s="11">
        <v>4416</v>
      </c>
      <c r="J481" s="11">
        <v>0</v>
      </c>
      <c r="K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</row>
    <row r="482" spans="1:18" x14ac:dyDescent="0.25">
      <c r="A482" s="11">
        <v>201</v>
      </c>
      <c r="B482" s="11" t="s">
        <v>257</v>
      </c>
      <c r="C482" s="11">
        <v>3407.5</v>
      </c>
      <c r="D482" s="11">
        <v>0</v>
      </c>
      <c r="E482" s="11">
        <v>60</v>
      </c>
      <c r="F482" s="11">
        <v>79</v>
      </c>
      <c r="G482" s="11">
        <v>23233.5</v>
      </c>
      <c r="H482" s="11">
        <v>6818</v>
      </c>
      <c r="I482" s="11">
        <v>7701</v>
      </c>
      <c r="J482" s="11">
        <v>395.1</v>
      </c>
      <c r="K482" s="11">
        <v>91803</v>
      </c>
      <c r="L482" s="11">
        <v>303</v>
      </c>
      <c r="M482" s="11">
        <v>1297</v>
      </c>
      <c r="N482" s="11">
        <v>24303</v>
      </c>
      <c r="O482" s="11">
        <v>10997</v>
      </c>
      <c r="P482" s="11">
        <v>30.17</v>
      </c>
      <c r="Q482" s="11">
        <v>37.68</v>
      </c>
      <c r="R482" s="11">
        <v>128399</v>
      </c>
    </row>
    <row r="483" spans="1:18" x14ac:dyDescent="0.25">
      <c r="A483" s="11" t="s">
        <v>258</v>
      </c>
      <c r="B483" s="11" t="s">
        <v>259</v>
      </c>
      <c r="C483" s="11">
        <v>63668.7</v>
      </c>
      <c r="D483" s="11">
        <v>0</v>
      </c>
      <c r="F483" s="11">
        <v>6656</v>
      </c>
      <c r="G483" s="11">
        <v>520344.1</v>
      </c>
      <c r="H483" s="11">
        <v>9740</v>
      </c>
      <c r="K483" s="11">
        <v>1163851</v>
      </c>
      <c r="L483" s="11">
        <v>3219</v>
      </c>
      <c r="M483" s="11">
        <v>14207</v>
      </c>
      <c r="N483" s="11">
        <v>449358</v>
      </c>
      <c r="O483" s="11">
        <v>55511</v>
      </c>
      <c r="P483" s="11">
        <v>19.149999999999999</v>
      </c>
      <c r="Q483" s="11">
        <v>26.43</v>
      </c>
      <c r="R483" s="11">
        <v>1682927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defaultRowHeight="15" x14ac:dyDescent="0.25"/>
  <cols>
    <col min="1" max="1" width="25.7109375" style="11" customWidth="1"/>
    <col min="2" max="2" width="17.140625" style="11" customWidth="1"/>
    <col min="3" max="16384" width="9.140625" style="11"/>
  </cols>
  <sheetData>
    <row r="1" spans="1:2" x14ac:dyDescent="0.25">
      <c r="A1" s="4" t="s">
        <v>364</v>
      </c>
      <c r="B1" s="5" t="s">
        <v>36</v>
      </c>
    </row>
    <row r="2" spans="1:2" x14ac:dyDescent="0.25">
      <c r="A2" s="6" t="s">
        <v>123</v>
      </c>
      <c r="B2" s="34">
        <v>139.4</v>
      </c>
    </row>
    <row r="3" spans="1:2" x14ac:dyDescent="0.25">
      <c r="A3" s="6" t="s">
        <v>124</v>
      </c>
      <c r="B3" s="34">
        <v>52.9</v>
      </c>
    </row>
    <row r="4" spans="1:2" x14ac:dyDescent="0.25">
      <c r="A4" s="6" t="s">
        <v>144</v>
      </c>
      <c r="B4" s="34">
        <v>111.6</v>
      </c>
    </row>
    <row r="5" spans="1:2" x14ac:dyDescent="0.25">
      <c r="A5" s="6" t="s">
        <v>145</v>
      </c>
      <c r="B5" s="34">
        <v>128.6</v>
      </c>
    </row>
    <row r="6" spans="1:2" x14ac:dyDescent="0.25">
      <c r="A6" s="6" t="s">
        <v>161</v>
      </c>
      <c r="B6" s="34">
        <v>301.7</v>
      </c>
    </row>
    <row r="7" spans="1:2" x14ac:dyDescent="0.25">
      <c r="A7" s="6" t="s">
        <v>162</v>
      </c>
      <c r="B7" s="34">
        <v>393.5</v>
      </c>
    </row>
    <row r="8" spans="1:2" x14ac:dyDescent="0.25">
      <c r="A8" s="6" t="s">
        <v>163</v>
      </c>
      <c r="B8" s="34">
        <v>267.10000000000002</v>
      </c>
    </row>
    <row r="9" spans="1:2" x14ac:dyDescent="0.25">
      <c r="A9" s="6" t="s">
        <v>164</v>
      </c>
      <c r="B9" s="34">
        <v>151.9</v>
      </c>
    </row>
    <row r="10" spans="1:2" x14ac:dyDescent="0.25">
      <c r="A10" s="6" t="s">
        <v>165</v>
      </c>
      <c r="B10" s="34">
        <v>189.8</v>
      </c>
    </row>
    <row r="11" spans="1:2" x14ac:dyDescent="0.25">
      <c r="A11" s="6" t="s">
        <v>166</v>
      </c>
      <c r="B11" s="34">
        <v>51.7</v>
      </c>
    </row>
    <row r="12" spans="1:2" x14ac:dyDescent="0.25">
      <c r="A12" s="6" t="s">
        <v>167</v>
      </c>
      <c r="B12" s="34">
        <v>161.30000000000001</v>
      </c>
    </row>
    <row r="13" spans="1:2" x14ac:dyDescent="0.25">
      <c r="A13" s="6" t="s">
        <v>168</v>
      </c>
      <c r="B13" s="34">
        <v>187.4</v>
      </c>
    </row>
    <row r="14" spans="1:2" x14ac:dyDescent="0.25">
      <c r="A14" s="6" t="s">
        <v>169</v>
      </c>
      <c r="B14" s="34">
        <v>324</v>
      </c>
    </row>
    <row r="15" spans="1:2" x14ac:dyDescent="0.25">
      <c r="A15" s="6" t="s">
        <v>170</v>
      </c>
      <c r="B15" s="34">
        <v>349.9</v>
      </c>
    </row>
    <row r="16" spans="1:2" x14ac:dyDescent="0.25">
      <c r="A16" s="6" t="s">
        <v>171</v>
      </c>
      <c r="B16" s="34">
        <v>292.8</v>
      </c>
    </row>
    <row r="17" spans="1:2" x14ac:dyDescent="0.25">
      <c r="A17" s="6" t="s">
        <v>172</v>
      </c>
      <c r="B17" s="34">
        <v>68.900000000000006</v>
      </c>
    </row>
    <row r="18" spans="1:2" x14ac:dyDescent="0.25">
      <c r="A18" s="6" t="s">
        <v>173</v>
      </c>
      <c r="B18" s="34">
        <v>124.5</v>
      </c>
    </row>
    <row r="19" spans="1:2" x14ac:dyDescent="0.25">
      <c r="A19" s="6" t="s">
        <v>174</v>
      </c>
      <c r="B19" s="34">
        <v>86.1</v>
      </c>
    </row>
    <row r="20" spans="1:2" x14ac:dyDescent="0.25">
      <c r="A20" s="6" t="s">
        <v>183</v>
      </c>
      <c r="B20" s="34">
        <v>610.29999999999995</v>
      </c>
    </row>
    <row r="21" spans="1:2" x14ac:dyDescent="0.25">
      <c r="A21" s="6" t="s">
        <v>196</v>
      </c>
      <c r="B21" s="34">
        <v>353.9</v>
      </c>
    </row>
    <row r="22" spans="1:2" x14ac:dyDescent="0.25">
      <c r="A22" s="6" t="s">
        <v>197</v>
      </c>
      <c r="B22" s="34">
        <v>309.60000000000002</v>
      </c>
    </row>
    <row r="23" spans="1:2" x14ac:dyDescent="0.25">
      <c r="A23" s="6" t="s">
        <v>198</v>
      </c>
      <c r="B23" s="34">
        <v>323.10000000000002</v>
      </c>
    </row>
    <row r="24" spans="1:2" x14ac:dyDescent="0.25">
      <c r="A24" s="6" t="s">
        <v>199</v>
      </c>
      <c r="B24" s="34">
        <v>59.8</v>
      </c>
    </row>
    <row r="25" spans="1:2" x14ac:dyDescent="0.25">
      <c r="A25" s="6" t="s">
        <v>200</v>
      </c>
      <c r="B25" s="34">
        <v>57.1</v>
      </c>
    </row>
    <row r="26" spans="1:2" x14ac:dyDescent="0.25">
      <c r="A26" s="6" t="s">
        <v>202</v>
      </c>
      <c r="B26" s="34">
        <v>377.4</v>
      </c>
    </row>
    <row r="27" spans="1:2" x14ac:dyDescent="0.25">
      <c r="A27" s="6" t="s">
        <v>231</v>
      </c>
      <c r="B27" s="34">
        <v>91.3</v>
      </c>
    </row>
    <row r="28" spans="1:2" x14ac:dyDescent="0.25">
      <c r="A28" s="6" t="s">
        <v>219</v>
      </c>
      <c r="B28" s="34">
        <v>109.4</v>
      </c>
    </row>
    <row r="29" spans="1:2" x14ac:dyDescent="0.25">
      <c r="A29" s="6" t="s">
        <v>220</v>
      </c>
      <c r="B29" s="34">
        <v>239.1</v>
      </c>
    </row>
    <row r="30" spans="1:2" x14ac:dyDescent="0.25">
      <c r="A30" s="6" t="s">
        <v>143</v>
      </c>
      <c r="B30" s="34">
        <v>177</v>
      </c>
    </row>
    <row r="31" spans="1:2" x14ac:dyDescent="0.25">
      <c r="A31" s="6"/>
      <c r="B31" s="6"/>
    </row>
    <row r="32" spans="1:2" x14ac:dyDescent="0.25">
      <c r="A32" s="7"/>
      <c r="B32" s="8"/>
    </row>
    <row r="33" spans="1:2" x14ac:dyDescent="0.25">
      <c r="A33" s="9" t="s">
        <v>365</v>
      </c>
      <c r="B33" s="10">
        <f>SUM(B2:B30)</f>
        <v>6091.1000000000013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1"/>
  <sheetViews>
    <sheetView topLeftCell="A11" workbookViewId="0"/>
  </sheetViews>
  <sheetFormatPr defaultRowHeight="15" x14ac:dyDescent="0.25"/>
  <cols>
    <col min="1" max="1" width="11.5703125" style="11" customWidth="1"/>
    <col min="2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395</v>
      </c>
    </row>
    <row r="3" spans="1:16" x14ac:dyDescent="0.25">
      <c r="A3" s="11" t="s">
        <v>452</v>
      </c>
    </row>
    <row r="5" spans="1:16" x14ac:dyDescent="0.25">
      <c r="A5" s="11" t="s">
        <v>0</v>
      </c>
    </row>
    <row r="6" spans="1:16" x14ac:dyDescent="0.25">
      <c r="A6" s="11" t="s">
        <v>1</v>
      </c>
    </row>
    <row r="8" spans="1:16" x14ac:dyDescent="0.25">
      <c r="C8" s="11" t="s">
        <v>6</v>
      </c>
      <c r="D8" s="11" t="s">
        <v>7</v>
      </c>
      <c r="G8" s="11" t="s">
        <v>307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17</v>
      </c>
    </row>
    <row r="9" spans="1:16" x14ac:dyDescent="0.25"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308</v>
      </c>
      <c r="H9" s="11" t="s">
        <v>25</v>
      </c>
      <c r="I9" s="11" t="s">
        <v>26</v>
      </c>
      <c r="J9" s="11" t="s">
        <v>27</v>
      </c>
      <c r="K9" s="11" t="s">
        <v>28</v>
      </c>
      <c r="L9" s="11" t="s">
        <v>29</v>
      </c>
      <c r="M9" s="11" t="s">
        <v>30</v>
      </c>
      <c r="N9" s="11" t="s">
        <v>31</v>
      </c>
      <c r="O9" s="11" t="s">
        <v>32</v>
      </c>
      <c r="P9" s="11" t="s">
        <v>33</v>
      </c>
    </row>
    <row r="10" spans="1:16" x14ac:dyDescent="0.25">
      <c r="A10" s="11" t="s">
        <v>309</v>
      </c>
      <c r="B10" s="11" t="s">
        <v>36</v>
      </c>
      <c r="C10" s="11" t="s">
        <v>36</v>
      </c>
      <c r="D10" s="11" t="s">
        <v>37</v>
      </c>
      <c r="E10" s="11" t="s">
        <v>38</v>
      </c>
      <c r="F10" s="11" t="s">
        <v>39</v>
      </c>
      <c r="G10" s="11" t="s">
        <v>310</v>
      </c>
      <c r="H10" s="11" t="s">
        <v>42</v>
      </c>
      <c r="I10" s="11" t="s">
        <v>43</v>
      </c>
      <c r="J10" s="11" t="s">
        <v>44</v>
      </c>
      <c r="K10" s="11" t="s">
        <v>45</v>
      </c>
      <c r="L10" s="11" t="s">
        <v>46</v>
      </c>
      <c r="M10" s="11" t="s">
        <v>47</v>
      </c>
      <c r="N10" s="11" t="s">
        <v>48</v>
      </c>
      <c r="O10" s="11" t="s">
        <v>49</v>
      </c>
      <c r="P10" s="11" t="s">
        <v>50</v>
      </c>
    </row>
    <row r="11" spans="1:16" x14ac:dyDescent="0.25">
      <c r="A11" s="11" t="s">
        <v>311</v>
      </c>
      <c r="B11" s="11" t="s">
        <v>53</v>
      </c>
      <c r="C11" s="11" t="s">
        <v>54</v>
      </c>
      <c r="D11" s="11" t="s">
        <v>4</v>
      </c>
      <c r="E11" s="11" t="s">
        <v>55</v>
      </c>
      <c r="F11" s="11" t="s">
        <v>5</v>
      </c>
      <c r="G11" s="11" t="s">
        <v>312</v>
      </c>
      <c r="H11" s="11" t="s">
        <v>54</v>
      </c>
      <c r="I11" s="11" t="s">
        <v>56</v>
      </c>
      <c r="J11" s="11" t="s">
        <v>55</v>
      </c>
      <c r="K11" s="11" t="s">
        <v>4</v>
      </c>
      <c r="L11" s="11" t="s">
        <v>54</v>
      </c>
      <c r="M11" s="11" t="s">
        <v>4</v>
      </c>
      <c r="N11" s="11" t="s">
        <v>54</v>
      </c>
      <c r="O11" s="11" t="s">
        <v>54</v>
      </c>
      <c r="P11" s="11" t="s">
        <v>53</v>
      </c>
    </row>
    <row r="12" spans="1:16" x14ac:dyDescent="0.25">
      <c r="A12" s="11" t="s">
        <v>313</v>
      </c>
      <c r="B12" s="11">
        <v>63616.6</v>
      </c>
    </row>
    <row r="13" spans="1:16" x14ac:dyDescent="0.25">
      <c r="A13" s="11" t="s">
        <v>314</v>
      </c>
      <c r="B13" s="11">
        <v>326.7</v>
      </c>
      <c r="O13" s="11">
        <v>14.1</v>
      </c>
      <c r="P13" s="11">
        <v>4606</v>
      </c>
    </row>
    <row r="14" spans="1:16" x14ac:dyDescent="0.25">
      <c r="A14" s="11" t="s">
        <v>315</v>
      </c>
      <c r="B14" s="11">
        <v>0</v>
      </c>
    </row>
    <row r="15" spans="1:16" x14ac:dyDescent="0.25">
      <c r="A15" s="11" t="s">
        <v>316</v>
      </c>
      <c r="B15" s="11">
        <v>0</v>
      </c>
    </row>
    <row r="16" spans="1:16" x14ac:dyDescent="0.25">
      <c r="A16" s="11" t="s">
        <v>317</v>
      </c>
      <c r="B16" s="11" t="s">
        <v>260</v>
      </c>
    </row>
    <row r="17" spans="1:16" x14ac:dyDescent="0.25">
      <c r="A17" s="11" t="s">
        <v>318</v>
      </c>
      <c r="B17" s="11">
        <v>258.5</v>
      </c>
      <c r="C17" s="11">
        <v>0</v>
      </c>
      <c r="D17" s="11">
        <v>42.2</v>
      </c>
      <c r="E17" s="11">
        <v>0</v>
      </c>
      <c r="H17" s="11">
        <v>0</v>
      </c>
      <c r="I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A18" s="11" t="s">
        <v>319</v>
      </c>
      <c r="B18" s="11">
        <v>4148.8</v>
      </c>
      <c r="C18" s="11">
        <v>0</v>
      </c>
      <c r="D18" s="11">
        <v>60.9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320</v>
      </c>
      <c r="B19" s="11">
        <v>1242.9000000000001</v>
      </c>
      <c r="C19" s="11">
        <v>0</v>
      </c>
      <c r="D19" s="11">
        <v>46.8</v>
      </c>
      <c r="E19" s="11">
        <v>69</v>
      </c>
      <c r="H19" s="11">
        <v>40.5</v>
      </c>
      <c r="I19" s="11">
        <v>50319</v>
      </c>
      <c r="K19" s="11">
        <v>0</v>
      </c>
      <c r="L19" s="11">
        <v>11084</v>
      </c>
      <c r="M19" s="11">
        <v>8174</v>
      </c>
      <c r="N19" s="11">
        <v>47.06</v>
      </c>
      <c r="O19" s="11">
        <v>55.98</v>
      </c>
      <c r="P19" s="11">
        <v>69577</v>
      </c>
    </row>
    <row r="20" spans="1:16" x14ac:dyDescent="0.25">
      <c r="A20" s="11" t="s">
        <v>321</v>
      </c>
      <c r="B20" s="11">
        <v>365.2</v>
      </c>
      <c r="C20" s="11">
        <v>0</v>
      </c>
      <c r="D20" s="11">
        <v>92.7</v>
      </c>
      <c r="E20" s="11">
        <v>16</v>
      </c>
      <c r="F20" s="11">
        <v>2372.1999999999998</v>
      </c>
      <c r="G20" s="11">
        <v>10000</v>
      </c>
      <c r="H20" s="11">
        <v>0</v>
      </c>
      <c r="I20" s="11">
        <v>8119</v>
      </c>
      <c r="J20" s="11">
        <v>0</v>
      </c>
      <c r="K20" s="11">
        <v>0</v>
      </c>
      <c r="L20" s="11">
        <v>0</v>
      </c>
      <c r="M20" s="11">
        <v>631</v>
      </c>
      <c r="N20" s="11">
        <v>23.96</v>
      </c>
      <c r="O20" s="11">
        <v>23.96</v>
      </c>
      <c r="P20" s="11">
        <v>8750</v>
      </c>
    </row>
    <row r="21" spans="1:16" x14ac:dyDescent="0.25">
      <c r="A21" s="11" t="s">
        <v>322</v>
      </c>
      <c r="B21" s="11">
        <v>37495.5</v>
      </c>
      <c r="C21" s="11">
        <v>0</v>
      </c>
      <c r="D21" s="11">
        <v>72.7</v>
      </c>
      <c r="E21" s="11">
        <v>1103</v>
      </c>
      <c r="F21" s="11">
        <v>366284.7</v>
      </c>
      <c r="G21" s="11">
        <v>9769</v>
      </c>
      <c r="H21" s="11">
        <v>201.6</v>
      </c>
      <c r="I21" s="11">
        <v>738551</v>
      </c>
      <c r="J21" s="11">
        <v>2453</v>
      </c>
      <c r="K21" s="11">
        <v>10354</v>
      </c>
      <c r="L21" s="11">
        <v>342903</v>
      </c>
      <c r="M21" s="11">
        <v>30811</v>
      </c>
      <c r="N21" s="11">
        <v>20.52</v>
      </c>
      <c r="O21" s="11">
        <v>29.94</v>
      </c>
      <c r="P21" s="11">
        <v>1122619</v>
      </c>
    </row>
    <row r="22" spans="1:16" x14ac:dyDescent="0.25">
      <c r="A22" s="11" t="s">
        <v>323</v>
      </c>
      <c r="B22" s="11">
        <v>14504.4</v>
      </c>
      <c r="C22" s="11">
        <v>0</v>
      </c>
      <c r="D22" s="11">
        <v>69.2</v>
      </c>
      <c r="E22" s="11">
        <v>448</v>
      </c>
      <c r="F22" s="11">
        <v>140868.1</v>
      </c>
      <c r="G22" s="11">
        <v>9712</v>
      </c>
      <c r="H22" s="11">
        <v>222.8</v>
      </c>
      <c r="I22" s="11">
        <v>313895</v>
      </c>
      <c r="J22" s="11">
        <v>916</v>
      </c>
      <c r="K22" s="11">
        <v>4520</v>
      </c>
      <c r="L22" s="11">
        <v>95008</v>
      </c>
      <c r="M22" s="11">
        <v>23777</v>
      </c>
      <c r="N22" s="11">
        <v>23.28</v>
      </c>
      <c r="O22" s="11">
        <v>30.14</v>
      </c>
      <c r="P22" s="11">
        <v>437200</v>
      </c>
    </row>
    <row r="23" spans="1:16" x14ac:dyDescent="0.25">
      <c r="A23" s="11" t="s">
        <v>324</v>
      </c>
      <c r="B23" s="11">
        <v>193.7</v>
      </c>
      <c r="C23" s="11">
        <v>0</v>
      </c>
      <c r="D23" s="11">
        <v>11.2</v>
      </c>
      <c r="E23" s="11">
        <v>13</v>
      </c>
      <c r="F23" s="11">
        <v>2268.1999999999998</v>
      </c>
      <c r="G23" s="11">
        <v>11712</v>
      </c>
      <c r="H23" s="11">
        <v>378.8</v>
      </c>
      <c r="I23" s="11">
        <v>8591</v>
      </c>
      <c r="J23" s="11">
        <v>27</v>
      </c>
      <c r="K23" s="11">
        <v>104</v>
      </c>
      <c r="L23" s="11">
        <v>4758</v>
      </c>
      <c r="M23" s="11">
        <v>0</v>
      </c>
      <c r="N23" s="11">
        <v>44.36</v>
      </c>
      <c r="O23" s="11">
        <v>69.47</v>
      </c>
      <c r="P23" s="11">
        <v>13454</v>
      </c>
    </row>
    <row r="24" spans="1:16" x14ac:dyDescent="0.25">
      <c r="A24" s="11" t="s">
        <v>325</v>
      </c>
      <c r="B24" s="11">
        <v>-3770.9</v>
      </c>
      <c r="C24" s="11">
        <v>0</v>
      </c>
      <c r="D24" s="11">
        <v>0.2</v>
      </c>
      <c r="E24" s="11">
        <v>4296</v>
      </c>
      <c r="H24" s="11">
        <v>38.6</v>
      </c>
      <c r="I24" s="11">
        <v>-145669</v>
      </c>
      <c r="K24" s="11">
        <v>0</v>
      </c>
      <c r="L24" s="11">
        <v>0</v>
      </c>
      <c r="M24" s="11">
        <v>0</v>
      </c>
      <c r="N24" s="11">
        <v>38.630000000000003</v>
      </c>
      <c r="O24" s="11">
        <v>38.630000000000003</v>
      </c>
      <c r="P24" s="11">
        <v>-145669</v>
      </c>
    </row>
    <row r="25" spans="1:16" x14ac:dyDescent="0.25">
      <c r="A25" s="11" t="s">
        <v>326</v>
      </c>
      <c r="B25" s="11">
        <v>0</v>
      </c>
      <c r="C25" s="11">
        <v>0</v>
      </c>
      <c r="D25" s="11">
        <v>0</v>
      </c>
      <c r="E25" s="11">
        <v>0</v>
      </c>
      <c r="H25" s="11">
        <v>0</v>
      </c>
      <c r="I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x14ac:dyDescent="0.25">
      <c r="A26" s="11" t="s">
        <v>327</v>
      </c>
      <c r="B26" s="11">
        <v>-370.2</v>
      </c>
      <c r="C26" s="11">
        <v>0</v>
      </c>
      <c r="D26" s="11">
        <v>133.30000000000001</v>
      </c>
      <c r="E26" s="11">
        <v>0</v>
      </c>
      <c r="H26" s="11">
        <v>14.2</v>
      </c>
      <c r="I26" s="11">
        <v>-5258</v>
      </c>
      <c r="K26" s="11">
        <v>0</v>
      </c>
      <c r="L26" s="11">
        <v>0</v>
      </c>
      <c r="M26" s="11">
        <v>-3853</v>
      </c>
      <c r="N26" s="11">
        <v>24.61</v>
      </c>
      <c r="O26" s="11">
        <v>24.61</v>
      </c>
      <c r="P26" s="11">
        <v>-9111</v>
      </c>
    </row>
    <row r="27" spans="1:16" x14ac:dyDescent="0.25">
      <c r="A27" s="11" t="s">
        <v>328</v>
      </c>
      <c r="B27" s="11">
        <v>709.2</v>
      </c>
      <c r="C27" s="11">
        <v>0</v>
      </c>
      <c r="D27" s="11">
        <v>100</v>
      </c>
      <c r="E27" s="11">
        <v>0</v>
      </c>
      <c r="H27" s="11">
        <v>79</v>
      </c>
      <c r="I27" s="11">
        <v>56006</v>
      </c>
      <c r="K27" s="11">
        <v>0</v>
      </c>
      <c r="L27" s="11">
        <v>0</v>
      </c>
      <c r="M27" s="11">
        <v>0</v>
      </c>
      <c r="N27" s="11">
        <v>78.97</v>
      </c>
      <c r="O27" s="11">
        <v>78.97</v>
      </c>
      <c r="P27" s="11">
        <v>56006</v>
      </c>
    </row>
    <row r="28" spans="1:16" x14ac:dyDescent="0.25">
      <c r="A28" s="11" t="s">
        <v>329</v>
      </c>
      <c r="B28" s="11">
        <v>1229.8</v>
      </c>
      <c r="C28" s="11">
        <v>0</v>
      </c>
      <c r="D28" s="11">
        <v>119.6</v>
      </c>
      <c r="E28" s="11">
        <v>0</v>
      </c>
      <c r="H28" s="11">
        <v>0</v>
      </c>
      <c r="I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x14ac:dyDescent="0.25">
      <c r="A29" s="11" t="s">
        <v>330</v>
      </c>
      <c r="B29" s="11">
        <v>-443.3</v>
      </c>
      <c r="C29" s="11">
        <v>0</v>
      </c>
      <c r="D29" s="11">
        <v>100</v>
      </c>
      <c r="E29" s="11">
        <v>0</v>
      </c>
      <c r="H29" s="11">
        <v>4.2</v>
      </c>
      <c r="I29" s="11">
        <v>-1854</v>
      </c>
      <c r="K29" s="11">
        <v>0</v>
      </c>
      <c r="L29" s="11">
        <v>0</v>
      </c>
      <c r="M29" s="11">
        <v>0</v>
      </c>
      <c r="N29" s="11">
        <v>4.18</v>
      </c>
      <c r="O29" s="11">
        <v>4.18</v>
      </c>
      <c r="P29" s="11">
        <v>-1854</v>
      </c>
    </row>
    <row r="30" spans="1:16" x14ac:dyDescent="0.25">
      <c r="A30" s="11" t="s">
        <v>331</v>
      </c>
      <c r="B30" s="11">
        <v>-302.5</v>
      </c>
      <c r="C30" s="11">
        <v>0</v>
      </c>
      <c r="D30" s="11">
        <v>100</v>
      </c>
      <c r="E30" s="11">
        <v>0</v>
      </c>
      <c r="H30" s="11">
        <v>20</v>
      </c>
      <c r="I30" s="11">
        <v>-6042</v>
      </c>
      <c r="K30" s="11">
        <v>0</v>
      </c>
      <c r="L30" s="11">
        <v>-4396</v>
      </c>
      <c r="M30" s="11">
        <v>-5131</v>
      </c>
      <c r="N30" s="11">
        <v>36.93</v>
      </c>
      <c r="O30" s="11">
        <v>51.46</v>
      </c>
      <c r="P30" s="11">
        <v>-15570</v>
      </c>
    </row>
    <row r="31" spans="1:16" x14ac:dyDescent="0.25">
      <c r="A31" s="11" t="s">
        <v>332</v>
      </c>
      <c r="B31" s="11">
        <v>1467.1</v>
      </c>
      <c r="C31" s="11">
        <v>0</v>
      </c>
      <c r="D31" s="11">
        <v>100</v>
      </c>
      <c r="E31" s="11">
        <v>0</v>
      </c>
      <c r="H31" s="11">
        <v>5.5</v>
      </c>
      <c r="I31" s="11">
        <v>8043</v>
      </c>
      <c r="K31" s="11">
        <v>0</v>
      </c>
      <c r="L31" s="11">
        <v>0</v>
      </c>
      <c r="M31" s="11">
        <v>0</v>
      </c>
      <c r="N31" s="11">
        <v>5.48</v>
      </c>
      <c r="O31" s="11">
        <v>5.48</v>
      </c>
      <c r="P31" s="11">
        <v>8043</v>
      </c>
    </row>
    <row r="32" spans="1:16" x14ac:dyDescent="0.25">
      <c r="A32" s="11" t="s">
        <v>333</v>
      </c>
      <c r="B32" s="11">
        <v>0</v>
      </c>
      <c r="C32" s="11">
        <v>0</v>
      </c>
      <c r="D32" s="11">
        <v>0</v>
      </c>
      <c r="E32" s="11">
        <v>7</v>
      </c>
      <c r="H32" s="11">
        <v>0</v>
      </c>
      <c r="I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20" x14ac:dyDescent="0.25">
      <c r="A33" s="11" t="s">
        <v>334</v>
      </c>
      <c r="B33" s="11">
        <v>63941.3</v>
      </c>
      <c r="C33" s="11">
        <v>0</v>
      </c>
      <c r="E33" s="11">
        <v>6220</v>
      </c>
      <c r="F33" s="11">
        <v>511793.3</v>
      </c>
      <c r="G33" s="11">
        <v>9761</v>
      </c>
      <c r="I33" s="11">
        <v>1025868</v>
      </c>
      <c r="J33" s="11">
        <v>3396</v>
      </c>
      <c r="K33" s="11">
        <v>14978</v>
      </c>
      <c r="L33" s="11">
        <v>449358</v>
      </c>
      <c r="M33" s="11">
        <v>54408</v>
      </c>
      <c r="N33" s="11">
        <v>16.89</v>
      </c>
      <c r="O33" s="11">
        <v>24.16</v>
      </c>
      <c r="P33" s="11">
        <v>1544613</v>
      </c>
    </row>
    <row r="34" spans="1:20" x14ac:dyDescent="0.25">
      <c r="A34" s="11" t="s">
        <v>335</v>
      </c>
      <c r="P34" s="11">
        <v>1375</v>
      </c>
    </row>
    <row r="35" spans="1:20" x14ac:dyDescent="0.25">
      <c r="A35" s="11" t="s">
        <v>336</v>
      </c>
      <c r="P35" s="11">
        <v>0</v>
      </c>
    </row>
    <row r="36" spans="1:20" x14ac:dyDescent="0.25">
      <c r="A36" s="11" t="s">
        <v>337</v>
      </c>
      <c r="P36" s="11">
        <v>0</v>
      </c>
    </row>
    <row r="37" spans="1:20" x14ac:dyDescent="0.25">
      <c r="A37" s="11" t="s">
        <v>338</v>
      </c>
      <c r="P37" s="11">
        <v>2467</v>
      </c>
    </row>
    <row r="38" spans="1:20" x14ac:dyDescent="0.25">
      <c r="A38" s="11" t="s">
        <v>339</v>
      </c>
      <c r="B38" s="11">
        <v>2</v>
      </c>
      <c r="O38" s="11">
        <v>1000</v>
      </c>
      <c r="P38" s="11">
        <v>2043</v>
      </c>
    </row>
    <row r="39" spans="1:20" x14ac:dyDescent="0.25">
      <c r="A39" s="11" t="s">
        <v>340</v>
      </c>
      <c r="O39" s="11">
        <v>24.18</v>
      </c>
      <c r="P39" s="11">
        <v>1545891</v>
      </c>
    </row>
    <row r="43" spans="1:20" x14ac:dyDescent="0.25">
      <c r="A43" s="11" t="s">
        <v>261</v>
      </c>
      <c r="B43" s="11" t="s">
        <v>262</v>
      </c>
      <c r="C43" s="11" t="s">
        <v>289</v>
      </c>
      <c r="D43" s="11" t="s">
        <v>290</v>
      </c>
      <c r="E43" s="11" t="s">
        <v>291</v>
      </c>
      <c r="F43" s="11" t="s">
        <v>292</v>
      </c>
      <c r="G43" s="11" t="s">
        <v>293</v>
      </c>
    </row>
    <row r="44" spans="1:20" x14ac:dyDescent="0.25">
      <c r="A44" s="11" t="s">
        <v>4</v>
      </c>
      <c r="B44" s="11" t="s">
        <v>263</v>
      </c>
      <c r="C44" s="11" t="s">
        <v>54</v>
      </c>
      <c r="D44" s="11" t="s">
        <v>54</v>
      </c>
      <c r="E44" s="11" t="s">
        <v>54</v>
      </c>
      <c r="F44" s="11" t="s">
        <v>54</v>
      </c>
      <c r="G44" s="11" t="s">
        <v>55</v>
      </c>
    </row>
    <row r="46" spans="1:20" x14ac:dyDescent="0.25">
      <c r="C46" s="11" t="e">
        <f>--Anc</f>
        <v>#NAME?</v>
      </c>
      <c r="D46" s="11" t="s">
        <v>294</v>
      </c>
      <c r="E46" s="11" t="s">
        <v>295</v>
      </c>
      <c r="F46" s="11" t="s">
        <v>296</v>
      </c>
      <c r="G46" s="11" t="s">
        <v>297</v>
      </c>
      <c r="H46" s="11" t="s">
        <v>298</v>
      </c>
      <c r="I46" s="11" t="s">
        <v>299</v>
      </c>
      <c r="J46" s="11" t="s">
        <v>300</v>
      </c>
      <c r="K46" s="11" t="s">
        <v>301</v>
      </c>
    </row>
    <row r="47" spans="1:20" x14ac:dyDescent="0.25">
      <c r="C47" s="11" t="e">
        <f>-REG.</f>
        <v>#NAME?</v>
      </c>
      <c r="D47" s="11" t="s">
        <v>302</v>
      </c>
      <c r="F47" s="11" t="e">
        <f>-REG.</f>
        <v>#NAME?</v>
      </c>
      <c r="G47" s="11" t="s">
        <v>303</v>
      </c>
      <c r="I47" s="11" t="e">
        <f>-SPIN</f>
        <v>#NAME?</v>
      </c>
      <c r="L47" s="11" t="e">
        <f>-NONS</f>
        <v>#NAME?</v>
      </c>
      <c r="M47" s="11" t="s">
        <v>304</v>
      </c>
      <c r="O47" s="11" t="e">
        <f>-NONS</f>
        <v>#NAME?</v>
      </c>
      <c r="P47" s="11" t="s">
        <v>305</v>
      </c>
      <c r="R47" s="11" t="e">
        <f>-Tota</f>
        <v>#NAME?</v>
      </c>
      <c r="S47" s="11" t="s">
        <v>265</v>
      </c>
    </row>
    <row r="48" spans="1:20" x14ac:dyDescent="0.25">
      <c r="A48" s="11" t="s">
        <v>34</v>
      </c>
      <c r="B48" s="11" t="s">
        <v>35</v>
      </c>
      <c r="C48" s="11" t="s">
        <v>36</v>
      </c>
      <c r="D48" s="13">
        <v>0</v>
      </c>
      <c r="E48" s="11" t="s">
        <v>306</v>
      </c>
      <c r="F48" s="11" t="s">
        <v>36</v>
      </c>
      <c r="G48" s="13">
        <v>0</v>
      </c>
      <c r="H48" s="11" t="s">
        <v>306</v>
      </c>
      <c r="I48" s="11" t="s">
        <v>36</v>
      </c>
      <c r="J48" s="13">
        <v>0</v>
      </c>
      <c r="K48" s="11" t="s">
        <v>306</v>
      </c>
      <c r="L48" s="11" t="s">
        <v>36</v>
      </c>
      <c r="M48" s="13">
        <v>0</v>
      </c>
      <c r="N48" s="11" t="s">
        <v>306</v>
      </c>
      <c r="O48" s="11" t="s">
        <v>36</v>
      </c>
      <c r="P48" s="13">
        <v>0</v>
      </c>
      <c r="Q48" s="11" t="s">
        <v>306</v>
      </c>
      <c r="R48" s="11" t="s">
        <v>36</v>
      </c>
      <c r="S48" s="13">
        <v>0</v>
      </c>
      <c r="T48" s="11" t="s">
        <v>306</v>
      </c>
    </row>
    <row r="49" spans="1:20" x14ac:dyDescent="0.25">
      <c r="A49" s="11" t="s">
        <v>51</v>
      </c>
      <c r="B49" s="11" t="s">
        <v>52</v>
      </c>
      <c r="C49" s="11" t="s">
        <v>4</v>
      </c>
      <c r="D49" s="11" t="s">
        <v>4</v>
      </c>
      <c r="E49" s="11" t="s">
        <v>4</v>
      </c>
      <c r="F49" s="11" t="s">
        <v>4</v>
      </c>
      <c r="G49" s="11" t="s">
        <v>4</v>
      </c>
      <c r="H49" s="11" t="s">
        <v>4</v>
      </c>
      <c r="I49" s="11" t="s">
        <v>4</v>
      </c>
      <c r="J49" s="11" t="s">
        <v>4</v>
      </c>
      <c r="K49" s="11" t="s">
        <v>4</v>
      </c>
      <c r="L49" s="11" t="s">
        <v>4</v>
      </c>
      <c r="M49" s="11" t="s">
        <v>4</v>
      </c>
      <c r="N49" s="11" t="s">
        <v>4</v>
      </c>
      <c r="O49" s="11" t="s">
        <v>4</v>
      </c>
      <c r="P49" s="11" t="s">
        <v>4</v>
      </c>
      <c r="Q49" s="11" t="s">
        <v>4</v>
      </c>
      <c r="R49" s="11" t="s">
        <v>4</v>
      </c>
      <c r="S49" s="11" t="s">
        <v>4</v>
      </c>
      <c r="T49" s="11" t="s">
        <v>4</v>
      </c>
    </row>
    <row r="50" spans="1:20" x14ac:dyDescent="0.25">
      <c r="A50" s="11">
        <v>1</v>
      </c>
      <c r="B50" s="11" t="s">
        <v>57</v>
      </c>
      <c r="C50" s="11">
        <v>107.2</v>
      </c>
      <c r="D50" s="11">
        <v>263.60000000000002</v>
      </c>
      <c r="E50" s="11">
        <v>2.5</v>
      </c>
      <c r="F50" s="11">
        <v>0</v>
      </c>
      <c r="G50" s="11">
        <v>0</v>
      </c>
      <c r="H50" s="11">
        <v>0</v>
      </c>
      <c r="I50" s="11">
        <v>18.8</v>
      </c>
      <c r="J50" s="11">
        <v>80.8</v>
      </c>
      <c r="K50" s="11">
        <v>4.3</v>
      </c>
      <c r="L50" s="11">
        <v>131.19999999999999</v>
      </c>
      <c r="M50" s="11">
        <v>2535.8000000000002</v>
      </c>
      <c r="N50" s="11">
        <v>19.3</v>
      </c>
      <c r="O50" s="11">
        <v>0</v>
      </c>
      <c r="P50" s="11">
        <v>0</v>
      </c>
      <c r="Q50" s="11">
        <v>0</v>
      </c>
      <c r="R50" s="11">
        <v>257.2</v>
      </c>
      <c r="S50" s="11">
        <v>2880.2</v>
      </c>
      <c r="T50" s="11">
        <v>11.2</v>
      </c>
    </row>
    <row r="51" spans="1:20" x14ac:dyDescent="0.25">
      <c r="A51" s="11">
        <v>2</v>
      </c>
      <c r="B51" s="11" t="s">
        <v>58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x14ac:dyDescent="0.25">
      <c r="A52" s="11">
        <v>3</v>
      </c>
      <c r="B52" s="11" t="s">
        <v>59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4</v>
      </c>
      <c r="B53" s="11" t="s">
        <v>60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5</v>
      </c>
      <c r="B54" s="11" t="s">
        <v>61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6</v>
      </c>
      <c r="B55" s="11" t="s">
        <v>62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7</v>
      </c>
      <c r="B56" s="11" t="s">
        <v>63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8</v>
      </c>
      <c r="B57" s="11" t="s">
        <v>65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11">
        <v>9</v>
      </c>
      <c r="B58" s="11" t="s">
        <v>64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1.5</v>
      </c>
      <c r="M58" s="11">
        <v>25</v>
      </c>
      <c r="N58" s="11">
        <v>16.5</v>
      </c>
      <c r="O58" s="11">
        <v>0</v>
      </c>
      <c r="P58" s="11">
        <v>0</v>
      </c>
      <c r="Q58" s="11">
        <v>0</v>
      </c>
      <c r="R58" s="11">
        <v>1.5</v>
      </c>
      <c r="S58" s="11">
        <v>25</v>
      </c>
      <c r="T58" s="11">
        <v>16.5</v>
      </c>
    </row>
    <row r="59" spans="1:20" x14ac:dyDescent="0.25">
      <c r="A59" s="11">
        <v>10</v>
      </c>
      <c r="B59" s="11" t="s">
        <v>66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11">
        <v>11</v>
      </c>
      <c r="B60" s="11" t="s">
        <v>67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12</v>
      </c>
      <c r="B61" s="11" t="s">
        <v>68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13</v>
      </c>
      <c r="B62" s="11" t="s">
        <v>69</v>
      </c>
      <c r="C62" s="11">
        <v>700.4</v>
      </c>
      <c r="D62" s="11" t="s">
        <v>266</v>
      </c>
      <c r="E62" s="11">
        <v>26.9</v>
      </c>
      <c r="F62" s="11">
        <v>0</v>
      </c>
      <c r="G62" s="11">
        <v>0</v>
      </c>
      <c r="H62" s="11">
        <v>0</v>
      </c>
      <c r="I62" s="11">
        <v>394.1</v>
      </c>
      <c r="J62" s="11" t="s">
        <v>266</v>
      </c>
      <c r="K62" s="11">
        <v>55.9</v>
      </c>
      <c r="L62" s="11">
        <v>151.6</v>
      </c>
      <c r="M62" s="11">
        <v>8367.5</v>
      </c>
      <c r="N62" s="11">
        <v>55.2</v>
      </c>
      <c r="O62" s="11">
        <v>0</v>
      </c>
      <c r="P62" s="11">
        <v>0</v>
      </c>
      <c r="Q62" s="11">
        <v>0</v>
      </c>
      <c r="R62" s="11">
        <v>1246.0999999999999</v>
      </c>
      <c r="S62" s="11" t="s">
        <v>266</v>
      </c>
      <c r="T62" s="11">
        <v>39.5</v>
      </c>
    </row>
    <row r="63" spans="1:20" x14ac:dyDescent="0.25">
      <c r="A63" s="11">
        <v>14</v>
      </c>
      <c r="B63" s="11" t="s">
        <v>70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x14ac:dyDescent="0.25">
      <c r="A64" s="11">
        <v>15</v>
      </c>
      <c r="B64" s="11" t="s">
        <v>71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16</v>
      </c>
      <c r="B65" s="11" t="s">
        <v>72</v>
      </c>
      <c r="C65" s="11">
        <v>308.2</v>
      </c>
      <c r="D65" s="11" t="s">
        <v>266</v>
      </c>
      <c r="E65" s="11">
        <v>46.4</v>
      </c>
      <c r="F65" s="11">
        <v>0</v>
      </c>
      <c r="G65" s="11">
        <v>0</v>
      </c>
      <c r="H65" s="11">
        <v>0</v>
      </c>
      <c r="I65" s="11">
        <v>153</v>
      </c>
      <c r="J65" s="11">
        <v>5974.1</v>
      </c>
      <c r="K65" s="11">
        <v>39</v>
      </c>
      <c r="L65" s="11">
        <v>121.6</v>
      </c>
      <c r="M65" s="11">
        <v>7444</v>
      </c>
      <c r="N65" s="11">
        <v>61.2</v>
      </c>
      <c r="O65" s="11">
        <v>0</v>
      </c>
      <c r="P65" s="11">
        <v>0</v>
      </c>
      <c r="Q65" s="11">
        <v>0</v>
      </c>
      <c r="R65" s="11">
        <v>582.79999999999995</v>
      </c>
      <c r="S65" s="11" t="s">
        <v>266</v>
      </c>
      <c r="T65" s="11">
        <v>47.6</v>
      </c>
    </row>
    <row r="66" spans="1:20" x14ac:dyDescent="0.25">
      <c r="A66" s="11">
        <v>17</v>
      </c>
      <c r="B66" s="11" t="s">
        <v>73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14.1</v>
      </c>
      <c r="J66" s="11">
        <v>213</v>
      </c>
      <c r="K66" s="11">
        <v>15.2</v>
      </c>
      <c r="L66" s="11">
        <v>0.3</v>
      </c>
      <c r="M66" s="11">
        <v>4.3</v>
      </c>
      <c r="N66" s="11">
        <v>14.9</v>
      </c>
      <c r="O66" s="11">
        <v>0</v>
      </c>
      <c r="P66" s="11">
        <v>0</v>
      </c>
      <c r="Q66" s="11">
        <v>0</v>
      </c>
      <c r="R66" s="11">
        <v>14.3</v>
      </c>
      <c r="S66" s="11">
        <v>217.2</v>
      </c>
      <c r="T66" s="11">
        <v>15.1</v>
      </c>
    </row>
    <row r="67" spans="1:20" x14ac:dyDescent="0.25">
      <c r="A67" s="11">
        <v>18</v>
      </c>
      <c r="B67" s="11" t="s">
        <v>74</v>
      </c>
      <c r="C67" s="11">
        <v>10.7</v>
      </c>
      <c r="D67" s="11">
        <v>13.5</v>
      </c>
      <c r="E67" s="11">
        <v>1.3</v>
      </c>
      <c r="F67" s="11">
        <v>0</v>
      </c>
      <c r="G67" s="11">
        <v>0</v>
      </c>
      <c r="H67" s="11">
        <v>0</v>
      </c>
      <c r="I67" s="11">
        <v>3.3</v>
      </c>
      <c r="J67" s="11">
        <v>8.5</v>
      </c>
      <c r="K67" s="11">
        <v>2.6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14</v>
      </c>
      <c r="S67" s="11">
        <v>22.1</v>
      </c>
      <c r="T67" s="11">
        <v>1.6</v>
      </c>
    </row>
    <row r="68" spans="1:20" x14ac:dyDescent="0.25">
      <c r="A68" s="11">
        <v>19</v>
      </c>
      <c r="B68" s="11" t="s">
        <v>75</v>
      </c>
      <c r="C68" s="11">
        <v>9.4</v>
      </c>
      <c r="D68" s="11">
        <v>8.6</v>
      </c>
      <c r="E68" s="11">
        <v>0.9</v>
      </c>
      <c r="F68" s="11">
        <v>0</v>
      </c>
      <c r="G68" s="11">
        <v>0</v>
      </c>
      <c r="H68" s="11">
        <v>0</v>
      </c>
      <c r="I68" s="11">
        <v>3.4</v>
      </c>
      <c r="J68" s="11">
        <v>9.1999999999999993</v>
      </c>
      <c r="K68" s="11">
        <v>2.7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12.8</v>
      </c>
      <c r="S68" s="11">
        <v>17.8</v>
      </c>
      <c r="T68" s="11">
        <v>1.4</v>
      </c>
    </row>
    <row r="69" spans="1:20" x14ac:dyDescent="0.25">
      <c r="A69" s="11">
        <v>20</v>
      </c>
      <c r="B69" s="11" t="s">
        <v>76</v>
      </c>
      <c r="C69" s="11">
        <v>177.8</v>
      </c>
      <c r="D69" s="11">
        <v>450.5</v>
      </c>
      <c r="E69" s="11">
        <v>2.5</v>
      </c>
      <c r="F69" s="11">
        <v>0</v>
      </c>
      <c r="G69" s="11">
        <v>0</v>
      </c>
      <c r="H69" s="11">
        <v>0</v>
      </c>
      <c r="I69" s="11">
        <v>25.2</v>
      </c>
      <c r="J69" s="11">
        <v>115.5</v>
      </c>
      <c r="K69" s="11">
        <v>4.5999999999999996</v>
      </c>
      <c r="L69" s="11">
        <v>0.3</v>
      </c>
      <c r="M69" s="11">
        <v>4.2</v>
      </c>
      <c r="N69" s="11">
        <v>14.4</v>
      </c>
      <c r="O69" s="11">
        <v>0</v>
      </c>
      <c r="P69" s="11">
        <v>0</v>
      </c>
      <c r="Q69" s="11">
        <v>0</v>
      </c>
      <c r="R69" s="11">
        <v>203.3</v>
      </c>
      <c r="S69" s="11">
        <v>570.20000000000005</v>
      </c>
      <c r="T69" s="11">
        <v>2.8</v>
      </c>
    </row>
    <row r="70" spans="1:20" x14ac:dyDescent="0.25">
      <c r="A70" s="11">
        <v>21</v>
      </c>
      <c r="B70" s="11" t="s">
        <v>77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2.9</v>
      </c>
      <c r="M70" s="11">
        <v>1.3</v>
      </c>
      <c r="N70" s="11">
        <v>0.4</v>
      </c>
      <c r="O70" s="11">
        <v>0</v>
      </c>
      <c r="P70" s="11">
        <v>0</v>
      </c>
      <c r="Q70" s="11">
        <v>0</v>
      </c>
      <c r="R70" s="11">
        <v>2.9</v>
      </c>
      <c r="S70" s="11">
        <v>1.3</v>
      </c>
      <c r="T70" s="11">
        <v>0.4</v>
      </c>
    </row>
    <row r="71" spans="1:20" x14ac:dyDescent="0.25">
      <c r="A71" s="11">
        <v>22</v>
      </c>
      <c r="B71" s="11" t="s">
        <v>78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2.2999999999999998</v>
      </c>
      <c r="M71" s="11">
        <v>0.8</v>
      </c>
      <c r="N71" s="11">
        <v>0.4</v>
      </c>
      <c r="O71" s="11">
        <v>0</v>
      </c>
      <c r="P71" s="11">
        <v>0</v>
      </c>
      <c r="Q71" s="11">
        <v>0</v>
      </c>
      <c r="R71" s="11">
        <v>2.2999999999999998</v>
      </c>
      <c r="S71" s="11">
        <v>0.8</v>
      </c>
      <c r="T71" s="11">
        <v>0.4</v>
      </c>
    </row>
    <row r="72" spans="1:20" x14ac:dyDescent="0.25">
      <c r="A72" s="11">
        <v>23</v>
      </c>
      <c r="B72" s="11" t="s">
        <v>79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x14ac:dyDescent="0.25">
      <c r="A73" s="11">
        <v>24</v>
      </c>
      <c r="B73" s="11" t="s">
        <v>80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25</v>
      </c>
      <c r="B74" s="11" t="s">
        <v>81</v>
      </c>
      <c r="C74" s="11">
        <v>2.2000000000000002</v>
      </c>
      <c r="D74" s="11">
        <v>165.7</v>
      </c>
      <c r="E74" s="11">
        <v>76.7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2.2000000000000002</v>
      </c>
      <c r="S74" s="11">
        <v>165.7</v>
      </c>
      <c r="T74" s="11">
        <v>76.7</v>
      </c>
    </row>
    <row r="75" spans="1:20" x14ac:dyDescent="0.25">
      <c r="A75" s="11">
        <v>26</v>
      </c>
      <c r="B75" s="11" t="s">
        <v>82</v>
      </c>
      <c r="C75" s="11">
        <v>0.5</v>
      </c>
      <c r="D75" s="11">
        <v>138.30000000000001</v>
      </c>
      <c r="E75" s="11">
        <v>297.10000000000002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0.5</v>
      </c>
      <c r="S75" s="11">
        <v>138.30000000000001</v>
      </c>
      <c r="T75" s="11">
        <v>297.10000000000002</v>
      </c>
    </row>
    <row r="76" spans="1:20" x14ac:dyDescent="0.25">
      <c r="A76" s="11">
        <v>27</v>
      </c>
      <c r="B76" s="11" t="s">
        <v>83</v>
      </c>
      <c r="C76" s="11">
        <v>0.9</v>
      </c>
      <c r="D76" s="11">
        <v>139.19999999999999</v>
      </c>
      <c r="E76" s="11">
        <v>162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0.9</v>
      </c>
      <c r="S76" s="11">
        <v>139.19999999999999</v>
      </c>
      <c r="T76" s="11">
        <v>162</v>
      </c>
    </row>
    <row r="77" spans="1:20" x14ac:dyDescent="0.25">
      <c r="A77" s="11">
        <v>28</v>
      </c>
      <c r="B77" s="11" t="s">
        <v>84</v>
      </c>
      <c r="C77" s="11">
        <v>2.1</v>
      </c>
      <c r="D77" s="11">
        <v>169</v>
      </c>
      <c r="E77" s="11">
        <v>81.7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2.1</v>
      </c>
      <c r="S77" s="11">
        <v>169</v>
      </c>
      <c r="T77" s="11">
        <v>81.7</v>
      </c>
    </row>
    <row r="78" spans="1:20" x14ac:dyDescent="0.25">
      <c r="A78" s="11">
        <v>29</v>
      </c>
      <c r="B78" s="11" t="s">
        <v>85</v>
      </c>
      <c r="C78" s="11">
        <v>6.5</v>
      </c>
      <c r="D78" s="11">
        <v>180.4</v>
      </c>
      <c r="E78" s="11">
        <v>27.7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6.5</v>
      </c>
      <c r="S78" s="11">
        <v>180.4</v>
      </c>
      <c r="T78" s="11">
        <v>27.7</v>
      </c>
    </row>
    <row r="79" spans="1:20" x14ac:dyDescent="0.25">
      <c r="A79" s="11">
        <v>30</v>
      </c>
      <c r="B79" s="11" t="s">
        <v>86</v>
      </c>
      <c r="C79" s="11">
        <v>4.3</v>
      </c>
      <c r="D79" s="11">
        <v>172</v>
      </c>
      <c r="E79" s="11">
        <v>39.799999999999997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4.3</v>
      </c>
      <c r="S79" s="11">
        <v>172</v>
      </c>
      <c r="T79" s="11">
        <v>39.799999999999997</v>
      </c>
    </row>
    <row r="80" spans="1:20" x14ac:dyDescent="0.25">
      <c r="A80" s="11">
        <v>31</v>
      </c>
      <c r="B80" s="11" t="s">
        <v>87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0.1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0.1</v>
      </c>
    </row>
    <row r="81" spans="1:20" x14ac:dyDescent="0.25">
      <c r="A81" s="11">
        <v>32</v>
      </c>
      <c r="B81" s="11" t="s">
        <v>88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0.3</v>
      </c>
      <c r="N81" s="11">
        <v>7</v>
      </c>
      <c r="O81" s="11">
        <v>0</v>
      </c>
      <c r="P81" s="11">
        <v>0</v>
      </c>
      <c r="Q81" s="11">
        <v>0</v>
      </c>
      <c r="R81" s="11">
        <v>0</v>
      </c>
      <c r="S81" s="11">
        <v>0.3</v>
      </c>
      <c r="T81" s="11">
        <v>7</v>
      </c>
    </row>
    <row r="82" spans="1:20" x14ac:dyDescent="0.25">
      <c r="A82" s="11">
        <v>33</v>
      </c>
      <c r="B82" s="11" t="s">
        <v>89</v>
      </c>
      <c r="C82" s="11">
        <v>103.6</v>
      </c>
      <c r="D82" s="11">
        <v>387.9</v>
      </c>
      <c r="E82" s="11">
        <v>3.7</v>
      </c>
      <c r="F82" s="11">
        <v>0</v>
      </c>
      <c r="G82" s="11">
        <v>0</v>
      </c>
      <c r="H82" s="11">
        <v>0</v>
      </c>
      <c r="I82" s="11">
        <v>25.4</v>
      </c>
      <c r="J82" s="11">
        <v>35.6</v>
      </c>
      <c r="K82" s="11">
        <v>1.4</v>
      </c>
      <c r="L82" s="11">
        <v>52.1</v>
      </c>
      <c r="M82" s="11">
        <v>75.099999999999994</v>
      </c>
      <c r="N82" s="11">
        <v>1.4</v>
      </c>
      <c r="O82" s="11">
        <v>0</v>
      </c>
      <c r="P82" s="11">
        <v>0</v>
      </c>
      <c r="Q82" s="11">
        <v>0</v>
      </c>
      <c r="R82" s="11">
        <v>181.1</v>
      </c>
      <c r="S82" s="11">
        <v>498.6</v>
      </c>
      <c r="T82" s="11">
        <v>2.8</v>
      </c>
    </row>
    <row r="83" spans="1:20" x14ac:dyDescent="0.25">
      <c r="A83" s="11">
        <v>34</v>
      </c>
      <c r="B83" s="11" t="s">
        <v>90</v>
      </c>
      <c r="C83" s="11">
        <v>49.2</v>
      </c>
      <c r="D83" s="11">
        <v>231.3</v>
      </c>
      <c r="E83" s="11">
        <v>4.7</v>
      </c>
      <c r="F83" s="11">
        <v>0</v>
      </c>
      <c r="G83" s="11">
        <v>0</v>
      </c>
      <c r="H83" s="11">
        <v>0</v>
      </c>
      <c r="I83" s="11">
        <v>7.2</v>
      </c>
      <c r="J83" s="11">
        <v>57.7</v>
      </c>
      <c r="K83" s="11">
        <v>8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56.4</v>
      </c>
      <c r="S83" s="11">
        <v>289</v>
      </c>
      <c r="T83" s="11">
        <v>5.0999999999999996</v>
      </c>
    </row>
    <row r="84" spans="1:20" x14ac:dyDescent="0.25">
      <c r="A84" s="11">
        <v>35</v>
      </c>
      <c r="B84" s="11" t="s">
        <v>91</v>
      </c>
      <c r="C84" s="11">
        <v>40.700000000000003</v>
      </c>
      <c r="D84" s="11">
        <v>205.2</v>
      </c>
      <c r="E84" s="11">
        <v>5</v>
      </c>
      <c r="F84" s="11">
        <v>0</v>
      </c>
      <c r="G84" s="11">
        <v>0</v>
      </c>
      <c r="H84" s="11">
        <v>0</v>
      </c>
      <c r="I84" s="11">
        <v>5.4</v>
      </c>
      <c r="J84" s="11">
        <v>49.4</v>
      </c>
      <c r="K84" s="11">
        <v>9.1999999999999993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46.1</v>
      </c>
      <c r="S84" s="11">
        <v>254.6</v>
      </c>
      <c r="T84" s="11">
        <v>5.5</v>
      </c>
    </row>
    <row r="85" spans="1:20" x14ac:dyDescent="0.25">
      <c r="A85" s="11">
        <v>36</v>
      </c>
      <c r="B85" s="11" t="s">
        <v>92</v>
      </c>
      <c r="C85" s="11">
        <v>29</v>
      </c>
      <c r="D85" s="11">
        <v>178.3</v>
      </c>
      <c r="E85" s="11">
        <v>6.2</v>
      </c>
      <c r="F85" s="11">
        <v>0</v>
      </c>
      <c r="G85" s="11">
        <v>0</v>
      </c>
      <c r="H85" s="11">
        <v>0</v>
      </c>
      <c r="I85" s="11">
        <v>2.9</v>
      </c>
      <c r="J85" s="11">
        <v>34.6</v>
      </c>
      <c r="K85" s="11">
        <v>11.8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31.9</v>
      </c>
      <c r="S85" s="11">
        <v>212.9</v>
      </c>
      <c r="T85" s="11">
        <v>6.7</v>
      </c>
    </row>
    <row r="86" spans="1:20" x14ac:dyDescent="0.25">
      <c r="A86" s="11">
        <v>37</v>
      </c>
      <c r="B86" s="11" t="s">
        <v>93</v>
      </c>
      <c r="C86" s="11">
        <v>17</v>
      </c>
      <c r="D86" s="11">
        <v>150</v>
      </c>
      <c r="E86" s="11">
        <v>8.8000000000000007</v>
      </c>
      <c r="F86" s="11">
        <v>0</v>
      </c>
      <c r="G86" s="11">
        <v>0</v>
      </c>
      <c r="H86" s="11">
        <v>0</v>
      </c>
      <c r="I86" s="11">
        <v>1.7</v>
      </c>
      <c r="J86" s="11">
        <v>24.9</v>
      </c>
      <c r="K86" s="11">
        <v>14.5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18.7</v>
      </c>
      <c r="S86" s="11">
        <v>174.9</v>
      </c>
      <c r="T86" s="11">
        <v>9.4</v>
      </c>
    </row>
    <row r="87" spans="1:20" x14ac:dyDescent="0.25">
      <c r="A87" s="11">
        <v>38</v>
      </c>
      <c r="B87" s="11" t="s">
        <v>94</v>
      </c>
      <c r="C87" s="11">
        <v>22.2</v>
      </c>
      <c r="D87" s="11">
        <v>156.5</v>
      </c>
      <c r="E87" s="11">
        <v>7</v>
      </c>
      <c r="F87" s="11">
        <v>0</v>
      </c>
      <c r="G87" s="11">
        <v>0</v>
      </c>
      <c r="H87" s="11">
        <v>0</v>
      </c>
      <c r="I87" s="11">
        <v>2.4</v>
      </c>
      <c r="J87" s="11">
        <v>33.1</v>
      </c>
      <c r="K87" s="11">
        <v>13.5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24.7</v>
      </c>
      <c r="S87" s="11">
        <v>189.6</v>
      </c>
      <c r="T87" s="11">
        <v>7.7</v>
      </c>
    </row>
    <row r="88" spans="1:20" x14ac:dyDescent="0.25">
      <c r="A88" s="11">
        <v>39</v>
      </c>
      <c r="B88" s="11" t="s">
        <v>95</v>
      </c>
      <c r="C88" s="11">
        <v>37.5</v>
      </c>
      <c r="D88" s="11">
        <v>222.7</v>
      </c>
      <c r="E88" s="11">
        <v>5.9</v>
      </c>
      <c r="F88" s="11">
        <v>0</v>
      </c>
      <c r="G88" s="11">
        <v>0</v>
      </c>
      <c r="H88" s="11">
        <v>0</v>
      </c>
      <c r="I88" s="11">
        <v>12.1</v>
      </c>
      <c r="J88" s="11">
        <v>60.8</v>
      </c>
      <c r="K88" s="11">
        <v>5</v>
      </c>
      <c r="L88" s="11">
        <v>9.6</v>
      </c>
      <c r="M88" s="11">
        <v>41.7</v>
      </c>
      <c r="N88" s="11">
        <v>4.3</v>
      </c>
      <c r="O88" s="11">
        <v>0</v>
      </c>
      <c r="P88" s="11">
        <v>0</v>
      </c>
      <c r="Q88" s="11">
        <v>0</v>
      </c>
      <c r="R88" s="11">
        <v>59.1</v>
      </c>
      <c r="S88" s="11">
        <v>325.2</v>
      </c>
      <c r="T88" s="11">
        <v>5.5</v>
      </c>
    </row>
    <row r="89" spans="1:20" x14ac:dyDescent="0.25">
      <c r="A89" s="11">
        <v>40</v>
      </c>
      <c r="B89" s="11" t="s">
        <v>96</v>
      </c>
      <c r="C89" s="11">
        <v>32.4</v>
      </c>
      <c r="D89" s="11">
        <v>221.6</v>
      </c>
      <c r="E89" s="11">
        <v>6.8</v>
      </c>
      <c r="F89" s="11">
        <v>0</v>
      </c>
      <c r="G89" s="11">
        <v>0</v>
      </c>
      <c r="H89" s="11">
        <v>0</v>
      </c>
      <c r="I89" s="11">
        <v>18.7</v>
      </c>
      <c r="J89" s="11">
        <v>82.4</v>
      </c>
      <c r="K89" s="11">
        <v>4.4000000000000004</v>
      </c>
      <c r="L89" s="11">
        <v>22.9</v>
      </c>
      <c r="M89" s="11">
        <v>23.2</v>
      </c>
      <c r="N89" s="11">
        <v>1</v>
      </c>
      <c r="O89" s="11">
        <v>0</v>
      </c>
      <c r="P89" s="11">
        <v>0</v>
      </c>
      <c r="Q89" s="11">
        <v>0</v>
      </c>
      <c r="R89" s="11">
        <v>74</v>
      </c>
      <c r="S89" s="11">
        <v>327.2</v>
      </c>
      <c r="T89" s="11">
        <v>4.4000000000000004</v>
      </c>
    </row>
    <row r="90" spans="1:20" x14ac:dyDescent="0.25">
      <c r="A90" s="11">
        <v>41</v>
      </c>
      <c r="B90" s="11" t="s">
        <v>97</v>
      </c>
      <c r="C90" s="11">
        <v>20</v>
      </c>
      <c r="D90" s="11">
        <v>24.9</v>
      </c>
      <c r="E90" s="11">
        <v>1.2</v>
      </c>
      <c r="F90" s="11">
        <v>0</v>
      </c>
      <c r="G90" s="11">
        <v>0</v>
      </c>
      <c r="H90" s="11">
        <v>0</v>
      </c>
      <c r="I90" s="11">
        <v>15.4</v>
      </c>
      <c r="J90" s="11">
        <v>46.6</v>
      </c>
      <c r="K90" s="11">
        <v>3</v>
      </c>
      <c r="L90" s="11">
        <v>35.5</v>
      </c>
      <c r="M90" s="11">
        <v>5.0999999999999996</v>
      </c>
      <c r="N90" s="11">
        <v>0.1</v>
      </c>
      <c r="O90" s="11">
        <v>0</v>
      </c>
      <c r="P90" s="11">
        <v>0</v>
      </c>
      <c r="Q90" s="11">
        <v>0</v>
      </c>
      <c r="R90" s="11">
        <v>70.900000000000006</v>
      </c>
      <c r="S90" s="11">
        <v>76.7</v>
      </c>
      <c r="T90" s="11">
        <v>1.1000000000000001</v>
      </c>
    </row>
    <row r="91" spans="1:20" x14ac:dyDescent="0.25">
      <c r="A91" s="11">
        <v>42</v>
      </c>
      <c r="B91" s="11" t="s">
        <v>98</v>
      </c>
      <c r="C91" s="11">
        <v>25.8</v>
      </c>
      <c r="D91" s="11">
        <v>204.9</v>
      </c>
      <c r="E91" s="11">
        <v>7.9</v>
      </c>
      <c r="F91" s="11">
        <v>0</v>
      </c>
      <c r="G91" s="11">
        <v>0</v>
      </c>
      <c r="H91" s="11">
        <v>0</v>
      </c>
      <c r="I91" s="11">
        <v>26.6</v>
      </c>
      <c r="J91" s="11">
        <v>135.5</v>
      </c>
      <c r="K91" s="11">
        <v>5.0999999999999996</v>
      </c>
      <c r="L91" s="11">
        <v>26.2</v>
      </c>
      <c r="M91" s="11">
        <v>69.400000000000006</v>
      </c>
      <c r="N91" s="11">
        <v>2.6</v>
      </c>
      <c r="O91" s="11">
        <v>0</v>
      </c>
      <c r="P91" s="11">
        <v>0</v>
      </c>
      <c r="Q91" s="11">
        <v>0</v>
      </c>
      <c r="R91" s="11">
        <v>78.599999999999994</v>
      </c>
      <c r="S91" s="11">
        <v>409.8</v>
      </c>
      <c r="T91" s="11">
        <v>5.2</v>
      </c>
    </row>
    <row r="92" spans="1:20" x14ac:dyDescent="0.25">
      <c r="A92" s="11">
        <v>43</v>
      </c>
      <c r="B92" s="11" t="s">
        <v>99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x14ac:dyDescent="0.25">
      <c r="A93" s="11">
        <v>44</v>
      </c>
      <c r="B93" s="11" t="s">
        <v>100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3.1</v>
      </c>
      <c r="M93" s="11">
        <v>8</v>
      </c>
      <c r="N93" s="11">
        <v>2.6</v>
      </c>
      <c r="O93" s="11">
        <v>0</v>
      </c>
      <c r="P93" s="11">
        <v>0</v>
      </c>
      <c r="Q93" s="11">
        <v>0</v>
      </c>
      <c r="R93" s="11">
        <v>3.1</v>
      </c>
      <c r="S93" s="11">
        <v>8</v>
      </c>
      <c r="T93" s="11">
        <v>2.6</v>
      </c>
    </row>
    <row r="94" spans="1:20" x14ac:dyDescent="0.25">
      <c r="A94" s="11">
        <v>45</v>
      </c>
      <c r="B94" s="11" t="s">
        <v>101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4</v>
      </c>
      <c r="M94" s="11">
        <v>11.2</v>
      </c>
      <c r="N94" s="11">
        <v>2.8</v>
      </c>
      <c r="O94" s="11">
        <v>0</v>
      </c>
      <c r="P94" s="11">
        <v>0</v>
      </c>
      <c r="Q94" s="11">
        <v>0</v>
      </c>
      <c r="R94" s="11">
        <v>4</v>
      </c>
      <c r="S94" s="11">
        <v>11.2</v>
      </c>
      <c r="T94" s="11">
        <v>2.8</v>
      </c>
    </row>
    <row r="95" spans="1:20" x14ac:dyDescent="0.25">
      <c r="A95" s="11">
        <v>46</v>
      </c>
      <c r="B95" s="11" t="s">
        <v>102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1.8</v>
      </c>
      <c r="M95" s="11">
        <v>4</v>
      </c>
      <c r="N95" s="11">
        <v>2.2999999999999998</v>
      </c>
      <c r="O95" s="11">
        <v>0</v>
      </c>
      <c r="P95" s="11">
        <v>0</v>
      </c>
      <c r="Q95" s="11">
        <v>0</v>
      </c>
      <c r="R95" s="11">
        <v>1.8</v>
      </c>
      <c r="S95" s="11">
        <v>4</v>
      </c>
      <c r="T95" s="11">
        <v>2.2999999999999998</v>
      </c>
    </row>
    <row r="96" spans="1:20" x14ac:dyDescent="0.25">
      <c r="A96" s="11">
        <v>47</v>
      </c>
      <c r="B96" s="11" t="s">
        <v>103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9.1</v>
      </c>
      <c r="M96" s="11">
        <v>30.2</v>
      </c>
      <c r="N96" s="11">
        <v>3.3</v>
      </c>
      <c r="O96" s="11">
        <v>0</v>
      </c>
      <c r="P96" s="11">
        <v>0</v>
      </c>
      <c r="Q96" s="11">
        <v>0</v>
      </c>
      <c r="R96" s="11">
        <v>9.1</v>
      </c>
      <c r="S96" s="11">
        <v>30.2</v>
      </c>
      <c r="T96" s="11">
        <v>3.3</v>
      </c>
    </row>
    <row r="97" spans="1:20" x14ac:dyDescent="0.25">
      <c r="A97" s="11">
        <v>48</v>
      </c>
      <c r="B97" s="11" t="s">
        <v>104</v>
      </c>
      <c r="C97" s="11">
        <v>118.6</v>
      </c>
      <c r="D97" s="11">
        <v>351.6</v>
      </c>
      <c r="E97" s="11">
        <v>3</v>
      </c>
      <c r="F97" s="11">
        <v>0</v>
      </c>
      <c r="G97" s="11">
        <v>0</v>
      </c>
      <c r="H97" s="11">
        <v>0</v>
      </c>
      <c r="I97" s="11">
        <v>23.2</v>
      </c>
      <c r="J97" s="11">
        <v>99.8</v>
      </c>
      <c r="K97" s="11">
        <v>4.3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141.69999999999999</v>
      </c>
      <c r="S97" s="11">
        <v>451.4</v>
      </c>
      <c r="T97" s="11">
        <v>3.2</v>
      </c>
    </row>
    <row r="98" spans="1:20" x14ac:dyDescent="0.25">
      <c r="A98" s="11">
        <v>49</v>
      </c>
      <c r="B98" s="11" t="s">
        <v>105</v>
      </c>
      <c r="C98" s="11">
        <v>143.6</v>
      </c>
      <c r="D98" s="11">
        <v>408</v>
      </c>
      <c r="E98" s="11">
        <v>2.8</v>
      </c>
      <c r="F98" s="11">
        <v>0</v>
      </c>
      <c r="G98" s="11">
        <v>0</v>
      </c>
      <c r="H98" s="11">
        <v>0</v>
      </c>
      <c r="I98" s="11">
        <v>26.9</v>
      </c>
      <c r="J98" s="11">
        <v>121.5</v>
      </c>
      <c r="K98" s="11">
        <v>4.5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170.5</v>
      </c>
      <c r="S98" s="11">
        <v>529.4</v>
      </c>
      <c r="T98" s="11">
        <v>3.1</v>
      </c>
    </row>
    <row r="99" spans="1:20" x14ac:dyDescent="0.25">
      <c r="A99" s="11">
        <v>50</v>
      </c>
      <c r="B99" s="11" t="s">
        <v>106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</row>
    <row r="100" spans="1:20" x14ac:dyDescent="0.25">
      <c r="A100" s="11">
        <v>51</v>
      </c>
      <c r="B100" s="11" t="s">
        <v>107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52</v>
      </c>
      <c r="B101" s="11" t="s">
        <v>108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53</v>
      </c>
      <c r="B102" s="11" t="s">
        <v>109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54</v>
      </c>
      <c r="B103" s="11" t="s">
        <v>110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55</v>
      </c>
      <c r="B104" s="11" t="s">
        <v>111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0.4</v>
      </c>
      <c r="M104" s="11">
        <v>0.7</v>
      </c>
      <c r="N104" s="11">
        <v>1.7</v>
      </c>
      <c r="O104" s="11">
        <v>0</v>
      </c>
      <c r="P104" s="11">
        <v>0</v>
      </c>
      <c r="Q104" s="11">
        <v>0</v>
      </c>
      <c r="R104" s="11">
        <v>0.4</v>
      </c>
      <c r="S104" s="11">
        <v>0.7</v>
      </c>
      <c r="T104" s="11">
        <v>1.7</v>
      </c>
    </row>
    <row r="105" spans="1:20" x14ac:dyDescent="0.25">
      <c r="A105" s="11">
        <v>56</v>
      </c>
      <c r="B105" s="11" t="s">
        <v>112</v>
      </c>
      <c r="C105" s="11">
        <v>523</v>
      </c>
      <c r="D105" s="11">
        <v>749.3</v>
      </c>
      <c r="E105" s="11">
        <v>1.4</v>
      </c>
      <c r="F105" s="11">
        <v>0</v>
      </c>
      <c r="G105" s="11">
        <v>0</v>
      </c>
      <c r="H105" s="11">
        <v>0</v>
      </c>
      <c r="I105" s="11">
        <v>110</v>
      </c>
      <c r="J105" s="11">
        <v>326.8</v>
      </c>
      <c r="K105" s="11">
        <v>3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633.1</v>
      </c>
      <c r="S105" s="11">
        <v>1076.0999999999999</v>
      </c>
      <c r="T105" s="11">
        <v>1.7</v>
      </c>
    </row>
    <row r="106" spans="1:20" x14ac:dyDescent="0.25">
      <c r="A106" s="11">
        <v>57</v>
      </c>
      <c r="B106" s="11" t="s">
        <v>113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</row>
    <row r="107" spans="1:20" x14ac:dyDescent="0.25">
      <c r="A107" s="11">
        <v>58</v>
      </c>
      <c r="B107" s="11" t="s">
        <v>114</v>
      </c>
      <c r="C107" s="11">
        <v>637.5</v>
      </c>
      <c r="D107" s="11">
        <v>727.4</v>
      </c>
      <c r="E107" s="11">
        <v>1.1000000000000001</v>
      </c>
      <c r="F107" s="11">
        <v>0</v>
      </c>
      <c r="G107" s="11">
        <v>0</v>
      </c>
      <c r="H107" s="11">
        <v>0</v>
      </c>
      <c r="I107" s="11">
        <v>42.7</v>
      </c>
      <c r="J107" s="11">
        <v>267</v>
      </c>
      <c r="K107" s="11">
        <v>6.3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680.2</v>
      </c>
      <c r="S107" s="11">
        <v>994.4</v>
      </c>
      <c r="T107" s="11">
        <v>1.5</v>
      </c>
    </row>
    <row r="108" spans="1:20" x14ac:dyDescent="0.25">
      <c r="A108" s="11">
        <v>59</v>
      </c>
      <c r="B108" s="11" t="s">
        <v>115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</row>
    <row r="109" spans="1:20" x14ac:dyDescent="0.25">
      <c r="A109" s="11">
        <v>60</v>
      </c>
      <c r="B109" s="11" t="s">
        <v>116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4.4000000000000004</v>
      </c>
      <c r="J109" s="11">
        <v>3.3</v>
      </c>
      <c r="K109" s="11">
        <v>0.8</v>
      </c>
      <c r="L109" s="11">
        <v>0.5</v>
      </c>
      <c r="M109" s="11">
        <v>0.8</v>
      </c>
      <c r="N109" s="11">
        <v>1.5</v>
      </c>
      <c r="O109" s="11">
        <v>0</v>
      </c>
      <c r="P109" s="11">
        <v>0</v>
      </c>
      <c r="Q109" s="11">
        <v>0</v>
      </c>
      <c r="R109" s="11">
        <v>4.9000000000000004</v>
      </c>
      <c r="S109" s="11">
        <v>4.0999999999999996</v>
      </c>
      <c r="T109" s="11">
        <v>0.8</v>
      </c>
    </row>
    <row r="110" spans="1:20" x14ac:dyDescent="0.25">
      <c r="A110" s="11">
        <v>61</v>
      </c>
      <c r="B110" s="11" t="s">
        <v>117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</row>
    <row r="111" spans="1:20" x14ac:dyDescent="0.25">
      <c r="A111" s="11">
        <v>62</v>
      </c>
      <c r="B111" s="11" t="s">
        <v>118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284</v>
      </c>
      <c r="J111" s="11">
        <v>347.8</v>
      </c>
      <c r="K111" s="11">
        <v>1.2</v>
      </c>
      <c r="L111" s="11">
        <v>86.8</v>
      </c>
      <c r="M111" s="11">
        <v>2.4</v>
      </c>
      <c r="N111" s="11">
        <v>0</v>
      </c>
      <c r="O111" s="11">
        <v>0</v>
      </c>
      <c r="P111" s="11">
        <v>0</v>
      </c>
      <c r="Q111" s="11">
        <v>0</v>
      </c>
      <c r="R111" s="11">
        <v>370.8</v>
      </c>
      <c r="S111" s="11">
        <v>350.1</v>
      </c>
      <c r="T111" s="11">
        <v>0.9</v>
      </c>
    </row>
    <row r="112" spans="1:20" x14ac:dyDescent="0.25">
      <c r="A112" s="11">
        <v>63</v>
      </c>
      <c r="B112" s="11" t="s">
        <v>119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</row>
    <row r="113" spans="1:20" x14ac:dyDescent="0.25">
      <c r="A113" s="11">
        <v>64</v>
      </c>
      <c r="B113" s="11" t="s">
        <v>120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18.600000000000001</v>
      </c>
      <c r="J113" s="11">
        <v>209.3</v>
      </c>
      <c r="K113" s="11">
        <v>11.3</v>
      </c>
      <c r="L113" s="11">
        <v>0.1</v>
      </c>
      <c r="M113" s="11">
        <v>0.5</v>
      </c>
      <c r="N113" s="11">
        <v>3.8</v>
      </c>
      <c r="O113" s="11">
        <v>0</v>
      </c>
      <c r="P113" s="11">
        <v>0</v>
      </c>
      <c r="Q113" s="11">
        <v>0</v>
      </c>
      <c r="R113" s="11">
        <v>18.7</v>
      </c>
      <c r="S113" s="11">
        <v>209.8</v>
      </c>
      <c r="T113" s="11">
        <v>11.2</v>
      </c>
    </row>
    <row r="114" spans="1:20" x14ac:dyDescent="0.25">
      <c r="A114" s="11">
        <v>65</v>
      </c>
      <c r="B114" s="11" t="s">
        <v>121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x14ac:dyDescent="0.25">
      <c r="A115" s="11">
        <v>66</v>
      </c>
      <c r="B115" s="11" t="s">
        <v>122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151.9</v>
      </c>
      <c r="J115" s="11">
        <v>1610.2</v>
      </c>
      <c r="K115" s="11">
        <v>10.6</v>
      </c>
      <c r="L115" s="11">
        <v>0.1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152</v>
      </c>
      <c r="S115" s="11">
        <v>1610.2</v>
      </c>
      <c r="T115" s="11">
        <v>10.6</v>
      </c>
    </row>
    <row r="116" spans="1:20" x14ac:dyDescent="0.25">
      <c r="A116" s="11">
        <v>67</v>
      </c>
      <c r="B116" s="11" t="s">
        <v>125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109.6</v>
      </c>
      <c r="M116" s="11">
        <v>288.60000000000002</v>
      </c>
      <c r="N116" s="11">
        <v>2.6</v>
      </c>
      <c r="O116" s="11">
        <v>0</v>
      </c>
      <c r="P116" s="11">
        <v>0</v>
      </c>
      <c r="Q116" s="11">
        <v>0</v>
      </c>
      <c r="R116" s="11">
        <v>109.6</v>
      </c>
      <c r="S116" s="11">
        <v>288.60000000000002</v>
      </c>
      <c r="T116" s="11">
        <v>2.6</v>
      </c>
    </row>
    <row r="117" spans="1:20" x14ac:dyDescent="0.25">
      <c r="A117" s="11">
        <v>68</v>
      </c>
      <c r="B117" s="11" t="s">
        <v>126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150.19999999999999</v>
      </c>
      <c r="J117" s="11">
        <v>1329</v>
      </c>
      <c r="K117" s="11">
        <v>8.9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150.19999999999999</v>
      </c>
      <c r="S117" s="11">
        <v>1329</v>
      </c>
      <c r="T117" s="11">
        <v>8.9</v>
      </c>
    </row>
    <row r="118" spans="1:20" x14ac:dyDescent="0.25">
      <c r="A118" s="11">
        <v>69</v>
      </c>
      <c r="B118" s="11" t="s">
        <v>127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70</v>
      </c>
      <c r="B119" s="11" t="s">
        <v>128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x14ac:dyDescent="0.25">
      <c r="A120" s="11">
        <v>71</v>
      </c>
      <c r="B120" s="11" t="s">
        <v>129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x14ac:dyDescent="0.25">
      <c r="A121" s="11">
        <v>72</v>
      </c>
      <c r="B121" s="11" t="s">
        <v>130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73</v>
      </c>
      <c r="B122" s="11" t="s">
        <v>131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74</v>
      </c>
      <c r="B123" s="11" t="s">
        <v>132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75</v>
      </c>
      <c r="B124" s="11" t="s">
        <v>133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76</v>
      </c>
      <c r="B125" s="11" t="s">
        <v>134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77</v>
      </c>
      <c r="B126" s="11" t="s">
        <v>135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78</v>
      </c>
      <c r="B127" s="11" t="s">
        <v>136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79</v>
      </c>
      <c r="B128" s="11" t="s">
        <v>137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80</v>
      </c>
      <c r="B129" s="11" t="s">
        <v>138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81</v>
      </c>
      <c r="B130" s="11" t="s">
        <v>139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82</v>
      </c>
      <c r="B131" s="11" t="s">
        <v>140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83</v>
      </c>
      <c r="B132" s="11" t="s">
        <v>141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84</v>
      </c>
      <c r="B133" s="11" t="s">
        <v>142</v>
      </c>
      <c r="C133" s="11">
        <v>65.400000000000006</v>
      </c>
      <c r="D133" s="11">
        <v>333.1</v>
      </c>
      <c r="E133" s="11">
        <v>5.0999999999999996</v>
      </c>
      <c r="F133" s="11">
        <v>0</v>
      </c>
      <c r="G133" s="11">
        <v>0</v>
      </c>
      <c r="H133" s="11">
        <v>0</v>
      </c>
      <c r="I133" s="11">
        <v>31.4</v>
      </c>
      <c r="J133" s="11">
        <v>49.3</v>
      </c>
      <c r="K133" s="11">
        <v>1.6</v>
      </c>
      <c r="L133" s="11">
        <v>55.2</v>
      </c>
      <c r="M133" s="11">
        <v>64.900000000000006</v>
      </c>
      <c r="N133" s="11">
        <v>1.2</v>
      </c>
      <c r="O133" s="11">
        <v>0</v>
      </c>
      <c r="P133" s="11">
        <v>0</v>
      </c>
      <c r="Q133" s="11">
        <v>0</v>
      </c>
      <c r="R133" s="11">
        <v>152</v>
      </c>
      <c r="S133" s="11">
        <v>447.3</v>
      </c>
      <c r="T133" s="11">
        <v>2.9</v>
      </c>
    </row>
    <row r="134" spans="1:20" x14ac:dyDescent="0.25">
      <c r="A134" s="11">
        <v>85</v>
      </c>
      <c r="B134" s="11" t="s">
        <v>146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271.7</v>
      </c>
      <c r="J134" s="11">
        <v>3173.5</v>
      </c>
      <c r="K134" s="11">
        <v>11.7</v>
      </c>
      <c r="L134" s="11">
        <v>0.3</v>
      </c>
      <c r="M134" s="11">
        <v>8.1</v>
      </c>
      <c r="N134" s="11">
        <v>24</v>
      </c>
      <c r="O134" s="11">
        <v>0</v>
      </c>
      <c r="P134" s="11">
        <v>0</v>
      </c>
      <c r="Q134" s="11">
        <v>0</v>
      </c>
      <c r="R134" s="11">
        <v>272</v>
      </c>
      <c r="S134" s="11">
        <v>3181.6</v>
      </c>
      <c r="T134" s="11">
        <v>11.7</v>
      </c>
    </row>
    <row r="135" spans="1:20" x14ac:dyDescent="0.25">
      <c r="A135" s="11">
        <v>86</v>
      </c>
      <c r="B135" s="11" t="s">
        <v>147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3.6</v>
      </c>
      <c r="J135" s="11">
        <v>23.5</v>
      </c>
      <c r="K135" s="11">
        <v>6.6</v>
      </c>
      <c r="L135" s="11">
        <v>17.8</v>
      </c>
      <c r="M135" s="11">
        <v>170.4</v>
      </c>
      <c r="N135" s="11">
        <v>9.6</v>
      </c>
      <c r="O135" s="11">
        <v>0</v>
      </c>
      <c r="P135" s="11">
        <v>0</v>
      </c>
      <c r="Q135" s="11">
        <v>0</v>
      </c>
      <c r="R135" s="11">
        <v>21.4</v>
      </c>
      <c r="S135" s="11">
        <v>193.9</v>
      </c>
      <c r="T135" s="11">
        <v>9.1</v>
      </c>
    </row>
    <row r="136" spans="1:20" x14ac:dyDescent="0.25">
      <c r="A136" s="11">
        <v>87</v>
      </c>
      <c r="B136" s="11" t="s">
        <v>148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</row>
    <row r="137" spans="1:20" x14ac:dyDescent="0.25">
      <c r="A137" s="11">
        <v>88</v>
      </c>
      <c r="B137" s="11" t="s">
        <v>149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89</v>
      </c>
      <c r="B138" s="11" t="s">
        <v>150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90</v>
      </c>
      <c r="B139" s="11" t="s">
        <v>151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91</v>
      </c>
      <c r="B140" s="11" t="s">
        <v>152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x14ac:dyDescent="0.25">
      <c r="A141" s="11">
        <v>92</v>
      </c>
      <c r="B141" s="11" t="s">
        <v>153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</row>
    <row r="142" spans="1:20" x14ac:dyDescent="0.25">
      <c r="A142" s="11">
        <v>93</v>
      </c>
      <c r="B142" s="11" t="s">
        <v>154</v>
      </c>
      <c r="C142" s="11">
        <v>38.1</v>
      </c>
      <c r="D142" s="11">
        <v>842.1</v>
      </c>
      <c r="E142" s="11">
        <v>22.1</v>
      </c>
      <c r="F142" s="11">
        <v>0</v>
      </c>
      <c r="G142" s="11">
        <v>0</v>
      </c>
      <c r="H142" s="11">
        <v>0</v>
      </c>
      <c r="I142" s="11">
        <v>37.299999999999997</v>
      </c>
      <c r="J142" s="11">
        <v>743.7</v>
      </c>
      <c r="K142" s="11">
        <v>19.899999999999999</v>
      </c>
      <c r="L142" s="11">
        <v>39.700000000000003</v>
      </c>
      <c r="M142" s="11">
        <v>952.4</v>
      </c>
      <c r="N142" s="11">
        <v>24</v>
      </c>
      <c r="O142" s="11">
        <v>0</v>
      </c>
      <c r="P142" s="11">
        <v>0</v>
      </c>
      <c r="Q142" s="11">
        <v>0</v>
      </c>
      <c r="R142" s="11">
        <v>115.2</v>
      </c>
      <c r="S142" s="11">
        <v>2538.1</v>
      </c>
      <c r="T142" s="11">
        <v>22</v>
      </c>
    </row>
    <row r="143" spans="1:20" x14ac:dyDescent="0.25">
      <c r="A143" s="11">
        <v>94</v>
      </c>
      <c r="B143" s="11" t="s">
        <v>155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95</v>
      </c>
      <c r="B144" s="11" t="s">
        <v>156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96</v>
      </c>
      <c r="B145" s="11" t="s">
        <v>157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97</v>
      </c>
      <c r="B146" s="11" t="s">
        <v>158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98</v>
      </c>
      <c r="B147" s="11" t="s">
        <v>159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99</v>
      </c>
      <c r="B148" s="11" t="s">
        <v>160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x14ac:dyDescent="0.25">
      <c r="A149" s="11">
        <v>100</v>
      </c>
      <c r="B149" s="11" t="s">
        <v>175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101</v>
      </c>
      <c r="B150" s="11" t="s">
        <v>176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102</v>
      </c>
      <c r="B151" s="11" t="s">
        <v>177</v>
      </c>
      <c r="C151" s="11">
        <v>151.30000000000001</v>
      </c>
      <c r="D151" s="11">
        <v>1067.0999999999999</v>
      </c>
      <c r="E151" s="11">
        <v>7.1</v>
      </c>
      <c r="F151" s="11">
        <v>0</v>
      </c>
      <c r="G151" s="11">
        <v>0</v>
      </c>
      <c r="H151" s="11">
        <v>0</v>
      </c>
      <c r="I151" s="11">
        <v>56.3</v>
      </c>
      <c r="J151" s="11">
        <v>196.5</v>
      </c>
      <c r="K151" s="11">
        <v>3.5</v>
      </c>
      <c r="L151" s="11">
        <v>26.5</v>
      </c>
      <c r="M151" s="11">
        <v>47.6</v>
      </c>
      <c r="N151" s="11">
        <v>1.8</v>
      </c>
      <c r="O151" s="11">
        <v>0</v>
      </c>
      <c r="P151" s="11">
        <v>0</v>
      </c>
      <c r="Q151" s="11">
        <v>0</v>
      </c>
      <c r="R151" s="11">
        <v>234.2</v>
      </c>
      <c r="S151" s="11">
        <v>1311.2</v>
      </c>
      <c r="T151" s="11">
        <v>5.6</v>
      </c>
    </row>
    <row r="152" spans="1:20" x14ac:dyDescent="0.25">
      <c r="A152" s="11">
        <v>103</v>
      </c>
      <c r="B152" s="11" t="s">
        <v>178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32.799999999999997</v>
      </c>
      <c r="J152" s="11">
        <v>413.9</v>
      </c>
      <c r="K152" s="11">
        <v>12.6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32.799999999999997</v>
      </c>
      <c r="S152" s="11">
        <v>413.9</v>
      </c>
      <c r="T152" s="11">
        <v>12.6</v>
      </c>
    </row>
    <row r="153" spans="1:20" x14ac:dyDescent="0.25">
      <c r="A153" s="11">
        <v>104</v>
      </c>
      <c r="B153" s="11" t="s">
        <v>179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x14ac:dyDescent="0.25">
      <c r="A154" s="11">
        <v>105</v>
      </c>
      <c r="B154" s="11" t="s">
        <v>180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1222.9000000000001</v>
      </c>
      <c r="J154" s="11">
        <v>4691.3999999999996</v>
      </c>
      <c r="K154" s="11">
        <v>3.8</v>
      </c>
      <c r="L154" s="11">
        <v>1.3</v>
      </c>
      <c r="M154" s="11">
        <v>2.2999999999999998</v>
      </c>
      <c r="N154" s="11">
        <v>1.7</v>
      </c>
      <c r="O154" s="11">
        <v>0</v>
      </c>
      <c r="P154" s="11">
        <v>0</v>
      </c>
      <c r="Q154" s="11">
        <v>0</v>
      </c>
      <c r="R154" s="11">
        <v>1224.2</v>
      </c>
      <c r="S154" s="11">
        <v>4693.7</v>
      </c>
      <c r="T154" s="11">
        <v>3.8</v>
      </c>
    </row>
    <row r="155" spans="1:20" x14ac:dyDescent="0.25">
      <c r="A155" s="11">
        <v>106</v>
      </c>
      <c r="B155" s="11" t="s">
        <v>181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x14ac:dyDescent="0.25">
      <c r="A156" s="11">
        <v>107</v>
      </c>
      <c r="B156" s="11" t="s">
        <v>182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57</v>
      </c>
      <c r="J156" s="11">
        <v>1847.8</v>
      </c>
      <c r="K156" s="11">
        <v>32.4</v>
      </c>
      <c r="L156" s="11">
        <v>25.7</v>
      </c>
      <c r="M156" s="11">
        <v>366.2</v>
      </c>
      <c r="N156" s="11">
        <v>14.3</v>
      </c>
      <c r="O156" s="11">
        <v>0</v>
      </c>
      <c r="P156" s="11">
        <v>0</v>
      </c>
      <c r="Q156" s="11">
        <v>0</v>
      </c>
      <c r="R156" s="11">
        <v>82.7</v>
      </c>
      <c r="S156" s="11">
        <v>2214</v>
      </c>
      <c r="T156" s="11">
        <v>26.8</v>
      </c>
    </row>
    <row r="157" spans="1:20" x14ac:dyDescent="0.25">
      <c r="A157" s="11">
        <v>108</v>
      </c>
      <c r="B157" s="11" t="s">
        <v>184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109</v>
      </c>
      <c r="B158" s="11" t="s">
        <v>185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110</v>
      </c>
      <c r="B159" s="11" t="s">
        <v>186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111</v>
      </c>
      <c r="B160" s="11" t="s">
        <v>187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112</v>
      </c>
      <c r="B161" s="11" t="s">
        <v>189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113</v>
      </c>
      <c r="B162" s="11" t="s">
        <v>190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114</v>
      </c>
      <c r="B163" s="11" t="s">
        <v>191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115</v>
      </c>
      <c r="B164" s="11" t="s">
        <v>192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116</v>
      </c>
      <c r="B165" s="11" t="s">
        <v>193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117</v>
      </c>
      <c r="B166" s="11" t="s">
        <v>194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118</v>
      </c>
      <c r="B167" s="11" t="s">
        <v>195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119</v>
      </c>
      <c r="B168" s="11" t="s">
        <v>201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3.2</v>
      </c>
      <c r="J168" s="11">
        <v>0.7</v>
      </c>
      <c r="K168" s="11">
        <v>0.2</v>
      </c>
      <c r="L168" s="11">
        <v>1.2</v>
      </c>
      <c r="M168" s="11">
        <v>0.8</v>
      </c>
      <c r="N168" s="11">
        <v>0.6</v>
      </c>
      <c r="O168" s="11">
        <v>0</v>
      </c>
      <c r="P168" s="11">
        <v>0</v>
      </c>
      <c r="Q168" s="11">
        <v>0</v>
      </c>
      <c r="R168" s="11">
        <v>4.4000000000000004</v>
      </c>
      <c r="S168" s="11">
        <v>1.5</v>
      </c>
      <c r="T168" s="11">
        <v>0.3</v>
      </c>
    </row>
    <row r="169" spans="1:20" x14ac:dyDescent="0.25">
      <c r="A169" s="11">
        <v>120</v>
      </c>
      <c r="B169" s="11" t="s">
        <v>203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121</v>
      </c>
      <c r="B170" s="11" t="s">
        <v>204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122</v>
      </c>
      <c r="B171" s="11" t="s">
        <v>205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</row>
    <row r="172" spans="1:20" x14ac:dyDescent="0.25">
      <c r="A172" s="11">
        <v>123</v>
      </c>
      <c r="B172" s="11" t="s">
        <v>206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0.1</v>
      </c>
      <c r="K172" s="11">
        <v>15.7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0.1</v>
      </c>
      <c r="T172" s="11">
        <v>15.7</v>
      </c>
    </row>
    <row r="173" spans="1:20" x14ac:dyDescent="0.25">
      <c r="A173" s="11">
        <v>124</v>
      </c>
      <c r="B173" s="11" t="s">
        <v>207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</row>
    <row r="174" spans="1:20" x14ac:dyDescent="0.25">
      <c r="A174" s="11">
        <v>125</v>
      </c>
      <c r="B174" s="11" t="s">
        <v>208</v>
      </c>
      <c r="C174" s="11">
        <v>24.1</v>
      </c>
      <c r="D174" s="11">
        <v>81.900000000000006</v>
      </c>
      <c r="E174" s="11">
        <v>3.4</v>
      </c>
      <c r="F174" s="11">
        <v>0</v>
      </c>
      <c r="G174" s="11">
        <v>0</v>
      </c>
      <c r="H174" s="11">
        <v>0</v>
      </c>
      <c r="I174" s="11">
        <v>5.0999999999999996</v>
      </c>
      <c r="J174" s="11">
        <v>72.7</v>
      </c>
      <c r="K174" s="11">
        <v>14.3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29.2</v>
      </c>
      <c r="S174" s="11">
        <v>154.6</v>
      </c>
      <c r="T174" s="11">
        <v>5.3</v>
      </c>
    </row>
    <row r="175" spans="1:20" x14ac:dyDescent="0.25">
      <c r="A175" s="11">
        <v>126</v>
      </c>
      <c r="B175" s="11" t="s">
        <v>209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</row>
    <row r="176" spans="1:20" x14ac:dyDescent="0.25">
      <c r="A176" s="11">
        <v>127</v>
      </c>
      <c r="B176" s="11" t="s">
        <v>210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</row>
    <row r="177" spans="1:20" x14ac:dyDescent="0.25">
      <c r="A177" s="11">
        <v>128</v>
      </c>
      <c r="B177" s="11" t="s">
        <v>211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129</v>
      </c>
      <c r="B178" s="11" t="s">
        <v>217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130</v>
      </c>
      <c r="B179" s="11" t="s">
        <v>218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131</v>
      </c>
      <c r="B180" s="11" t="s">
        <v>221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132</v>
      </c>
      <c r="B181" s="11" t="s">
        <v>222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133</v>
      </c>
      <c r="B182" s="11" t="s">
        <v>223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134</v>
      </c>
      <c r="B183" s="11" t="s">
        <v>224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135</v>
      </c>
      <c r="B184" s="11" t="s">
        <v>225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136</v>
      </c>
      <c r="B185" s="11" t="s">
        <v>226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137</v>
      </c>
      <c r="B186" s="11" t="s">
        <v>227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4.8</v>
      </c>
      <c r="J186" s="11">
        <v>26.3</v>
      </c>
      <c r="K186" s="11">
        <v>5.5</v>
      </c>
      <c r="L186" s="11">
        <v>12.5</v>
      </c>
      <c r="M186" s="11">
        <v>123.8</v>
      </c>
      <c r="N186" s="11">
        <v>9.9</v>
      </c>
      <c r="O186" s="11">
        <v>0</v>
      </c>
      <c r="P186" s="11">
        <v>0</v>
      </c>
      <c r="Q186" s="11">
        <v>0</v>
      </c>
      <c r="R186" s="11">
        <v>17.3</v>
      </c>
      <c r="S186" s="11">
        <v>150.1</v>
      </c>
      <c r="T186" s="11">
        <v>8.6999999999999993</v>
      </c>
    </row>
    <row r="187" spans="1:20" x14ac:dyDescent="0.25">
      <c r="A187" s="11">
        <v>138</v>
      </c>
      <c r="B187" s="11" t="s">
        <v>228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1.4</v>
      </c>
      <c r="J187" s="11">
        <v>8.5</v>
      </c>
      <c r="K187" s="11">
        <v>6.1</v>
      </c>
      <c r="L187" s="11">
        <v>4.9000000000000004</v>
      </c>
      <c r="M187" s="11">
        <v>50.4</v>
      </c>
      <c r="N187" s="11">
        <v>10.3</v>
      </c>
      <c r="O187" s="11">
        <v>0</v>
      </c>
      <c r="P187" s="11">
        <v>0</v>
      </c>
      <c r="Q187" s="11">
        <v>0</v>
      </c>
      <c r="R187" s="11">
        <v>6.3</v>
      </c>
      <c r="S187" s="11">
        <v>59</v>
      </c>
      <c r="T187" s="11">
        <v>9.3000000000000007</v>
      </c>
    </row>
    <row r="188" spans="1:20" x14ac:dyDescent="0.25">
      <c r="A188" s="11">
        <v>139</v>
      </c>
      <c r="B188" s="11" t="s">
        <v>229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140</v>
      </c>
      <c r="B189" s="11" t="s">
        <v>230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141</v>
      </c>
      <c r="B190" s="11" t="s">
        <v>231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142</v>
      </c>
      <c r="B191" s="11" t="s">
        <v>341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143</v>
      </c>
      <c r="B192" s="11" t="s">
        <v>342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144</v>
      </c>
      <c r="B193" s="11" t="s">
        <v>343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145</v>
      </c>
      <c r="B194" s="11" t="s">
        <v>232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146</v>
      </c>
      <c r="B195" s="11" t="s">
        <v>233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</row>
    <row r="196" spans="1:20" x14ac:dyDescent="0.25">
      <c r="A196" s="11">
        <v>147</v>
      </c>
      <c r="B196" s="11" t="s">
        <v>234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148</v>
      </c>
      <c r="B197" s="11" t="s">
        <v>235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149</v>
      </c>
      <c r="B198" s="11" t="s">
        <v>236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150</v>
      </c>
      <c r="B199" s="11" t="s">
        <v>237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151</v>
      </c>
      <c r="B200" s="11" t="s">
        <v>238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152</v>
      </c>
      <c r="B201" s="11" t="s">
        <v>239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153</v>
      </c>
      <c r="B202" s="11" t="s">
        <v>240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</row>
    <row r="203" spans="1:20" x14ac:dyDescent="0.25">
      <c r="A203" s="11">
        <v>154</v>
      </c>
      <c r="B203" s="11" t="s">
        <v>241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155</v>
      </c>
      <c r="B204" s="11" t="s">
        <v>242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156</v>
      </c>
      <c r="B205" s="11" t="s">
        <v>243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157</v>
      </c>
      <c r="B206" s="11" t="s">
        <v>244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158</v>
      </c>
      <c r="B207" s="11" t="s">
        <v>245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159</v>
      </c>
      <c r="B208" s="11" t="s">
        <v>344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160</v>
      </c>
      <c r="B209" s="11" t="s">
        <v>246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161</v>
      </c>
      <c r="B210" s="11" t="s">
        <v>247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682.8</v>
      </c>
      <c r="M210" s="11">
        <v>8389.9</v>
      </c>
      <c r="N210" s="11">
        <v>12.3</v>
      </c>
      <c r="O210" s="11">
        <v>0</v>
      </c>
      <c r="P210" s="11">
        <v>0</v>
      </c>
      <c r="Q210" s="11">
        <v>0</v>
      </c>
      <c r="R210" s="11">
        <v>682.8</v>
      </c>
      <c r="S210" s="11">
        <v>8389.9</v>
      </c>
      <c r="T210" s="11">
        <v>12.3</v>
      </c>
    </row>
    <row r="211" spans="1:20" x14ac:dyDescent="0.25">
      <c r="A211" s="11">
        <v>162</v>
      </c>
      <c r="B211" s="11" t="s">
        <v>248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534.29999999999995</v>
      </c>
      <c r="M211" s="11">
        <v>6594.1</v>
      </c>
      <c r="N211" s="11">
        <v>12.3</v>
      </c>
      <c r="O211" s="11">
        <v>0</v>
      </c>
      <c r="P211" s="11">
        <v>0</v>
      </c>
      <c r="Q211" s="11">
        <v>0</v>
      </c>
      <c r="R211" s="11">
        <v>534.29999999999995</v>
      </c>
      <c r="S211" s="11">
        <v>6594.1</v>
      </c>
      <c r="T211" s="11">
        <v>12.3</v>
      </c>
    </row>
    <row r="212" spans="1:20" x14ac:dyDescent="0.25">
      <c r="A212" s="11">
        <v>163</v>
      </c>
      <c r="B212" s="11" t="s">
        <v>249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164</v>
      </c>
      <c r="B213" s="11" t="s">
        <v>254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165</v>
      </c>
      <c r="B214" s="11" t="s">
        <v>257</v>
      </c>
      <c r="C214" s="11">
        <v>931.8</v>
      </c>
      <c r="D214" s="11">
        <v>1436.6</v>
      </c>
      <c r="E214" s="11">
        <v>1.5</v>
      </c>
      <c r="F214" s="11">
        <v>0</v>
      </c>
      <c r="G214" s="11">
        <v>0</v>
      </c>
      <c r="H214" s="11">
        <v>0</v>
      </c>
      <c r="I214" s="11">
        <v>49.4</v>
      </c>
      <c r="J214" s="11">
        <v>160.1</v>
      </c>
      <c r="K214" s="11">
        <v>3.2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981.2</v>
      </c>
      <c r="S214" s="11">
        <v>1596.7</v>
      </c>
      <c r="T214" s="11">
        <v>1.6</v>
      </c>
    </row>
    <row r="215" spans="1:20" x14ac:dyDescent="0.25">
      <c r="A215" s="11">
        <v>166</v>
      </c>
      <c r="B215" s="11" t="s">
        <v>345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167</v>
      </c>
      <c r="B216" s="11" t="s">
        <v>346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168</v>
      </c>
      <c r="B217" s="11" t="s">
        <v>347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169</v>
      </c>
      <c r="B218" s="11" t="s">
        <v>348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170</v>
      </c>
      <c r="B219" s="11" t="s">
        <v>349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B220" s="11" t="s">
        <v>267</v>
      </c>
      <c r="C220" s="11">
        <v>4340.8999999999996</v>
      </c>
      <c r="D220" s="11" t="s">
        <v>266</v>
      </c>
      <c r="E220" s="11">
        <v>9.9</v>
      </c>
      <c r="F220" s="11">
        <v>0</v>
      </c>
      <c r="G220" s="11">
        <v>0</v>
      </c>
      <c r="H220" s="11">
        <v>0</v>
      </c>
      <c r="I220" s="11">
        <v>3318.6</v>
      </c>
      <c r="J220" s="11" t="s">
        <v>266</v>
      </c>
      <c r="K220" s="11">
        <v>13.5</v>
      </c>
      <c r="L220" s="11">
        <v>2175.6999999999998</v>
      </c>
      <c r="M220" s="11" t="s">
        <v>266</v>
      </c>
      <c r="N220" s="11">
        <v>16.399999999999999</v>
      </c>
      <c r="O220" s="11">
        <v>0</v>
      </c>
      <c r="P220" s="11">
        <v>0</v>
      </c>
      <c r="Q220" s="11">
        <v>0</v>
      </c>
      <c r="R220" s="11">
        <v>9835.2000000000007</v>
      </c>
      <c r="S220" s="11" t="s">
        <v>266</v>
      </c>
      <c r="T220" s="11">
        <v>12.5</v>
      </c>
    </row>
    <row r="224" spans="1:20" x14ac:dyDescent="0.25">
      <c r="A224" s="11" t="s">
        <v>261</v>
      </c>
      <c r="B224" s="11" t="s">
        <v>269</v>
      </c>
      <c r="C224" s="11" t="s">
        <v>270</v>
      </c>
      <c r="D224" s="11" t="s">
        <v>271</v>
      </c>
    </row>
    <row r="225" spans="1:9" x14ac:dyDescent="0.25">
      <c r="A225" s="11" t="s">
        <v>4</v>
      </c>
      <c r="B225" s="11" t="s">
        <v>54</v>
      </c>
      <c r="C225" s="11" t="s">
        <v>263</v>
      </c>
      <c r="D225" s="11" t="s">
        <v>4</v>
      </c>
    </row>
    <row r="227" spans="1:9" x14ac:dyDescent="0.25">
      <c r="D227" s="11" t="s">
        <v>52</v>
      </c>
      <c r="E227" s="11" t="e">
        <f>----- A</f>
        <v>#NAME?</v>
      </c>
      <c r="F227" s="11" t="s">
        <v>272</v>
      </c>
      <c r="G227" s="11" t="s">
        <v>273</v>
      </c>
      <c r="H227" s="11" t="s">
        <v>274</v>
      </c>
      <c r="I227" s="11" t="s">
        <v>274</v>
      </c>
    </row>
    <row r="228" spans="1:9" x14ac:dyDescent="0.25">
      <c r="F228" s="11" t="s">
        <v>275</v>
      </c>
      <c r="G228" s="11" t="s">
        <v>276</v>
      </c>
      <c r="H228" s="11" t="s">
        <v>277</v>
      </c>
      <c r="I228" s="11" t="s">
        <v>278</v>
      </c>
    </row>
    <row r="229" spans="1:9" x14ac:dyDescent="0.25">
      <c r="A229" s="11" t="s">
        <v>34</v>
      </c>
      <c r="B229" s="11" t="s">
        <v>279</v>
      </c>
      <c r="C229" s="11" t="s">
        <v>280</v>
      </c>
      <c r="D229" s="11" t="s">
        <v>281</v>
      </c>
      <c r="E229" s="11" t="s">
        <v>282</v>
      </c>
      <c r="F229" s="11" t="s">
        <v>36</v>
      </c>
      <c r="G229" s="11" t="s">
        <v>36</v>
      </c>
      <c r="H229" s="11" t="s">
        <v>36</v>
      </c>
      <c r="I229" s="13">
        <v>0</v>
      </c>
    </row>
    <row r="230" spans="1:9" x14ac:dyDescent="0.25">
      <c r="A230" s="11" t="s">
        <v>51</v>
      </c>
      <c r="B230" s="11" t="s">
        <v>55</v>
      </c>
      <c r="C230" s="11" t="s">
        <v>52</v>
      </c>
      <c r="D230" s="11" t="s">
        <v>52</v>
      </c>
      <c r="E230" s="11" t="s">
        <v>54</v>
      </c>
      <c r="F230" s="11" t="s">
        <v>5</v>
      </c>
      <c r="G230" s="11" t="s">
        <v>5</v>
      </c>
      <c r="H230" s="11" t="s">
        <v>5</v>
      </c>
      <c r="I230" s="11" t="s">
        <v>5</v>
      </c>
    </row>
    <row r="231" spans="1:9" x14ac:dyDescent="0.25">
      <c r="A231" s="11">
        <v>1</v>
      </c>
      <c r="B231" s="11" t="s">
        <v>283</v>
      </c>
      <c r="C231" s="11" t="s">
        <v>284</v>
      </c>
      <c r="D231" s="11" t="s">
        <v>285</v>
      </c>
      <c r="E231" s="11">
        <v>353</v>
      </c>
      <c r="F231" s="11">
        <v>2858.9</v>
      </c>
      <c r="G231" s="11">
        <v>2858</v>
      </c>
      <c r="H231" s="11">
        <v>0.9</v>
      </c>
      <c r="I231" s="11">
        <v>0</v>
      </c>
    </row>
    <row r="232" spans="1:9" x14ac:dyDescent="0.25">
      <c r="A232" s="11">
        <v>2</v>
      </c>
      <c r="B232" s="11" t="s">
        <v>283</v>
      </c>
      <c r="C232" s="11" t="s">
        <v>284</v>
      </c>
      <c r="D232" s="11" t="s">
        <v>286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x14ac:dyDescent="0.25">
      <c r="A233" s="11">
        <v>3</v>
      </c>
      <c r="B233" s="11" t="s">
        <v>283</v>
      </c>
      <c r="C233" s="11" t="s">
        <v>284</v>
      </c>
      <c r="D233" s="11" t="s">
        <v>268</v>
      </c>
      <c r="E233" s="11">
        <v>640</v>
      </c>
      <c r="F233" s="11">
        <v>2202.8000000000002</v>
      </c>
      <c r="G233" s="11">
        <v>2199.6</v>
      </c>
      <c r="H233" s="11">
        <v>3.2</v>
      </c>
      <c r="I233" s="11">
        <v>305.89999999999998</v>
      </c>
    </row>
    <row r="234" spans="1:9" x14ac:dyDescent="0.25">
      <c r="A234" s="11">
        <v>4</v>
      </c>
      <c r="B234" s="11" t="s">
        <v>283</v>
      </c>
      <c r="C234" s="11" t="s">
        <v>284</v>
      </c>
      <c r="D234" s="11" t="s">
        <v>264</v>
      </c>
      <c r="E234" s="11">
        <v>0</v>
      </c>
      <c r="F234" s="11">
        <v>1513.9</v>
      </c>
      <c r="G234" s="11">
        <v>1513.9</v>
      </c>
      <c r="H234" s="11">
        <v>0</v>
      </c>
      <c r="I234" s="11">
        <v>0</v>
      </c>
    </row>
    <row r="235" spans="1:9" x14ac:dyDescent="0.25">
      <c r="A235" s="11">
        <v>5</v>
      </c>
      <c r="B235" s="11" t="s">
        <v>283</v>
      </c>
      <c r="C235" s="11" t="s">
        <v>284</v>
      </c>
      <c r="D235" s="11" t="s">
        <v>287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7" spans="1:9" x14ac:dyDescent="0.25">
      <c r="A237" s="11">
        <v>6</v>
      </c>
      <c r="B237" s="11" t="s">
        <v>283</v>
      </c>
      <c r="C237" s="11" t="s">
        <v>288</v>
      </c>
      <c r="D237" s="11" t="s">
        <v>285</v>
      </c>
      <c r="E237" s="11">
        <v>28</v>
      </c>
      <c r="F237" s="11">
        <v>1483.3</v>
      </c>
      <c r="G237" s="11">
        <v>1482.9</v>
      </c>
      <c r="H237" s="11">
        <v>0.4</v>
      </c>
      <c r="I237" s="11">
        <v>0</v>
      </c>
    </row>
    <row r="238" spans="1:9" x14ac:dyDescent="0.25">
      <c r="A238" s="11">
        <v>7</v>
      </c>
      <c r="B238" s="11" t="s">
        <v>283</v>
      </c>
      <c r="C238" s="11" t="s">
        <v>288</v>
      </c>
      <c r="D238" s="11" t="s">
        <v>286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x14ac:dyDescent="0.25">
      <c r="A239" s="11">
        <v>8</v>
      </c>
      <c r="B239" s="11" t="s">
        <v>283</v>
      </c>
      <c r="C239" s="11" t="s">
        <v>288</v>
      </c>
      <c r="D239" s="11" t="s">
        <v>268</v>
      </c>
      <c r="E239" s="11">
        <v>54</v>
      </c>
      <c r="F239" s="11">
        <v>1119.4000000000001</v>
      </c>
      <c r="G239" s="11">
        <v>1118.9000000000001</v>
      </c>
      <c r="H239" s="11">
        <v>0.5</v>
      </c>
      <c r="I239" s="11">
        <v>0</v>
      </c>
    </row>
    <row r="240" spans="1:9" x14ac:dyDescent="0.25">
      <c r="A240" s="11">
        <v>9</v>
      </c>
      <c r="B240" s="11" t="s">
        <v>283</v>
      </c>
      <c r="C240" s="11" t="s">
        <v>288</v>
      </c>
      <c r="D240" s="11" t="s">
        <v>264</v>
      </c>
      <c r="E240" s="11">
        <v>67</v>
      </c>
      <c r="F240" s="11">
        <v>661.8</v>
      </c>
      <c r="G240" s="11">
        <v>661.8</v>
      </c>
      <c r="H240" s="11">
        <v>0</v>
      </c>
      <c r="I240" s="11">
        <v>0</v>
      </c>
    </row>
    <row r="241" spans="1:18" x14ac:dyDescent="0.25">
      <c r="A241" s="11">
        <v>10</v>
      </c>
      <c r="B241" s="11" t="s">
        <v>283</v>
      </c>
      <c r="C241" s="11" t="s">
        <v>288</v>
      </c>
      <c r="D241" s="11" t="s">
        <v>287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4" spans="1:18" x14ac:dyDescent="0.25">
      <c r="A244" s="11" t="s">
        <v>2</v>
      </c>
      <c r="B244" s="11" t="s">
        <v>3</v>
      </c>
    </row>
    <row r="245" spans="1:18" x14ac:dyDescent="0.25">
      <c r="A245" s="11" t="s">
        <v>4</v>
      </c>
      <c r="B245" s="11" t="s">
        <v>5</v>
      </c>
    </row>
    <row r="247" spans="1:18" x14ac:dyDescent="0.25">
      <c r="D247" s="11" t="s">
        <v>6</v>
      </c>
      <c r="E247" s="11" t="s">
        <v>7</v>
      </c>
      <c r="H247" s="11" t="s">
        <v>8</v>
      </c>
      <c r="I247" s="11" t="s">
        <v>9</v>
      </c>
      <c r="J247" s="11" t="s">
        <v>10</v>
      </c>
      <c r="K247" s="11" t="s">
        <v>11</v>
      </c>
      <c r="L247" s="11" t="s">
        <v>12</v>
      </c>
      <c r="M247" s="11" t="s">
        <v>13</v>
      </c>
      <c r="N247" s="11" t="s">
        <v>14</v>
      </c>
      <c r="O247" s="11" t="s">
        <v>15</v>
      </c>
      <c r="P247" s="11" t="s">
        <v>16</v>
      </c>
      <c r="Q247" s="11" t="s">
        <v>17</v>
      </c>
      <c r="R247" s="11" t="s">
        <v>17</v>
      </c>
    </row>
    <row r="248" spans="1:18" x14ac:dyDescent="0.25">
      <c r="C248" s="11" t="s">
        <v>18</v>
      </c>
      <c r="D248" s="11" t="s">
        <v>19</v>
      </c>
      <c r="E248" s="11" t="s">
        <v>20</v>
      </c>
      <c r="F248" s="11" t="s">
        <v>21</v>
      </c>
      <c r="G248" s="11" t="s">
        <v>22</v>
      </c>
      <c r="H248" s="11" t="s">
        <v>23</v>
      </c>
      <c r="I248" s="11" t="s">
        <v>24</v>
      </c>
      <c r="J248" s="11" t="s">
        <v>25</v>
      </c>
      <c r="K248" s="11" t="s">
        <v>26</v>
      </c>
      <c r="L248" s="11" t="s">
        <v>27</v>
      </c>
      <c r="M248" s="11" t="s">
        <v>28</v>
      </c>
      <c r="N248" s="11" t="s">
        <v>29</v>
      </c>
      <c r="O248" s="11" t="s">
        <v>30</v>
      </c>
      <c r="P248" s="11" t="s">
        <v>31</v>
      </c>
      <c r="Q248" s="11" t="s">
        <v>32</v>
      </c>
      <c r="R248" s="11" t="s">
        <v>33</v>
      </c>
    </row>
    <row r="249" spans="1:18" x14ac:dyDescent="0.25">
      <c r="A249" s="11" t="s">
        <v>34</v>
      </c>
      <c r="B249" s="11" t="s">
        <v>35</v>
      </c>
      <c r="C249" s="11" t="s">
        <v>36</v>
      </c>
      <c r="D249" s="11" t="s">
        <v>36</v>
      </c>
      <c r="E249" s="11" t="s">
        <v>37</v>
      </c>
      <c r="F249" s="11" t="s">
        <v>38</v>
      </c>
      <c r="G249" s="11" t="s">
        <v>39</v>
      </c>
      <c r="H249" s="11" t="s">
        <v>40</v>
      </c>
      <c r="I249" s="11" t="s">
        <v>41</v>
      </c>
      <c r="J249" s="11" t="s">
        <v>42</v>
      </c>
      <c r="K249" s="11" t="s">
        <v>43</v>
      </c>
      <c r="L249" s="11" t="s">
        <v>44</v>
      </c>
      <c r="M249" s="11" t="s">
        <v>45</v>
      </c>
      <c r="N249" s="11" t="s">
        <v>46</v>
      </c>
      <c r="O249" s="11" t="s">
        <v>47</v>
      </c>
      <c r="P249" s="11" t="s">
        <v>48</v>
      </c>
      <c r="Q249" s="11" t="s">
        <v>49</v>
      </c>
      <c r="R249" s="11" t="s">
        <v>50</v>
      </c>
    </row>
    <row r="250" spans="1:18" x14ac:dyDescent="0.25">
      <c r="A250" s="11" t="s">
        <v>51</v>
      </c>
      <c r="B250" s="11" t="s">
        <v>52</v>
      </c>
      <c r="C250" s="11" t="s">
        <v>53</v>
      </c>
      <c r="D250" s="11" t="s">
        <v>54</v>
      </c>
      <c r="E250" s="11" t="s">
        <v>4</v>
      </c>
      <c r="F250" s="11" t="s">
        <v>55</v>
      </c>
      <c r="G250" s="11" t="s">
        <v>5</v>
      </c>
      <c r="H250" s="11" t="s">
        <v>54</v>
      </c>
      <c r="I250" s="11" t="s">
        <v>55</v>
      </c>
      <c r="J250" s="11" t="s">
        <v>54</v>
      </c>
      <c r="K250" s="11" t="s">
        <v>56</v>
      </c>
      <c r="L250" s="11" t="s">
        <v>55</v>
      </c>
      <c r="M250" s="11" t="s">
        <v>4</v>
      </c>
      <c r="N250" s="11" t="s">
        <v>54</v>
      </c>
      <c r="O250" s="11" t="s">
        <v>4</v>
      </c>
      <c r="P250" s="11" t="s">
        <v>54</v>
      </c>
      <c r="Q250" s="11" t="s">
        <v>54</v>
      </c>
      <c r="R250" s="11" t="s">
        <v>53</v>
      </c>
    </row>
    <row r="251" spans="1:18" x14ac:dyDescent="0.25">
      <c r="A251" s="11">
        <v>1</v>
      </c>
      <c r="B251" s="11" t="s">
        <v>57</v>
      </c>
      <c r="C251" s="11">
        <v>148.4</v>
      </c>
      <c r="D251" s="11">
        <v>0</v>
      </c>
      <c r="E251" s="11">
        <v>29.5</v>
      </c>
      <c r="F251" s="11">
        <v>0</v>
      </c>
      <c r="I251" s="11">
        <v>8760</v>
      </c>
      <c r="J251" s="11">
        <v>0</v>
      </c>
      <c r="K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</row>
    <row r="252" spans="1:18" x14ac:dyDescent="0.25">
      <c r="A252" s="11">
        <v>2</v>
      </c>
      <c r="B252" s="11" t="s">
        <v>58</v>
      </c>
      <c r="C252" s="11">
        <v>33.4</v>
      </c>
      <c r="D252" s="11">
        <v>0</v>
      </c>
      <c r="E252" s="11">
        <v>97.5</v>
      </c>
      <c r="F252" s="11">
        <v>0</v>
      </c>
      <c r="I252" s="11">
        <v>8760</v>
      </c>
      <c r="J252" s="11">
        <v>0</v>
      </c>
      <c r="K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</row>
    <row r="253" spans="1:18" x14ac:dyDescent="0.25">
      <c r="A253" s="11">
        <v>3</v>
      </c>
      <c r="B253" s="11" t="s">
        <v>59</v>
      </c>
      <c r="C253" s="11">
        <v>45</v>
      </c>
      <c r="D253" s="11">
        <v>0</v>
      </c>
      <c r="E253" s="11">
        <v>99</v>
      </c>
      <c r="F253" s="11">
        <v>0</v>
      </c>
      <c r="I253" s="11">
        <v>8760</v>
      </c>
      <c r="J253" s="11">
        <v>0</v>
      </c>
      <c r="K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</row>
    <row r="254" spans="1:18" x14ac:dyDescent="0.25">
      <c r="A254" s="11">
        <v>4</v>
      </c>
      <c r="B254" s="11" t="s">
        <v>60</v>
      </c>
      <c r="C254" s="11">
        <v>36.5</v>
      </c>
      <c r="D254" s="11">
        <v>0</v>
      </c>
      <c r="E254" s="11">
        <v>100</v>
      </c>
      <c r="F254" s="11">
        <v>0</v>
      </c>
      <c r="I254" s="11">
        <v>8760</v>
      </c>
      <c r="J254" s="11">
        <v>0</v>
      </c>
      <c r="K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</row>
    <row r="255" spans="1:18" x14ac:dyDescent="0.25">
      <c r="A255" s="11">
        <v>5</v>
      </c>
      <c r="B255" s="11" t="s">
        <v>61</v>
      </c>
      <c r="C255" s="11">
        <v>49.7</v>
      </c>
      <c r="D255" s="11">
        <v>0</v>
      </c>
      <c r="E255" s="11">
        <v>100</v>
      </c>
      <c r="F255" s="11">
        <v>0</v>
      </c>
      <c r="I255" s="11">
        <v>8760</v>
      </c>
      <c r="J255" s="11">
        <v>0</v>
      </c>
      <c r="K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1:18" x14ac:dyDescent="0.25">
      <c r="A256" s="11">
        <v>6</v>
      </c>
      <c r="B256" s="11" t="s">
        <v>62</v>
      </c>
      <c r="C256" s="11">
        <v>132.6</v>
      </c>
      <c r="D256" s="11">
        <v>0</v>
      </c>
      <c r="E256" s="11">
        <v>100</v>
      </c>
      <c r="F256" s="11">
        <v>0</v>
      </c>
      <c r="I256" s="11">
        <v>8760</v>
      </c>
      <c r="J256" s="11">
        <v>0</v>
      </c>
      <c r="K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1:18" x14ac:dyDescent="0.25">
      <c r="A257" s="11">
        <v>7</v>
      </c>
      <c r="B257" s="11" t="s">
        <v>63</v>
      </c>
      <c r="C257" s="11">
        <v>322.7</v>
      </c>
      <c r="D257" s="11">
        <v>0</v>
      </c>
      <c r="E257" s="11">
        <v>100</v>
      </c>
      <c r="F257" s="11">
        <v>0</v>
      </c>
      <c r="I257" s="11">
        <v>8760</v>
      </c>
      <c r="J257" s="11">
        <v>0</v>
      </c>
      <c r="K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1:18" x14ac:dyDescent="0.25">
      <c r="A258" s="11">
        <v>8</v>
      </c>
      <c r="B258" s="11" t="s">
        <v>65</v>
      </c>
      <c r="C258" s="11">
        <v>149.4</v>
      </c>
      <c r="D258" s="11">
        <v>0</v>
      </c>
      <c r="E258" s="11">
        <v>100</v>
      </c>
      <c r="F258" s="11">
        <v>0</v>
      </c>
      <c r="I258" s="11">
        <v>8760</v>
      </c>
      <c r="J258" s="11">
        <v>0</v>
      </c>
      <c r="K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</row>
    <row r="259" spans="1:18" x14ac:dyDescent="0.25">
      <c r="A259" s="11">
        <v>9</v>
      </c>
      <c r="B259" s="11" t="s">
        <v>64</v>
      </c>
      <c r="C259" s="11">
        <v>134.80000000000001</v>
      </c>
      <c r="D259" s="11">
        <v>0</v>
      </c>
      <c r="E259" s="11">
        <v>96</v>
      </c>
      <c r="F259" s="11">
        <v>0</v>
      </c>
      <c r="I259" s="11">
        <v>8760</v>
      </c>
      <c r="J259" s="11">
        <v>0</v>
      </c>
      <c r="K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25">
      <c r="A260" s="11">
        <v>10</v>
      </c>
      <c r="B260" s="11" t="s">
        <v>66</v>
      </c>
      <c r="C260" s="11">
        <v>417.1</v>
      </c>
      <c r="D260" s="11">
        <v>0</v>
      </c>
      <c r="E260" s="11">
        <v>100</v>
      </c>
      <c r="F260" s="11">
        <v>0</v>
      </c>
      <c r="I260" s="11">
        <v>8760</v>
      </c>
      <c r="J260" s="11">
        <v>0</v>
      </c>
      <c r="K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25">
      <c r="A261" s="11">
        <v>11</v>
      </c>
      <c r="B261" s="11" t="s">
        <v>67</v>
      </c>
      <c r="C261" s="11">
        <v>110.1</v>
      </c>
      <c r="D261" s="11">
        <v>0</v>
      </c>
      <c r="E261" s="11">
        <v>100</v>
      </c>
      <c r="F261" s="11">
        <v>0</v>
      </c>
      <c r="I261" s="11">
        <v>8760</v>
      </c>
      <c r="J261" s="11">
        <v>0</v>
      </c>
      <c r="K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25">
      <c r="A262" s="11">
        <v>12</v>
      </c>
      <c r="B262" s="11" t="s">
        <v>68</v>
      </c>
      <c r="C262" s="11">
        <v>43.2</v>
      </c>
      <c r="D262" s="11">
        <v>0</v>
      </c>
      <c r="E262" s="11">
        <v>100</v>
      </c>
      <c r="F262" s="11">
        <v>0</v>
      </c>
      <c r="I262" s="11">
        <v>8760</v>
      </c>
      <c r="J262" s="11">
        <v>0</v>
      </c>
      <c r="K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25">
      <c r="A263" s="11">
        <v>13</v>
      </c>
      <c r="B263" s="11" t="s">
        <v>69</v>
      </c>
      <c r="C263" s="11">
        <v>744</v>
      </c>
      <c r="D263" s="11">
        <v>0</v>
      </c>
      <c r="E263" s="11">
        <v>34.200000000000003</v>
      </c>
      <c r="F263" s="11">
        <v>0</v>
      </c>
      <c r="I263" s="11">
        <v>8760</v>
      </c>
      <c r="J263" s="11">
        <v>0</v>
      </c>
      <c r="K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25">
      <c r="A264" s="11">
        <v>14</v>
      </c>
      <c r="B264" s="11" t="s">
        <v>70</v>
      </c>
      <c r="C264" s="11">
        <v>228.8</v>
      </c>
      <c r="D264" s="11">
        <v>0</v>
      </c>
      <c r="E264" s="11">
        <v>94.5</v>
      </c>
      <c r="F264" s="11">
        <v>0</v>
      </c>
      <c r="I264" s="11">
        <v>8760</v>
      </c>
      <c r="J264" s="11">
        <v>0</v>
      </c>
      <c r="K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25">
      <c r="A265" s="11">
        <v>15</v>
      </c>
      <c r="B265" s="11" t="s">
        <v>71</v>
      </c>
      <c r="C265" s="11">
        <v>0</v>
      </c>
      <c r="D265" s="11">
        <v>0</v>
      </c>
      <c r="E265" s="11">
        <v>0</v>
      </c>
      <c r="F265" s="11">
        <v>0</v>
      </c>
      <c r="I265" s="11">
        <v>0</v>
      </c>
      <c r="J265" s="11">
        <v>0</v>
      </c>
      <c r="K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25">
      <c r="A266" s="11">
        <v>16</v>
      </c>
      <c r="B266" s="11" t="s">
        <v>72</v>
      </c>
      <c r="C266" s="11">
        <v>631.1</v>
      </c>
      <c r="D266" s="11">
        <v>0</v>
      </c>
      <c r="E266" s="11">
        <v>43.4</v>
      </c>
      <c r="F266" s="11">
        <v>0</v>
      </c>
      <c r="I266" s="11">
        <v>8760</v>
      </c>
      <c r="J266" s="11">
        <v>0</v>
      </c>
      <c r="K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25">
      <c r="A267" s="11">
        <v>17</v>
      </c>
      <c r="B267" s="11" t="s">
        <v>73</v>
      </c>
      <c r="C267" s="11">
        <v>237.2</v>
      </c>
      <c r="D267" s="11">
        <v>0</v>
      </c>
      <c r="E267" s="11">
        <v>89.1</v>
      </c>
      <c r="F267" s="11">
        <v>1</v>
      </c>
      <c r="G267" s="11">
        <v>2372.1999999999998</v>
      </c>
      <c r="H267" s="11">
        <v>10000</v>
      </c>
      <c r="I267" s="11">
        <v>8424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631</v>
      </c>
      <c r="P267" s="11">
        <v>2.66</v>
      </c>
      <c r="Q267" s="11">
        <v>2.66</v>
      </c>
      <c r="R267" s="11">
        <v>631</v>
      </c>
    </row>
    <row r="268" spans="1:18" x14ac:dyDescent="0.25">
      <c r="A268" s="11">
        <v>18</v>
      </c>
      <c r="B268" s="11" t="s">
        <v>74</v>
      </c>
      <c r="C268" s="11">
        <v>103.9</v>
      </c>
      <c r="D268" s="11">
        <v>0</v>
      </c>
      <c r="E268" s="11">
        <v>76.900000000000006</v>
      </c>
      <c r="F268" s="11">
        <v>0</v>
      </c>
      <c r="G268" s="11">
        <v>1271.4000000000001</v>
      </c>
      <c r="H268" s="11">
        <v>12242</v>
      </c>
      <c r="I268" s="11">
        <v>2160</v>
      </c>
      <c r="J268" s="11">
        <v>194.5</v>
      </c>
      <c r="K268" s="11">
        <v>2473</v>
      </c>
      <c r="L268" s="11">
        <v>0</v>
      </c>
      <c r="M268" s="11">
        <v>0</v>
      </c>
      <c r="N268" s="11">
        <v>0</v>
      </c>
      <c r="O268" s="11">
        <v>237</v>
      </c>
      <c r="P268" s="11">
        <v>26.09</v>
      </c>
      <c r="Q268" s="11">
        <v>26.09</v>
      </c>
      <c r="R268" s="11">
        <v>2709</v>
      </c>
    </row>
    <row r="269" spans="1:18" x14ac:dyDescent="0.25">
      <c r="A269" s="11">
        <v>19</v>
      </c>
      <c r="B269" s="11" t="s">
        <v>75</v>
      </c>
      <c r="C269" s="11">
        <v>174.6</v>
      </c>
      <c r="D269" s="11">
        <v>0</v>
      </c>
      <c r="E269" s="11">
        <v>84.1</v>
      </c>
      <c r="F269" s="11">
        <v>0</v>
      </c>
      <c r="G269" s="11">
        <v>2034.3</v>
      </c>
      <c r="H269" s="11">
        <v>11654</v>
      </c>
      <c r="I269" s="11">
        <v>2160</v>
      </c>
      <c r="J269" s="11">
        <v>194.5</v>
      </c>
      <c r="K269" s="11">
        <v>3956</v>
      </c>
      <c r="L269" s="11">
        <v>0</v>
      </c>
      <c r="M269" s="11">
        <v>0</v>
      </c>
      <c r="N269" s="11">
        <v>0</v>
      </c>
      <c r="O269" s="11">
        <v>398</v>
      </c>
      <c r="P269" s="11">
        <v>24.94</v>
      </c>
      <c r="Q269" s="11">
        <v>24.94</v>
      </c>
      <c r="R269" s="11">
        <v>4354</v>
      </c>
    </row>
    <row r="270" spans="1:18" x14ac:dyDescent="0.25">
      <c r="A270" s="11">
        <v>20</v>
      </c>
      <c r="B270" s="11" t="s">
        <v>76</v>
      </c>
      <c r="C270" s="11">
        <v>2649</v>
      </c>
      <c r="D270" s="11">
        <v>0</v>
      </c>
      <c r="E270" s="11">
        <v>82.3</v>
      </c>
      <c r="F270" s="11">
        <v>0</v>
      </c>
      <c r="G270" s="11">
        <v>28237.8</v>
      </c>
      <c r="H270" s="11">
        <v>10660</v>
      </c>
      <c r="I270" s="11">
        <v>8760</v>
      </c>
      <c r="J270" s="11">
        <v>226.8</v>
      </c>
      <c r="K270" s="11">
        <v>64050</v>
      </c>
      <c r="L270" s="11">
        <v>0</v>
      </c>
      <c r="M270" s="11">
        <v>0</v>
      </c>
      <c r="N270" s="11">
        <v>36049</v>
      </c>
      <c r="O270" s="11">
        <v>1907</v>
      </c>
      <c r="P270" s="11">
        <v>24.9</v>
      </c>
      <c r="Q270" s="11">
        <v>38.51</v>
      </c>
      <c r="R270" s="11">
        <v>102007</v>
      </c>
    </row>
    <row r="271" spans="1:18" x14ac:dyDescent="0.25">
      <c r="A271" s="11">
        <v>21</v>
      </c>
      <c r="B271" s="11" t="s">
        <v>77</v>
      </c>
      <c r="C271" s="11">
        <v>616.4</v>
      </c>
      <c r="D271" s="11">
        <v>0</v>
      </c>
      <c r="E271" s="11">
        <v>98.6</v>
      </c>
      <c r="F271" s="11">
        <v>0</v>
      </c>
      <c r="G271" s="11">
        <v>6622.3</v>
      </c>
      <c r="H271" s="11">
        <v>10744</v>
      </c>
      <c r="I271" s="11">
        <v>8760</v>
      </c>
      <c r="J271" s="11">
        <v>131.4</v>
      </c>
      <c r="K271" s="11">
        <v>8699</v>
      </c>
      <c r="L271" s="11">
        <v>0</v>
      </c>
      <c r="M271" s="11">
        <v>0</v>
      </c>
      <c r="N271" s="11">
        <v>5005</v>
      </c>
      <c r="O271" s="11">
        <v>810</v>
      </c>
      <c r="P271" s="11">
        <v>15.43</v>
      </c>
      <c r="Q271" s="11">
        <v>23.55</v>
      </c>
      <c r="R271" s="11">
        <v>14513</v>
      </c>
    </row>
    <row r="272" spans="1:18" x14ac:dyDescent="0.25">
      <c r="A272" s="11">
        <v>22</v>
      </c>
      <c r="B272" s="11" t="s">
        <v>78</v>
      </c>
      <c r="C272" s="11">
        <v>616.6</v>
      </c>
      <c r="D272" s="11">
        <v>0</v>
      </c>
      <c r="E272" s="11">
        <v>98.7</v>
      </c>
      <c r="F272" s="11">
        <v>0</v>
      </c>
      <c r="G272" s="11">
        <v>6694.8</v>
      </c>
      <c r="H272" s="11">
        <v>10858</v>
      </c>
      <c r="I272" s="11">
        <v>8760</v>
      </c>
      <c r="J272" s="11">
        <v>131.4</v>
      </c>
      <c r="K272" s="11">
        <v>8794</v>
      </c>
      <c r="L272" s="11">
        <v>0</v>
      </c>
      <c r="M272" s="11">
        <v>0</v>
      </c>
      <c r="N272" s="11">
        <v>4878</v>
      </c>
      <c r="O272" s="11">
        <v>824</v>
      </c>
      <c r="P272" s="11">
        <v>15.6</v>
      </c>
      <c r="Q272" s="11">
        <v>23.51</v>
      </c>
      <c r="R272" s="11">
        <v>14496</v>
      </c>
    </row>
    <row r="273" spans="1:18" x14ac:dyDescent="0.25">
      <c r="A273" s="11">
        <v>23</v>
      </c>
      <c r="B273" s="11" t="s">
        <v>79</v>
      </c>
      <c r="C273" s="11">
        <v>661.2</v>
      </c>
      <c r="D273" s="11">
        <v>0</v>
      </c>
      <c r="E273" s="11">
        <v>93.4</v>
      </c>
      <c r="F273" s="11">
        <v>12</v>
      </c>
      <c r="G273" s="11">
        <v>6599.1</v>
      </c>
      <c r="H273" s="11">
        <v>9980</v>
      </c>
      <c r="I273" s="11">
        <v>8661</v>
      </c>
      <c r="J273" s="11">
        <v>205.5</v>
      </c>
      <c r="K273" s="11">
        <v>13559</v>
      </c>
      <c r="L273" s="11">
        <v>1</v>
      </c>
      <c r="M273" s="11">
        <v>3</v>
      </c>
      <c r="N273" s="11">
        <v>7494</v>
      </c>
      <c r="O273" s="11">
        <v>0</v>
      </c>
      <c r="P273" s="11">
        <v>20.51</v>
      </c>
      <c r="Q273" s="11">
        <v>31.84</v>
      </c>
      <c r="R273" s="11">
        <v>21056</v>
      </c>
    </row>
    <row r="274" spans="1:18" x14ac:dyDescent="0.25">
      <c r="A274" s="11">
        <v>24</v>
      </c>
      <c r="B274" s="11" t="s">
        <v>80</v>
      </c>
      <c r="C274" s="11">
        <v>673.6</v>
      </c>
      <c r="D274" s="11">
        <v>0</v>
      </c>
      <c r="E274" s="11">
        <v>94.6</v>
      </c>
      <c r="F274" s="11">
        <v>0</v>
      </c>
      <c r="G274" s="11">
        <v>6820</v>
      </c>
      <c r="H274" s="11">
        <v>10124</v>
      </c>
      <c r="I274" s="11">
        <v>8760</v>
      </c>
      <c r="J274" s="11">
        <v>205.5</v>
      </c>
      <c r="K274" s="11">
        <v>14013</v>
      </c>
      <c r="L274" s="11">
        <v>0</v>
      </c>
      <c r="M274" s="11">
        <v>0</v>
      </c>
      <c r="N274" s="11">
        <v>8129</v>
      </c>
      <c r="O274" s="11">
        <v>0</v>
      </c>
      <c r="P274" s="11">
        <v>20.8</v>
      </c>
      <c r="Q274" s="11">
        <v>32.869999999999997</v>
      </c>
      <c r="R274" s="11">
        <v>22142</v>
      </c>
    </row>
    <row r="275" spans="1:18" x14ac:dyDescent="0.25">
      <c r="A275" s="11">
        <v>25</v>
      </c>
      <c r="B275" s="11" t="s">
        <v>81</v>
      </c>
      <c r="C275" s="11">
        <v>0.7</v>
      </c>
      <c r="D275" s="11">
        <v>0</v>
      </c>
      <c r="E275" s="11">
        <v>0.2</v>
      </c>
      <c r="F275" s="11">
        <v>54</v>
      </c>
      <c r="G275" s="11">
        <v>10.5</v>
      </c>
      <c r="H275" s="11">
        <v>14336</v>
      </c>
      <c r="I275" s="11">
        <v>73</v>
      </c>
      <c r="J275" s="11">
        <v>417</v>
      </c>
      <c r="K275" s="11">
        <v>44</v>
      </c>
      <c r="L275" s="11">
        <v>2</v>
      </c>
      <c r="M275" s="11">
        <v>8</v>
      </c>
      <c r="N275" s="11">
        <v>0</v>
      </c>
      <c r="O275" s="11">
        <v>3</v>
      </c>
      <c r="P275" s="11">
        <v>63.69</v>
      </c>
      <c r="Q275" s="11">
        <v>75.099999999999994</v>
      </c>
      <c r="R275" s="11">
        <v>55</v>
      </c>
    </row>
    <row r="276" spans="1:18" x14ac:dyDescent="0.25">
      <c r="A276" s="11">
        <v>26</v>
      </c>
      <c r="B276" s="11" t="s">
        <v>82</v>
      </c>
      <c r="C276" s="11">
        <v>0.5</v>
      </c>
      <c r="D276" s="11">
        <v>0</v>
      </c>
      <c r="E276" s="11">
        <v>0.1</v>
      </c>
      <c r="F276" s="11">
        <v>12</v>
      </c>
      <c r="G276" s="11">
        <v>9.1</v>
      </c>
      <c r="H276" s="11">
        <v>18399</v>
      </c>
      <c r="I276" s="11">
        <v>29</v>
      </c>
      <c r="J276" s="11">
        <v>406.3</v>
      </c>
      <c r="K276" s="11">
        <v>37</v>
      </c>
      <c r="L276" s="11">
        <v>39</v>
      </c>
      <c r="M276" s="11">
        <v>160</v>
      </c>
      <c r="N276" s="11">
        <v>0</v>
      </c>
      <c r="O276" s="11">
        <v>2</v>
      </c>
      <c r="P276" s="11">
        <v>78.37</v>
      </c>
      <c r="Q276" s="11">
        <v>402.76</v>
      </c>
      <c r="R276" s="11">
        <v>199</v>
      </c>
    </row>
    <row r="277" spans="1:18" x14ac:dyDescent="0.25">
      <c r="A277" s="11">
        <v>27</v>
      </c>
      <c r="B277" s="11" t="s">
        <v>83</v>
      </c>
      <c r="C277" s="11">
        <v>0.9</v>
      </c>
      <c r="D277" s="11">
        <v>0</v>
      </c>
      <c r="E277" s="11">
        <v>0.2</v>
      </c>
      <c r="F277" s="11">
        <v>20</v>
      </c>
      <c r="G277" s="11">
        <v>15.9</v>
      </c>
      <c r="H277" s="11">
        <v>17650</v>
      </c>
      <c r="I277" s="11">
        <v>45</v>
      </c>
      <c r="J277" s="11">
        <v>409</v>
      </c>
      <c r="K277" s="11">
        <v>65</v>
      </c>
      <c r="L277" s="11">
        <v>56</v>
      </c>
      <c r="M277" s="11">
        <v>230</v>
      </c>
      <c r="N277" s="11">
        <v>0</v>
      </c>
      <c r="O277" s="11">
        <v>3</v>
      </c>
      <c r="P277" s="11">
        <v>75.81</v>
      </c>
      <c r="Q277" s="11">
        <v>331.54</v>
      </c>
      <c r="R277" s="11">
        <v>298</v>
      </c>
    </row>
    <row r="278" spans="1:18" x14ac:dyDescent="0.25">
      <c r="A278" s="11">
        <v>28</v>
      </c>
      <c r="B278" s="11" t="s">
        <v>84</v>
      </c>
      <c r="C278" s="11">
        <v>3</v>
      </c>
      <c r="D278" s="11">
        <v>0</v>
      </c>
      <c r="E278" s="11">
        <v>0.3</v>
      </c>
      <c r="F278" s="11">
        <v>35</v>
      </c>
      <c r="G278" s="11">
        <v>43.4</v>
      </c>
      <c r="H278" s="11">
        <v>14716</v>
      </c>
      <c r="I278" s="11">
        <v>118</v>
      </c>
      <c r="J278" s="11">
        <v>409.6</v>
      </c>
      <c r="K278" s="11">
        <v>178</v>
      </c>
      <c r="L278" s="11">
        <v>104</v>
      </c>
      <c r="M278" s="11">
        <v>432</v>
      </c>
      <c r="N278" s="11">
        <v>0</v>
      </c>
      <c r="O278" s="11">
        <v>11</v>
      </c>
      <c r="P278" s="11">
        <v>63.89</v>
      </c>
      <c r="Q278" s="11">
        <v>210.31</v>
      </c>
      <c r="R278" s="11">
        <v>620</v>
      </c>
    </row>
    <row r="279" spans="1:18" x14ac:dyDescent="0.25">
      <c r="A279" s="11">
        <v>29</v>
      </c>
      <c r="B279" s="11" t="s">
        <v>85</v>
      </c>
      <c r="C279" s="11">
        <v>2.9</v>
      </c>
      <c r="D279" s="11">
        <v>0</v>
      </c>
      <c r="E279" s="11">
        <v>0.8</v>
      </c>
      <c r="F279" s="11">
        <v>193</v>
      </c>
      <c r="G279" s="11">
        <v>41.3</v>
      </c>
      <c r="H279" s="11">
        <v>14243</v>
      </c>
      <c r="I279" s="11">
        <v>290</v>
      </c>
      <c r="J279" s="11">
        <v>415.8</v>
      </c>
      <c r="K279" s="11">
        <v>172</v>
      </c>
      <c r="L279" s="11">
        <v>7</v>
      </c>
      <c r="M279" s="11">
        <v>30</v>
      </c>
      <c r="N279" s="11">
        <v>0</v>
      </c>
      <c r="O279" s="11">
        <v>11</v>
      </c>
      <c r="P279" s="11">
        <v>63.13</v>
      </c>
      <c r="Q279" s="11">
        <v>73.37</v>
      </c>
      <c r="R279" s="11">
        <v>213</v>
      </c>
    </row>
    <row r="280" spans="1:18" x14ac:dyDescent="0.25">
      <c r="A280" s="11">
        <v>30</v>
      </c>
      <c r="B280" s="11" t="s">
        <v>86</v>
      </c>
      <c r="C280" s="11">
        <v>1.5</v>
      </c>
      <c r="D280" s="11">
        <v>0</v>
      </c>
      <c r="E280" s="11">
        <v>0.4</v>
      </c>
      <c r="F280" s="11">
        <v>109</v>
      </c>
      <c r="G280" s="11">
        <v>21</v>
      </c>
      <c r="H280" s="11">
        <v>14290</v>
      </c>
      <c r="I280" s="11">
        <v>147</v>
      </c>
      <c r="J280" s="11">
        <v>411.1</v>
      </c>
      <c r="K280" s="11">
        <v>86</v>
      </c>
      <c r="L280" s="11">
        <v>4</v>
      </c>
      <c r="M280" s="11">
        <v>17</v>
      </c>
      <c r="N280" s="11">
        <v>0</v>
      </c>
      <c r="O280" s="11">
        <v>6</v>
      </c>
      <c r="P280" s="11">
        <v>62.66</v>
      </c>
      <c r="Q280" s="11">
        <v>73.989999999999995</v>
      </c>
      <c r="R280" s="11">
        <v>109</v>
      </c>
    </row>
    <row r="281" spans="1:18" x14ac:dyDescent="0.25">
      <c r="A281" s="11">
        <v>31</v>
      </c>
      <c r="B281" s="11" t="s">
        <v>87</v>
      </c>
      <c r="C281" s="11">
        <v>237</v>
      </c>
      <c r="D281" s="11">
        <v>0</v>
      </c>
      <c r="E281" s="11">
        <v>65.599999999999994</v>
      </c>
      <c r="F281" s="11">
        <v>1</v>
      </c>
      <c r="G281" s="11">
        <v>2469.6999999999998</v>
      </c>
      <c r="H281" s="11">
        <v>10420</v>
      </c>
      <c r="I281" s="11">
        <v>6514</v>
      </c>
      <c r="J281" s="11">
        <v>240.7</v>
      </c>
      <c r="K281" s="11">
        <v>5945</v>
      </c>
      <c r="L281" s="11">
        <v>0</v>
      </c>
      <c r="M281" s="11">
        <v>0</v>
      </c>
      <c r="N281" s="11">
        <v>6734</v>
      </c>
      <c r="O281" s="11">
        <v>187</v>
      </c>
      <c r="P281" s="11">
        <v>25.87</v>
      </c>
      <c r="Q281" s="11">
        <v>54.28</v>
      </c>
      <c r="R281" s="11">
        <v>12866</v>
      </c>
    </row>
    <row r="282" spans="1:18" x14ac:dyDescent="0.25">
      <c r="A282" s="11">
        <v>32</v>
      </c>
      <c r="B282" s="11" t="s">
        <v>88</v>
      </c>
      <c r="C282" s="11">
        <v>217.6</v>
      </c>
      <c r="D282" s="11">
        <v>0</v>
      </c>
      <c r="E282" s="11">
        <v>78.099999999999994</v>
      </c>
      <c r="F282" s="11">
        <v>0</v>
      </c>
      <c r="G282" s="11">
        <v>2218.8000000000002</v>
      </c>
      <c r="H282" s="11">
        <v>10196</v>
      </c>
      <c r="I282" s="11">
        <v>8760</v>
      </c>
      <c r="J282" s="11">
        <v>240.7</v>
      </c>
      <c r="K282" s="11">
        <v>5341</v>
      </c>
      <c r="L282" s="11">
        <v>0</v>
      </c>
      <c r="M282" s="11">
        <v>0</v>
      </c>
      <c r="N282" s="11">
        <v>3678</v>
      </c>
      <c r="O282" s="11">
        <v>0</v>
      </c>
      <c r="P282" s="11">
        <v>24.54</v>
      </c>
      <c r="Q282" s="11">
        <v>41.45</v>
      </c>
      <c r="R282" s="11">
        <v>9019</v>
      </c>
    </row>
    <row r="283" spans="1:18" x14ac:dyDescent="0.25">
      <c r="A283" s="11">
        <v>33</v>
      </c>
      <c r="B283" s="11" t="s">
        <v>89</v>
      </c>
      <c r="C283" s="11">
        <v>1133</v>
      </c>
      <c r="D283" s="11">
        <v>0</v>
      </c>
      <c r="E283" s="11">
        <v>55.9</v>
      </c>
      <c r="F283" s="11">
        <v>140</v>
      </c>
      <c r="G283" s="11">
        <v>8515.9</v>
      </c>
      <c r="H283" s="11">
        <v>7516</v>
      </c>
      <c r="I283" s="11">
        <v>6192</v>
      </c>
      <c r="J283" s="11">
        <v>405.3</v>
      </c>
      <c r="K283" s="11">
        <v>34518</v>
      </c>
      <c r="L283" s="11">
        <v>125</v>
      </c>
      <c r="M283" s="11">
        <v>512</v>
      </c>
      <c r="N283" s="11">
        <v>0</v>
      </c>
      <c r="O283" s="11">
        <v>1076</v>
      </c>
      <c r="P283" s="11">
        <v>31.42</v>
      </c>
      <c r="Q283" s="11">
        <v>31.87</v>
      </c>
      <c r="R283" s="11">
        <v>36107</v>
      </c>
    </row>
    <row r="284" spans="1:18" x14ac:dyDescent="0.25">
      <c r="A284" s="11">
        <v>34</v>
      </c>
      <c r="B284" s="11" t="s">
        <v>90</v>
      </c>
      <c r="C284" s="11">
        <v>3697</v>
      </c>
      <c r="D284" s="11">
        <v>0</v>
      </c>
      <c r="E284" s="11">
        <v>96</v>
      </c>
      <c r="F284" s="11">
        <v>0</v>
      </c>
      <c r="G284" s="11">
        <v>37540.6</v>
      </c>
      <c r="H284" s="11">
        <v>10154</v>
      </c>
      <c r="I284" s="11">
        <v>8760</v>
      </c>
      <c r="J284" s="11">
        <v>186.1</v>
      </c>
      <c r="K284" s="11">
        <v>69859</v>
      </c>
      <c r="L284" s="11">
        <v>0</v>
      </c>
      <c r="M284" s="11">
        <v>0</v>
      </c>
      <c r="N284" s="11">
        <v>24168</v>
      </c>
      <c r="O284" s="11">
        <v>0</v>
      </c>
      <c r="P284" s="11">
        <v>18.899999999999999</v>
      </c>
      <c r="Q284" s="11">
        <v>25.43</v>
      </c>
      <c r="R284" s="11">
        <v>94027</v>
      </c>
    </row>
    <row r="285" spans="1:18" x14ac:dyDescent="0.25">
      <c r="A285" s="11">
        <v>35</v>
      </c>
      <c r="B285" s="11" t="s">
        <v>91</v>
      </c>
      <c r="C285" s="11">
        <v>3323.7</v>
      </c>
      <c r="D285" s="11">
        <v>0</v>
      </c>
      <c r="E285" s="11">
        <v>97.1</v>
      </c>
      <c r="F285" s="11">
        <v>0</v>
      </c>
      <c r="G285" s="11">
        <v>34762.1</v>
      </c>
      <c r="H285" s="11">
        <v>10459</v>
      </c>
      <c r="I285" s="11">
        <v>8760</v>
      </c>
      <c r="J285" s="11">
        <v>186.1</v>
      </c>
      <c r="K285" s="11">
        <v>64689</v>
      </c>
      <c r="L285" s="11">
        <v>0</v>
      </c>
      <c r="M285" s="11">
        <v>0</v>
      </c>
      <c r="N285" s="11">
        <v>37275</v>
      </c>
      <c r="O285" s="11">
        <v>465</v>
      </c>
      <c r="P285" s="11">
        <v>19.600000000000001</v>
      </c>
      <c r="Q285" s="11">
        <v>30.82</v>
      </c>
      <c r="R285" s="11">
        <v>102429</v>
      </c>
    </row>
    <row r="286" spans="1:18" x14ac:dyDescent="0.25">
      <c r="A286" s="11">
        <v>36</v>
      </c>
      <c r="B286" s="11" t="s">
        <v>92</v>
      </c>
      <c r="C286" s="11">
        <v>1996.9</v>
      </c>
      <c r="D286" s="11">
        <v>0</v>
      </c>
      <c r="E286" s="11">
        <v>90.4</v>
      </c>
      <c r="F286" s="11">
        <v>2</v>
      </c>
      <c r="G286" s="11">
        <v>20274.5</v>
      </c>
      <c r="H286" s="11">
        <v>10153</v>
      </c>
      <c r="I286" s="11">
        <v>8065</v>
      </c>
      <c r="J286" s="11">
        <v>186.1</v>
      </c>
      <c r="K286" s="11">
        <v>37729</v>
      </c>
      <c r="L286" s="11">
        <v>3</v>
      </c>
      <c r="M286" s="11">
        <v>81</v>
      </c>
      <c r="N286" s="11">
        <v>19580</v>
      </c>
      <c r="O286" s="11">
        <v>0</v>
      </c>
      <c r="P286" s="11">
        <v>18.89</v>
      </c>
      <c r="Q286" s="11">
        <v>28.74</v>
      </c>
      <c r="R286" s="11">
        <v>57390</v>
      </c>
    </row>
    <row r="287" spans="1:18" x14ac:dyDescent="0.25">
      <c r="A287" s="11">
        <v>37</v>
      </c>
      <c r="B287" s="11" t="s">
        <v>93</v>
      </c>
      <c r="C287" s="11">
        <v>3764.9</v>
      </c>
      <c r="D287" s="11">
        <v>0</v>
      </c>
      <c r="E287" s="11">
        <v>99.5</v>
      </c>
      <c r="F287" s="11">
        <v>0</v>
      </c>
      <c r="G287" s="11">
        <v>36305.699999999997</v>
      </c>
      <c r="H287" s="11">
        <v>9643</v>
      </c>
      <c r="I287" s="11">
        <v>8760</v>
      </c>
      <c r="J287" s="11">
        <v>162.30000000000001</v>
      </c>
      <c r="K287" s="11">
        <v>58942</v>
      </c>
      <c r="L287" s="11">
        <v>0</v>
      </c>
      <c r="M287" s="11">
        <v>0</v>
      </c>
      <c r="N287" s="11">
        <v>25192</v>
      </c>
      <c r="O287" s="11">
        <v>0</v>
      </c>
      <c r="P287" s="11">
        <v>15.66</v>
      </c>
      <c r="Q287" s="11">
        <v>22.35</v>
      </c>
      <c r="R287" s="11">
        <v>84133</v>
      </c>
    </row>
    <row r="288" spans="1:18" x14ac:dyDescent="0.25">
      <c r="A288" s="11">
        <v>38</v>
      </c>
      <c r="B288" s="11" t="s">
        <v>94</v>
      </c>
      <c r="C288" s="11">
        <v>3175.9</v>
      </c>
      <c r="D288" s="11">
        <v>0</v>
      </c>
      <c r="E288" s="11">
        <v>89.6</v>
      </c>
      <c r="F288" s="11">
        <v>2</v>
      </c>
      <c r="G288" s="11">
        <v>32231.4</v>
      </c>
      <c r="H288" s="11">
        <v>10149</v>
      </c>
      <c r="I288" s="11">
        <v>7912</v>
      </c>
      <c r="J288" s="11">
        <v>162.30000000000001</v>
      </c>
      <c r="K288" s="11">
        <v>52327</v>
      </c>
      <c r="L288" s="11">
        <v>4</v>
      </c>
      <c r="M288" s="11">
        <v>99</v>
      </c>
      <c r="N288" s="11">
        <v>34338</v>
      </c>
      <c r="O288" s="11">
        <v>0</v>
      </c>
      <c r="P288" s="11">
        <v>16.48</v>
      </c>
      <c r="Q288" s="11">
        <v>27.32</v>
      </c>
      <c r="R288" s="11">
        <v>86764</v>
      </c>
    </row>
    <row r="289" spans="1:18" x14ac:dyDescent="0.25">
      <c r="A289" s="11">
        <v>39</v>
      </c>
      <c r="B289" s="11" t="s">
        <v>95</v>
      </c>
      <c r="C289" s="11">
        <v>2676.4</v>
      </c>
      <c r="D289" s="11">
        <v>0</v>
      </c>
      <c r="E289" s="11">
        <v>94.5</v>
      </c>
      <c r="F289" s="11">
        <v>1</v>
      </c>
      <c r="G289" s="11">
        <v>27512.7</v>
      </c>
      <c r="H289" s="11">
        <v>10280</v>
      </c>
      <c r="I289" s="11">
        <v>8682</v>
      </c>
      <c r="J289" s="11">
        <v>191.3</v>
      </c>
      <c r="K289" s="11">
        <v>52640</v>
      </c>
      <c r="L289" s="11">
        <v>2</v>
      </c>
      <c r="M289" s="11">
        <v>68</v>
      </c>
      <c r="N289" s="11">
        <v>18298</v>
      </c>
      <c r="O289" s="11">
        <v>669</v>
      </c>
      <c r="P289" s="11">
        <v>19.920000000000002</v>
      </c>
      <c r="Q289" s="11">
        <v>26.78</v>
      </c>
      <c r="R289" s="11">
        <v>71675</v>
      </c>
    </row>
    <row r="290" spans="1:18" x14ac:dyDescent="0.25">
      <c r="A290" s="11">
        <v>40</v>
      </c>
      <c r="B290" s="11" t="s">
        <v>96</v>
      </c>
      <c r="C290" s="11">
        <v>2711.1</v>
      </c>
      <c r="D290" s="11">
        <v>0</v>
      </c>
      <c r="E290" s="11">
        <v>91.7</v>
      </c>
      <c r="F290" s="11">
        <v>1</v>
      </c>
      <c r="G290" s="11">
        <v>28123.1</v>
      </c>
      <c r="H290" s="11">
        <v>10373</v>
      </c>
      <c r="I290" s="11">
        <v>8682</v>
      </c>
      <c r="J290" s="11">
        <v>191.3</v>
      </c>
      <c r="K290" s="11">
        <v>53808</v>
      </c>
      <c r="L290" s="11">
        <v>3</v>
      </c>
      <c r="M290" s="11">
        <v>89</v>
      </c>
      <c r="N290" s="11">
        <v>21071</v>
      </c>
      <c r="O290" s="11">
        <v>651</v>
      </c>
      <c r="P290" s="11">
        <v>20.09</v>
      </c>
      <c r="Q290" s="11">
        <v>27.89</v>
      </c>
      <c r="R290" s="11">
        <v>75619</v>
      </c>
    </row>
    <row r="291" spans="1:18" x14ac:dyDescent="0.25">
      <c r="A291" s="11">
        <v>41</v>
      </c>
      <c r="B291" s="11" t="s">
        <v>97</v>
      </c>
      <c r="C291" s="11">
        <v>1813.5</v>
      </c>
      <c r="D291" s="11">
        <v>0</v>
      </c>
      <c r="E291" s="11">
        <v>66.3</v>
      </c>
      <c r="F291" s="11">
        <v>2</v>
      </c>
      <c r="G291" s="11">
        <v>19075.3</v>
      </c>
      <c r="H291" s="11">
        <v>10519</v>
      </c>
      <c r="I291" s="11">
        <v>6577</v>
      </c>
      <c r="J291" s="11">
        <v>191.3</v>
      </c>
      <c r="K291" s="11">
        <v>36497</v>
      </c>
      <c r="L291" s="11">
        <v>18</v>
      </c>
      <c r="M291" s="11">
        <v>499</v>
      </c>
      <c r="N291" s="11">
        <v>29184</v>
      </c>
      <c r="O291" s="11">
        <v>2013</v>
      </c>
      <c r="P291" s="11">
        <v>21.24</v>
      </c>
      <c r="Q291" s="11">
        <v>37.6</v>
      </c>
      <c r="R291" s="11">
        <v>68192</v>
      </c>
    </row>
    <row r="292" spans="1:18" x14ac:dyDescent="0.25">
      <c r="A292" s="11">
        <v>42</v>
      </c>
      <c r="B292" s="11" t="s">
        <v>98</v>
      </c>
      <c r="C292" s="11">
        <v>2631.1</v>
      </c>
      <c r="D292" s="11">
        <v>0</v>
      </c>
      <c r="E292" s="11">
        <v>91.2</v>
      </c>
      <c r="F292" s="11">
        <v>1</v>
      </c>
      <c r="G292" s="11">
        <v>27219.8</v>
      </c>
      <c r="H292" s="11">
        <v>10345</v>
      </c>
      <c r="I292" s="11">
        <v>8681</v>
      </c>
      <c r="J292" s="11">
        <v>191.3</v>
      </c>
      <c r="K292" s="11">
        <v>52080</v>
      </c>
      <c r="L292" s="11">
        <v>4</v>
      </c>
      <c r="M292" s="11">
        <v>124</v>
      </c>
      <c r="N292" s="11">
        <v>16572</v>
      </c>
      <c r="O292" s="11">
        <v>842</v>
      </c>
      <c r="P292" s="11">
        <v>20.11</v>
      </c>
      <c r="Q292" s="11">
        <v>26.46</v>
      </c>
      <c r="R292" s="11">
        <v>69618</v>
      </c>
    </row>
    <row r="293" spans="1:18" x14ac:dyDescent="0.25">
      <c r="A293" s="11">
        <v>43</v>
      </c>
      <c r="B293" s="11" t="s">
        <v>99</v>
      </c>
      <c r="C293" s="11">
        <v>121.8</v>
      </c>
      <c r="D293" s="11">
        <v>0</v>
      </c>
      <c r="E293" s="11">
        <v>97.5</v>
      </c>
      <c r="F293" s="11">
        <v>1</v>
      </c>
      <c r="G293" s="11">
        <v>876.9</v>
      </c>
      <c r="H293" s="11">
        <v>7200</v>
      </c>
      <c r="I293" s="11">
        <v>8520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11907</v>
      </c>
      <c r="P293" s="11">
        <v>97.76</v>
      </c>
      <c r="Q293" s="11">
        <v>97.76</v>
      </c>
      <c r="R293" s="11">
        <v>11907</v>
      </c>
    </row>
    <row r="294" spans="1:18" x14ac:dyDescent="0.25">
      <c r="A294" s="11">
        <v>44</v>
      </c>
      <c r="B294" s="11" t="s">
        <v>100</v>
      </c>
      <c r="C294" s="11">
        <v>743.9</v>
      </c>
      <c r="D294" s="11">
        <v>0</v>
      </c>
      <c r="E294" s="11">
        <v>88.1</v>
      </c>
      <c r="F294" s="11">
        <v>1</v>
      </c>
      <c r="G294" s="11">
        <v>8275.5</v>
      </c>
      <c r="H294" s="11">
        <v>11125</v>
      </c>
      <c r="I294" s="11">
        <v>8728</v>
      </c>
      <c r="J294" s="11">
        <v>106.8</v>
      </c>
      <c r="K294" s="11">
        <v>8842</v>
      </c>
      <c r="L294" s="11">
        <v>0</v>
      </c>
      <c r="M294" s="11">
        <v>9</v>
      </c>
      <c r="N294" s="11">
        <v>6435</v>
      </c>
      <c r="O294" s="11">
        <v>201</v>
      </c>
      <c r="P294" s="11">
        <v>12.16</v>
      </c>
      <c r="Q294" s="11">
        <v>20.82</v>
      </c>
      <c r="R294" s="11">
        <v>15487</v>
      </c>
    </row>
    <row r="295" spans="1:18" x14ac:dyDescent="0.25">
      <c r="A295" s="11">
        <v>45</v>
      </c>
      <c r="B295" s="11" t="s">
        <v>101</v>
      </c>
      <c r="C295" s="11">
        <v>762.6</v>
      </c>
      <c r="D295" s="11">
        <v>0</v>
      </c>
      <c r="E295" s="11">
        <v>87.9</v>
      </c>
      <c r="F295" s="11">
        <v>1</v>
      </c>
      <c r="G295" s="11">
        <v>8399.5</v>
      </c>
      <c r="H295" s="11">
        <v>11014</v>
      </c>
      <c r="I295" s="11">
        <v>8694</v>
      </c>
      <c r="J295" s="11">
        <v>106.8</v>
      </c>
      <c r="K295" s="11">
        <v>8975</v>
      </c>
      <c r="L295" s="11">
        <v>1</v>
      </c>
      <c r="M295" s="11">
        <v>18</v>
      </c>
      <c r="N295" s="11">
        <v>7562</v>
      </c>
      <c r="O295" s="11">
        <v>191</v>
      </c>
      <c r="P295" s="11">
        <v>12.02</v>
      </c>
      <c r="Q295" s="11">
        <v>21.96</v>
      </c>
      <c r="R295" s="11">
        <v>16745</v>
      </c>
    </row>
    <row r="296" spans="1:18" x14ac:dyDescent="0.25">
      <c r="A296" s="11">
        <v>46</v>
      </c>
      <c r="B296" s="11" t="s">
        <v>102</v>
      </c>
      <c r="C296" s="11">
        <v>1416.2</v>
      </c>
      <c r="D296" s="11">
        <v>0</v>
      </c>
      <c r="E296" s="11">
        <v>78.5</v>
      </c>
      <c r="F296" s="11">
        <v>2</v>
      </c>
      <c r="G296" s="11">
        <v>16249.5</v>
      </c>
      <c r="H296" s="11">
        <v>11474</v>
      </c>
      <c r="I296" s="11">
        <v>7902</v>
      </c>
      <c r="J296" s="11">
        <v>106.8</v>
      </c>
      <c r="K296" s="11">
        <v>17362</v>
      </c>
      <c r="L296" s="11">
        <v>8</v>
      </c>
      <c r="M296" s="11">
        <v>236</v>
      </c>
      <c r="N296" s="11">
        <v>23357</v>
      </c>
      <c r="O296" s="11">
        <v>524</v>
      </c>
      <c r="P296" s="11">
        <v>12.63</v>
      </c>
      <c r="Q296" s="11">
        <v>29.29</v>
      </c>
      <c r="R296" s="11">
        <v>41479</v>
      </c>
    </row>
    <row r="297" spans="1:18" x14ac:dyDescent="0.25">
      <c r="A297" s="11">
        <v>47</v>
      </c>
      <c r="B297" s="11" t="s">
        <v>103</v>
      </c>
      <c r="C297" s="11">
        <v>2451.1</v>
      </c>
      <c r="D297" s="11">
        <v>0</v>
      </c>
      <c r="E297" s="11">
        <v>92.8</v>
      </c>
      <c r="F297" s="11">
        <v>0</v>
      </c>
      <c r="G297" s="11">
        <v>26267.3</v>
      </c>
      <c r="H297" s="11">
        <v>10717</v>
      </c>
      <c r="I297" s="11">
        <v>8760</v>
      </c>
      <c r="J297" s="11">
        <v>106.8</v>
      </c>
      <c r="K297" s="11">
        <v>28066</v>
      </c>
      <c r="L297" s="11">
        <v>0</v>
      </c>
      <c r="M297" s="11">
        <v>0</v>
      </c>
      <c r="N297" s="11">
        <v>22750</v>
      </c>
      <c r="O297" s="11">
        <v>760</v>
      </c>
      <c r="P297" s="11">
        <v>11.76</v>
      </c>
      <c r="Q297" s="11">
        <v>21.04</v>
      </c>
      <c r="R297" s="11">
        <v>51576</v>
      </c>
    </row>
    <row r="298" spans="1:18" x14ac:dyDescent="0.25">
      <c r="A298" s="11">
        <v>48</v>
      </c>
      <c r="B298" s="11" t="s">
        <v>104</v>
      </c>
      <c r="C298" s="11">
        <v>977.2</v>
      </c>
      <c r="D298" s="11">
        <v>0</v>
      </c>
      <c r="E298" s="11">
        <v>75.400000000000006</v>
      </c>
      <c r="F298" s="11">
        <v>0</v>
      </c>
      <c r="G298" s="11">
        <v>10196.1</v>
      </c>
      <c r="H298" s="11">
        <v>10434</v>
      </c>
      <c r="I298" s="11">
        <v>8760</v>
      </c>
      <c r="J298" s="11">
        <v>213.4</v>
      </c>
      <c r="K298" s="11">
        <v>21759</v>
      </c>
      <c r="L298" s="11">
        <v>0</v>
      </c>
      <c r="M298" s="11">
        <v>0</v>
      </c>
      <c r="N298" s="11">
        <v>11247</v>
      </c>
      <c r="O298" s="11">
        <v>332</v>
      </c>
      <c r="P298" s="11">
        <v>22.61</v>
      </c>
      <c r="Q298" s="11">
        <v>34.119999999999997</v>
      </c>
      <c r="R298" s="11">
        <v>33338</v>
      </c>
    </row>
    <row r="299" spans="1:18" x14ac:dyDescent="0.25">
      <c r="A299" s="11">
        <v>49</v>
      </c>
      <c r="B299" s="11" t="s">
        <v>105</v>
      </c>
      <c r="C299" s="11">
        <v>1139.5</v>
      </c>
      <c r="D299" s="11">
        <v>0</v>
      </c>
      <c r="E299" s="11">
        <v>67.2</v>
      </c>
      <c r="F299" s="11">
        <v>2</v>
      </c>
      <c r="G299" s="11">
        <v>11984.6</v>
      </c>
      <c r="H299" s="11">
        <v>10518</v>
      </c>
      <c r="I299" s="11">
        <v>7916</v>
      </c>
      <c r="J299" s="11">
        <v>213.4</v>
      </c>
      <c r="K299" s="11">
        <v>25576</v>
      </c>
      <c r="L299" s="11">
        <v>3</v>
      </c>
      <c r="M299" s="11">
        <v>13</v>
      </c>
      <c r="N299" s="11">
        <v>23117</v>
      </c>
      <c r="O299" s="11">
        <v>399</v>
      </c>
      <c r="P299" s="11">
        <v>22.8</v>
      </c>
      <c r="Q299" s="11">
        <v>43.09</v>
      </c>
      <c r="R299" s="11">
        <v>49104</v>
      </c>
    </row>
    <row r="300" spans="1:18" x14ac:dyDescent="0.25">
      <c r="A300" s="11">
        <v>50</v>
      </c>
      <c r="B300" s="11" t="s">
        <v>106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</row>
    <row r="301" spans="1:18" x14ac:dyDescent="0.25">
      <c r="A301" s="11">
        <v>51</v>
      </c>
      <c r="B301" s="11" t="s">
        <v>107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1:18" x14ac:dyDescent="0.25">
      <c r="A302" s="11">
        <v>52</v>
      </c>
      <c r="B302" s="11" t="s">
        <v>108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</row>
    <row r="303" spans="1:18" x14ac:dyDescent="0.25">
      <c r="A303" s="11">
        <v>53</v>
      </c>
      <c r="B303" s="11" t="s">
        <v>109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</row>
    <row r="304" spans="1:18" x14ac:dyDescent="0.25">
      <c r="A304" s="11">
        <v>54</v>
      </c>
      <c r="B304" s="11" t="s">
        <v>110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</row>
    <row r="305" spans="1:18" x14ac:dyDescent="0.25">
      <c r="A305" s="11">
        <v>55</v>
      </c>
      <c r="B305" s="11" t="s">
        <v>111</v>
      </c>
      <c r="C305" s="11">
        <v>1686.9</v>
      </c>
      <c r="D305" s="11">
        <v>0</v>
      </c>
      <c r="E305" s="11">
        <v>74.2</v>
      </c>
      <c r="F305" s="11">
        <v>2</v>
      </c>
      <c r="G305" s="11">
        <v>20451.099999999999</v>
      </c>
      <c r="H305" s="11">
        <v>12123</v>
      </c>
      <c r="I305" s="11">
        <v>7934</v>
      </c>
      <c r="J305" s="11">
        <v>110.5</v>
      </c>
      <c r="K305" s="11">
        <v>22607</v>
      </c>
      <c r="L305" s="11">
        <v>4</v>
      </c>
      <c r="M305" s="11">
        <v>106</v>
      </c>
      <c r="N305" s="11">
        <v>21495</v>
      </c>
      <c r="O305" s="11">
        <v>590</v>
      </c>
      <c r="P305" s="11">
        <v>13.75</v>
      </c>
      <c r="Q305" s="11">
        <v>26.56</v>
      </c>
      <c r="R305" s="11">
        <v>44798</v>
      </c>
    </row>
    <row r="306" spans="1:18" x14ac:dyDescent="0.25">
      <c r="A306" s="11">
        <v>56</v>
      </c>
      <c r="B306" s="11" t="s">
        <v>112</v>
      </c>
      <c r="C306" s="11">
        <v>1936.7</v>
      </c>
      <c r="D306" s="11">
        <v>0</v>
      </c>
      <c r="E306" s="11">
        <v>42.4</v>
      </c>
      <c r="F306" s="11">
        <v>313</v>
      </c>
      <c r="G306" s="11">
        <v>14036.6</v>
      </c>
      <c r="H306" s="11">
        <v>7248</v>
      </c>
      <c r="I306" s="11">
        <v>5042</v>
      </c>
      <c r="J306" s="11">
        <v>396.7</v>
      </c>
      <c r="K306" s="11">
        <v>55689</v>
      </c>
      <c r="L306" s="11">
        <v>1042</v>
      </c>
      <c r="M306" s="11">
        <v>4151</v>
      </c>
      <c r="N306" s="11">
        <v>0</v>
      </c>
      <c r="O306" s="11">
        <v>6999</v>
      </c>
      <c r="P306" s="11">
        <v>32.369999999999997</v>
      </c>
      <c r="Q306" s="11">
        <v>34.51</v>
      </c>
      <c r="R306" s="11">
        <v>66839</v>
      </c>
    </row>
    <row r="307" spans="1:18" x14ac:dyDescent="0.25">
      <c r="A307" s="11">
        <v>57</v>
      </c>
      <c r="B307" s="11" t="s">
        <v>113</v>
      </c>
      <c r="C307" s="11">
        <v>25.3</v>
      </c>
      <c r="D307" s="11">
        <v>0</v>
      </c>
      <c r="E307" s="11">
        <v>100</v>
      </c>
      <c r="F307" s="11">
        <v>0</v>
      </c>
      <c r="I307" s="11">
        <v>8760</v>
      </c>
      <c r="J307" s="11">
        <v>0</v>
      </c>
      <c r="K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1:18" x14ac:dyDescent="0.25">
      <c r="A308" s="11">
        <v>58</v>
      </c>
      <c r="B308" s="11" t="s">
        <v>114</v>
      </c>
      <c r="C308" s="11">
        <v>2376.6</v>
      </c>
      <c r="D308" s="11">
        <v>0</v>
      </c>
      <c r="E308" s="11">
        <v>53.1</v>
      </c>
      <c r="F308" s="11">
        <v>259</v>
      </c>
      <c r="G308" s="11">
        <v>16780.7</v>
      </c>
      <c r="H308" s="11">
        <v>7061</v>
      </c>
      <c r="I308" s="11">
        <v>6593</v>
      </c>
      <c r="J308" s="11">
        <v>395.2</v>
      </c>
      <c r="K308" s="11">
        <v>66310</v>
      </c>
      <c r="L308" s="11">
        <v>856</v>
      </c>
      <c r="M308" s="11">
        <v>3406</v>
      </c>
      <c r="N308" s="11">
        <v>0</v>
      </c>
      <c r="O308" s="11">
        <v>6871</v>
      </c>
      <c r="P308" s="11">
        <v>30.79</v>
      </c>
      <c r="Q308" s="11">
        <v>32.22</v>
      </c>
      <c r="R308" s="11">
        <v>76587</v>
      </c>
    </row>
    <row r="309" spans="1:18" x14ac:dyDescent="0.25">
      <c r="A309" s="11">
        <v>59</v>
      </c>
      <c r="B309" s="11" t="s">
        <v>115</v>
      </c>
      <c r="C309" s="11">
        <v>-895.3</v>
      </c>
      <c r="D309" s="11">
        <v>0</v>
      </c>
      <c r="E309" s="11">
        <v>79.900000000000006</v>
      </c>
      <c r="F309" s="11">
        <v>270</v>
      </c>
      <c r="I309" s="11">
        <v>7204</v>
      </c>
      <c r="J309" s="11">
        <v>39.700000000000003</v>
      </c>
      <c r="K309" s="11">
        <v>-35551</v>
      </c>
      <c r="M309" s="11">
        <v>0</v>
      </c>
      <c r="N309" s="11">
        <v>0</v>
      </c>
      <c r="O309" s="11">
        <v>0</v>
      </c>
      <c r="P309" s="11">
        <v>39.71</v>
      </c>
      <c r="Q309" s="11">
        <v>39.71</v>
      </c>
      <c r="R309" s="11">
        <v>-35551</v>
      </c>
    </row>
    <row r="310" spans="1:18" x14ac:dyDescent="0.25">
      <c r="A310" s="11">
        <v>60</v>
      </c>
      <c r="B310" s="11" t="s">
        <v>116</v>
      </c>
      <c r="C310" s="11">
        <v>344.7</v>
      </c>
      <c r="D310" s="11">
        <v>0</v>
      </c>
      <c r="E310" s="11">
        <v>3.9</v>
      </c>
      <c r="F310" s="11">
        <v>315</v>
      </c>
      <c r="I310" s="11">
        <v>1669</v>
      </c>
      <c r="J310" s="11">
        <v>27.3</v>
      </c>
      <c r="K310" s="11">
        <v>9427</v>
      </c>
      <c r="M310" s="11">
        <v>0</v>
      </c>
      <c r="N310" s="11">
        <v>0</v>
      </c>
      <c r="O310" s="11">
        <v>0</v>
      </c>
      <c r="P310" s="11">
        <v>27.34</v>
      </c>
      <c r="Q310" s="11">
        <v>27.34</v>
      </c>
      <c r="R310" s="11">
        <v>9427</v>
      </c>
    </row>
    <row r="311" spans="1:18" x14ac:dyDescent="0.25">
      <c r="A311" s="11">
        <v>61</v>
      </c>
      <c r="B311" s="11" t="s">
        <v>117</v>
      </c>
      <c r="C311" s="11">
        <v>-145.9</v>
      </c>
      <c r="D311" s="11">
        <v>0</v>
      </c>
      <c r="E311" s="11">
        <v>0</v>
      </c>
      <c r="F311" s="11">
        <v>253</v>
      </c>
      <c r="I311" s="11">
        <v>2075</v>
      </c>
      <c r="J311" s="11">
        <v>35.6</v>
      </c>
      <c r="K311" s="11">
        <v>-5200</v>
      </c>
      <c r="M311" s="11">
        <v>0</v>
      </c>
      <c r="N311" s="11">
        <v>0</v>
      </c>
      <c r="O311" s="11">
        <v>0</v>
      </c>
      <c r="P311" s="11">
        <v>35.64</v>
      </c>
      <c r="Q311" s="11">
        <v>35.64</v>
      </c>
      <c r="R311" s="11">
        <v>-5200</v>
      </c>
    </row>
    <row r="312" spans="1:18" x14ac:dyDescent="0.25">
      <c r="A312" s="11">
        <v>62</v>
      </c>
      <c r="B312" s="11" t="s">
        <v>118</v>
      </c>
      <c r="C312" s="11">
        <v>2549.6999999999998</v>
      </c>
      <c r="D312" s="11">
        <v>0</v>
      </c>
      <c r="E312" s="11">
        <v>29.1</v>
      </c>
      <c r="F312" s="11">
        <v>263</v>
      </c>
      <c r="I312" s="11">
        <v>7131</v>
      </c>
      <c r="J312" s="11">
        <v>30.8</v>
      </c>
      <c r="K312" s="11">
        <v>78569</v>
      </c>
      <c r="M312" s="11">
        <v>0</v>
      </c>
      <c r="N312" s="11">
        <v>0</v>
      </c>
      <c r="O312" s="11">
        <v>0</v>
      </c>
      <c r="P312" s="11">
        <v>30.81</v>
      </c>
      <c r="Q312" s="11">
        <v>30.81</v>
      </c>
      <c r="R312" s="11">
        <v>78569</v>
      </c>
    </row>
    <row r="313" spans="1:18" x14ac:dyDescent="0.25">
      <c r="A313" s="11">
        <v>63</v>
      </c>
      <c r="B313" s="11" t="s">
        <v>119</v>
      </c>
      <c r="C313" s="11">
        <v>-1897.6</v>
      </c>
      <c r="D313" s="11">
        <v>0</v>
      </c>
      <c r="E313" s="11">
        <v>86.9</v>
      </c>
      <c r="F313" s="11">
        <v>203</v>
      </c>
      <c r="I313" s="11">
        <v>8184</v>
      </c>
      <c r="J313" s="11">
        <v>34.6</v>
      </c>
      <c r="K313" s="11">
        <v>-65683</v>
      </c>
      <c r="M313" s="11">
        <v>0</v>
      </c>
      <c r="N313" s="11">
        <v>0</v>
      </c>
      <c r="O313" s="11">
        <v>0</v>
      </c>
      <c r="P313" s="11">
        <v>34.61</v>
      </c>
      <c r="Q313" s="11">
        <v>34.61</v>
      </c>
      <c r="R313" s="11">
        <v>-65683</v>
      </c>
    </row>
    <row r="314" spans="1:18" x14ac:dyDescent="0.25">
      <c r="A314" s="11">
        <v>64</v>
      </c>
      <c r="B314" s="11" t="s">
        <v>120</v>
      </c>
      <c r="C314" s="11">
        <v>152.6</v>
      </c>
      <c r="D314" s="11">
        <v>0</v>
      </c>
      <c r="E314" s="11">
        <v>1.7</v>
      </c>
      <c r="F314" s="11">
        <v>397</v>
      </c>
      <c r="I314" s="11">
        <v>995</v>
      </c>
      <c r="J314" s="11">
        <v>43.3</v>
      </c>
      <c r="K314" s="11">
        <v>6604</v>
      </c>
      <c r="M314" s="11">
        <v>0</v>
      </c>
      <c r="N314" s="11">
        <v>0</v>
      </c>
      <c r="O314" s="11">
        <v>0</v>
      </c>
      <c r="P314" s="11">
        <v>43.28</v>
      </c>
      <c r="Q314" s="11">
        <v>43.28</v>
      </c>
      <c r="R314" s="11">
        <v>6604</v>
      </c>
    </row>
    <row r="315" spans="1:18" x14ac:dyDescent="0.25">
      <c r="A315" s="11">
        <v>65</v>
      </c>
      <c r="B315" s="11" t="s">
        <v>121</v>
      </c>
      <c r="C315" s="11">
        <v>-3429.9</v>
      </c>
      <c r="D315" s="11">
        <v>0</v>
      </c>
      <c r="E315" s="11">
        <v>0.4</v>
      </c>
      <c r="F315" s="11">
        <v>0</v>
      </c>
      <c r="I315" s="11">
        <v>8760</v>
      </c>
      <c r="J315" s="11">
        <v>34.5</v>
      </c>
      <c r="K315" s="11">
        <v>-118397</v>
      </c>
      <c r="M315" s="11">
        <v>0</v>
      </c>
      <c r="N315" s="11">
        <v>0</v>
      </c>
      <c r="O315" s="11">
        <v>0</v>
      </c>
      <c r="P315" s="11">
        <v>34.520000000000003</v>
      </c>
      <c r="Q315" s="11">
        <v>34.520000000000003</v>
      </c>
      <c r="R315" s="11">
        <v>-118397</v>
      </c>
    </row>
    <row r="316" spans="1:18" x14ac:dyDescent="0.25">
      <c r="A316" s="11">
        <v>66</v>
      </c>
      <c r="B316" s="11" t="s">
        <v>122</v>
      </c>
      <c r="C316" s="11">
        <v>0</v>
      </c>
      <c r="D316" s="11">
        <v>0</v>
      </c>
      <c r="E316" s="11">
        <v>0</v>
      </c>
      <c r="F316" s="11">
        <v>472</v>
      </c>
      <c r="I316" s="11">
        <v>1401</v>
      </c>
      <c r="J316" s="11">
        <v>0</v>
      </c>
      <c r="K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</row>
    <row r="317" spans="1:18" x14ac:dyDescent="0.25">
      <c r="A317" s="11">
        <v>67</v>
      </c>
      <c r="B317" s="11" t="s">
        <v>125</v>
      </c>
      <c r="C317" s="11">
        <v>0</v>
      </c>
      <c r="D317" s="11">
        <v>0</v>
      </c>
      <c r="E317" s="11">
        <v>0</v>
      </c>
      <c r="F317" s="11">
        <v>0</v>
      </c>
      <c r="I317" s="11">
        <v>0</v>
      </c>
      <c r="J317" s="11">
        <v>0</v>
      </c>
      <c r="K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1:18" x14ac:dyDescent="0.25">
      <c r="A318" s="11">
        <v>68</v>
      </c>
      <c r="B318" s="11" t="s">
        <v>126</v>
      </c>
      <c r="C318" s="11">
        <v>115.8</v>
      </c>
      <c r="D318" s="11">
        <v>0</v>
      </c>
      <c r="E318" s="11">
        <v>9.5</v>
      </c>
      <c r="F318" s="11">
        <v>0</v>
      </c>
      <c r="I318" s="11">
        <v>8760</v>
      </c>
      <c r="J318" s="11">
        <v>40.700000000000003</v>
      </c>
      <c r="K318" s="11">
        <v>4716</v>
      </c>
      <c r="M318" s="11">
        <v>0</v>
      </c>
      <c r="N318" s="11">
        <v>0</v>
      </c>
      <c r="O318" s="11">
        <v>4716</v>
      </c>
      <c r="P318" s="11">
        <v>81.44</v>
      </c>
      <c r="Q318" s="11">
        <v>81.44</v>
      </c>
      <c r="R318" s="11">
        <v>9431</v>
      </c>
    </row>
    <row r="319" spans="1:18" x14ac:dyDescent="0.25">
      <c r="A319" s="11">
        <v>69</v>
      </c>
      <c r="B319" s="11" t="s">
        <v>127</v>
      </c>
      <c r="C319" s="11">
        <v>-127</v>
      </c>
      <c r="D319" s="11">
        <v>0</v>
      </c>
      <c r="E319" s="11">
        <v>100</v>
      </c>
      <c r="F319" s="11">
        <v>0</v>
      </c>
      <c r="I319" s="11">
        <v>8016</v>
      </c>
      <c r="J319" s="11">
        <v>0</v>
      </c>
      <c r="K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</row>
    <row r="320" spans="1:18" x14ac:dyDescent="0.25">
      <c r="A320" s="11">
        <v>70</v>
      </c>
      <c r="B320" s="11" t="s">
        <v>128</v>
      </c>
      <c r="C320" s="11">
        <v>62.1</v>
      </c>
      <c r="D320" s="11">
        <v>0</v>
      </c>
      <c r="E320" s="11">
        <v>100</v>
      </c>
      <c r="F320" s="11">
        <v>0</v>
      </c>
      <c r="I320" s="11">
        <v>8760</v>
      </c>
      <c r="J320" s="11">
        <v>35.200000000000003</v>
      </c>
      <c r="K320" s="11">
        <v>2187</v>
      </c>
      <c r="M320" s="11">
        <v>0</v>
      </c>
      <c r="N320" s="11">
        <v>0</v>
      </c>
      <c r="O320" s="11">
        <v>0</v>
      </c>
      <c r="P320" s="11">
        <v>35.229999999999997</v>
      </c>
      <c r="Q320" s="11">
        <v>35.229999999999997</v>
      </c>
      <c r="R320" s="11">
        <v>2187</v>
      </c>
    </row>
    <row r="321" spans="1:18" x14ac:dyDescent="0.25">
      <c r="A321" s="11">
        <v>71</v>
      </c>
      <c r="B321" s="11" t="s">
        <v>129</v>
      </c>
      <c r="C321" s="11">
        <v>12</v>
      </c>
      <c r="D321" s="11">
        <v>0</v>
      </c>
      <c r="E321" s="11">
        <v>100</v>
      </c>
      <c r="F321" s="11">
        <v>0</v>
      </c>
      <c r="I321" s="11">
        <v>8760</v>
      </c>
      <c r="J321" s="11">
        <v>0</v>
      </c>
      <c r="K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</row>
    <row r="322" spans="1:18" x14ac:dyDescent="0.25">
      <c r="A322" s="11">
        <v>72</v>
      </c>
      <c r="B322" s="11" t="s">
        <v>130</v>
      </c>
      <c r="C322" s="11">
        <v>-45.4</v>
      </c>
      <c r="D322" s="11">
        <v>0</v>
      </c>
      <c r="E322" s="11">
        <v>100</v>
      </c>
      <c r="F322" s="11">
        <v>0</v>
      </c>
      <c r="I322" s="11">
        <v>8760</v>
      </c>
      <c r="J322" s="11">
        <v>69</v>
      </c>
      <c r="K322" s="11">
        <v>-3131</v>
      </c>
      <c r="M322" s="11">
        <v>0</v>
      </c>
      <c r="N322" s="11">
        <v>0</v>
      </c>
      <c r="O322" s="11">
        <v>0</v>
      </c>
      <c r="P322" s="11">
        <v>69</v>
      </c>
      <c r="Q322" s="11">
        <v>69</v>
      </c>
      <c r="R322" s="11">
        <v>-3131</v>
      </c>
    </row>
    <row r="323" spans="1:18" x14ac:dyDescent="0.25">
      <c r="A323" s="11">
        <v>73</v>
      </c>
      <c r="B323" s="11" t="s">
        <v>131</v>
      </c>
      <c r="C323" s="11">
        <v>-19.3</v>
      </c>
      <c r="D323" s="11">
        <v>0</v>
      </c>
      <c r="E323" s="11">
        <v>100</v>
      </c>
      <c r="F323" s="11">
        <v>0</v>
      </c>
      <c r="I323" s="11">
        <v>8760</v>
      </c>
      <c r="J323" s="11">
        <v>0</v>
      </c>
      <c r="K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</row>
    <row r="324" spans="1:18" x14ac:dyDescent="0.25">
      <c r="A324" s="11">
        <v>74</v>
      </c>
      <c r="B324" s="11" t="s">
        <v>132</v>
      </c>
      <c r="C324" s="11">
        <v>-50.4</v>
      </c>
      <c r="D324" s="11">
        <v>0</v>
      </c>
      <c r="E324" s="11">
        <v>100</v>
      </c>
      <c r="F324" s="11">
        <v>0</v>
      </c>
      <c r="I324" s="11">
        <v>8760</v>
      </c>
      <c r="J324" s="11">
        <v>0</v>
      </c>
      <c r="K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25">
      <c r="A325" s="11">
        <v>75</v>
      </c>
      <c r="B325" s="11" t="s">
        <v>133</v>
      </c>
      <c r="C325" s="11">
        <v>-255.2</v>
      </c>
      <c r="D325" s="11">
        <v>0</v>
      </c>
      <c r="E325" s="11">
        <v>100</v>
      </c>
      <c r="F325" s="11">
        <v>0</v>
      </c>
      <c r="I325" s="11">
        <v>8760</v>
      </c>
      <c r="J325" s="11">
        <v>0</v>
      </c>
      <c r="K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1:18" x14ac:dyDescent="0.25">
      <c r="A326" s="11">
        <v>76</v>
      </c>
      <c r="B326" s="11" t="s">
        <v>134</v>
      </c>
      <c r="C326" s="11">
        <v>1376.7</v>
      </c>
      <c r="D326" s="11">
        <v>0</v>
      </c>
      <c r="E326" s="11">
        <v>100</v>
      </c>
      <c r="F326" s="11">
        <v>0</v>
      </c>
      <c r="I326" s="11">
        <v>8760</v>
      </c>
      <c r="J326" s="11">
        <v>0</v>
      </c>
      <c r="K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25">
      <c r="A327" s="11">
        <v>77</v>
      </c>
      <c r="B327" s="11" t="s">
        <v>135</v>
      </c>
      <c r="C327" s="11">
        <v>217.4</v>
      </c>
      <c r="D327" s="11">
        <v>0</v>
      </c>
      <c r="E327" s="11">
        <v>100</v>
      </c>
      <c r="F327" s="11">
        <v>0</v>
      </c>
      <c r="I327" s="11">
        <v>8736</v>
      </c>
      <c r="J327" s="11">
        <v>37</v>
      </c>
      <c r="K327" s="11">
        <v>8043</v>
      </c>
      <c r="M327" s="11">
        <v>0</v>
      </c>
      <c r="N327" s="11">
        <v>0</v>
      </c>
      <c r="O327" s="11">
        <v>0</v>
      </c>
      <c r="P327" s="11">
        <v>37</v>
      </c>
      <c r="Q327" s="11">
        <v>37</v>
      </c>
      <c r="R327" s="11">
        <v>8043</v>
      </c>
    </row>
    <row r="328" spans="1:18" x14ac:dyDescent="0.25">
      <c r="A328" s="11">
        <v>78</v>
      </c>
      <c r="B328" s="11" t="s">
        <v>136</v>
      </c>
      <c r="C328" s="11">
        <v>458.3</v>
      </c>
      <c r="D328" s="11">
        <v>0</v>
      </c>
      <c r="E328" s="11">
        <v>100</v>
      </c>
      <c r="F328" s="11">
        <v>0</v>
      </c>
      <c r="I328" s="11">
        <v>8760</v>
      </c>
      <c r="J328" s="11">
        <v>0</v>
      </c>
      <c r="K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</row>
    <row r="329" spans="1:18" x14ac:dyDescent="0.25">
      <c r="A329" s="11">
        <v>79</v>
      </c>
      <c r="B329" s="11" t="s">
        <v>137</v>
      </c>
      <c r="C329" s="11">
        <v>-279.7</v>
      </c>
      <c r="D329" s="11">
        <v>0</v>
      </c>
      <c r="E329" s="11">
        <v>100</v>
      </c>
      <c r="F329" s="11">
        <v>0</v>
      </c>
      <c r="I329" s="11">
        <v>8760</v>
      </c>
      <c r="J329" s="11">
        <v>0</v>
      </c>
      <c r="K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</row>
    <row r="330" spans="1:18" x14ac:dyDescent="0.25">
      <c r="A330" s="11">
        <v>80</v>
      </c>
      <c r="B330" s="11" t="s">
        <v>138</v>
      </c>
      <c r="C330" s="11">
        <v>114.9</v>
      </c>
      <c r="D330" s="11">
        <v>0</v>
      </c>
      <c r="E330" s="11">
        <v>100</v>
      </c>
      <c r="F330" s="11">
        <v>0</v>
      </c>
      <c r="I330" s="11">
        <v>8016</v>
      </c>
      <c r="J330" s="11">
        <v>0</v>
      </c>
      <c r="K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1:18" x14ac:dyDescent="0.25">
      <c r="A331" s="11">
        <v>81</v>
      </c>
      <c r="B331" s="11" t="s">
        <v>139</v>
      </c>
      <c r="C331" s="11">
        <v>113.1</v>
      </c>
      <c r="D331" s="11">
        <v>0</v>
      </c>
      <c r="E331" s="11">
        <v>100</v>
      </c>
      <c r="F331" s="11">
        <v>0</v>
      </c>
      <c r="I331" s="11">
        <v>8760</v>
      </c>
      <c r="J331" s="11">
        <v>0</v>
      </c>
      <c r="K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5">
      <c r="A332" s="11">
        <v>82</v>
      </c>
      <c r="B332" s="11" t="s">
        <v>140</v>
      </c>
      <c r="C332" s="11">
        <v>-291.7</v>
      </c>
      <c r="D332" s="11">
        <v>0</v>
      </c>
      <c r="E332" s="11">
        <v>100</v>
      </c>
      <c r="F332" s="11">
        <v>0</v>
      </c>
      <c r="I332" s="11">
        <v>8760</v>
      </c>
      <c r="J332" s="11">
        <v>0</v>
      </c>
      <c r="K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5">
      <c r="A333" s="11">
        <v>83</v>
      </c>
      <c r="B333" s="11" t="s">
        <v>141</v>
      </c>
      <c r="C333" s="11">
        <v>913.6</v>
      </c>
      <c r="D333" s="11">
        <v>0</v>
      </c>
      <c r="E333" s="11">
        <v>100</v>
      </c>
      <c r="F333" s="11">
        <v>0</v>
      </c>
      <c r="I333" s="11">
        <v>8760</v>
      </c>
      <c r="J333" s="11">
        <v>0</v>
      </c>
      <c r="K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84</v>
      </c>
      <c r="B334" s="11" t="s">
        <v>142</v>
      </c>
      <c r="C334" s="11">
        <v>1035.4000000000001</v>
      </c>
      <c r="D334" s="11">
        <v>0</v>
      </c>
      <c r="E334" s="11">
        <v>50.6</v>
      </c>
      <c r="F334" s="11">
        <v>125</v>
      </c>
      <c r="G334" s="11">
        <v>7794.3</v>
      </c>
      <c r="H334" s="11">
        <v>7528</v>
      </c>
      <c r="I334" s="11">
        <v>5913</v>
      </c>
      <c r="J334" s="11">
        <v>406.4</v>
      </c>
      <c r="K334" s="11">
        <v>31675</v>
      </c>
      <c r="L334" s="11">
        <v>140</v>
      </c>
      <c r="M334" s="11">
        <v>574</v>
      </c>
      <c r="N334" s="11">
        <v>0</v>
      </c>
      <c r="O334" s="11">
        <v>984</v>
      </c>
      <c r="P334" s="11">
        <v>31.54</v>
      </c>
      <c r="Q334" s="11">
        <v>32.1</v>
      </c>
      <c r="R334" s="11">
        <v>33233</v>
      </c>
    </row>
    <row r="335" spans="1:18" x14ac:dyDescent="0.25">
      <c r="A335" s="11">
        <v>85</v>
      </c>
      <c r="B335" s="11" t="s">
        <v>146</v>
      </c>
      <c r="C335" s="11">
        <v>465.1</v>
      </c>
      <c r="D335" s="11">
        <v>0</v>
      </c>
      <c r="E335" s="11">
        <v>61.9</v>
      </c>
      <c r="F335" s="11">
        <v>65</v>
      </c>
      <c r="I335" s="11">
        <v>8563</v>
      </c>
      <c r="J335" s="11">
        <v>20.8</v>
      </c>
      <c r="K335" s="11">
        <v>9670</v>
      </c>
      <c r="M335" s="11">
        <v>0</v>
      </c>
      <c r="N335" s="11">
        <v>0</v>
      </c>
      <c r="O335" s="11">
        <v>0</v>
      </c>
      <c r="P335" s="11">
        <v>20.79</v>
      </c>
      <c r="Q335" s="11">
        <v>20.79</v>
      </c>
      <c r="R335" s="11">
        <v>9670</v>
      </c>
    </row>
    <row r="336" spans="1:18" x14ac:dyDescent="0.25">
      <c r="A336" s="11">
        <v>86</v>
      </c>
      <c r="B336" s="11" t="s">
        <v>147</v>
      </c>
      <c r="C336" s="11">
        <v>0</v>
      </c>
      <c r="D336" s="11">
        <v>0</v>
      </c>
      <c r="E336" s="11">
        <v>0</v>
      </c>
      <c r="F336" s="11">
        <v>3</v>
      </c>
      <c r="I336" s="11">
        <v>1008</v>
      </c>
      <c r="J336" s="11">
        <v>0</v>
      </c>
      <c r="K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25">
      <c r="A337" s="11">
        <v>87</v>
      </c>
      <c r="B337" s="11" t="s">
        <v>148</v>
      </c>
      <c r="C337" s="11">
        <v>0</v>
      </c>
      <c r="D337" s="11">
        <v>0</v>
      </c>
      <c r="E337" s="11">
        <v>0</v>
      </c>
      <c r="F337" s="11">
        <v>0</v>
      </c>
      <c r="I337" s="11">
        <v>8760</v>
      </c>
      <c r="J337" s="11">
        <v>0</v>
      </c>
      <c r="K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25">
      <c r="A338" s="11">
        <v>88</v>
      </c>
      <c r="B338" s="11" t="s">
        <v>149</v>
      </c>
      <c r="C338" s="11">
        <v>58.4</v>
      </c>
      <c r="D338" s="11">
        <v>0</v>
      </c>
      <c r="E338" s="11">
        <v>93.9</v>
      </c>
      <c r="F338" s="11">
        <v>2</v>
      </c>
      <c r="I338" s="11">
        <v>8256</v>
      </c>
      <c r="J338" s="11">
        <v>46.5</v>
      </c>
      <c r="K338" s="11">
        <v>2714</v>
      </c>
      <c r="M338" s="11">
        <v>0</v>
      </c>
      <c r="N338" s="11">
        <v>1967</v>
      </c>
      <c r="O338" s="11">
        <v>0</v>
      </c>
      <c r="P338" s="11">
        <v>46.48</v>
      </c>
      <c r="Q338" s="11">
        <v>80.17</v>
      </c>
      <c r="R338" s="11">
        <v>4681</v>
      </c>
    </row>
    <row r="339" spans="1:18" x14ac:dyDescent="0.25">
      <c r="A339" s="11">
        <v>89</v>
      </c>
      <c r="B339" s="11" t="s">
        <v>150</v>
      </c>
      <c r="C339" s="11">
        <v>328.4</v>
      </c>
      <c r="D339" s="11">
        <v>0</v>
      </c>
      <c r="E339" s="11">
        <v>93.9</v>
      </c>
      <c r="F339" s="11">
        <v>2</v>
      </c>
      <c r="I339" s="11">
        <v>8256</v>
      </c>
      <c r="J339" s="11">
        <v>48.8</v>
      </c>
      <c r="K339" s="11">
        <v>16027</v>
      </c>
      <c r="M339" s="11">
        <v>0</v>
      </c>
      <c r="N339" s="11">
        <v>9117</v>
      </c>
      <c r="O339" s="11">
        <v>0</v>
      </c>
      <c r="P339" s="11">
        <v>48.8</v>
      </c>
      <c r="Q339" s="11">
        <v>76.56</v>
      </c>
      <c r="R339" s="11">
        <v>25144</v>
      </c>
    </row>
    <row r="340" spans="1:18" x14ac:dyDescent="0.25">
      <c r="A340" s="11">
        <v>90</v>
      </c>
      <c r="B340" s="11" t="s">
        <v>151</v>
      </c>
      <c r="C340" s="11">
        <v>0</v>
      </c>
      <c r="D340" s="11">
        <v>0</v>
      </c>
      <c r="E340" s="11">
        <v>0</v>
      </c>
      <c r="F340" s="11">
        <v>0</v>
      </c>
      <c r="I340" s="11">
        <v>8760</v>
      </c>
      <c r="J340" s="11">
        <v>0</v>
      </c>
      <c r="K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1:18" x14ac:dyDescent="0.25">
      <c r="A341" s="11">
        <v>91</v>
      </c>
      <c r="B341" s="11" t="s">
        <v>152</v>
      </c>
      <c r="C341" s="11">
        <v>-15.6</v>
      </c>
      <c r="D341" s="11">
        <v>0</v>
      </c>
      <c r="E341" s="11">
        <v>100</v>
      </c>
      <c r="F341" s="11">
        <v>0</v>
      </c>
      <c r="I341" s="11">
        <v>8760</v>
      </c>
      <c r="J341" s="11">
        <v>11</v>
      </c>
      <c r="K341" s="11">
        <v>-171</v>
      </c>
      <c r="M341" s="11">
        <v>0</v>
      </c>
      <c r="N341" s="11">
        <v>0</v>
      </c>
      <c r="O341" s="11">
        <v>0</v>
      </c>
      <c r="P341" s="11">
        <v>10.98</v>
      </c>
      <c r="Q341" s="11">
        <v>10.98</v>
      </c>
      <c r="R341" s="11">
        <v>-171</v>
      </c>
    </row>
    <row r="342" spans="1:18" x14ac:dyDescent="0.25">
      <c r="A342" s="11">
        <v>92</v>
      </c>
      <c r="B342" s="11" t="s">
        <v>153</v>
      </c>
      <c r="C342" s="11">
        <v>283</v>
      </c>
      <c r="D342" s="11">
        <v>0</v>
      </c>
      <c r="E342" s="11">
        <v>100</v>
      </c>
      <c r="F342" s="11">
        <v>0</v>
      </c>
      <c r="I342" s="11">
        <v>8760</v>
      </c>
      <c r="J342" s="11">
        <v>0</v>
      </c>
      <c r="K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1:18" x14ac:dyDescent="0.25">
      <c r="A343" s="11">
        <v>93</v>
      </c>
      <c r="B343" s="11" t="s">
        <v>154</v>
      </c>
      <c r="C343" s="11">
        <v>345.5</v>
      </c>
      <c r="D343" s="11">
        <v>0</v>
      </c>
      <c r="E343" s="11">
        <v>64.599999999999994</v>
      </c>
      <c r="F343" s="11">
        <v>0</v>
      </c>
      <c r="I343" s="11">
        <v>8760</v>
      </c>
      <c r="J343" s="11">
        <v>0</v>
      </c>
      <c r="K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25">
      <c r="A344" s="11">
        <v>94</v>
      </c>
      <c r="B344" s="11" t="s">
        <v>155</v>
      </c>
      <c r="C344" s="11">
        <v>288.2</v>
      </c>
      <c r="D344" s="11">
        <v>0</v>
      </c>
      <c r="E344" s="11">
        <v>100</v>
      </c>
      <c r="F344" s="11">
        <v>0</v>
      </c>
      <c r="I344" s="11">
        <v>8760</v>
      </c>
      <c r="J344" s="11">
        <v>0</v>
      </c>
      <c r="K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</row>
    <row r="345" spans="1:18" x14ac:dyDescent="0.25">
      <c r="A345" s="11">
        <v>95</v>
      </c>
      <c r="B345" s="11" t="s">
        <v>156</v>
      </c>
      <c r="C345" s="11">
        <v>20.8</v>
      </c>
      <c r="D345" s="11">
        <v>0</v>
      </c>
      <c r="E345" s="11">
        <v>100</v>
      </c>
      <c r="F345" s="11">
        <v>0</v>
      </c>
      <c r="I345" s="11">
        <v>8760</v>
      </c>
      <c r="J345" s="11">
        <v>0</v>
      </c>
      <c r="K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x14ac:dyDescent="0.25">
      <c r="A346" s="11">
        <v>96</v>
      </c>
      <c r="B346" s="11" t="s">
        <v>157</v>
      </c>
      <c r="C346" s="11">
        <v>1314</v>
      </c>
      <c r="D346" s="11">
        <v>0</v>
      </c>
      <c r="E346" s="11">
        <v>100</v>
      </c>
      <c r="F346" s="11">
        <v>0</v>
      </c>
      <c r="I346" s="11">
        <v>8760</v>
      </c>
      <c r="J346" s="11">
        <v>0</v>
      </c>
      <c r="K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1:18" x14ac:dyDescent="0.25">
      <c r="A347" s="11">
        <v>97</v>
      </c>
      <c r="B347" s="11" t="s">
        <v>158</v>
      </c>
      <c r="C347" s="11">
        <v>-1112.7</v>
      </c>
      <c r="D347" s="11">
        <v>0</v>
      </c>
      <c r="E347" s="11">
        <v>100</v>
      </c>
      <c r="F347" s="11">
        <v>0</v>
      </c>
      <c r="I347" s="11">
        <v>8760</v>
      </c>
      <c r="J347" s="11">
        <v>0</v>
      </c>
      <c r="K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5">
      <c r="A348" s="11">
        <v>98</v>
      </c>
      <c r="B348" s="11" t="s">
        <v>159</v>
      </c>
      <c r="C348" s="11">
        <v>-0.2</v>
      </c>
      <c r="D348" s="11">
        <v>0</v>
      </c>
      <c r="E348" s="11">
        <v>100</v>
      </c>
      <c r="F348" s="11">
        <v>0</v>
      </c>
      <c r="I348" s="11">
        <v>8760</v>
      </c>
      <c r="J348" s="11">
        <v>75</v>
      </c>
      <c r="K348" s="11">
        <v>-16</v>
      </c>
      <c r="M348" s="11">
        <v>0</v>
      </c>
      <c r="N348" s="11">
        <v>0</v>
      </c>
      <c r="O348" s="11">
        <v>0</v>
      </c>
      <c r="P348" s="11">
        <v>75</v>
      </c>
      <c r="Q348" s="11">
        <v>75</v>
      </c>
      <c r="R348" s="11">
        <v>-16</v>
      </c>
    </row>
    <row r="349" spans="1:18" x14ac:dyDescent="0.25">
      <c r="A349" s="11">
        <v>99</v>
      </c>
      <c r="B349" s="11" t="s">
        <v>160</v>
      </c>
      <c r="C349" s="11">
        <v>1.9</v>
      </c>
      <c r="D349" s="11">
        <v>0</v>
      </c>
      <c r="E349" s="11">
        <v>100</v>
      </c>
      <c r="F349" s="11">
        <v>0</v>
      </c>
      <c r="I349" s="11">
        <v>8760</v>
      </c>
      <c r="J349" s="11">
        <v>75</v>
      </c>
      <c r="K349" s="11">
        <v>145</v>
      </c>
      <c r="M349" s="11">
        <v>0</v>
      </c>
      <c r="N349" s="11">
        <v>0</v>
      </c>
      <c r="O349" s="11">
        <v>0</v>
      </c>
      <c r="P349" s="11">
        <v>75</v>
      </c>
      <c r="Q349" s="11">
        <v>75</v>
      </c>
      <c r="R349" s="11">
        <v>145</v>
      </c>
    </row>
    <row r="350" spans="1:18" x14ac:dyDescent="0.25">
      <c r="A350" s="11">
        <v>100</v>
      </c>
      <c r="B350" s="11" t="s">
        <v>175</v>
      </c>
      <c r="C350" s="11">
        <v>47.9</v>
      </c>
      <c r="D350" s="11">
        <v>0</v>
      </c>
      <c r="E350" s="11">
        <v>100</v>
      </c>
      <c r="F350" s="11">
        <v>0</v>
      </c>
      <c r="I350" s="11">
        <v>8736</v>
      </c>
      <c r="J350" s="11">
        <v>66.400000000000006</v>
      </c>
      <c r="K350" s="11">
        <v>3177</v>
      </c>
      <c r="M350" s="11">
        <v>0</v>
      </c>
      <c r="N350" s="11">
        <v>0</v>
      </c>
      <c r="O350" s="11">
        <v>0</v>
      </c>
      <c r="P350" s="11">
        <v>66.36</v>
      </c>
      <c r="Q350" s="11">
        <v>66.36</v>
      </c>
      <c r="R350" s="11">
        <v>3177</v>
      </c>
    </row>
    <row r="351" spans="1:18" x14ac:dyDescent="0.25">
      <c r="A351" s="11">
        <v>101</v>
      </c>
      <c r="B351" s="11" t="s">
        <v>176</v>
      </c>
      <c r="C351" s="11">
        <v>0</v>
      </c>
      <c r="D351" s="11">
        <v>0</v>
      </c>
      <c r="E351" s="11">
        <v>0</v>
      </c>
      <c r="F351" s="11">
        <v>0</v>
      </c>
      <c r="I351" s="11">
        <v>0</v>
      </c>
      <c r="J351" s="11">
        <v>0</v>
      </c>
      <c r="K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1:18" x14ac:dyDescent="0.25">
      <c r="A352" s="11">
        <v>102</v>
      </c>
      <c r="B352" s="11" t="s">
        <v>177</v>
      </c>
      <c r="C352" s="11">
        <v>1149.0999999999999</v>
      </c>
      <c r="D352" s="11">
        <v>0</v>
      </c>
      <c r="E352" s="11">
        <v>28</v>
      </c>
      <c r="F352" s="11">
        <v>177</v>
      </c>
      <c r="G352" s="11">
        <v>8433</v>
      </c>
      <c r="H352" s="11">
        <v>7339</v>
      </c>
      <c r="I352" s="11">
        <v>3669</v>
      </c>
      <c r="J352" s="11">
        <v>417.2</v>
      </c>
      <c r="K352" s="11">
        <v>35185</v>
      </c>
      <c r="L352" s="11">
        <v>623</v>
      </c>
      <c r="M352" s="11">
        <v>2655</v>
      </c>
      <c r="N352" s="11">
        <v>0</v>
      </c>
      <c r="O352" s="11">
        <v>4001</v>
      </c>
      <c r="P352" s="11">
        <v>34.1</v>
      </c>
      <c r="Q352" s="11">
        <v>36.409999999999997</v>
      </c>
      <c r="R352" s="11">
        <v>41841</v>
      </c>
    </row>
    <row r="353" spans="1:18" x14ac:dyDescent="0.25">
      <c r="A353" s="11">
        <v>103</v>
      </c>
      <c r="B353" s="11" t="s">
        <v>178</v>
      </c>
      <c r="C353" s="11">
        <v>0</v>
      </c>
      <c r="D353" s="11">
        <v>0</v>
      </c>
      <c r="E353" s="11">
        <v>0</v>
      </c>
      <c r="F353" s="11">
        <v>189</v>
      </c>
      <c r="I353" s="11">
        <v>382</v>
      </c>
      <c r="J353" s="11">
        <v>0</v>
      </c>
      <c r="K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</row>
    <row r="354" spans="1:18" x14ac:dyDescent="0.25">
      <c r="A354" s="11">
        <v>104</v>
      </c>
      <c r="B354" s="11" t="s">
        <v>179</v>
      </c>
      <c r="C354" s="11">
        <v>-716.9</v>
      </c>
      <c r="D354" s="11">
        <v>0</v>
      </c>
      <c r="E354" s="11">
        <v>63.4</v>
      </c>
      <c r="F354" s="11">
        <v>327</v>
      </c>
      <c r="I354" s="11">
        <v>7697</v>
      </c>
      <c r="J354" s="11">
        <v>36</v>
      </c>
      <c r="K354" s="11">
        <v>-25777</v>
      </c>
      <c r="M354" s="11">
        <v>0</v>
      </c>
      <c r="N354" s="11">
        <v>0</v>
      </c>
      <c r="O354" s="11">
        <v>0</v>
      </c>
      <c r="P354" s="11">
        <v>35.96</v>
      </c>
      <c r="Q354" s="11">
        <v>35.96</v>
      </c>
      <c r="R354" s="11">
        <v>-25777</v>
      </c>
    </row>
    <row r="355" spans="1:18" x14ac:dyDescent="0.25">
      <c r="A355" s="11">
        <v>105</v>
      </c>
      <c r="B355" s="11" t="s">
        <v>180</v>
      </c>
      <c r="C355" s="11">
        <v>576.6</v>
      </c>
      <c r="D355" s="11">
        <v>0</v>
      </c>
      <c r="E355" s="11">
        <v>6.6</v>
      </c>
      <c r="F355" s="11">
        <v>863</v>
      </c>
      <c r="I355" s="11">
        <v>5487</v>
      </c>
      <c r="J355" s="11">
        <v>37.200000000000003</v>
      </c>
      <c r="K355" s="11">
        <v>21437</v>
      </c>
      <c r="M355" s="11">
        <v>0</v>
      </c>
      <c r="N355" s="11">
        <v>0</v>
      </c>
      <c r="O355" s="11">
        <v>0</v>
      </c>
      <c r="P355" s="11">
        <v>37.18</v>
      </c>
      <c r="Q355" s="11">
        <v>37.18</v>
      </c>
      <c r="R355" s="11">
        <v>21437</v>
      </c>
    </row>
    <row r="356" spans="1:18" x14ac:dyDescent="0.25">
      <c r="A356" s="11">
        <v>106</v>
      </c>
      <c r="B356" s="11" t="s">
        <v>181</v>
      </c>
      <c r="C356" s="11">
        <v>-338.7</v>
      </c>
      <c r="D356" s="11">
        <v>0</v>
      </c>
      <c r="E356" s="11">
        <v>51.9</v>
      </c>
      <c r="F356" s="11">
        <v>620</v>
      </c>
      <c r="I356" s="11">
        <v>6385</v>
      </c>
      <c r="J356" s="11">
        <v>34.6</v>
      </c>
      <c r="K356" s="11">
        <v>-11718</v>
      </c>
      <c r="M356" s="11">
        <v>0</v>
      </c>
      <c r="N356" s="11">
        <v>0</v>
      </c>
      <c r="O356" s="11">
        <v>0</v>
      </c>
      <c r="P356" s="11">
        <v>34.6</v>
      </c>
      <c r="Q356" s="11">
        <v>34.6</v>
      </c>
      <c r="R356" s="11">
        <v>-11718</v>
      </c>
    </row>
    <row r="357" spans="1:18" x14ac:dyDescent="0.25">
      <c r="A357" s="11">
        <v>107</v>
      </c>
      <c r="B357" s="11" t="s">
        <v>182</v>
      </c>
      <c r="C357" s="11">
        <v>267.3</v>
      </c>
      <c r="D357" s="11">
        <v>0</v>
      </c>
      <c r="E357" s="11">
        <v>57.9</v>
      </c>
      <c r="F357" s="11">
        <v>0</v>
      </c>
      <c r="I357" s="11">
        <v>8760</v>
      </c>
      <c r="J357" s="11">
        <v>0</v>
      </c>
      <c r="K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</row>
    <row r="358" spans="1:18" x14ac:dyDescent="0.25">
      <c r="A358" s="11">
        <v>108</v>
      </c>
      <c r="B358" s="11" t="s">
        <v>184</v>
      </c>
      <c r="C358" s="11">
        <v>33.299999999999997</v>
      </c>
      <c r="D358" s="11">
        <v>0</v>
      </c>
      <c r="E358" s="11">
        <v>100</v>
      </c>
      <c r="F358" s="11">
        <v>0</v>
      </c>
      <c r="I358" s="11">
        <v>8760</v>
      </c>
      <c r="J358" s="11">
        <v>144.80000000000001</v>
      </c>
      <c r="K358" s="11">
        <v>4825</v>
      </c>
      <c r="M358" s="11">
        <v>0</v>
      </c>
      <c r="N358" s="11">
        <v>0</v>
      </c>
      <c r="O358" s="11">
        <v>0</v>
      </c>
      <c r="P358" s="11">
        <v>144.84</v>
      </c>
      <c r="Q358" s="11">
        <v>144.84</v>
      </c>
      <c r="R358" s="11">
        <v>4825</v>
      </c>
    </row>
    <row r="359" spans="1:18" x14ac:dyDescent="0.25">
      <c r="A359" s="11">
        <v>109</v>
      </c>
      <c r="B359" s="11" t="s">
        <v>185</v>
      </c>
      <c r="C359" s="11">
        <v>3.7</v>
      </c>
      <c r="D359" s="11">
        <v>0</v>
      </c>
      <c r="E359" s="11">
        <v>100</v>
      </c>
      <c r="F359" s="11">
        <v>0</v>
      </c>
      <c r="I359" s="11">
        <v>8760</v>
      </c>
      <c r="J359" s="11">
        <v>68.2</v>
      </c>
      <c r="K359" s="11">
        <v>250</v>
      </c>
      <c r="M359" s="11">
        <v>0</v>
      </c>
      <c r="N359" s="11">
        <v>0</v>
      </c>
      <c r="O359" s="11">
        <v>0</v>
      </c>
      <c r="P359" s="11">
        <v>68.239999999999995</v>
      </c>
      <c r="Q359" s="11">
        <v>68.239999999999995</v>
      </c>
      <c r="R359" s="11">
        <v>250</v>
      </c>
    </row>
    <row r="360" spans="1:18" x14ac:dyDescent="0.25">
      <c r="A360" s="11">
        <v>110</v>
      </c>
      <c r="B360" s="11" t="s">
        <v>186</v>
      </c>
      <c r="C360" s="11">
        <v>162.4</v>
      </c>
      <c r="D360" s="11">
        <v>0</v>
      </c>
      <c r="E360" s="11">
        <v>100</v>
      </c>
      <c r="F360" s="11">
        <v>0</v>
      </c>
      <c r="I360" s="11">
        <v>8760</v>
      </c>
      <c r="J360" s="11">
        <v>107.9</v>
      </c>
      <c r="K360" s="11">
        <v>17512</v>
      </c>
      <c r="M360" s="11">
        <v>0</v>
      </c>
      <c r="N360" s="11">
        <v>0</v>
      </c>
      <c r="O360" s="11">
        <v>0</v>
      </c>
      <c r="P360" s="11">
        <v>107.86</v>
      </c>
      <c r="Q360" s="11">
        <v>107.86</v>
      </c>
      <c r="R360" s="11">
        <v>17512</v>
      </c>
    </row>
    <row r="361" spans="1:18" x14ac:dyDescent="0.25">
      <c r="A361" s="11">
        <v>111</v>
      </c>
      <c r="B361" s="11" t="s">
        <v>187</v>
      </c>
      <c r="C361" s="11">
        <v>125.6</v>
      </c>
      <c r="D361" s="11">
        <v>0</v>
      </c>
      <c r="E361" s="11">
        <v>100</v>
      </c>
      <c r="F361" s="11">
        <v>0</v>
      </c>
      <c r="I361" s="11">
        <v>8760</v>
      </c>
      <c r="J361" s="11">
        <v>71</v>
      </c>
      <c r="K361" s="11">
        <v>8917</v>
      </c>
      <c r="M361" s="11">
        <v>0</v>
      </c>
      <c r="N361" s="11">
        <v>0</v>
      </c>
      <c r="O361" s="11">
        <v>0</v>
      </c>
      <c r="P361" s="11">
        <v>71</v>
      </c>
      <c r="Q361" s="11">
        <v>71</v>
      </c>
      <c r="R361" s="11">
        <v>8917</v>
      </c>
    </row>
    <row r="362" spans="1:18" x14ac:dyDescent="0.25">
      <c r="A362" s="11">
        <v>112</v>
      </c>
      <c r="B362" s="11" t="s">
        <v>189</v>
      </c>
      <c r="C362" s="11">
        <v>17.7</v>
      </c>
      <c r="D362" s="11">
        <v>0</v>
      </c>
      <c r="E362" s="11">
        <v>100</v>
      </c>
      <c r="F362" s="11">
        <v>0</v>
      </c>
      <c r="I362" s="11">
        <v>8760</v>
      </c>
      <c r="J362" s="11">
        <v>50.7</v>
      </c>
      <c r="K362" s="11">
        <v>900</v>
      </c>
      <c r="M362" s="11">
        <v>0</v>
      </c>
      <c r="N362" s="11">
        <v>0</v>
      </c>
      <c r="O362" s="11">
        <v>0</v>
      </c>
      <c r="P362" s="11">
        <v>50.75</v>
      </c>
      <c r="Q362" s="11">
        <v>50.75</v>
      </c>
      <c r="R362" s="11">
        <v>900</v>
      </c>
    </row>
    <row r="363" spans="1:18" x14ac:dyDescent="0.25">
      <c r="A363" s="11">
        <v>113</v>
      </c>
      <c r="B363" s="11" t="s">
        <v>190</v>
      </c>
      <c r="C363" s="11">
        <v>6.7</v>
      </c>
      <c r="D363" s="11">
        <v>0</v>
      </c>
      <c r="E363" s="11">
        <v>100</v>
      </c>
      <c r="F363" s="11">
        <v>0</v>
      </c>
      <c r="I363" s="11">
        <v>8760</v>
      </c>
      <c r="J363" s="11">
        <v>88.9</v>
      </c>
      <c r="K363" s="11">
        <v>593</v>
      </c>
      <c r="M363" s="11">
        <v>0</v>
      </c>
      <c r="N363" s="11">
        <v>0</v>
      </c>
      <c r="O363" s="11">
        <v>0</v>
      </c>
      <c r="P363" s="11">
        <v>88.89</v>
      </c>
      <c r="Q363" s="11">
        <v>88.89</v>
      </c>
      <c r="R363" s="11">
        <v>593</v>
      </c>
    </row>
    <row r="364" spans="1:18" x14ac:dyDescent="0.25">
      <c r="A364" s="11">
        <v>114</v>
      </c>
      <c r="B364" s="11" t="s">
        <v>191</v>
      </c>
      <c r="C364" s="11">
        <v>0</v>
      </c>
      <c r="D364" s="11">
        <v>0</v>
      </c>
      <c r="E364" s="11">
        <v>0</v>
      </c>
      <c r="F364" s="11">
        <v>0</v>
      </c>
      <c r="I364" s="11">
        <v>8760</v>
      </c>
      <c r="J364" s="11">
        <v>0</v>
      </c>
      <c r="K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</row>
    <row r="365" spans="1:18" x14ac:dyDescent="0.25">
      <c r="A365" s="11">
        <v>115</v>
      </c>
      <c r="B365" s="11" t="s">
        <v>192</v>
      </c>
      <c r="C365" s="11">
        <v>0</v>
      </c>
      <c r="D365" s="11">
        <v>0</v>
      </c>
      <c r="E365" s="11">
        <v>0</v>
      </c>
      <c r="F365" s="11">
        <v>0</v>
      </c>
      <c r="I365" s="11">
        <v>8760</v>
      </c>
      <c r="J365" s="11">
        <v>0</v>
      </c>
      <c r="K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25">
      <c r="A366" s="11">
        <v>116</v>
      </c>
      <c r="B366" s="11" t="s">
        <v>193</v>
      </c>
      <c r="C366" s="11">
        <v>0</v>
      </c>
      <c r="D366" s="11">
        <v>0</v>
      </c>
      <c r="E366" s="11">
        <v>0</v>
      </c>
      <c r="F366" s="11">
        <v>0</v>
      </c>
      <c r="I366" s="11">
        <v>8760</v>
      </c>
      <c r="J366" s="11">
        <v>0</v>
      </c>
      <c r="K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25">
      <c r="A367" s="11">
        <v>117</v>
      </c>
      <c r="B367" s="11" t="s">
        <v>194</v>
      </c>
      <c r="C367" s="11">
        <v>11.4</v>
      </c>
      <c r="D367" s="11">
        <v>0</v>
      </c>
      <c r="E367" s="11">
        <v>100</v>
      </c>
      <c r="F367" s="11">
        <v>0</v>
      </c>
      <c r="I367" s="11">
        <v>8760</v>
      </c>
      <c r="J367" s="11">
        <v>71.5</v>
      </c>
      <c r="K367" s="11">
        <v>814</v>
      </c>
      <c r="M367" s="11">
        <v>0</v>
      </c>
      <c r="N367" s="11">
        <v>0</v>
      </c>
      <c r="O367" s="11">
        <v>0</v>
      </c>
      <c r="P367" s="11">
        <v>71.47</v>
      </c>
      <c r="Q367" s="11">
        <v>71.47</v>
      </c>
      <c r="R367" s="11">
        <v>814</v>
      </c>
    </row>
    <row r="368" spans="1:18" x14ac:dyDescent="0.25">
      <c r="A368" s="11">
        <v>118</v>
      </c>
      <c r="B368" s="11" t="s">
        <v>195</v>
      </c>
      <c r="C368" s="11">
        <v>112.6</v>
      </c>
      <c r="D368" s="11">
        <v>0</v>
      </c>
      <c r="E368" s="11">
        <v>100</v>
      </c>
      <c r="F368" s="11">
        <v>0</v>
      </c>
      <c r="I368" s="11">
        <v>8760</v>
      </c>
      <c r="J368" s="11">
        <v>92.8</v>
      </c>
      <c r="K368" s="11">
        <v>10451</v>
      </c>
      <c r="M368" s="11">
        <v>0</v>
      </c>
      <c r="N368" s="11">
        <v>0</v>
      </c>
      <c r="O368" s="11">
        <v>0</v>
      </c>
      <c r="P368" s="11">
        <v>92.8</v>
      </c>
      <c r="Q368" s="11">
        <v>92.8</v>
      </c>
      <c r="R368" s="11">
        <v>10451</v>
      </c>
    </row>
    <row r="369" spans="1:18" x14ac:dyDescent="0.25">
      <c r="A369" s="11">
        <v>119</v>
      </c>
      <c r="B369" s="11" t="s">
        <v>201</v>
      </c>
      <c r="C369" s="11">
        <v>29.7</v>
      </c>
      <c r="D369" s="11">
        <v>0</v>
      </c>
      <c r="E369" s="11">
        <v>1.7</v>
      </c>
      <c r="F369" s="11">
        <v>124</v>
      </c>
      <c r="I369" s="11">
        <v>306</v>
      </c>
      <c r="J369" s="11">
        <v>20.9</v>
      </c>
      <c r="K369" s="11">
        <v>621</v>
      </c>
      <c r="M369" s="11">
        <v>0</v>
      </c>
      <c r="N369" s="11">
        <v>0</v>
      </c>
      <c r="O369" s="11">
        <v>0</v>
      </c>
      <c r="P369" s="11">
        <v>20.88</v>
      </c>
      <c r="Q369" s="11">
        <v>20.88</v>
      </c>
      <c r="R369" s="11">
        <v>621</v>
      </c>
    </row>
    <row r="370" spans="1:18" x14ac:dyDescent="0.25">
      <c r="A370" s="11">
        <v>120</v>
      </c>
      <c r="B370" s="11" t="s">
        <v>203</v>
      </c>
      <c r="C370" s="11">
        <v>-360.9</v>
      </c>
      <c r="D370" s="11">
        <v>0</v>
      </c>
      <c r="E370" s="11">
        <v>100</v>
      </c>
      <c r="F370" s="11">
        <v>0</v>
      </c>
      <c r="I370" s="11">
        <v>8760</v>
      </c>
      <c r="J370" s="11">
        <v>14.6</v>
      </c>
      <c r="K370" s="11">
        <v>-5258</v>
      </c>
      <c r="M370" s="11">
        <v>0</v>
      </c>
      <c r="N370" s="11">
        <v>0</v>
      </c>
      <c r="O370" s="11">
        <v>-5258</v>
      </c>
      <c r="P370" s="11">
        <v>29.14</v>
      </c>
      <c r="Q370" s="11">
        <v>29.14</v>
      </c>
      <c r="R370" s="11">
        <v>-10517</v>
      </c>
    </row>
    <row r="371" spans="1:18" x14ac:dyDescent="0.25">
      <c r="A371" s="11">
        <v>121</v>
      </c>
      <c r="B371" s="11" t="s">
        <v>204</v>
      </c>
      <c r="C371" s="11">
        <v>12</v>
      </c>
      <c r="D371" s="11">
        <v>0</v>
      </c>
      <c r="E371" s="11">
        <v>100</v>
      </c>
      <c r="F371" s="11">
        <v>0</v>
      </c>
      <c r="I371" s="11">
        <v>8760</v>
      </c>
      <c r="J371" s="11">
        <v>54.1</v>
      </c>
      <c r="K371" s="11">
        <v>648</v>
      </c>
      <c r="M371" s="11">
        <v>0</v>
      </c>
      <c r="N371" s="11">
        <v>0</v>
      </c>
      <c r="O371" s="11">
        <v>0</v>
      </c>
      <c r="P371" s="11">
        <v>54.05</v>
      </c>
      <c r="Q371" s="11">
        <v>54.05</v>
      </c>
      <c r="R371" s="11">
        <v>648</v>
      </c>
    </row>
    <row r="372" spans="1:18" x14ac:dyDescent="0.25">
      <c r="A372" s="11">
        <v>122</v>
      </c>
      <c r="B372" s="11" t="s">
        <v>205</v>
      </c>
      <c r="C372" s="11">
        <v>63.2</v>
      </c>
      <c r="D372" s="11">
        <v>0</v>
      </c>
      <c r="E372" s="11">
        <v>100</v>
      </c>
      <c r="F372" s="11">
        <v>0</v>
      </c>
      <c r="I372" s="11">
        <v>8760</v>
      </c>
      <c r="J372" s="11">
        <v>54.7</v>
      </c>
      <c r="K372" s="11">
        <v>3458</v>
      </c>
      <c r="M372" s="11">
        <v>0</v>
      </c>
      <c r="N372" s="11">
        <v>0</v>
      </c>
      <c r="O372" s="11">
        <v>3458</v>
      </c>
      <c r="P372" s="11">
        <v>109.44</v>
      </c>
      <c r="Q372" s="11">
        <v>109.44</v>
      </c>
      <c r="R372" s="11">
        <v>6916</v>
      </c>
    </row>
    <row r="373" spans="1:18" x14ac:dyDescent="0.25">
      <c r="A373" s="11">
        <v>123</v>
      </c>
      <c r="B373" s="11" t="s">
        <v>206</v>
      </c>
      <c r="C373" s="11">
        <v>37.200000000000003</v>
      </c>
      <c r="D373" s="11">
        <v>0</v>
      </c>
      <c r="E373" s="11">
        <v>88.5</v>
      </c>
      <c r="F373" s="11">
        <v>0</v>
      </c>
      <c r="I373" s="11">
        <v>8760</v>
      </c>
      <c r="J373" s="11">
        <v>0</v>
      </c>
      <c r="K373" s="11">
        <v>0</v>
      </c>
      <c r="M373" s="11">
        <v>0</v>
      </c>
      <c r="N373" s="11">
        <v>0</v>
      </c>
      <c r="O373" s="11">
        <v>1406</v>
      </c>
      <c r="P373" s="11">
        <v>37.76</v>
      </c>
      <c r="Q373" s="11">
        <v>37.76</v>
      </c>
      <c r="R373" s="11">
        <v>1406</v>
      </c>
    </row>
    <row r="374" spans="1:18" x14ac:dyDescent="0.25">
      <c r="A374" s="11">
        <v>124</v>
      </c>
      <c r="B374" s="11" t="s">
        <v>207</v>
      </c>
      <c r="C374" s="11">
        <v>0</v>
      </c>
      <c r="D374" s="11">
        <v>0</v>
      </c>
      <c r="E374" s="11">
        <v>0</v>
      </c>
      <c r="F374" s="11">
        <v>0</v>
      </c>
      <c r="I374" s="11">
        <v>0</v>
      </c>
      <c r="J374" s="11">
        <v>0</v>
      </c>
      <c r="K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</row>
    <row r="375" spans="1:18" x14ac:dyDescent="0.25">
      <c r="A375" s="11">
        <v>125</v>
      </c>
      <c r="B375" s="11" t="s">
        <v>208</v>
      </c>
      <c r="C375" s="11">
        <v>193.7</v>
      </c>
      <c r="D375" s="11">
        <v>0</v>
      </c>
      <c r="E375" s="11">
        <v>11.2</v>
      </c>
      <c r="F375" s="11">
        <v>13</v>
      </c>
      <c r="G375" s="11">
        <v>2268.1999999999998</v>
      </c>
      <c r="H375" s="11">
        <v>11712</v>
      </c>
      <c r="I375" s="11">
        <v>1585</v>
      </c>
      <c r="J375" s="11">
        <v>378.8</v>
      </c>
      <c r="K375" s="11">
        <v>8591</v>
      </c>
      <c r="L375" s="11">
        <v>27</v>
      </c>
      <c r="M375" s="11">
        <v>104</v>
      </c>
      <c r="N375" s="11">
        <v>4758</v>
      </c>
      <c r="O375" s="11">
        <v>0</v>
      </c>
      <c r="P375" s="11">
        <v>44.36</v>
      </c>
      <c r="Q375" s="11">
        <v>69.47</v>
      </c>
      <c r="R375" s="11">
        <v>13454</v>
      </c>
    </row>
    <row r="376" spans="1:18" x14ac:dyDescent="0.25">
      <c r="A376" s="11">
        <v>126</v>
      </c>
      <c r="B376" s="11" t="s">
        <v>209</v>
      </c>
      <c r="C376" s="11">
        <v>-168.9</v>
      </c>
      <c r="D376" s="11">
        <v>0</v>
      </c>
      <c r="E376" s="11">
        <v>100</v>
      </c>
      <c r="F376" s="11">
        <v>0</v>
      </c>
      <c r="I376" s="11">
        <v>8760</v>
      </c>
      <c r="J376" s="11">
        <v>11</v>
      </c>
      <c r="K376" s="11">
        <v>-1854</v>
      </c>
      <c r="M376" s="11">
        <v>0</v>
      </c>
      <c r="N376" s="11">
        <v>0</v>
      </c>
      <c r="O376" s="11">
        <v>0</v>
      </c>
      <c r="P376" s="11">
        <v>10.98</v>
      </c>
      <c r="Q376" s="11">
        <v>10.98</v>
      </c>
      <c r="R376" s="11">
        <v>-1854</v>
      </c>
    </row>
    <row r="377" spans="1:18" x14ac:dyDescent="0.25">
      <c r="A377" s="11">
        <v>127</v>
      </c>
      <c r="B377" s="11" t="s">
        <v>210</v>
      </c>
      <c r="C377" s="11">
        <v>-65.900000000000006</v>
      </c>
      <c r="D377" s="11">
        <v>0</v>
      </c>
      <c r="E377" s="11">
        <v>100</v>
      </c>
      <c r="F377" s="11">
        <v>0</v>
      </c>
      <c r="I377" s="11">
        <v>8760</v>
      </c>
      <c r="J377" s="11">
        <v>11</v>
      </c>
      <c r="K377" s="11">
        <v>-724</v>
      </c>
      <c r="M377" s="11">
        <v>0</v>
      </c>
      <c r="N377" s="11">
        <v>0</v>
      </c>
      <c r="O377" s="11">
        <v>0</v>
      </c>
      <c r="P377" s="11">
        <v>10.98</v>
      </c>
      <c r="Q377" s="11">
        <v>10.98</v>
      </c>
      <c r="R377" s="11">
        <v>-724</v>
      </c>
    </row>
    <row r="378" spans="1:18" x14ac:dyDescent="0.25">
      <c r="A378" s="11">
        <v>128</v>
      </c>
      <c r="B378" s="11" t="s">
        <v>211</v>
      </c>
      <c r="C378" s="11">
        <v>-220.8</v>
      </c>
      <c r="D378" s="11">
        <v>0</v>
      </c>
      <c r="E378" s="11">
        <v>100</v>
      </c>
      <c r="F378" s="11">
        <v>0</v>
      </c>
      <c r="I378" s="11">
        <v>8760</v>
      </c>
      <c r="J378" s="11">
        <v>23.2</v>
      </c>
      <c r="K378" s="11">
        <v>-5131</v>
      </c>
      <c r="M378" s="11">
        <v>0</v>
      </c>
      <c r="N378" s="11">
        <v>-4396</v>
      </c>
      <c r="O378" s="11">
        <v>-5131</v>
      </c>
      <c r="P378" s="11">
        <v>46.48</v>
      </c>
      <c r="Q378" s="11">
        <v>66.39</v>
      </c>
      <c r="R378" s="11">
        <v>-14659</v>
      </c>
    </row>
    <row r="379" spans="1:18" x14ac:dyDescent="0.25">
      <c r="A379" s="11">
        <v>129</v>
      </c>
      <c r="B379" s="11" t="s">
        <v>217</v>
      </c>
      <c r="C379" s="11">
        <v>15.1</v>
      </c>
      <c r="D379" s="11">
        <v>0</v>
      </c>
      <c r="E379" s="11">
        <v>100</v>
      </c>
      <c r="F379" s="11">
        <v>0</v>
      </c>
      <c r="I379" s="11">
        <v>8760</v>
      </c>
      <c r="J379" s="11">
        <v>73.5</v>
      </c>
      <c r="K379" s="11">
        <v>1107</v>
      </c>
      <c r="M379" s="11">
        <v>0</v>
      </c>
      <c r="N379" s="11">
        <v>0</v>
      </c>
      <c r="O379" s="11">
        <v>0</v>
      </c>
      <c r="P379" s="11">
        <v>73.47</v>
      </c>
      <c r="Q379" s="11">
        <v>73.47</v>
      </c>
      <c r="R379" s="11">
        <v>1107</v>
      </c>
    </row>
    <row r="380" spans="1:18" x14ac:dyDescent="0.25">
      <c r="A380" s="11">
        <v>130</v>
      </c>
      <c r="B380" s="11" t="s">
        <v>218</v>
      </c>
      <c r="C380" s="11">
        <v>228.5</v>
      </c>
      <c r="D380" s="11">
        <v>0</v>
      </c>
      <c r="E380" s="11">
        <v>100</v>
      </c>
      <c r="F380" s="11">
        <v>0</v>
      </c>
      <c r="I380" s="11">
        <v>8760</v>
      </c>
      <c r="J380" s="11">
        <v>74.900000000000006</v>
      </c>
      <c r="K380" s="11">
        <v>17124</v>
      </c>
      <c r="M380" s="11">
        <v>0</v>
      </c>
      <c r="N380" s="11">
        <v>0</v>
      </c>
      <c r="O380" s="11">
        <v>0</v>
      </c>
      <c r="P380" s="11">
        <v>74.94</v>
      </c>
      <c r="Q380" s="11">
        <v>74.94</v>
      </c>
      <c r="R380" s="11">
        <v>17124</v>
      </c>
    </row>
    <row r="381" spans="1:18" x14ac:dyDescent="0.25">
      <c r="A381" s="11">
        <v>131</v>
      </c>
      <c r="B381" s="11" t="s">
        <v>221</v>
      </c>
      <c r="C381" s="11">
        <v>4.7</v>
      </c>
      <c r="D381" s="11">
        <v>0</v>
      </c>
      <c r="E381" s="11">
        <v>100</v>
      </c>
      <c r="F381" s="11">
        <v>0</v>
      </c>
      <c r="I381" s="11">
        <v>8760</v>
      </c>
      <c r="J381" s="11">
        <v>72.7</v>
      </c>
      <c r="K381" s="11">
        <v>342</v>
      </c>
      <c r="M381" s="11">
        <v>0</v>
      </c>
      <c r="N381" s="11">
        <v>0</v>
      </c>
      <c r="O381" s="11">
        <v>0</v>
      </c>
      <c r="P381" s="11">
        <v>72.709999999999994</v>
      </c>
      <c r="Q381" s="11">
        <v>72.709999999999994</v>
      </c>
      <c r="R381" s="11">
        <v>342</v>
      </c>
    </row>
    <row r="382" spans="1:18" x14ac:dyDescent="0.25">
      <c r="A382" s="11">
        <v>132</v>
      </c>
      <c r="B382" s="11" t="s">
        <v>222</v>
      </c>
      <c r="C382" s="11">
        <v>0</v>
      </c>
      <c r="D382" s="11">
        <v>0</v>
      </c>
      <c r="E382" s="11">
        <v>100</v>
      </c>
      <c r="F382" s="11">
        <v>0</v>
      </c>
      <c r="I382" s="11">
        <v>8760</v>
      </c>
      <c r="J382" s="11">
        <v>32.200000000000003</v>
      </c>
      <c r="K382" s="11">
        <v>1</v>
      </c>
      <c r="M382" s="11">
        <v>0</v>
      </c>
      <c r="N382" s="11">
        <v>0</v>
      </c>
      <c r="O382" s="11">
        <v>0</v>
      </c>
      <c r="P382" s="11">
        <v>32.24</v>
      </c>
      <c r="Q382" s="11">
        <v>32.24</v>
      </c>
      <c r="R382" s="11">
        <v>1</v>
      </c>
    </row>
    <row r="383" spans="1:18" x14ac:dyDescent="0.25">
      <c r="A383" s="11">
        <v>133</v>
      </c>
      <c r="B383" s="11" t="s">
        <v>223</v>
      </c>
      <c r="C383" s="11">
        <v>10.8</v>
      </c>
      <c r="D383" s="11">
        <v>0</v>
      </c>
      <c r="E383" s="11">
        <v>100</v>
      </c>
      <c r="F383" s="11">
        <v>0</v>
      </c>
      <c r="I383" s="11">
        <v>8760</v>
      </c>
      <c r="J383" s="11">
        <v>75.400000000000006</v>
      </c>
      <c r="K383" s="11">
        <v>814</v>
      </c>
      <c r="M383" s="11">
        <v>0</v>
      </c>
      <c r="N383" s="11">
        <v>0</v>
      </c>
      <c r="O383" s="11">
        <v>0</v>
      </c>
      <c r="P383" s="11">
        <v>75.400000000000006</v>
      </c>
      <c r="Q383" s="11">
        <v>75.400000000000006</v>
      </c>
      <c r="R383" s="11">
        <v>814</v>
      </c>
    </row>
    <row r="384" spans="1:18" x14ac:dyDescent="0.25">
      <c r="A384" s="11">
        <v>134</v>
      </c>
      <c r="B384" s="11" t="s">
        <v>224</v>
      </c>
      <c r="C384" s="11">
        <v>0</v>
      </c>
      <c r="D384" s="11">
        <v>0</v>
      </c>
      <c r="E384" s="11">
        <v>0</v>
      </c>
      <c r="F384" s="11">
        <v>0</v>
      </c>
      <c r="I384" s="11">
        <v>8760</v>
      </c>
      <c r="J384" s="11">
        <v>0</v>
      </c>
      <c r="K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</row>
    <row r="385" spans="1:18" x14ac:dyDescent="0.25">
      <c r="A385" s="11">
        <v>135</v>
      </c>
      <c r="B385" s="11" t="s">
        <v>225</v>
      </c>
      <c r="C385" s="11">
        <v>6.7</v>
      </c>
      <c r="D385" s="11">
        <v>0</v>
      </c>
      <c r="E385" s="11">
        <v>100</v>
      </c>
      <c r="F385" s="11">
        <v>0</v>
      </c>
      <c r="I385" s="11">
        <v>8760</v>
      </c>
      <c r="J385" s="11">
        <v>38.4</v>
      </c>
      <c r="K385" s="11">
        <v>258</v>
      </c>
      <c r="M385" s="11">
        <v>0</v>
      </c>
      <c r="N385" s="11">
        <v>0</v>
      </c>
      <c r="O385" s="11">
        <v>0</v>
      </c>
      <c r="P385" s="11">
        <v>38.4</v>
      </c>
      <c r="Q385" s="11">
        <v>38.4</v>
      </c>
      <c r="R385" s="11">
        <v>258</v>
      </c>
    </row>
    <row r="386" spans="1:18" x14ac:dyDescent="0.25">
      <c r="A386" s="11">
        <v>136</v>
      </c>
      <c r="B386" s="11" t="s">
        <v>226</v>
      </c>
      <c r="C386" s="11">
        <v>0.3</v>
      </c>
      <c r="D386" s="11">
        <v>0</v>
      </c>
      <c r="E386" s="11">
        <v>100</v>
      </c>
      <c r="F386" s="11">
        <v>0</v>
      </c>
      <c r="I386" s="11">
        <v>8760</v>
      </c>
      <c r="J386" s="11">
        <v>60.5</v>
      </c>
      <c r="K386" s="11">
        <v>18</v>
      </c>
      <c r="M386" s="11">
        <v>0</v>
      </c>
      <c r="N386" s="11">
        <v>0</v>
      </c>
      <c r="O386" s="11">
        <v>0</v>
      </c>
      <c r="P386" s="11">
        <v>60.5</v>
      </c>
      <c r="Q386" s="11">
        <v>60.5</v>
      </c>
      <c r="R386" s="11">
        <v>18</v>
      </c>
    </row>
    <row r="387" spans="1:18" x14ac:dyDescent="0.25">
      <c r="A387" s="11">
        <v>137</v>
      </c>
      <c r="B387" s="11" t="s">
        <v>227</v>
      </c>
      <c r="C387" s="11">
        <v>0</v>
      </c>
      <c r="D387" s="11">
        <v>0</v>
      </c>
      <c r="E387" s="11">
        <v>0</v>
      </c>
      <c r="F387" s="11">
        <v>3</v>
      </c>
      <c r="I387" s="11">
        <v>1512</v>
      </c>
      <c r="J387" s="11">
        <v>0</v>
      </c>
      <c r="K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</row>
    <row r="388" spans="1:18" x14ac:dyDescent="0.25">
      <c r="A388" s="11">
        <v>138</v>
      </c>
      <c r="B388" s="11" t="s">
        <v>228</v>
      </c>
      <c r="C388" s="11">
        <v>0</v>
      </c>
      <c r="D388" s="11">
        <v>0</v>
      </c>
      <c r="E388" s="11">
        <v>0</v>
      </c>
      <c r="F388" s="11">
        <v>4</v>
      </c>
      <c r="I388" s="11">
        <v>1176</v>
      </c>
      <c r="J388" s="11">
        <v>0</v>
      </c>
      <c r="K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</row>
    <row r="389" spans="1:18" x14ac:dyDescent="0.25">
      <c r="A389" s="11">
        <v>139</v>
      </c>
      <c r="B389" s="11" t="s">
        <v>229</v>
      </c>
      <c r="C389" s="11">
        <v>-18.2</v>
      </c>
      <c r="D389" s="11">
        <v>0</v>
      </c>
      <c r="E389" s="11">
        <v>17.8</v>
      </c>
      <c r="F389" s="11">
        <v>109</v>
      </c>
      <c r="I389" s="11">
        <v>1576</v>
      </c>
      <c r="J389" s="11">
        <v>11</v>
      </c>
      <c r="K389" s="11">
        <v>-199</v>
      </c>
      <c r="M389" s="11">
        <v>0</v>
      </c>
      <c r="N389" s="11">
        <v>0</v>
      </c>
      <c r="O389" s="11">
        <v>0</v>
      </c>
      <c r="P389" s="11">
        <v>10.98</v>
      </c>
      <c r="Q389" s="11">
        <v>10.98</v>
      </c>
      <c r="R389" s="11">
        <v>-199</v>
      </c>
    </row>
    <row r="390" spans="1:18" x14ac:dyDescent="0.25">
      <c r="A390" s="11">
        <v>140</v>
      </c>
      <c r="B390" s="11" t="s">
        <v>230</v>
      </c>
      <c r="C390" s="11">
        <v>0</v>
      </c>
      <c r="D390" s="11">
        <v>0</v>
      </c>
      <c r="E390" s="11">
        <v>0</v>
      </c>
      <c r="F390" s="11">
        <v>0</v>
      </c>
      <c r="I390" s="11">
        <v>0</v>
      </c>
      <c r="J390" s="11">
        <v>0</v>
      </c>
      <c r="K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25">
      <c r="A391" s="11">
        <v>141</v>
      </c>
      <c r="B391" s="11" t="s">
        <v>231</v>
      </c>
      <c r="C391" s="11">
        <v>91.3</v>
      </c>
      <c r="D391" s="11">
        <v>0</v>
      </c>
      <c r="E391" s="11">
        <v>100</v>
      </c>
      <c r="F391" s="11">
        <v>1</v>
      </c>
      <c r="I391" s="11">
        <v>5880</v>
      </c>
      <c r="J391" s="11">
        <v>60</v>
      </c>
      <c r="K391" s="11">
        <v>5484</v>
      </c>
      <c r="M391" s="11">
        <v>0</v>
      </c>
      <c r="N391" s="11">
        <v>0</v>
      </c>
      <c r="O391" s="11">
        <v>0</v>
      </c>
      <c r="P391" s="11">
        <v>60.05</v>
      </c>
      <c r="Q391" s="11">
        <v>60.05</v>
      </c>
      <c r="R391" s="11">
        <v>5484</v>
      </c>
    </row>
    <row r="392" spans="1:18" x14ac:dyDescent="0.25">
      <c r="A392" s="11">
        <v>142</v>
      </c>
      <c r="B392" s="11" t="s">
        <v>341</v>
      </c>
      <c r="C392" s="11">
        <v>0.6</v>
      </c>
      <c r="D392" s="11">
        <v>0</v>
      </c>
      <c r="E392" s="11">
        <v>100</v>
      </c>
      <c r="F392" s="11">
        <v>1</v>
      </c>
      <c r="I392" s="11">
        <v>24</v>
      </c>
      <c r="J392" s="11">
        <v>63.8</v>
      </c>
      <c r="K392" s="11">
        <v>40</v>
      </c>
      <c r="M392" s="11">
        <v>0</v>
      </c>
      <c r="N392" s="11">
        <v>0</v>
      </c>
      <c r="O392" s="11">
        <v>0</v>
      </c>
      <c r="P392" s="11">
        <v>63.76</v>
      </c>
      <c r="Q392" s="11">
        <v>63.76</v>
      </c>
      <c r="R392" s="11">
        <v>40</v>
      </c>
    </row>
    <row r="393" spans="1:18" x14ac:dyDescent="0.25">
      <c r="A393" s="11">
        <v>143</v>
      </c>
      <c r="B393" s="11" t="s">
        <v>342</v>
      </c>
      <c r="C393" s="11">
        <v>0.6</v>
      </c>
      <c r="D393" s="11">
        <v>0</v>
      </c>
      <c r="E393" s="11">
        <v>100</v>
      </c>
      <c r="F393" s="11">
        <v>1</v>
      </c>
      <c r="I393" s="11">
        <v>24</v>
      </c>
      <c r="J393" s="11">
        <v>63.8</v>
      </c>
      <c r="K393" s="11">
        <v>40</v>
      </c>
      <c r="M393" s="11">
        <v>0</v>
      </c>
      <c r="N393" s="11">
        <v>0</v>
      </c>
      <c r="O393" s="11">
        <v>0</v>
      </c>
      <c r="P393" s="11">
        <v>63.76</v>
      </c>
      <c r="Q393" s="11">
        <v>63.76</v>
      </c>
      <c r="R393" s="11">
        <v>40</v>
      </c>
    </row>
    <row r="394" spans="1:18" x14ac:dyDescent="0.25">
      <c r="A394" s="11">
        <v>144</v>
      </c>
      <c r="B394" s="11" t="s">
        <v>343</v>
      </c>
      <c r="C394" s="11">
        <v>25.3</v>
      </c>
      <c r="D394" s="11">
        <v>0</v>
      </c>
      <c r="E394" s="11">
        <v>100</v>
      </c>
      <c r="F394" s="11">
        <v>1</v>
      </c>
      <c r="I394" s="11">
        <v>768</v>
      </c>
      <c r="J394" s="11">
        <v>60.7</v>
      </c>
      <c r="K394" s="11">
        <v>1533</v>
      </c>
      <c r="M394" s="11">
        <v>0</v>
      </c>
      <c r="N394" s="11">
        <v>0</v>
      </c>
      <c r="O394" s="11">
        <v>0</v>
      </c>
      <c r="P394" s="11">
        <v>60.66</v>
      </c>
      <c r="Q394" s="11">
        <v>60.66</v>
      </c>
      <c r="R394" s="11">
        <v>1533</v>
      </c>
    </row>
    <row r="395" spans="1:18" x14ac:dyDescent="0.25">
      <c r="A395" s="11">
        <v>145</v>
      </c>
      <c r="B395" s="11" t="s">
        <v>232</v>
      </c>
      <c r="C395" s="11">
        <v>1.8</v>
      </c>
      <c r="D395" s="11">
        <v>0</v>
      </c>
      <c r="E395" s="11">
        <v>100</v>
      </c>
      <c r="F395" s="11">
        <v>1</v>
      </c>
      <c r="I395" s="11">
        <v>3696</v>
      </c>
      <c r="J395" s="11">
        <v>76.3</v>
      </c>
      <c r="K395" s="11">
        <v>140</v>
      </c>
      <c r="M395" s="11">
        <v>0</v>
      </c>
      <c r="N395" s="11">
        <v>0</v>
      </c>
      <c r="O395" s="11">
        <v>0</v>
      </c>
      <c r="P395" s="11">
        <v>76.3</v>
      </c>
      <c r="Q395" s="11">
        <v>76.3</v>
      </c>
      <c r="R395" s="11">
        <v>140</v>
      </c>
    </row>
    <row r="396" spans="1:18" x14ac:dyDescent="0.25">
      <c r="A396" s="11">
        <v>146</v>
      </c>
      <c r="B396" s="11" t="s">
        <v>233</v>
      </c>
      <c r="C396" s="11">
        <v>1.8</v>
      </c>
      <c r="D396" s="11">
        <v>0</v>
      </c>
      <c r="E396" s="11">
        <v>100</v>
      </c>
      <c r="F396" s="11">
        <v>1</v>
      </c>
      <c r="I396" s="11">
        <v>3696</v>
      </c>
      <c r="J396" s="11">
        <v>76.3</v>
      </c>
      <c r="K396" s="11">
        <v>140</v>
      </c>
      <c r="M396" s="11">
        <v>0</v>
      </c>
      <c r="N396" s="11">
        <v>0</v>
      </c>
      <c r="O396" s="11">
        <v>0</v>
      </c>
      <c r="P396" s="11">
        <v>76.3</v>
      </c>
      <c r="Q396" s="11">
        <v>76.3</v>
      </c>
      <c r="R396" s="11">
        <v>140</v>
      </c>
    </row>
    <row r="397" spans="1:18" x14ac:dyDescent="0.25">
      <c r="A397" s="11">
        <v>147</v>
      </c>
      <c r="B397" s="11" t="s">
        <v>234</v>
      </c>
      <c r="C397" s="11">
        <v>1.9</v>
      </c>
      <c r="D397" s="11">
        <v>0</v>
      </c>
      <c r="E397" s="11">
        <v>100</v>
      </c>
      <c r="F397" s="11">
        <v>1</v>
      </c>
      <c r="I397" s="11">
        <v>3696</v>
      </c>
      <c r="J397" s="11">
        <v>76.3</v>
      </c>
      <c r="K397" s="11">
        <v>144</v>
      </c>
      <c r="M397" s="11">
        <v>0</v>
      </c>
      <c r="N397" s="11">
        <v>0</v>
      </c>
      <c r="O397" s="11">
        <v>0</v>
      </c>
      <c r="P397" s="11">
        <v>76.3</v>
      </c>
      <c r="Q397" s="11">
        <v>76.3</v>
      </c>
      <c r="R397" s="11">
        <v>144</v>
      </c>
    </row>
    <row r="398" spans="1:18" x14ac:dyDescent="0.25">
      <c r="A398" s="11">
        <v>148</v>
      </c>
      <c r="B398" s="11" t="s">
        <v>235</v>
      </c>
      <c r="C398" s="11">
        <v>1.4</v>
      </c>
      <c r="D398" s="11">
        <v>0</v>
      </c>
      <c r="E398" s="11">
        <v>100</v>
      </c>
      <c r="F398" s="11">
        <v>1</v>
      </c>
      <c r="I398" s="11">
        <v>3696</v>
      </c>
      <c r="J398" s="11">
        <v>76.3</v>
      </c>
      <c r="K398" s="11">
        <v>103</v>
      </c>
      <c r="M398" s="11">
        <v>0</v>
      </c>
      <c r="N398" s="11">
        <v>0</v>
      </c>
      <c r="O398" s="11">
        <v>0</v>
      </c>
      <c r="P398" s="11">
        <v>76.3</v>
      </c>
      <c r="Q398" s="11">
        <v>76.3</v>
      </c>
      <c r="R398" s="11">
        <v>103</v>
      </c>
    </row>
    <row r="399" spans="1:18" x14ac:dyDescent="0.25">
      <c r="A399" s="11">
        <v>149</v>
      </c>
      <c r="B399" s="11" t="s">
        <v>236</v>
      </c>
      <c r="C399" s="11">
        <v>1.8</v>
      </c>
      <c r="D399" s="11">
        <v>0</v>
      </c>
      <c r="E399" s="11">
        <v>100</v>
      </c>
      <c r="F399" s="11">
        <v>1</v>
      </c>
      <c r="I399" s="11">
        <v>3696</v>
      </c>
      <c r="J399" s="11">
        <v>58.4</v>
      </c>
      <c r="K399" s="11">
        <v>107</v>
      </c>
      <c r="M399" s="11">
        <v>0</v>
      </c>
      <c r="N399" s="11">
        <v>0</v>
      </c>
      <c r="O399" s="11">
        <v>0</v>
      </c>
      <c r="P399" s="11">
        <v>58.39</v>
      </c>
      <c r="Q399" s="11">
        <v>58.39</v>
      </c>
      <c r="R399" s="11">
        <v>107</v>
      </c>
    </row>
    <row r="400" spans="1:18" x14ac:dyDescent="0.25">
      <c r="A400" s="11">
        <v>150</v>
      </c>
      <c r="B400" s="11" t="s">
        <v>237</v>
      </c>
      <c r="C400" s="11">
        <v>0.9</v>
      </c>
      <c r="D400" s="11">
        <v>0</v>
      </c>
      <c r="E400" s="11">
        <v>100</v>
      </c>
      <c r="F400" s="11">
        <v>0</v>
      </c>
      <c r="I400" s="11">
        <v>8760</v>
      </c>
      <c r="J400" s="11">
        <v>0</v>
      </c>
      <c r="K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</row>
    <row r="401" spans="1:18" x14ac:dyDescent="0.25">
      <c r="A401" s="11">
        <v>151</v>
      </c>
      <c r="B401" s="11" t="s">
        <v>238</v>
      </c>
      <c r="C401" s="11">
        <v>11</v>
      </c>
      <c r="D401" s="11">
        <v>0</v>
      </c>
      <c r="E401" s="11">
        <v>100</v>
      </c>
      <c r="F401" s="11">
        <v>1</v>
      </c>
      <c r="I401" s="11">
        <v>5184</v>
      </c>
      <c r="J401" s="11">
        <v>85</v>
      </c>
      <c r="K401" s="11">
        <v>936</v>
      </c>
      <c r="M401" s="11">
        <v>0</v>
      </c>
      <c r="N401" s="11">
        <v>0</v>
      </c>
      <c r="O401" s="11">
        <v>0</v>
      </c>
      <c r="P401" s="11">
        <v>85</v>
      </c>
      <c r="Q401" s="11">
        <v>85</v>
      </c>
      <c r="R401" s="11">
        <v>936</v>
      </c>
    </row>
    <row r="402" spans="1:18" x14ac:dyDescent="0.25">
      <c r="A402" s="11">
        <v>152</v>
      </c>
      <c r="B402" s="11" t="s">
        <v>239</v>
      </c>
      <c r="C402" s="11">
        <v>7.6</v>
      </c>
      <c r="D402" s="11">
        <v>0</v>
      </c>
      <c r="E402" s="11">
        <v>100</v>
      </c>
      <c r="F402" s="11">
        <v>1</v>
      </c>
      <c r="I402" s="11">
        <v>8424</v>
      </c>
      <c r="J402" s="11">
        <v>58.4</v>
      </c>
      <c r="K402" s="11">
        <v>441</v>
      </c>
      <c r="M402" s="11">
        <v>0</v>
      </c>
      <c r="N402" s="11">
        <v>0</v>
      </c>
      <c r="O402" s="11">
        <v>0</v>
      </c>
      <c r="P402" s="11">
        <v>58.39</v>
      </c>
      <c r="Q402" s="11">
        <v>58.39</v>
      </c>
      <c r="R402" s="11">
        <v>441</v>
      </c>
    </row>
    <row r="403" spans="1:18" x14ac:dyDescent="0.25">
      <c r="A403" s="11">
        <v>153</v>
      </c>
      <c r="B403" s="11" t="s">
        <v>240</v>
      </c>
      <c r="C403" s="11">
        <v>3.2</v>
      </c>
      <c r="D403" s="11">
        <v>0</v>
      </c>
      <c r="E403" s="11">
        <v>100</v>
      </c>
      <c r="F403" s="11">
        <v>1</v>
      </c>
      <c r="I403" s="11">
        <v>5184</v>
      </c>
      <c r="J403" s="11">
        <v>85</v>
      </c>
      <c r="K403" s="11">
        <v>272</v>
      </c>
      <c r="M403" s="11">
        <v>0</v>
      </c>
      <c r="N403" s="11">
        <v>0</v>
      </c>
      <c r="O403" s="11">
        <v>0</v>
      </c>
      <c r="P403" s="11">
        <v>85</v>
      </c>
      <c r="Q403" s="11">
        <v>85</v>
      </c>
      <c r="R403" s="11">
        <v>272</v>
      </c>
    </row>
    <row r="404" spans="1:18" x14ac:dyDescent="0.25">
      <c r="A404" s="11">
        <v>154</v>
      </c>
      <c r="B404" s="11" t="s">
        <v>241</v>
      </c>
      <c r="C404" s="11">
        <v>1.8</v>
      </c>
      <c r="D404" s="11">
        <v>0</v>
      </c>
      <c r="E404" s="11">
        <v>100</v>
      </c>
      <c r="F404" s="11">
        <v>1</v>
      </c>
      <c r="I404" s="11">
        <v>3696</v>
      </c>
      <c r="J404" s="11">
        <v>58.4</v>
      </c>
      <c r="K404" s="11">
        <v>107</v>
      </c>
      <c r="M404" s="11">
        <v>0</v>
      </c>
      <c r="N404" s="11">
        <v>0</v>
      </c>
      <c r="O404" s="11">
        <v>0</v>
      </c>
      <c r="P404" s="11">
        <v>58.39</v>
      </c>
      <c r="Q404" s="11">
        <v>58.39</v>
      </c>
      <c r="R404" s="11">
        <v>107</v>
      </c>
    </row>
    <row r="405" spans="1:18" x14ac:dyDescent="0.25">
      <c r="A405" s="11">
        <v>155</v>
      </c>
      <c r="B405" s="11" t="s">
        <v>242</v>
      </c>
      <c r="C405" s="11">
        <v>1.8</v>
      </c>
      <c r="D405" s="11">
        <v>0</v>
      </c>
      <c r="E405" s="11">
        <v>100</v>
      </c>
      <c r="F405" s="11">
        <v>1</v>
      </c>
      <c r="I405" s="11">
        <v>3696</v>
      </c>
      <c r="J405" s="11">
        <v>58.4</v>
      </c>
      <c r="K405" s="11">
        <v>107</v>
      </c>
      <c r="M405" s="11">
        <v>0</v>
      </c>
      <c r="N405" s="11">
        <v>0</v>
      </c>
      <c r="O405" s="11">
        <v>0</v>
      </c>
      <c r="P405" s="11">
        <v>58.39</v>
      </c>
      <c r="Q405" s="11">
        <v>58.39</v>
      </c>
      <c r="R405" s="11">
        <v>107</v>
      </c>
    </row>
    <row r="406" spans="1:18" x14ac:dyDescent="0.25">
      <c r="A406" s="11">
        <v>156</v>
      </c>
      <c r="B406" s="11" t="s">
        <v>243</v>
      </c>
      <c r="C406" s="11">
        <v>3.9</v>
      </c>
      <c r="D406" s="11">
        <v>0</v>
      </c>
      <c r="E406" s="11">
        <v>100</v>
      </c>
      <c r="F406" s="11">
        <v>0</v>
      </c>
      <c r="I406" s="11">
        <v>8760</v>
      </c>
      <c r="J406" s="11">
        <v>0</v>
      </c>
      <c r="K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</row>
    <row r="407" spans="1:18" x14ac:dyDescent="0.25">
      <c r="A407" s="11">
        <v>157</v>
      </c>
      <c r="B407" s="11" t="s">
        <v>244</v>
      </c>
      <c r="C407" s="11">
        <v>0</v>
      </c>
      <c r="D407" s="11">
        <v>0</v>
      </c>
      <c r="E407" s="11">
        <v>0</v>
      </c>
      <c r="F407" s="11">
        <v>0</v>
      </c>
      <c r="I407" s="11">
        <v>0</v>
      </c>
      <c r="J407" s="11">
        <v>0</v>
      </c>
      <c r="K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</row>
    <row r="408" spans="1:18" x14ac:dyDescent="0.25">
      <c r="A408" s="11">
        <v>158</v>
      </c>
      <c r="B408" s="11" t="s">
        <v>245</v>
      </c>
      <c r="C408" s="11">
        <v>88.3</v>
      </c>
      <c r="D408" s="11">
        <v>0</v>
      </c>
      <c r="E408" s="11">
        <v>61.6</v>
      </c>
      <c r="F408" s="11">
        <v>156</v>
      </c>
      <c r="I408" s="11">
        <v>5166</v>
      </c>
      <c r="J408" s="11">
        <v>15.5</v>
      </c>
      <c r="K408" s="11">
        <v>1367</v>
      </c>
      <c r="M408" s="11">
        <v>0</v>
      </c>
      <c r="N408" s="11">
        <v>0</v>
      </c>
      <c r="O408" s="11">
        <v>0</v>
      </c>
      <c r="P408" s="11">
        <v>15.49</v>
      </c>
      <c r="Q408" s="11">
        <v>15.49</v>
      </c>
      <c r="R408" s="11">
        <v>1367</v>
      </c>
    </row>
    <row r="409" spans="1:18" x14ac:dyDescent="0.25">
      <c r="A409" s="11">
        <v>159</v>
      </c>
      <c r="B409" s="11" t="s">
        <v>344</v>
      </c>
      <c r="C409" s="11">
        <v>13.2</v>
      </c>
      <c r="D409" s="11">
        <v>0</v>
      </c>
      <c r="E409" s="11">
        <v>100</v>
      </c>
      <c r="F409" s="11">
        <v>0</v>
      </c>
      <c r="I409" s="11">
        <v>8760</v>
      </c>
      <c r="J409" s="11">
        <v>78.900000000000006</v>
      </c>
      <c r="K409" s="11">
        <v>1043</v>
      </c>
      <c r="M409" s="11">
        <v>0</v>
      </c>
      <c r="N409" s="11">
        <v>0</v>
      </c>
      <c r="O409" s="11">
        <v>0</v>
      </c>
      <c r="P409" s="11">
        <v>78.86</v>
      </c>
      <c r="Q409" s="11">
        <v>78.86</v>
      </c>
      <c r="R409" s="11">
        <v>1043</v>
      </c>
    </row>
    <row r="410" spans="1:18" x14ac:dyDescent="0.25">
      <c r="A410" s="11">
        <v>160</v>
      </c>
      <c r="B410" s="11" t="s">
        <v>246</v>
      </c>
      <c r="C410" s="11">
        <v>3.4</v>
      </c>
      <c r="D410" s="11">
        <v>0</v>
      </c>
      <c r="E410" s="11">
        <v>100</v>
      </c>
      <c r="F410" s="11">
        <v>1</v>
      </c>
      <c r="I410" s="11">
        <v>6624</v>
      </c>
      <c r="J410" s="11">
        <v>78.900000000000006</v>
      </c>
      <c r="K410" s="11">
        <v>267</v>
      </c>
      <c r="M410" s="11">
        <v>0</v>
      </c>
      <c r="N410" s="11">
        <v>0</v>
      </c>
      <c r="O410" s="11">
        <v>0</v>
      </c>
      <c r="P410" s="11">
        <v>78.86</v>
      </c>
      <c r="Q410" s="11">
        <v>78.86</v>
      </c>
      <c r="R410" s="11">
        <v>267</v>
      </c>
    </row>
    <row r="411" spans="1:18" x14ac:dyDescent="0.25">
      <c r="A411" s="11">
        <v>161</v>
      </c>
      <c r="B411" s="11" t="s">
        <v>247</v>
      </c>
      <c r="C411" s="11">
        <v>0</v>
      </c>
      <c r="D411" s="11">
        <v>0</v>
      </c>
      <c r="E411" s="11">
        <v>0</v>
      </c>
      <c r="F411" s="11">
        <v>0</v>
      </c>
      <c r="I411" s="11">
        <v>0</v>
      </c>
      <c r="J411" s="11">
        <v>0</v>
      </c>
      <c r="K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</row>
    <row r="412" spans="1:18" x14ac:dyDescent="0.25">
      <c r="A412" s="11">
        <v>162</v>
      </c>
      <c r="B412" s="11" t="s">
        <v>248</v>
      </c>
      <c r="C412" s="11">
        <v>0</v>
      </c>
      <c r="D412" s="11">
        <v>0</v>
      </c>
      <c r="E412" s="11">
        <v>0</v>
      </c>
      <c r="F412" s="11">
        <v>0</v>
      </c>
      <c r="I412" s="11">
        <v>0</v>
      </c>
      <c r="J412" s="11">
        <v>0</v>
      </c>
      <c r="K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</row>
    <row r="413" spans="1:18" x14ac:dyDescent="0.25">
      <c r="A413" s="11">
        <v>163</v>
      </c>
      <c r="B413" s="11" t="s">
        <v>249</v>
      </c>
      <c r="C413" s="11">
        <v>0</v>
      </c>
      <c r="D413" s="11">
        <v>0</v>
      </c>
      <c r="E413" s="11">
        <v>0</v>
      </c>
      <c r="F413" s="11">
        <v>0</v>
      </c>
      <c r="I413" s="11">
        <v>0</v>
      </c>
      <c r="J413" s="11">
        <v>0</v>
      </c>
      <c r="K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</row>
    <row r="414" spans="1:18" x14ac:dyDescent="0.25">
      <c r="A414" s="11">
        <v>164</v>
      </c>
      <c r="B414" s="11" t="s">
        <v>254</v>
      </c>
      <c r="C414" s="11">
        <v>0</v>
      </c>
      <c r="D414" s="11">
        <v>0</v>
      </c>
      <c r="E414" s="11">
        <v>0</v>
      </c>
      <c r="F414" s="11">
        <v>0</v>
      </c>
      <c r="I414" s="11">
        <v>0</v>
      </c>
      <c r="J414" s="11">
        <v>0</v>
      </c>
      <c r="K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25">
      <c r="A415" s="11">
        <v>165</v>
      </c>
      <c r="B415" s="11" t="s">
        <v>257</v>
      </c>
      <c r="C415" s="11">
        <v>3320</v>
      </c>
      <c r="D415" s="11">
        <v>0</v>
      </c>
      <c r="E415" s="11">
        <v>58.4</v>
      </c>
      <c r="F415" s="11">
        <v>83</v>
      </c>
      <c r="G415" s="11">
        <v>22737.3</v>
      </c>
      <c r="H415" s="11">
        <v>6849</v>
      </c>
      <c r="I415" s="11">
        <v>7696</v>
      </c>
      <c r="J415" s="11">
        <v>395.4</v>
      </c>
      <c r="K415" s="11">
        <v>89902</v>
      </c>
      <c r="L415" s="11">
        <v>318</v>
      </c>
      <c r="M415" s="11">
        <v>1357</v>
      </c>
      <c r="N415" s="11">
        <v>24303</v>
      </c>
      <c r="O415" s="11">
        <v>10714</v>
      </c>
      <c r="P415" s="11">
        <v>30.31</v>
      </c>
      <c r="Q415" s="11">
        <v>38.03</v>
      </c>
      <c r="R415" s="11">
        <v>126276</v>
      </c>
    </row>
    <row r="416" spans="1:18" x14ac:dyDescent="0.25">
      <c r="A416" s="11">
        <v>166</v>
      </c>
      <c r="B416" s="11" t="s">
        <v>345</v>
      </c>
      <c r="C416" s="11">
        <v>970.4</v>
      </c>
      <c r="D416" s="11">
        <v>0</v>
      </c>
      <c r="E416" s="11">
        <v>100</v>
      </c>
      <c r="F416" s="11">
        <v>0</v>
      </c>
      <c r="I416" s="11">
        <v>8760</v>
      </c>
      <c r="J416" s="11">
        <v>0</v>
      </c>
      <c r="K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</row>
    <row r="417" spans="1:18" x14ac:dyDescent="0.25">
      <c r="A417" s="11">
        <v>167</v>
      </c>
      <c r="B417" s="11" t="s">
        <v>346</v>
      </c>
      <c r="C417" s="11">
        <v>446</v>
      </c>
      <c r="D417" s="11">
        <v>0</v>
      </c>
      <c r="E417" s="11">
        <v>100</v>
      </c>
      <c r="F417" s="11">
        <v>0</v>
      </c>
      <c r="I417" s="11">
        <v>8760</v>
      </c>
      <c r="J417" s="11">
        <v>0</v>
      </c>
      <c r="K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25">
      <c r="A418" s="11">
        <v>168</v>
      </c>
      <c r="B418" s="11" t="s">
        <v>347</v>
      </c>
      <c r="C418" s="11">
        <v>841.4</v>
      </c>
      <c r="D418" s="11">
        <v>0</v>
      </c>
      <c r="E418" s="11">
        <v>100</v>
      </c>
      <c r="F418" s="11">
        <v>0</v>
      </c>
      <c r="I418" s="11">
        <v>8760</v>
      </c>
      <c r="J418" s="11">
        <v>0</v>
      </c>
      <c r="K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25">
      <c r="A419" s="11">
        <v>169</v>
      </c>
      <c r="B419" s="11" t="s">
        <v>348</v>
      </c>
      <c r="C419" s="11">
        <v>1291.8</v>
      </c>
      <c r="D419" s="11">
        <v>0</v>
      </c>
      <c r="E419" s="11">
        <v>100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170</v>
      </c>
      <c r="B420" s="11" t="s">
        <v>349</v>
      </c>
      <c r="C420" s="11">
        <v>3593.4</v>
      </c>
      <c r="D420" s="11">
        <v>0</v>
      </c>
      <c r="E420" s="11">
        <v>100</v>
      </c>
      <c r="F420" s="11">
        <v>0</v>
      </c>
      <c r="I420" s="11">
        <v>8760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 t="s">
        <v>258</v>
      </c>
      <c r="B421" s="11" t="s">
        <v>259</v>
      </c>
      <c r="C421" s="11">
        <v>63941.3</v>
      </c>
      <c r="D421" s="11">
        <v>0</v>
      </c>
      <c r="F421" s="11">
        <v>6220</v>
      </c>
      <c r="G421" s="11">
        <v>511793.3</v>
      </c>
      <c r="H421" s="11">
        <v>9761</v>
      </c>
      <c r="K421" s="11">
        <v>1025868</v>
      </c>
      <c r="L421" s="11">
        <v>3396</v>
      </c>
      <c r="M421" s="11">
        <v>14978</v>
      </c>
      <c r="N421" s="11">
        <v>449358</v>
      </c>
      <c r="O421" s="11">
        <v>54408</v>
      </c>
      <c r="P421" s="11">
        <v>16.89</v>
      </c>
      <c r="Q421" s="11">
        <v>24.16</v>
      </c>
      <c r="R421" s="11">
        <v>1544613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2"/>
  <sheetViews>
    <sheetView topLeftCell="A11" workbookViewId="0"/>
  </sheetViews>
  <sheetFormatPr defaultRowHeight="15" x14ac:dyDescent="0.25"/>
  <cols>
    <col min="1" max="1" width="21" style="11" customWidth="1"/>
    <col min="2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396</v>
      </c>
    </row>
    <row r="3" spans="1:16" x14ac:dyDescent="0.25">
      <c r="A3" s="11" t="s">
        <v>451</v>
      </c>
    </row>
    <row r="5" spans="1:16" x14ac:dyDescent="0.25">
      <c r="A5" s="11" t="s">
        <v>0</v>
      </c>
    </row>
    <row r="6" spans="1:16" x14ac:dyDescent="0.25">
      <c r="A6" s="16" t="s">
        <v>1</v>
      </c>
      <c r="B6" s="16"/>
      <c r="C6" s="16"/>
      <c r="D6" s="16"/>
      <c r="E6" s="16"/>
      <c r="F6" s="16"/>
    </row>
    <row r="7" spans="1:16" x14ac:dyDescent="0.25">
      <c r="A7" s="16"/>
      <c r="B7" s="16"/>
      <c r="C7" s="16"/>
      <c r="D7" s="16"/>
      <c r="E7" s="16"/>
      <c r="F7" s="16"/>
    </row>
    <row r="8" spans="1:16" x14ac:dyDescent="0.25">
      <c r="C8" s="11" t="s">
        <v>6</v>
      </c>
      <c r="D8" s="11" t="s">
        <v>7</v>
      </c>
      <c r="G8" s="11" t="s">
        <v>307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17</v>
      </c>
    </row>
    <row r="9" spans="1:16" x14ac:dyDescent="0.25"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308</v>
      </c>
      <c r="H9" s="11" t="s">
        <v>25</v>
      </c>
      <c r="I9" s="11" t="s">
        <v>26</v>
      </c>
      <c r="J9" s="11" t="s">
        <v>27</v>
      </c>
      <c r="K9" s="11" t="s">
        <v>28</v>
      </c>
      <c r="L9" s="11" t="s">
        <v>29</v>
      </c>
      <c r="M9" s="11" t="s">
        <v>30</v>
      </c>
      <c r="N9" s="11" t="s">
        <v>31</v>
      </c>
      <c r="O9" s="11" t="s">
        <v>32</v>
      </c>
      <c r="P9" s="11" t="s">
        <v>33</v>
      </c>
    </row>
    <row r="10" spans="1:16" x14ac:dyDescent="0.25">
      <c r="A10" s="11" t="s">
        <v>309</v>
      </c>
      <c r="B10" s="11" t="s">
        <v>36</v>
      </c>
      <c r="C10" s="11" t="s">
        <v>36</v>
      </c>
      <c r="D10" s="11" t="s">
        <v>37</v>
      </c>
      <c r="E10" s="11" t="s">
        <v>38</v>
      </c>
      <c r="F10" s="11" t="s">
        <v>39</v>
      </c>
      <c r="G10" s="11" t="s">
        <v>310</v>
      </c>
      <c r="H10" s="11" t="s">
        <v>42</v>
      </c>
      <c r="I10" s="11" t="s">
        <v>43</v>
      </c>
      <c r="J10" s="11" t="s">
        <v>44</v>
      </c>
      <c r="K10" s="11" t="s">
        <v>45</v>
      </c>
      <c r="L10" s="11" t="s">
        <v>46</v>
      </c>
      <c r="M10" s="11" t="s">
        <v>47</v>
      </c>
      <c r="N10" s="11" t="s">
        <v>48</v>
      </c>
      <c r="O10" s="11" t="s">
        <v>49</v>
      </c>
      <c r="P10" s="11" t="s">
        <v>50</v>
      </c>
    </row>
    <row r="11" spans="1:16" x14ac:dyDescent="0.25">
      <c r="A11" s="11" t="s">
        <v>311</v>
      </c>
      <c r="B11" s="11" t="s">
        <v>53</v>
      </c>
      <c r="C11" s="11" t="s">
        <v>54</v>
      </c>
      <c r="D11" s="11" t="s">
        <v>4</v>
      </c>
      <c r="E11" s="11" t="s">
        <v>55</v>
      </c>
      <c r="F11" s="11" t="s">
        <v>5</v>
      </c>
      <c r="G11" s="11" t="s">
        <v>312</v>
      </c>
      <c r="H11" s="11" t="s">
        <v>54</v>
      </c>
      <c r="I11" s="11" t="s">
        <v>56</v>
      </c>
      <c r="J11" s="11" t="s">
        <v>55</v>
      </c>
      <c r="K11" s="11" t="s">
        <v>4</v>
      </c>
      <c r="L11" s="11" t="s">
        <v>54</v>
      </c>
      <c r="M11" s="11" t="s">
        <v>4</v>
      </c>
      <c r="N11" s="11" t="s">
        <v>54</v>
      </c>
      <c r="O11" s="11" t="s">
        <v>54</v>
      </c>
      <c r="P11" s="11" t="s">
        <v>53</v>
      </c>
    </row>
    <row r="12" spans="1:16" x14ac:dyDescent="0.25">
      <c r="A12" s="11" t="s">
        <v>313</v>
      </c>
      <c r="B12" s="11">
        <v>62794.5</v>
      </c>
    </row>
    <row r="13" spans="1:16" x14ac:dyDescent="0.25">
      <c r="A13" s="11" t="s">
        <v>314</v>
      </c>
      <c r="B13" s="11">
        <v>423.8</v>
      </c>
      <c r="O13" s="11">
        <v>14.1</v>
      </c>
      <c r="P13" s="11">
        <v>5974</v>
      </c>
    </row>
    <row r="14" spans="1:16" x14ac:dyDescent="0.25">
      <c r="A14" s="11" t="s">
        <v>315</v>
      </c>
      <c r="B14" s="11">
        <v>0</v>
      </c>
    </row>
    <row r="15" spans="1:16" x14ac:dyDescent="0.25">
      <c r="A15" s="11" t="s">
        <v>316</v>
      </c>
      <c r="B15" s="11">
        <v>0</v>
      </c>
    </row>
    <row r="16" spans="1:16" x14ac:dyDescent="0.25">
      <c r="A16" s="11" t="s">
        <v>317</v>
      </c>
      <c r="B16" s="11" t="s">
        <v>260</v>
      </c>
    </row>
    <row r="17" spans="1:16" x14ac:dyDescent="0.25">
      <c r="A17" s="11" t="s">
        <v>318</v>
      </c>
      <c r="B17" s="11">
        <v>258.5</v>
      </c>
      <c r="C17" s="11">
        <v>0</v>
      </c>
      <c r="D17" s="11">
        <v>42.2</v>
      </c>
      <c r="E17" s="11">
        <v>0</v>
      </c>
      <c r="H17" s="11">
        <v>0</v>
      </c>
      <c r="I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A18" s="11" t="s">
        <v>319</v>
      </c>
      <c r="B18" s="11">
        <v>4148.8</v>
      </c>
      <c r="C18" s="11">
        <v>0</v>
      </c>
      <c r="D18" s="11">
        <v>60.9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320</v>
      </c>
      <c r="B19" s="11">
        <v>1182.5</v>
      </c>
      <c r="C19" s="11">
        <v>0</v>
      </c>
      <c r="D19" s="11">
        <v>44.6</v>
      </c>
      <c r="E19" s="11">
        <v>69</v>
      </c>
      <c r="H19" s="11">
        <v>41.5</v>
      </c>
      <c r="I19" s="11">
        <v>49062</v>
      </c>
      <c r="K19" s="11">
        <v>0</v>
      </c>
      <c r="L19" s="11">
        <v>11084</v>
      </c>
      <c r="M19" s="11">
        <v>8174</v>
      </c>
      <c r="N19" s="11">
        <v>48.4</v>
      </c>
      <c r="O19" s="11">
        <v>57.78</v>
      </c>
      <c r="P19" s="11">
        <v>68320</v>
      </c>
    </row>
    <row r="20" spans="1:16" x14ac:dyDescent="0.25">
      <c r="A20" s="11" t="s">
        <v>321</v>
      </c>
      <c r="B20" s="11">
        <v>341.4</v>
      </c>
      <c r="C20" s="11">
        <v>0</v>
      </c>
      <c r="D20" s="11">
        <v>86.6</v>
      </c>
      <c r="E20" s="11">
        <v>16</v>
      </c>
      <c r="F20" s="11">
        <v>2134.3000000000002</v>
      </c>
      <c r="G20" s="11">
        <v>10000</v>
      </c>
      <c r="H20" s="11">
        <v>0</v>
      </c>
      <c r="I20" s="11">
        <v>8119</v>
      </c>
      <c r="J20" s="11">
        <v>0</v>
      </c>
      <c r="K20" s="11">
        <v>0</v>
      </c>
      <c r="L20" s="11">
        <v>0</v>
      </c>
      <c r="M20" s="11">
        <v>568</v>
      </c>
      <c r="N20" s="11">
        <v>25.44</v>
      </c>
      <c r="O20" s="11">
        <v>25.44</v>
      </c>
      <c r="P20" s="11">
        <v>8687</v>
      </c>
    </row>
    <row r="21" spans="1:16" x14ac:dyDescent="0.25">
      <c r="A21" s="11" t="s">
        <v>322</v>
      </c>
      <c r="B21" s="11">
        <v>37018</v>
      </c>
      <c r="C21" s="11">
        <v>0</v>
      </c>
      <c r="D21" s="11">
        <v>71.8</v>
      </c>
      <c r="E21" s="11">
        <v>1112</v>
      </c>
      <c r="F21" s="11">
        <v>362749.8</v>
      </c>
      <c r="G21" s="11">
        <v>9799</v>
      </c>
      <c r="H21" s="11">
        <v>200.5</v>
      </c>
      <c r="I21" s="11">
        <v>727263</v>
      </c>
      <c r="J21" s="11">
        <v>2453</v>
      </c>
      <c r="K21" s="11">
        <v>10356</v>
      </c>
      <c r="L21" s="11">
        <v>342903</v>
      </c>
      <c r="M21" s="11">
        <v>29820</v>
      </c>
      <c r="N21" s="11">
        <v>20.45</v>
      </c>
      <c r="O21" s="11">
        <v>29.99</v>
      </c>
      <c r="P21" s="11">
        <v>1110342</v>
      </c>
    </row>
    <row r="22" spans="1:16" x14ac:dyDescent="0.25">
      <c r="A22" s="11" t="s">
        <v>323</v>
      </c>
      <c r="B22" s="11">
        <v>14449.8</v>
      </c>
      <c r="C22" s="11">
        <v>0</v>
      </c>
      <c r="D22" s="11">
        <v>68.900000000000006</v>
      </c>
      <c r="E22" s="11">
        <v>448</v>
      </c>
      <c r="F22" s="11">
        <v>140404.79999999999</v>
      </c>
      <c r="G22" s="11">
        <v>9717</v>
      </c>
      <c r="H22" s="11">
        <v>222.8</v>
      </c>
      <c r="I22" s="11">
        <v>312856</v>
      </c>
      <c r="J22" s="11">
        <v>916</v>
      </c>
      <c r="K22" s="11">
        <v>4520</v>
      </c>
      <c r="L22" s="11">
        <v>95008</v>
      </c>
      <c r="M22" s="11">
        <v>23716</v>
      </c>
      <c r="N22" s="11">
        <v>23.29</v>
      </c>
      <c r="O22" s="11">
        <v>30.18</v>
      </c>
      <c r="P22" s="11">
        <v>436100</v>
      </c>
    </row>
    <row r="23" spans="1:16" x14ac:dyDescent="0.25">
      <c r="A23" s="11" t="s">
        <v>324</v>
      </c>
      <c r="B23" s="11">
        <v>161.69999999999999</v>
      </c>
      <c r="C23" s="11">
        <v>0</v>
      </c>
      <c r="D23" s="11">
        <v>9.3000000000000007</v>
      </c>
      <c r="E23" s="11">
        <v>13</v>
      </c>
      <c r="F23" s="11">
        <v>1961.3</v>
      </c>
      <c r="G23" s="11">
        <v>12129</v>
      </c>
      <c r="H23" s="11">
        <v>378.7</v>
      </c>
      <c r="I23" s="11">
        <v>7428</v>
      </c>
      <c r="J23" s="11">
        <v>27</v>
      </c>
      <c r="K23" s="11">
        <v>104</v>
      </c>
      <c r="L23" s="11">
        <v>4758</v>
      </c>
      <c r="M23" s="11">
        <v>0</v>
      </c>
      <c r="N23" s="11">
        <v>45.94</v>
      </c>
      <c r="O23" s="11">
        <v>76.010000000000005</v>
      </c>
      <c r="P23" s="11">
        <v>12290</v>
      </c>
    </row>
    <row r="24" spans="1:16" x14ac:dyDescent="0.25">
      <c r="A24" s="11" t="s">
        <v>325</v>
      </c>
      <c r="B24" s="11">
        <v>-3929.6</v>
      </c>
      <c r="C24" s="11">
        <v>0</v>
      </c>
      <c r="D24" s="11">
        <v>0.2</v>
      </c>
      <c r="E24" s="11">
        <v>4449</v>
      </c>
      <c r="H24" s="11">
        <v>38.4</v>
      </c>
      <c r="I24" s="11">
        <v>-150742</v>
      </c>
      <c r="K24" s="11">
        <v>0</v>
      </c>
      <c r="L24" s="11">
        <v>0</v>
      </c>
      <c r="M24" s="11">
        <v>0</v>
      </c>
      <c r="N24" s="11">
        <v>38.36</v>
      </c>
      <c r="O24" s="11">
        <v>38.36</v>
      </c>
      <c r="P24" s="11">
        <v>-150742</v>
      </c>
    </row>
    <row r="25" spans="1:16" x14ac:dyDescent="0.25">
      <c r="A25" s="11" t="s">
        <v>326</v>
      </c>
      <c r="B25" s="11">
        <v>0</v>
      </c>
      <c r="C25" s="11">
        <v>0</v>
      </c>
      <c r="D25" s="11">
        <v>0</v>
      </c>
      <c r="E25" s="11">
        <v>0</v>
      </c>
      <c r="H25" s="11">
        <v>0</v>
      </c>
      <c r="I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x14ac:dyDescent="0.25">
      <c r="A26" s="11" t="s">
        <v>327</v>
      </c>
      <c r="B26" s="11">
        <v>-370.2</v>
      </c>
      <c r="C26" s="11">
        <v>0</v>
      </c>
      <c r="D26" s="11">
        <v>133.30000000000001</v>
      </c>
      <c r="E26" s="11">
        <v>0</v>
      </c>
      <c r="H26" s="11">
        <v>14.2</v>
      </c>
      <c r="I26" s="11">
        <v>-5258</v>
      </c>
      <c r="K26" s="11">
        <v>0</v>
      </c>
      <c r="L26" s="11">
        <v>0</v>
      </c>
      <c r="M26" s="11">
        <v>-3853</v>
      </c>
      <c r="N26" s="11">
        <v>24.61</v>
      </c>
      <c r="O26" s="11">
        <v>24.61</v>
      </c>
      <c r="P26" s="11">
        <v>-9111</v>
      </c>
    </row>
    <row r="27" spans="1:16" x14ac:dyDescent="0.25">
      <c r="A27" s="11" t="s">
        <v>328</v>
      </c>
      <c r="B27" s="11">
        <v>709.2</v>
      </c>
      <c r="C27" s="11">
        <v>0</v>
      </c>
      <c r="D27" s="11">
        <v>100</v>
      </c>
      <c r="E27" s="11">
        <v>0</v>
      </c>
      <c r="H27" s="11">
        <v>79</v>
      </c>
      <c r="I27" s="11">
        <v>56006</v>
      </c>
      <c r="K27" s="11">
        <v>0</v>
      </c>
      <c r="L27" s="11">
        <v>0</v>
      </c>
      <c r="M27" s="11">
        <v>0</v>
      </c>
      <c r="N27" s="11">
        <v>78.97</v>
      </c>
      <c r="O27" s="11">
        <v>78.97</v>
      </c>
      <c r="P27" s="11">
        <v>56006</v>
      </c>
    </row>
    <row r="28" spans="1:16" x14ac:dyDescent="0.25">
      <c r="A28" s="11" t="s">
        <v>329</v>
      </c>
      <c r="B28" s="11">
        <v>1229.8</v>
      </c>
      <c r="C28" s="11">
        <v>0</v>
      </c>
      <c r="D28" s="11">
        <v>119.6</v>
      </c>
      <c r="E28" s="11">
        <v>0</v>
      </c>
      <c r="H28" s="11">
        <v>0</v>
      </c>
      <c r="I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x14ac:dyDescent="0.25">
      <c r="A29" s="11" t="s">
        <v>330</v>
      </c>
      <c r="B29" s="11">
        <v>-443.3</v>
      </c>
      <c r="C29" s="11">
        <v>0</v>
      </c>
      <c r="D29" s="11">
        <v>100</v>
      </c>
      <c r="E29" s="11">
        <v>0</v>
      </c>
      <c r="H29" s="11">
        <v>4.2</v>
      </c>
      <c r="I29" s="11">
        <v>-1854</v>
      </c>
      <c r="K29" s="11">
        <v>0</v>
      </c>
      <c r="L29" s="11">
        <v>0</v>
      </c>
      <c r="M29" s="11">
        <v>0</v>
      </c>
      <c r="N29" s="11">
        <v>4.18</v>
      </c>
      <c r="O29" s="11">
        <v>4.18</v>
      </c>
      <c r="P29" s="11">
        <v>-1854</v>
      </c>
    </row>
    <row r="30" spans="1:16" x14ac:dyDescent="0.25">
      <c r="A30" s="11" t="s">
        <v>331</v>
      </c>
      <c r="B30" s="11">
        <v>-302.5</v>
      </c>
      <c r="C30" s="11">
        <v>0</v>
      </c>
      <c r="D30" s="11">
        <v>100</v>
      </c>
      <c r="E30" s="11">
        <v>0</v>
      </c>
      <c r="H30" s="11">
        <v>20</v>
      </c>
      <c r="I30" s="11">
        <v>-6042</v>
      </c>
      <c r="K30" s="11">
        <v>0</v>
      </c>
      <c r="L30" s="11">
        <v>-4396</v>
      </c>
      <c r="M30" s="11">
        <v>-5131</v>
      </c>
      <c r="N30" s="11">
        <v>36.93</v>
      </c>
      <c r="O30" s="11">
        <v>51.46</v>
      </c>
      <c r="P30" s="11">
        <v>-15570</v>
      </c>
    </row>
    <row r="31" spans="1:16" x14ac:dyDescent="0.25">
      <c r="A31" s="11" t="s">
        <v>332</v>
      </c>
      <c r="B31" s="11">
        <v>1467.1</v>
      </c>
      <c r="C31" s="11">
        <v>0</v>
      </c>
      <c r="D31" s="11">
        <v>100</v>
      </c>
      <c r="E31" s="11">
        <v>0</v>
      </c>
      <c r="H31" s="11">
        <v>5.5</v>
      </c>
      <c r="I31" s="11">
        <v>8043</v>
      </c>
      <c r="K31" s="11">
        <v>0</v>
      </c>
      <c r="L31" s="11">
        <v>0</v>
      </c>
      <c r="M31" s="11">
        <v>0</v>
      </c>
      <c r="N31" s="11">
        <v>5.48</v>
      </c>
      <c r="O31" s="11">
        <v>5.48</v>
      </c>
      <c r="P31" s="11">
        <v>8043</v>
      </c>
    </row>
    <row r="32" spans="1:16" x14ac:dyDescent="0.25">
      <c r="A32" s="11" t="s">
        <v>333</v>
      </c>
      <c r="B32" s="11">
        <v>0</v>
      </c>
      <c r="C32" s="11">
        <v>0</v>
      </c>
      <c r="D32" s="11">
        <v>0</v>
      </c>
      <c r="E32" s="11">
        <v>7</v>
      </c>
      <c r="H32" s="11">
        <v>0</v>
      </c>
      <c r="I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20" x14ac:dyDescent="0.25">
      <c r="A33" s="11" t="s">
        <v>334</v>
      </c>
      <c r="B33" s="11">
        <v>63217</v>
      </c>
      <c r="C33" s="11">
        <v>0</v>
      </c>
      <c r="E33" s="11">
        <v>7494</v>
      </c>
      <c r="F33" s="11">
        <v>507250</v>
      </c>
      <c r="G33" s="11">
        <v>9784</v>
      </c>
      <c r="I33" s="11">
        <v>1006131</v>
      </c>
      <c r="J33" s="11">
        <v>3397</v>
      </c>
      <c r="K33" s="11">
        <v>14980</v>
      </c>
      <c r="L33" s="11">
        <v>449358</v>
      </c>
      <c r="M33" s="11">
        <v>53293</v>
      </c>
      <c r="N33" s="11">
        <v>16.760000000000002</v>
      </c>
      <c r="O33" s="11">
        <v>24.1</v>
      </c>
      <c r="P33" s="11">
        <v>1523762</v>
      </c>
    </row>
    <row r="34" spans="1:20" x14ac:dyDescent="0.25">
      <c r="A34" s="11" t="s">
        <v>335</v>
      </c>
      <c r="P34" s="11">
        <v>1381</v>
      </c>
    </row>
    <row r="35" spans="1:20" x14ac:dyDescent="0.25">
      <c r="A35" s="11" t="s">
        <v>336</v>
      </c>
      <c r="P35" s="11">
        <v>0</v>
      </c>
    </row>
    <row r="36" spans="1:20" x14ac:dyDescent="0.25">
      <c r="A36" s="11" t="s">
        <v>337</v>
      </c>
      <c r="P36" s="11">
        <v>0</v>
      </c>
    </row>
    <row r="37" spans="1:20" x14ac:dyDescent="0.25">
      <c r="A37" s="11" t="s">
        <v>338</v>
      </c>
      <c r="P37" s="11">
        <v>2112</v>
      </c>
    </row>
    <row r="38" spans="1:20" x14ac:dyDescent="0.25">
      <c r="A38" s="11" t="s">
        <v>339</v>
      </c>
      <c r="B38" s="11">
        <v>1.3</v>
      </c>
      <c r="O38" s="11">
        <v>1000</v>
      </c>
      <c r="P38" s="11">
        <v>1261</v>
      </c>
    </row>
    <row r="39" spans="1:20" x14ac:dyDescent="0.25">
      <c r="A39" s="11" t="s">
        <v>340</v>
      </c>
      <c r="O39" s="11">
        <v>24.08</v>
      </c>
      <c r="P39" s="11">
        <v>1522541</v>
      </c>
    </row>
    <row r="41" spans="1:20" ht="14.25" customHeight="1" x14ac:dyDescent="0.25"/>
    <row r="42" spans="1:20" ht="13.5" customHeight="1" x14ac:dyDescent="0.25"/>
    <row r="43" spans="1:20" x14ac:dyDescent="0.25">
      <c r="A43" s="11" t="s">
        <v>261</v>
      </c>
      <c r="B43" s="11" t="s">
        <v>262</v>
      </c>
      <c r="C43" s="11" t="s">
        <v>289</v>
      </c>
      <c r="D43" s="13" t="s">
        <v>290</v>
      </c>
      <c r="E43" s="11" t="s">
        <v>291</v>
      </c>
      <c r="F43" s="11" t="s">
        <v>292</v>
      </c>
      <c r="G43" s="13" t="s">
        <v>293</v>
      </c>
      <c r="J43" s="13"/>
      <c r="M43" s="13"/>
      <c r="P43" s="13"/>
      <c r="S43" s="13"/>
    </row>
    <row r="44" spans="1:20" x14ac:dyDescent="0.25">
      <c r="A44" s="11" t="s">
        <v>4</v>
      </c>
      <c r="B44" s="11" t="s">
        <v>263</v>
      </c>
      <c r="C44" s="11" t="s">
        <v>54</v>
      </c>
      <c r="D44" s="11" t="s">
        <v>54</v>
      </c>
      <c r="E44" s="11" t="s">
        <v>54</v>
      </c>
      <c r="F44" s="11" t="s">
        <v>54</v>
      </c>
      <c r="G44" s="11" t="s">
        <v>55</v>
      </c>
    </row>
    <row r="46" spans="1:20" x14ac:dyDescent="0.25">
      <c r="C46" s="12" t="e">
        <f>--Anc</f>
        <v>#NAME?</v>
      </c>
      <c r="D46" s="11" t="s">
        <v>294</v>
      </c>
      <c r="E46" s="11" t="s">
        <v>295</v>
      </c>
      <c r="F46" s="11" t="s">
        <v>296</v>
      </c>
      <c r="G46" s="11" t="s">
        <v>297</v>
      </c>
      <c r="H46" s="11" t="s">
        <v>298</v>
      </c>
      <c r="I46" s="11" t="s">
        <v>299</v>
      </c>
      <c r="J46" s="11" t="s">
        <v>300</v>
      </c>
      <c r="K46" s="11" t="s">
        <v>301</v>
      </c>
    </row>
    <row r="47" spans="1:20" x14ac:dyDescent="0.25">
      <c r="C47" s="12" t="e">
        <f>-REG.</f>
        <v>#NAME?</v>
      </c>
      <c r="D47" s="11" t="s">
        <v>302</v>
      </c>
      <c r="F47" s="12" t="e">
        <f>-REG.</f>
        <v>#NAME?</v>
      </c>
      <c r="G47" s="11" t="s">
        <v>303</v>
      </c>
      <c r="I47" s="12" t="e">
        <f>-SPIN</f>
        <v>#NAME?</v>
      </c>
      <c r="L47" s="12" t="e">
        <f>-NONS</f>
        <v>#NAME?</v>
      </c>
      <c r="M47" s="11" t="s">
        <v>304</v>
      </c>
      <c r="O47" s="12" t="e">
        <f>-NONS</f>
        <v>#NAME?</v>
      </c>
      <c r="P47" s="11" t="s">
        <v>305</v>
      </c>
      <c r="R47" s="12" t="e">
        <f>-Tota</f>
        <v>#NAME?</v>
      </c>
      <c r="S47" s="11" t="s">
        <v>265</v>
      </c>
    </row>
    <row r="48" spans="1:20" x14ac:dyDescent="0.25">
      <c r="A48" s="11" t="s">
        <v>34</v>
      </c>
      <c r="B48" s="11" t="s">
        <v>35</v>
      </c>
      <c r="C48" s="11" t="s">
        <v>36</v>
      </c>
      <c r="D48" s="13">
        <v>0</v>
      </c>
      <c r="E48" s="11" t="s">
        <v>306</v>
      </c>
      <c r="F48" s="11" t="s">
        <v>36</v>
      </c>
      <c r="G48" s="13">
        <v>0</v>
      </c>
      <c r="H48" s="11" t="s">
        <v>306</v>
      </c>
      <c r="I48" s="11" t="s">
        <v>36</v>
      </c>
      <c r="J48" s="13">
        <v>0</v>
      </c>
      <c r="K48" s="11" t="s">
        <v>306</v>
      </c>
      <c r="L48" s="11" t="s">
        <v>36</v>
      </c>
      <c r="M48" s="13">
        <v>0</v>
      </c>
      <c r="N48" s="11" t="s">
        <v>306</v>
      </c>
      <c r="O48" s="11" t="s">
        <v>36</v>
      </c>
      <c r="P48" s="13">
        <v>0</v>
      </c>
      <c r="Q48" s="11" t="s">
        <v>306</v>
      </c>
      <c r="R48" s="11" t="s">
        <v>36</v>
      </c>
      <c r="S48" s="13">
        <v>0</v>
      </c>
      <c r="T48" s="11" t="s">
        <v>306</v>
      </c>
    </row>
    <row r="49" spans="1:20" x14ac:dyDescent="0.25">
      <c r="A49" s="11" t="s">
        <v>51</v>
      </c>
      <c r="B49" s="11" t="s">
        <v>52</v>
      </c>
      <c r="C49" s="11" t="s">
        <v>4</v>
      </c>
      <c r="D49" s="11" t="s">
        <v>4</v>
      </c>
      <c r="E49" s="11" t="s">
        <v>4</v>
      </c>
      <c r="F49" s="11" t="s">
        <v>4</v>
      </c>
      <c r="G49" s="11" t="s">
        <v>4</v>
      </c>
      <c r="H49" s="11" t="s">
        <v>4</v>
      </c>
      <c r="I49" s="11" t="s">
        <v>4</v>
      </c>
      <c r="J49" s="11" t="s">
        <v>4</v>
      </c>
      <c r="K49" s="11" t="s">
        <v>4</v>
      </c>
      <c r="L49" s="11" t="s">
        <v>4</v>
      </c>
      <c r="M49" s="11" t="s">
        <v>4</v>
      </c>
      <c r="N49" s="11" t="s">
        <v>4</v>
      </c>
      <c r="O49" s="11" t="s">
        <v>4</v>
      </c>
      <c r="P49" s="11" t="s">
        <v>4</v>
      </c>
      <c r="Q49" s="11" t="s">
        <v>4</v>
      </c>
      <c r="R49" s="11" t="s">
        <v>4</v>
      </c>
      <c r="S49" s="11" t="s">
        <v>4</v>
      </c>
      <c r="T49" s="11" t="s">
        <v>4</v>
      </c>
    </row>
    <row r="50" spans="1:20" x14ac:dyDescent="0.25">
      <c r="A50" s="11">
        <v>1</v>
      </c>
      <c r="B50" s="11" t="s">
        <v>57</v>
      </c>
      <c r="C50" s="11">
        <v>93.4</v>
      </c>
      <c r="D50" s="11">
        <v>764.5</v>
      </c>
      <c r="E50" s="11">
        <v>8.1999999999999993</v>
      </c>
      <c r="F50" s="11">
        <v>0</v>
      </c>
      <c r="G50" s="11">
        <v>0</v>
      </c>
      <c r="H50" s="11">
        <v>0</v>
      </c>
      <c r="I50" s="11">
        <v>32.200000000000003</v>
      </c>
      <c r="J50" s="11">
        <v>281.39999999999998</v>
      </c>
      <c r="K50" s="11">
        <v>8.6999999999999993</v>
      </c>
      <c r="L50" s="11">
        <v>127.8</v>
      </c>
      <c r="M50" s="11">
        <v>3559.3</v>
      </c>
      <c r="N50" s="11">
        <v>27.9</v>
      </c>
      <c r="O50" s="11">
        <v>0</v>
      </c>
      <c r="P50" s="11">
        <v>0</v>
      </c>
      <c r="Q50" s="11">
        <v>0</v>
      </c>
      <c r="R50" s="11">
        <v>253.4</v>
      </c>
      <c r="S50" s="11">
        <v>4605.3</v>
      </c>
      <c r="T50" s="11">
        <v>18.2</v>
      </c>
    </row>
    <row r="51" spans="1:20" x14ac:dyDescent="0.25">
      <c r="A51" s="11">
        <v>2</v>
      </c>
      <c r="B51" s="11" t="s">
        <v>58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x14ac:dyDescent="0.25">
      <c r="A52" s="11">
        <v>3</v>
      </c>
      <c r="B52" s="11" t="s">
        <v>59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4</v>
      </c>
      <c r="B53" s="11" t="s">
        <v>60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5</v>
      </c>
      <c r="B54" s="11" t="s">
        <v>61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6</v>
      </c>
      <c r="B55" s="11" t="s">
        <v>62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7</v>
      </c>
      <c r="B56" s="11" t="s">
        <v>63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8</v>
      </c>
      <c r="B57" s="11" t="s">
        <v>64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1.5</v>
      </c>
      <c r="M57" s="11">
        <v>29.4</v>
      </c>
      <c r="N57" s="11">
        <v>19.3</v>
      </c>
      <c r="O57" s="11">
        <v>0</v>
      </c>
      <c r="P57" s="11">
        <v>0</v>
      </c>
      <c r="Q57" s="11">
        <v>0</v>
      </c>
      <c r="R57" s="11">
        <v>1.5</v>
      </c>
      <c r="S57" s="11">
        <v>29.4</v>
      </c>
      <c r="T57" s="11">
        <v>19.3</v>
      </c>
    </row>
    <row r="58" spans="1:20" x14ac:dyDescent="0.25">
      <c r="A58" s="11">
        <v>9</v>
      </c>
      <c r="B58" s="11" t="s">
        <v>65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x14ac:dyDescent="0.25">
      <c r="A59" s="11">
        <v>10</v>
      </c>
      <c r="B59" s="11" t="s">
        <v>66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11">
        <v>11</v>
      </c>
      <c r="B60" s="11" t="s">
        <v>67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12</v>
      </c>
      <c r="B61" s="11" t="s">
        <v>68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13</v>
      </c>
      <c r="B62" s="11" t="s">
        <v>69</v>
      </c>
      <c r="C62" s="11">
        <v>709.4</v>
      </c>
      <c r="D62" s="11" t="s">
        <v>266</v>
      </c>
      <c r="E62" s="11">
        <v>26.9</v>
      </c>
      <c r="F62" s="11">
        <v>0</v>
      </c>
      <c r="G62" s="11">
        <v>0</v>
      </c>
      <c r="H62" s="11">
        <v>0</v>
      </c>
      <c r="I62" s="11">
        <v>377.5</v>
      </c>
      <c r="J62" s="11" t="s">
        <v>266</v>
      </c>
      <c r="K62" s="11">
        <v>47</v>
      </c>
      <c r="L62" s="11">
        <v>146.80000000000001</v>
      </c>
      <c r="M62" s="11">
        <v>7907.2</v>
      </c>
      <c r="N62" s="11">
        <v>53.9</v>
      </c>
      <c r="O62" s="11">
        <v>0</v>
      </c>
      <c r="P62" s="11">
        <v>0</v>
      </c>
      <c r="Q62" s="11">
        <v>0</v>
      </c>
      <c r="R62" s="11">
        <v>1233.7</v>
      </c>
      <c r="S62" s="11" t="s">
        <v>266</v>
      </c>
      <c r="T62" s="11">
        <v>36.299999999999997</v>
      </c>
    </row>
    <row r="63" spans="1:20" x14ac:dyDescent="0.25">
      <c r="A63" s="11">
        <v>14</v>
      </c>
      <c r="B63" s="11" t="s">
        <v>70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x14ac:dyDescent="0.25">
      <c r="A64" s="11">
        <v>15</v>
      </c>
      <c r="B64" s="11" t="s">
        <v>71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16</v>
      </c>
      <c r="B65" s="11" t="s">
        <v>72</v>
      </c>
      <c r="C65" s="11">
        <v>316.5</v>
      </c>
      <c r="D65" s="11" t="s">
        <v>266</v>
      </c>
      <c r="E65" s="11">
        <v>41.6</v>
      </c>
      <c r="F65" s="11">
        <v>0</v>
      </c>
      <c r="G65" s="11">
        <v>0</v>
      </c>
      <c r="H65" s="11">
        <v>0</v>
      </c>
      <c r="I65" s="11">
        <v>149.30000000000001</v>
      </c>
      <c r="J65" s="11">
        <v>6661.7</v>
      </c>
      <c r="K65" s="11">
        <v>44.6</v>
      </c>
      <c r="L65" s="11">
        <v>120.1</v>
      </c>
      <c r="M65" s="11">
        <v>5645.8</v>
      </c>
      <c r="N65" s="11">
        <v>47</v>
      </c>
      <c r="O65" s="11">
        <v>0</v>
      </c>
      <c r="P65" s="11">
        <v>0</v>
      </c>
      <c r="Q65" s="11">
        <v>0</v>
      </c>
      <c r="R65" s="11">
        <v>585.9</v>
      </c>
      <c r="S65" s="11" t="s">
        <v>266</v>
      </c>
      <c r="T65" s="11">
        <v>43.5</v>
      </c>
    </row>
    <row r="66" spans="1:20" x14ac:dyDescent="0.25">
      <c r="A66" s="11">
        <v>17</v>
      </c>
      <c r="B66" s="11" t="s">
        <v>73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30.4</v>
      </c>
      <c r="J66" s="11">
        <v>653.20000000000005</v>
      </c>
      <c r="K66" s="11">
        <v>21.5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30.4</v>
      </c>
      <c r="S66" s="11">
        <v>653.20000000000005</v>
      </c>
      <c r="T66" s="11">
        <v>21.5</v>
      </c>
    </row>
    <row r="67" spans="1:20" x14ac:dyDescent="0.25">
      <c r="A67" s="11">
        <v>18</v>
      </c>
      <c r="B67" s="11" t="s">
        <v>74</v>
      </c>
      <c r="C67" s="11">
        <v>11</v>
      </c>
      <c r="D67" s="11">
        <v>98.4</v>
      </c>
      <c r="E67" s="11">
        <v>9</v>
      </c>
      <c r="F67" s="11">
        <v>0</v>
      </c>
      <c r="G67" s="11">
        <v>0</v>
      </c>
      <c r="H67" s="11">
        <v>0</v>
      </c>
      <c r="I67" s="11">
        <v>6.1</v>
      </c>
      <c r="J67" s="11">
        <v>74</v>
      </c>
      <c r="K67" s="11">
        <v>12.2</v>
      </c>
      <c r="L67" s="11">
        <v>0.4</v>
      </c>
      <c r="M67" s="11">
        <v>19.100000000000001</v>
      </c>
      <c r="N67" s="11">
        <v>51.5</v>
      </c>
      <c r="O67" s="11">
        <v>0</v>
      </c>
      <c r="P67" s="11">
        <v>0</v>
      </c>
      <c r="Q67" s="11">
        <v>0</v>
      </c>
      <c r="R67" s="11">
        <v>17.399999999999999</v>
      </c>
      <c r="S67" s="11">
        <v>191.5</v>
      </c>
      <c r="T67" s="11">
        <v>11</v>
      </c>
    </row>
    <row r="68" spans="1:20" x14ac:dyDescent="0.25">
      <c r="A68" s="11">
        <v>19</v>
      </c>
      <c r="B68" s="11" t="s">
        <v>75</v>
      </c>
      <c r="C68" s="11">
        <v>9.1999999999999993</v>
      </c>
      <c r="D68" s="11">
        <v>83.6</v>
      </c>
      <c r="E68" s="11">
        <v>9.1</v>
      </c>
      <c r="F68" s="11">
        <v>0</v>
      </c>
      <c r="G68" s="11">
        <v>0</v>
      </c>
      <c r="H68" s="11">
        <v>0</v>
      </c>
      <c r="I68" s="11">
        <v>7.2</v>
      </c>
      <c r="J68" s="11">
        <v>89.5</v>
      </c>
      <c r="K68" s="11">
        <v>12.5</v>
      </c>
      <c r="L68" s="11">
        <v>0.1</v>
      </c>
      <c r="M68" s="11">
        <v>7.8</v>
      </c>
      <c r="N68" s="11">
        <v>51.9</v>
      </c>
      <c r="O68" s="11">
        <v>0</v>
      </c>
      <c r="P68" s="11">
        <v>0</v>
      </c>
      <c r="Q68" s="11">
        <v>0</v>
      </c>
      <c r="R68" s="11">
        <v>16.5</v>
      </c>
      <c r="S68" s="11">
        <v>181</v>
      </c>
      <c r="T68" s="11">
        <v>11</v>
      </c>
    </row>
    <row r="69" spans="1:20" x14ac:dyDescent="0.25">
      <c r="A69" s="11">
        <v>20</v>
      </c>
      <c r="B69" s="11" t="s">
        <v>76</v>
      </c>
      <c r="C69" s="11">
        <v>178.2</v>
      </c>
      <c r="D69" s="11">
        <v>1939.3</v>
      </c>
      <c r="E69" s="11">
        <v>10.9</v>
      </c>
      <c r="F69" s="11">
        <v>0</v>
      </c>
      <c r="G69" s="11">
        <v>0</v>
      </c>
      <c r="H69" s="11">
        <v>0</v>
      </c>
      <c r="I69" s="11">
        <v>49.1</v>
      </c>
      <c r="J69" s="11">
        <v>623.29999999999995</v>
      </c>
      <c r="K69" s="11">
        <v>12.7</v>
      </c>
      <c r="L69" s="11">
        <v>1</v>
      </c>
      <c r="M69" s="11">
        <v>23.2</v>
      </c>
      <c r="N69" s="11">
        <v>22.5</v>
      </c>
      <c r="O69" s="11">
        <v>0</v>
      </c>
      <c r="P69" s="11">
        <v>0</v>
      </c>
      <c r="Q69" s="11">
        <v>0</v>
      </c>
      <c r="R69" s="11">
        <v>228.3</v>
      </c>
      <c r="S69" s="11">
        <v>2585.6999999999998</v>
      </c>
      <c r="T69" s="11">
        <v>11.3</v>
      </c>
    </row>
    <row r="70" spans="1:20" x14ac:dyDescent="0.25">
      <c r="A70" s="11">
        <v>21</v>
      </c>
      <c r="B70" s="11" t="s">
        <v>77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4.0999999999999996</v>
      </c>
      <c r="M70" s="11">
        <v>1.2</v>
      </c>
      <c r="N70" s="11">
        <v>0.3</v>
      </c>
      <c r="O70" s="11">
        <v>0</v>
      </c>
      <c r="P70" s="11">
        <v>0</v>
      </c>
      <c r="Q70" s="11">
        <v>0</v>
      </c>
      <c r="R70" s="11">
        <v>4.0999999999999996</v>
      </c>
      <c r="S70" s="11">
        <v>1.2</v>
      </c>
      <c r="T70" s="11">
        <v>0.3</v>
      </c>
    </row>
    <row r="71" spans="1:20" x14ac:dyDescent="0.25">
      <c r="A71" s="11">
        <v>22</v>
      </c>
      <c r="B71" s="11" t="s">
        <v>78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3.6</v>
      </c>
      <c r="M71" s="11">
        <v>0.8</v>
      </c>
      <c r="N71" s="11">
        <v>0.2</v>
      </c>
      <c r="O71" s="11">
        <v>0</v>
      </c>
      <c r="P71" s="11">
        <v>0</v>
      </c>
      <c r="Q71" s="11">
        <v>0</v>
      </c>
      <c r="R71" s="11">
        <v>3.6</v>
      </c>
      <c r="S71" s="11">
        <v>0.8</v>
      </c>
      <c r="T71" s="11">
        <v>0.2</v>
      </c>
    </row>
    <row r="72" spans="1:20" x14ac:dyDescent="0.25">
      <c r="A72" s="11">
        <v>23</v>
      </c>
      <c r="B72" s="11" t="s">
        <v>79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x14ac:dyDescent="0.25">
      <c r="A73" s="11">
        <v>24</v>
      </c>
      <c r="B73" s="11" t="s">
        <v>80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25</v>
      </c>
      <c r="B74" s="11" t="s">
        <v>81</v>
      </c>
      <c r="C74" s="11">
        <v>2.2000000000000002</v>
      </c>
      <c r="D74" s="11">
        <v>173</v>
      </c>
      <c r="E74" s="11">
        <v>80.099999999999994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2.2000000000000002</v>
      </c>
      <c r="S74" s="11">
        <v>173</v>
      </c>
      <c r="T74" s="11">
        <v>80.099999999999994</v>
      </c>
    </row>
    <row r="75" spans="1:20" x14ac:dyDescent="0.25">
      <c r="A75" s="11">
        <v>26</v>
      </c>
      <c r="B75" s="11" t="s">
        <v>82</v>
      </c>
      <c r="C75" s="11">
        <v>0.5</v>
      </c>
      <c r="D75" s="11">
        <v>138.30000000000001</v>
      </c>
      <c r="E75" s="11">
        <v>297.10000000000002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0.5</v>
      </c>
      <c r="S75" s="11">
        <v>138.30000000000001</v>
      </c>
      <c r="T75" s="11">
        <v>297.10000000000002</v>
      </c>
    </row>
    <row r="76" spans="1:20" x14ac:dyDescent="0.25">
      <c r="A76" s="11">
        <v>27</v>
      </c>
      <c r="B76" s="11" t="s">
        <v>83</v>
      </c>
      <c r="C76" s="11">
        <v>0.8</v>
      </c>
      <c r="D76" s="11">
        <v>140.80000000000001</v>
      </c>
      <c r="E76" s="11">
        <v>169.7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0.8</v>
      </c>
      <c r="S76" s="11">
        <v>140.80000000000001</v>
      </c>
      <c r="T76" s="11">
        <v>169.7</v>
      </c>
    </row>
    <row r="77" spans="1:20" x14ac:dyDescent="0.25">
      <c r="A77" s="11">
        <v>28</v>
      </c>
      <c r="B77" s="11" t="s">
        <v>84</v>
      </c>
      <c r="C77" s="11">
        <v>2.2000000000000002</v>
      </c>
      <c r="D77" s="11">
        <v>206.2</v>
      </c>
      <c r="E77" s="11">
        <v>95.1</v>
      </c>
      <c r="F77" s="11">
        <v>0</v>
      </c>
      <c r="G77" s="11">
        <v>0</v>
      </c>
      <c r="H77" s="11">
        <v>0</v>
      </c>
      <c r="I77" s="11">
        <v>0.5</v>
      </c>
      <c r="J77" s="11">
        <v>14.9</v>
      </c>
      <c r="K77" s="11">
        <v>33.200000000000003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2.6</v>
      </c>
      <c r="S77" s="11">
        <v>221.2</v>
      </c>
      <c r="T77" s="11">
        <v>84.5</v>
      </c>
    </row>
    <row r="78" spans="1:20" x14ac:dyDescent="0.25">
      <c r="A78" s="11">
        <v>29</v>
      </c>
      <c r="B78" s="11" t="s">
        <v>85</v>
      </c>
      <c r="C78" s="11">
        <v>6.5</v>
      </c>
      <c r="D78" s="11">
        <v>247.3</v>
      </c>
      <c r="E78" s="11">
        <v>37.799999999999997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21.2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6.5</v>
      </c>
      <c r="S78" s="11">
        <v>247.3</v>
      </c>
      <c r="T78" s="11">
        <v>37.799999999999997</v>
      </c>
    </row>
    <row r="79" spans="1:20" x14ac:dyDescent="0.25">
      <c r="A79" s="11">
        <v>30</v>
      </c>
      <c r="B79" s="11" t="s">
        <v>86</v>
      </c>
      <c r="C79" s="11">
        <v>4.3</v>
      </c>
      <c r="D79" s="11">
        <v>201.4</v>
      </c>
      <c r="E79" s="11">
        <v>46.7</v>
      </c>
      <c r="F79" s="11">
        <v>0</v>
      </c>
      <c r="G79" s="11">
        <v>0</v>
      </c>
      <c r="H79" s="11">
        <v>0</v>
      </c>
      <c r="I79" s="11">
        <v>0</v>
      </c>
      <c r="J79" s="11">
        <v>0.6</v>
      </c>
      <c r="K79" s="11">
        <v>72.3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4.3</v>
      </c>
      <c r="S79" s="11">
        <v>202</v>
      </c>
      <c r="T79" s="11">
        <v>46.8</v>
      </c>
    </row>
    <row r="80" spans="1:20" x14ac:dyDescent="0.25">
      <c r="A80" s="11">
        <v>31</v>
      </c>
      <c r="B80" s="11" t="s">
        <v>87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23.7</v>
      </c>
      <c r="N80" s="11">
        <v>977.5</v>
      </c>
      <c r="O80" s="11">
        <v>0</v>
      </c>
      <c r="P80" s="11">
        <v>0</v>
      </c>
      <c r="Q80" s="11">
        <v>0</v>
      </c>
      <c r="R80" s="11">
        <v>0</v>
      </c>
      <c r="S80" s="11">
        <v>23.7</v>
      </c>
      <c r="T80" s="11">
        <v>977.5</v>
      </c>
    </row>
    <row r="81" spans="1:20" x14ac:dyDescent="0.25">
      <c r="A81" s="11">
        <v>32</v>
      </c>
      <c r="B81" s="11" t="s">
        <v>88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0.1</v>
      </c>
      <c r="M81" s="11">
        <v>67.5</v>
      </c>
      <c r="N81" s="11">
        <v>977.2</v>
      </c>
      <c r="O81" s="11">
        <v>0</v>
      </c>
      <c r="P81" s="11">
        <v>0</v>
      </c>
      <c r="Q81" s="11">
        <v>0</v>
      </c>
      <c r="R81" s="11">
        <v>0.1</v>
      </c>
      <c r="S81" s="11">
        <v>67.5</v>
      </c>
      <c r="T81" s="11">
        <v>977.2</v>
      </c>
    </row>
    <row r="82" spans="1:20" x14ac:dyDescent="0.25">
      <c r="A82" s="11">
        <v>33</v>
      </c>
      <c r="B82" s="11" t="s">
        <v>89</v>
      </c>
      <c r="C82" s="11">
        <v>102.1</v>
      </c>
      <c r="D82" s="11">
        <v>354.2</v>
      </c>
      <c r="E82" s="11">
        <v>3.5</v>
      </c>
      <c r="F82" s="11">
        <v>0</v>
      </c>
      <c r="G82" s="11">
        <v>0</v>
      </c>
      <c r="H82" s="11">
        <v>0</v>
      </c>
      <c r="I82" s="11">
        <v>19.100000000000001</v>
      </c>
      <c r="J82" s="11">
        <v>7.9</v>
      </c>
      <c r="K82" s="11">
        <v>0.4</v>
      </c>
      <c r="L82" s="11">
        <v>67.8</v>
      </c>
      <c r="M82" s="11">
        <v>8.4</v>
      </c>
      <c r="N82" s="11">
        <v>0.1</v>
      </c>
      <c r="O82" s="11">
        <v>0</v>
      </c>
      <c r="P82" s="11">
        <v>0</v>
      </c>
      <c r="Q82" s="11">
        <v>0</v>
      </c>
      <c r="R82" s="11">
        <v>189.1</v>
      </c>
      <c r="S82" s="11">
        <v>370.5</v>
      </c>
      <c r="T82" s="11">
        <v>2</v>
      </c>
    </row>
    <row r="83" spans="1:20" x14ac:dyDescent="0.25">
      <c r="A83" s="11">
        <v>34</v>
      </c>
      <c r="B83" s="11" t="s">
        <v>90</v>
      </c>
      <c r="C83" s="11">
        <v>59.1</v>
      </c>
      <c r="D83" s="11">
        <v>727.2</v>
      </c>
      <c r="E83" s="11">
        <v>12.3</v>
      </c>
      <c r="F83" s="11">
        <v>0</v>
      </c>
      <c r="G83" s="11">
        <v>0</v>
      </c>
      <c r="H83" s="11">
        <v>0</v>
      </c>
      <c r="I83" s="11">
        <v>13</v>
      </c>
      <c r="J83" s="11">
        <v>190.6</v>
      </c>
      <c r="K83" s="11">
        <v>14.7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72</v>
      </c>
      <c r="S83" s="11">
        <v>917.9</v>
      </c>
      <c r="T83" s="11">
        <v>12.7</v>
      </c>
    </row>
    <row r="84" spans="1:20" x14ac:dyDescent="0.25">
      <c r="A84" s="11">
        <v>35</v>
      </c>
      <c r="B84" s="11" t="s">
        <v>91</v>
      </c>
      <c r="C84" s="11">
        <v>51.1</v>
      </c>
      <c r="D84" s="11">
        <v>659.2</v>
      </c>
      <c r="E84" s="11">
        <v>12.9</v>
      </c>
      <c r="F84" s="11">
        <v>0</v>
      </c>
      <c r="G84" s="11">
        <v>0</v>
      </c>
      <c r="H84" s="11">
        <v>0</v>
      </c>
      <c r="I84" s="11">
        <v>11.4</v>
      </c>
      <c r="J84" s="11">
        <v>203.5</v>
      </c>
      <c r="K84" s="11">
        <v>17.8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62.5</v>
      </c>
      <c r="S84" s="11">
        <v>862.7</v>
      </c>
      <c r="T84" s="11">
        <v>13.8</v>
      </c>
    </row>
    <row r="85" spans="1:20" x14ac:dyDescent="0.25">
      <c r="A85" s="11">
        <v>36</v>
      </c>
      <c r="B85" s="11" t="s">
        <v>92</v>
      </c>
      <c r="C85" s="11">
        <v>38.1</v>
      </c>
      <c r="D85" s="11">
        <v>532</v>
      </c>
      <c r="E85" s="11">
        <v>14</v>
      </c>
      <c r="F85" s="11">
        <v>0</v>
      </c>
      <c r="G85" s="11">
        <v>0</v>
      </c>
      <c r="H85" s="11">
        <v>0</v>
      </c>
      <c r="I85" s="11">
        <v>7.7</v>
      </c>
      <c r="J85" s="11">
        <v>166.9</v>
      </c>
      <c r="K85" s="11">
        <v>21.8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45.8</v>
      </c>
      <c r="S85" s="11">
        <v>698.8</v>
      </c>
      <c r="T85" s="11">
        <v>15.3</v>
      </c>
    </row>
    <row r="86" spans="1:20" x14ac:dyDescent="0.25">
      <c r="A86" s="11">
        <v>37</v>
      </c>
      <c r="B86" s="11" t="s">
        <v>93</v>
      </c>
      <c r="C86" s="11">
        <v>28.2</v>
      </c>
      <c r="D86" s="11">
        <v>431.4</v>
      </c>
      <c r="E86" s="11">
        <v>15.3</v>
      </c>
      <c r="F86" s="11">
        <v>0</v>
      </c>
      <c r="G86" s="11">
        <v>0</v>
      </c>
      <c r="H86" s="11">
        <v>0</v>
      </c>
      <c r="I86" s="11">
        <v>9</v>
      </c>
      <c r="J86" s="11">
        <v>226.8</v>
      </c>
      <c r="K86" s="11">
        <v>25.3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37.200000000000003</v>
      </c>
      <c r="S86" s="11">
        <v>658.2</v>
      </c>
      <c r="T86" s="11">
        <v>17.7</v>
      </c>
    </row>
    <row r="87" spans="1:20" x14ac:dyDescent="0.25">
      <c r="A87" s="11">
        <v>38</v>
      </c>
      <c r="B87" s="11" t="s">
        <v>94</v>
      </c>
      <c r="C87" s="11">
        <v>31</v>
      </c>
      <c r="D87" s="11">
        <v>440.4</v>
      </c>
      <c r="E87" s="11">
        <v>14.2</v>
      </c>
      <c r="F87" s="11">
        <v>0</v>
      </c>
      <c r="G87" s="11">
        <v>0</v>
      </c>
      <c r="H87" s="11">
        <v>0</v>
      </c>
      <c r="I87" s="11">
        <v>10.6</v>
      </c>
      <c r="J87" s="11">
        <v>257.2</v>
      </c>
      <c r="K87" s="11">
        <v>24.3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41.5</v>
      </c>
      <c r="S87" s="11">
        <v>697.6</v>
      </c>
      <c r="T87" s="11">
        <v>16.8</v>
      </c>
    </row>
    <row r="88" spans="1:20" x14ac:dyDescent="0.25">
      <c r="A88" s="11">
        <v>39</v>
      </c>
      <c r="B88" s="11" t="s">
        <v>95</v>
      </c>
      <c r="C88" s="11">
        <v>29.4</v>
      </c>
      <c r="D88" s="11">
        <v>603.29999999999995</v>
      </c>
      <c r="E88" s="11">
        <v>20.5</v>
      </c>
      <c r="F88" s="11">
        <v>0</v>
      </c>
      <c r="G88" s="11">
        <v>0</v>
      </c>
      <c r="H88" s="11">
        <v>0</v>
      </c>
      <c r="I88" s="11">
        <v>11.8</v>
      </c>
      <c r="J88" s="11">
        <v>40.299999999999997</v>
      </c>
      <c r="K88" s="11">
        <v>3.4</v>
      </c>
      <c r="L88" s="11">
        <v>9.3000000000000007</v>
      </c>
      <c r="M88" s="11">
        <v>19.899999999999999</v>
      </c>
      <c r="N88" s="11">
        <v>2.1</v>
      </c>
      <c r="O88" s="11">
        <v>0</v>
      </c>
      <c r="P88" s="11">
        <v>0</v>
      </c>
      <c r="Q88" s="11">
        <v>0</v>
      </c>
      <c r="R88" s="11">
        <v>50.5</v>
      </c>
      <c r="S88" s="11">
        <v>663.5</v>
      </c>
      <c r="T88" s="11">
        <v>13.1</v>
      </c>
    </row>
    <row r="89" spans="1:20" x14ac:dyDescent="0.25">
      <c r="A89" s="11">
        <v>40</v>
      </c>
      <c r="B89" s="11" t="s">
        <v>96</v>
      </c>
      <c r="C89" s="11">
        <v>20.7</v>
      </c>
      <c r="D89" s="11">
        <v>581.20000000000005</v>
      </c>
      <c r="E89" s="11">
        <v>28.1</v>
      </c>
      <c r="F89" s="11">
        <v>0</v>
      </c>
      <c r="G89" s="11">
        <v>0</v>
      </c>
      <c r="H89" s="11">
        <v>0</v>
      </c>
      <c r="I89" s="11">
        <v>13.1</v>
      </c>
      <c r="J89" s="11">
        <v>52</v>
      </c>
      <c r="K89" s="11">
        <v>4</v>
      </c>
      <c r="L89" s="11">
        <v>13.1</v>
      </c>
      <c r="M89" s="11">
        <v>4.2</v>
      </c>
      <c r="N89" s="11">
        <v>0.3</v>
      </c>
      <c r="O89" s="11">
        <v>0</v>
      </c>
      <c r="P89" s="11">
        <v>0</v>
      </c>
      <c r="Q89" s="11">
        <v>0</v>
      </c>
      <c r="R89" s="11">
        <v>46.8</v>
      </c>
      <c r="S89" s="11">
        <v>637.5</v>
      </c>
      <c r="T89" s="11">
        <v>13.6</v>
      </c>
    </row>
    <row r="90" spans="1:20" x14ac:dyDescent="0.25">
      <c r="A90" s="11">
        <v>41</v>
      </c>
      <c r="B90" s="11" t="s">
        <v>97</v>
      </c>
      <c r="C90" s="11">
        <v>13.7</v>
      </c>
      <c r="D90" s="11">
        <v>86.4</v>
      </c>
      <c r="E90" s="11">
        <v>6.3</v>
      </c>
      <c r="F90" s="11">
        <v>0</v>
      </c>
      <c r="G90" s="11">
        <v>0</v>
      </c>
      <c r="H90" s="11">
        <v>0</v>
      </c>
      <c r="I90" s="11">
        <v>14.8</v>
      </c>
      <c r="J90" s="11">
        <v>18.600000000000001</v>
      </c>
      <c r="K90" s="11">
        <v>1.3</v>
      </c>
      <c r="L90" s="11">
        <v>35.200000000000003</v>
      </c>
      <c r="M90" s="11">
        <v>2.2999999999999998</v>
      </c>
      <c r="N90" s="11">
        <v>0.1</v>
      </c>
      <c r="O90" s="11">
        <v>0</v>
      </c>
      <c r="P90" s="11">
        <v>0</v>
      </c>
      <c r="Q90" s="11">
        <v>0</v>
      </c>
      <c r="R90" s="11">
        <v>63.7</v>
      </c>
      <c r="S90" s="11">
        <v>107.2</v>
      </c>
      <c r="T90" s="11">
        <v>1.7</v>
      </c>
    </row>
    <row r="91" spans="1:20" x14ac:dyDescent="0.25">
      <c r="A91" s="11">
        <v>42</v>
      </c>
      <c r="B91" s="11" t="s">
        <v>98</v>
      </c>
      <c r="C91" s="11">
        <v>18.2</v>
      </c>
      <c r="D91" s="11">
        <v>598</v>
      </c>
      <c r="E91" s="11">
        <v>32.9</v>
      </c>
      <c r="F91" s="11">
        <v>0</v>
      </c>
      <c r="G91" s="11">
        <v>0</v>
      </c>
      <c r="H91" s="11">
        <v>0</v>
      </c>
      <c r="I91" s="11">
        <v>11.9</v>
      </c>
      <c r="J91" s="11">
        <v>64.400000000000006</v>
      </c>
      <c r="K91" s="11">
        <v>5.4</v>
      </c>
      <c r="L91" s="11">
        <v>14.2</v>
      </c>
      <c r="M91" s="11">
        <v>49.7</v>
      </c>
      <c r="N91" s="11">
        <v>3.5</v>
      </c>
      <c r="O91" s="11">
        <v>0</v>
      </c>
      <c r="P91" s="11">
        <v>0</v>
      </c>
      <c r="Q91" s="11">
        <v>0</v>
      </c>
      <c r="R91" s="11">
        <v>44.3</v>
      </c>
      <c r="S91" s="11">
        <v>712.1</v>
      </c>
      <c r="T91" s="11">
        <v>16.100000000000001</v>
      </c>
    </row>
    <row r="92" spans="1:20" x14ac:dyDescent="0.25">
      <c r="A92" s="11">
        <v>43</v>
      </c>
      <c r="B92" s="11" t="s">
        <v>99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x14ac:dyDescent="0.25">
      <c r="A93" s="11">
        <v>44</v>
      </c>
      <c r="B93" s="11" t="s">
        <v>100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0.6</v>
      </c>
      <c r="M93" s="11">
        <v>1.4</v>
      </c>
      <c r="N93" s="11">
        <v>2.5</v>
      </c>
      <c r="O93" s="11">
        <v>0</v>
      </c>
      <c r="P93" s="11">
        <v>0</v>
      </c>
      <c r="Q93" s="11">
        <v>0</v>
      </c>
      <c r="R93" s="11">
        <v>0.6</v>
      </c>
      <c r="S93" s="11">
        <v>1.4</v>
      </c>
      <c r="T93" s="11">
        <v>2.5</v>
      </c>
    </row>
    <row r="94" spans="1:20" x14ac:dyDescent="0.25">
      <c r="A94" s="11">
        <v>45</v>
      </c>
      <c r="B94" s="11" t="s">
        <v>101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0.4</v>
      </c>
      <c r="M94" s="11">
        <v>1</v>
      </c>
      <c r="N94" s="11">
        <v>2.6</v>
      </c>
      <c r="O94" s="11">
        <v>0</v>
      </c>
      <c r="P94" s="11">
        <v>0</v>
      </c>
      <c r="Q94" s="11">
        <v>0</v>
      </c>
      <c r="R94" s="11">
        <v>0.4</v>
      </c>
      <c r="S94" s="11">
        <v>1</v>
      </c>
      <c r="T94" s="11">
        <v>2.6</v>
      </c>
    </row>
    <row r="95" spans="1:20" x14ac:dyDescent="0.25">
      <c r="A95" s="11">
        <v>46</v>
      </c>
      <c r="B95" s="11" t="s">
        <v>102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0.2</v>
      </c>
      <c r="M95" s="11">
        <v>0.5</v>
      </c>
      <c r="N95" s="11">
        <v>2.2999999999999998</v>
      </c>
      <c r="O95" s="11">
        <v>0</v>
      </c>
      <c r="P95" s="11">
        <v>0</v>
      </c>
      <c r="Q95" s="11">
        <v>0</v>
      </c>
      <c r="R95" s="11">
        <v>0.2</v>
      </c>
      <c r="S95" s="11">
        <v>0.5</v>
      </c>
      <c r="T95" s="11">
        <v>2.2999999999999998</v>
      </c>
    </row>
    <row r="96" spans="1:20" x14ac:dyDescent="0.25">
      <c r="A96" s="11">
        <v>47</v>
      </c>
      <c r="B96" s="11" t="s">
        <v>103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1</v>
      </c>
      <c r="M96" s="11">
        <v>3.5</v>
      </c>
      <c r="N96" s="11">
        <v>3.4</v>
      </c>
      <c r="O96" s="11">
        <v>0</v>
      </c>
      <c r="P96" s="11">
        <v>0</v>
      </c>
      <c r="Q96" s="11">
        <v>0</v>
      </c>
      <c r="R96" s="11">
        <v>1</v>
      </c>
      <c r="S96" s="11">
        <v>3.5</v>
      </c>
      <c r="T96" s="11">
        <v>3.4</v>
      </c>
    </row>
    <row r="97" spans="1:20" x14ac:dyDescent="0.25">
      <c r="A97" s="11">
        <v>48</v>
      </c>
      <c r="B97" s="11" t="s">
        <v>104</v>
      </c>
      <c r="C97" s="11">
        <v>104.7</v>
      </c>
      <c r="D97" s="11">
        <v>1122.8</v>
      </c>
      <c r="E97" s="11">
        <v>10.7</v>
      </c>
      <c r="F97" s="11">
        <v>0</v>
      </c>
      <c r="G97" s="11">
        <v>0</v>
      </c>
      <c r="H97" s="11">
        <v>0</v>
      </c>
      <c r="I97" s="11">
        <v>38</v>
      </c>
      <c r="J97" s="11">
        <v>430.7</v>
      </c>
      <c r="K97" s="11">
        <v>11.3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142.69999999999999</v>
      </c>
      <c r="S97" s="11">
        <v>1553.5</v>
      </c>
      <c r="T97" s="11">
        <v>10.9</v>
      </c>
    </row>
    <row r="98" spans="1:20" x14ac:dyDescent="0.25">
      <c r="A98" s="11">
        <v>49</v>
      </c>
      <c r="B98" s="11" t="s">
        <v>105</v>
      </c>
      <c r="C98" s="11">
        <v>127.9</v>
      </c>
      <c r="D98" s="11">
        <v>1435.8</v>
      </c>
      <c r="E98" s="11">
        <v>11.2</v>
      </c>
      <c r="F98" s="11">
        <v>0</v>
      </c>
      <c r="G98" s="11">
        <v>0</v>
      </c>
      <c r="H98" s="11">
        <v>0</v>
      </c>
      <c r="I98" s="11">
        <v>42.5</v>
      </c>
      <c r="J98" s="11">
        <v>490.3</v>
      </c>
      <c r="K98" s="11">
        <v>11.5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170.4</v>
      </c>
      <c r="S98" s="11">
        <v>1926.2</v>
      </c>
      <c r="T98" s="11">
        <v>11.3</v>
      </c>
    </row>
    <row r="99" spans="1:20" x14ac:dyDescent="0.25">
      <c r="A99" s="11">
        <v>50</v>
      </c>
      <c r="B99" s="11" t="s">
        <v>106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</row>
    <row r="100" spans="1:20" x14ac:dyDescent="0.25">
      <c r="A100" s="11">
        <v>51</v>
      </c>
      <c r="B100" s="11" t="s">
        <v>107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52</v>
      </c>
      <c r="B101" s="11" t="s">
        <v>108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53</v>
      </c>
      <c r="B102" s="11" t="s">
        <v>109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54</v>
      </c>
      <c r="B103" s="11" t="s">
        <v>110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55</v>
      </c>
      <c r="B104" s="11" t="s">
        <v>111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1.6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1.6</v>
      </c>
    </row>
    <row r="105" spans="1:20" x14ac:dyDescent="0.25">
      <c r="A105" s="11">
        <v>56</v>
      </c>
      <c r="B105" s="11" t="s">
        <v>112</v>
      </c>
      <c r="C105" s="11">
        <v>520.70000000000005</v>
      </c>
      <c r="D105" s="11">
        <v>5746.9</v>
      </c>
      <c r="E105" s="11">
        <v>11</v>
      </c>
      <c r="F105" s="11">
        <v>0</v>
      </c>
      <c r="G105" s="11">
        <v>0</v>
      </c>
      <c r="H105" s="11">
        <v>0</v>
      </c>
      <c r="I105" s="11">
        <v>171.4</v>
      </c>
      <c r="J105" s="11">
        <v>1587.5</v>
      </c>
      <c r="K105" s="11">
        <v>9.3000000000000007</v>
      </c>
      <c r="L105" s="11">
        <v>0.4</v>
      </c>
      <c r="M105" s="11">
        <v>15.6</v>
      </c>
      <c r="N105" s="11">
        <v>44.4</v>
      </c>
      <c r="O105" s="11">
        <v>0</v>
      </c>
      <c r="P105" s="11">
        <v>0</v>
      </c>
      <c r="Q105" s="11">
        <v>0</v>
      </c>
      <c r="R105" s="11">
        <v>692.5</v>
      </c>
      <c r="S105" s="11">
        <v>7350</v>
      </c>
      <c r="T105" s="11">
        <v>10.6</v>
      </c>
    </row>
    <row r="106" spans="1:20" x14ac:dyDescent="0.25">
      <c r="A106" s="11">
        <v>57</v>
      </c>
      <c r="B106" s="11" t="s">
        <v>113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</row>
    <row r="107" spans="1:20" x14ac:dyDescent="0.25">
      <c r="A107" s="11">
        <v>58</v>
      </c>
      <c r="B107" s="11" t="s">
        <v>114</v>
      </c>
      <c r="C107" s="11">
        <v>668.6</v>
      </c>
      <c r="D107" s="11">
        <v>7633.9</v>
      </c>
      <c r="E107" s="11">
        <v>11.4</v>
      </c>
      <c r="F107" s="11">
        <v>0</v>
      </c>
      <c r="G107" s="11">
        <v>0</v>
      </c>
      <c r="H107" s="11">
        <v>0</v>
      </c>
      <c r="I107" s="11">
        <v>88.2</v>
      </c>
      <c r="J107" s="11">
        <v>1223.4000000000001</v>
      </c>
      <c r="K107" s="11">
        <v>13.9</v>
      </c>
      <c r="L107" s="11">
        <v>0</v>
      </c>
      <c r="M107" s="11">
        <v>0.6</v>
      </c>
      <c r="N107" s="11">
        <v>32.4</v>
      </c>
      <c r="O107" s="11">
        <v>0</v>
      </c>
      <c r="P107" s="11">
        <v>0</v>
      </c>
      <c r="Q107" s="11">
        <v>0</v>
      </c>
      <c r="R107" s="11">
        <v>756.9</v>
      </c>
      <c r="S107" s="11">
        <v>8857.7999999999993</v>
      </c>
      <c r="T107" s="11">
        <v>11.7</v>
      </c>
    </row>
    <row r="108" spans="1:20" x14ac:dyDescent="0.25">
      <c r="A108" s="11">
        <v>59</v>
      </c>
      <c r="B108" s="11" t="s">
        <v>115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</row>
    <row r="109" spans="1:20" x14ac:dyDescent="0.25">
      <c r="A109" s="11">
        <v>60</v>
      </c>
      <c r="B109" s="11" t="s">
        <v>116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25.6</v>
      </c>
      <c r="J109" s="11">
        <v>61</v>
      </c>
      <c r="K109" s="11">
        <v>2.4</v>
      </c>
      <c r="L109" s="11">
        <v>8.3000000000000007</v>
      </c>
      <c r="M109" s="11">
        <v>2.7</v>
      </c>
      <c r="N109" s="11">
        <v>0.3</v>
      </c>
      <c r="O109" s="11">
        <v>0</v>
      </c>
      <c r="P109" s="11">
        <v>0</v>
      </c>
      <c r="Q109" s="11">
        <v>0</v>
      </c>
      <c r="R109" s="11">
        <v>34</v>
      </c>
      <c r="S109" s="11">
        <v>63.7</v>
      </c>
      <c r="T109" s="11">
        <v>1.9</v>
      </c>
    </row>
    <row r="110" spans="1:20" x14ac:dyDescent="0.25">
      <c r="A110" s="11">
        <v>61</v>
      </c>
      <c r="B110" s="11" t="s">
        <v>117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</row>
    <row r="111" spans="1:20" x14ac:dyDescent="0.25">
      <c r="A111" s="11">
        <v>62</v>
      </c>
      <c r="B111" s="11" t="s">
        <v>118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298.39999999999998</v>
      </c>
      <c r="J111" s="11">
        <v>117.9</v>
      </c>
      <c r="K111" s="11">
        <v>0.4</v>
      </c>
      <c r="L111" s="11">
        <v>59.4</v>
      </c>
      <c r="M111" s="11">
        <v>2.4</v>
      </c>
      <c r="N111" s="11">
        <v>0</v>
      </c>
      <c r="O111" s="11">
        <v>0</v>
      </c>
      <c r="P111" s="11">
        <v>0</v>
      </c>
      <c r="Q111" s="11">
        <v>0</v>
      </c>
      <c r="R111" s="11">
        <v>357.8</v>
      </c>
      <c r="S111" s="11">
        <v>120.3</v>
      </c>
      <c r="T111" s="11">
        <v>0.3</v>
      </c>
    </row>
    <row r="112" spans="1:20" x14ac:dyDescent="0.25">
      <c r="A112" s="11">
        <v>63</v>
      </c>
      <c r="B112" s="11" t="s">
        <v>119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</row>
    <row r="113" spans="1:20" x14ac:dyDescent="0.25">
      <c r="A113" s="11">
        <v>64</v>
      </c>
      <c r="B113" s="11" t="s">
        <v>120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53</v>
      </c>
      <c r="J113" s="11">
        <v>1238.0999999999999</v>
      </c>
      <c r="K113" s="11">
        <v>23.3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53</v>
      </c>
      <c r="S113" s="11">
        <v>1238.0999999999999</v>
      </c>
      <c r="T113" s="11">
        <v>23.3</v>
      </c>
    </row>
    <row r="114" spans="1:20" x14ac:dyDescent="0.25">
      <c r="A114" s="11">
        <v>65</v>
      </c>
      <c r="B114" s="11" t="s">
        <v>121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x14ac:dyDescent="0.25">
      <c r="A115" s="11">
        <v>66</v>
      </c>
      <c r="B115" s="11" t="s">
        <v>122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191</v>
      </c>
      <c r="J115" s="11">
        <v>3295.9</v>
      </c>
      <c r="K115" s="11">
        <v>17.3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191</v>
      </c>
      <c r="S115" s="11">
        <v>3295.9</v>
      </c>
      <c r="T115" s="11">
        <v>17.3</v>
      </c>
    </row>
    <row r="116" spans="1:20" x14ac:dyDescent="0.25">
      <c r="A116" s="11">
        <v>67</v>
      </c>
      <c r="B116" s="11" t="s">
        <v>125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116.4</v>
      </c>
      <c r="M116" s="11">
        <v>523.20000000000005</v>
      </c>
      <c r="N116" s="11">
        <v>4.5</v>
      </c>
      <c r="O116" s="11">
        <v>0</v>
      </c>
      <c r="P116" s="11">
        <v>0</v>
      </c>
      <c r="Q116" s="11">
        <v>0</v>
      </c>
      <c r="R116" s="11">
        <v>116.4</v>
      </c>
      <c r="S116" s="11">
        <v>523.20000000000005</v>
      </c>
      <c r="T116" s="11">
        <v>4.5</v>
      </c>
    </row>
    <row r="117" spans="1:20" x14ac:dyDescent="0.25">
      <c r="A117" s="11">
        <v>68</v>
      </c>
      <c r="B117" s="11" t="s">
        <v>126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133.80000000000001</v>
      </c>
      <c r="J117" s="11">
        <v>710.7</v>
      </c>
      <c r="K117" s="11">
        <v>5.3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133.80000000000001</v>
      </c>
      <c r="S117" s="11">
        <v>710.7</v>
      </c>
      <c r="T117" s="11">
        <v>5.3</v>
      </c>
    </row>
    <row r="118" spans="1:20" x14ac:dyDescent="0.25">
      <c r="A118" s="11">
        <v>69</v>
      </c>
      <c r="B118" s="11" t="s">
        <v>127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70</v>
      </c>
      <c r="B119" s="11" t="s">
        <v>128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x14ac:dyDescent="0.25">
      <c r="A120" s="11">
        <v>71</v>
      </c>
      <c r="B120" s="11" t="s">
        <v>129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x14ac:dyDescent="0.25">
      <c r="A121" s="11">
        <v>72</v>
      </c>
      <c r="B121" s="11" t="s">
        <v>130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73</v>
      </c>
      <c r="B122" s="11" t="s">
        <v>131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74</v>
      </c>
      <c r="B123" s="11" t="s">
        <v>132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75</v>
      </c>
      <c r="B124" s="11" t="s">
        <v>133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76</v>
      </c>
      <c r="B125" s="11" t="s">
        <v>134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77</v>
      </c>
      <c r="B126" s="11" t="s">
        <v>135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78</v>
      </c>
      <c r="B127" s="11" t="s">
        <v>136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79</v>
      </c>
      <c r="B128" s="11" t="s">
        <v>137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80</v>
      </c>
      <c r="B129" s="11" t="s">
        <v>138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81</v>
      </c>
      <c r="B130" s="11" t="s">
        <v>139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82</v>
      </c>
      <c r="B131" s="11" t="s">
        <v>140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83</v>
      </c>
      <c r="B132" s="11" t="s">
        <v>141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84</v>
      </c>
      <c r="B133" s="11" t="s">
        <v>142</v>
      </c>
      <c r="C133" s="11">
        <v>95.8</v>
      </c>
      <c r="D133" s="11">
        <v>404</v>
      </c>
      <c r="E133" s="11">
        <v>4.2</v>
      </c>
      <c r="F133" s="11">
        <v>0</v>
      </c>
      <c r="G133" s="11">
        <v>0</v>
      </c>
      <c r="H133" s="11">
        <v>0</v>
      </c>
      <c r="I133" s="11">
        <v>31.5</v>
      </c>
      <c r="J133" s="11">
        <v>33.799999999999997</v>
      </c>
      <c r="K133" s="11">
        <v>1.1000000000000001</v>
      </c>
      <c r="L133" s="11">
        <v>80.400000000000006</v>
      </c>
      <c r="M133" s="11">
        <v>15.1</v>
      </c>
      <c r="N133" s="11">
        <v>0.2</v>
      </c>
      <c r="O133" s="11">
        <v>0</v>
      </c>
      <c r="P133" s="11">
        <v>0</v>
      </c>
      <c r="Q133" s="11">
        <v>0</v>
      </c>
      <c r="R133" s="11">
        <v>207.7</v>
      </c>
      <c r="S133" s="11">
        <v>452.8</v>
      </c>
      <c r="T133" s="11">
        <v>2.2000000000000002</v>
      </c>
    </row>
    <row r="134" spans="1:20" x14ac:dyDescent="0.25">
      <c r="A134" s="11">
        <v>85</v>
      </c>
      <c r="B134" s="11" t="s">
        <v>146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332.3</v>
      </c>
      <c r="J134" s="11">
        <v>4872.3999999999996</v>
      </c>
      <c r="K134" s="11">
        <v>14.7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332.3</v>
      </c>
      <c r="S134" s="11">
        <v>4872.3999999999996</v>
      </c>
      <c r="T134" s="11">
        <v>14.7</v>
      </c>
    </row>
    <row r="135" spans="1:20" x14ac:dyDescent="0.25">
      <c r="A135" s="11">
        <v>86</v>
      </c>
      <c r="B135" s="11" t="s">
        <v>147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3.8</v>
      </c>
      <c r="J135" s="11">
        <v>60.5</v>
      </c>
      <c r="K135" s="11">
        <v>16.100000000000001</v>
      </c>
      <c r="L135" s="11">
        <v>17.7</v>
      </c>
      <c r="M135" s="11">
        <v>277.60000000000002</v>
      </c>
      <c r="N135" s="11">
        <v>15.7</v>
      </c>
      <c r="O135" s="11">
        <v>0</v>
      </c>
      <c r="P135" s="11">
        <v>0</v>
      </c>
      <c r="Q135" s="11">
        <v>0</v>
      </c>
      <c r="R135" s="11">
        <v>21.5</v>
      </c>
      <c r="S135" s="11">
        <v>338.1</v>
      </c>
      <c r="T135" s="11">
        <v>15.7</v>
      </c>
    </row>
    <row r="136" spans="1:20" x14ac:dyDescent="0.25">
      <c r="A136" s="11">
        <v>87</v>
      </c>
      <c r="B136" s="11" t="s">
        <v>148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</row>
    <row r="137" spans="1:20" x14ac:dyDescent="0.25">
      <c r="A137" s="11">
        <v>88</v>
      </c>
      <c r="B137" s="11" t="s">
        <v>149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89</v>
      </c>
      <c r="B138" s="11" t="s">
        <v>150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90</v>
      </c>
      <c r="B139" s="11" t="s">
        <v>151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91</v>
      </c>
      <c r="B140" s="11" t="s">
        <v>152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x14ac:dyDescent="0.25">
      <c r="A141" s="11">
        <v>92</v>
      </c>
      <c r="B141" s="11" t="s">
        <v>153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</row>
    <row r="142" spans="1:20" x14ac:dyDescent="0.25">
      <c r="A142" s="11">
        <v>93</v>
      </c>
      <c r="B142" s="11" t="s">
        <v>154</v>
      </c>
      <c r="C142" s="11">
        <v>35.6</v>
      </c>
      <c r="D142" s="11">
        <v>1031.4000000000001</v>
      </c>
      <c r="E142" s="11">
        <v>29</v>
      </c>
      <c r="F142" s="11">
        <v>0</v>
      </c>
      <c r="G142" s="11">
        <v>0</v>
      </c>
      <c r="H142" s="11">
        <v>0</v>
      </c>
      <c r="I142" s="11">
        <v>37.9</v>
      </c>
      <c r="J142" s="11">
        <v>836.4</v>
      </c>
      <c r="K142" s="11">
        <v>22.1</v>
      </c>
      <c r="L142" s="11">
        <v>36.6</v>
      </c>
      <c r="M142" s="11">
        <v>963.9</v>
      </c>
      <c r="N142" s="11">
        <v>26.3</v>
      </c>
      <c r="O142" s="11">
        <v>0</v>
      </c>
      <c r="P142" s="11">
        <v>0</v>
      </c>
      <c r="Q142" s="11">
        <v>0</v>
      </c>
      <c r="R142" s="11">
        <v>110.1</v>
      </c>
      <c r="S142" s="11">
        <v>2831.7</v>
      </c>
      <c r="T142" s="11">
        <v>25.7</v>
      </c>
    </row>
    <row r="143" spans="1:20" x14ac:dyDescent="0.25">
      <c r="A143" s="11">
        <v>94</v>
      </c>
      <c r="B143" s="11" t="s">
        <v>155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95</v>
      </c>
      <c r="B144" s="11" t="s">
        <v>156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96</v>
      </c>
      <c r="B145" s="11" t="s">
        <v>157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3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97</v>
      </c>
      <c r="B146" s="11" t="s">
        <v>158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98</v>
      </c>
      <c r="B147" s="11" t="s">
        <v>159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99</v>
      </c>
      <c r="B148" s="11" t="s">
        <v>160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x14ac:dyDescent="0.25">
      <c r="A149" s="11">
        <v>100</v>
      </c>
      <c r="B149" s="11" t="s">
        <v>175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101</v>
      </c>
      <c r="B150" s="11" t="s">
        <v>176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102</v>
      </c>
      <c r="B151" s="11" t="s">
        <v>177</v>
      </c>
      <c r="C151" s="11">
        <v>141.1</v>
      </c>
      <c r="D151" s="11">
        <v>582.9</v>
      </c>
      <c r="E151" s="11">
        <v>4.0999999999999996</v>
      </c>
      <c r="F151" s="11">
        <v>0</v>
      </c>
      <c r="G151" s="11">
        <v>0</v>
      </c>
      <c r="H151" s="11">
        <v>0</v>
      </c>
      <c r="I151" s="11">
        <v>59.7</v>
      </c>
      <c r="J151" s="11">
        <v>187.7</v>
      </c>
      <c r="K151" s="11">
        <v>3.1</v>
      </c>
      <c r="L151" s="11">
        <v>29</v>
      </c>
      <c r="M151" s="11">
        <v>51.9</v>
      </c>
      <c r="N151" s="11">
        <v>1.8</v>
      </c>
      <c r="O151" s="11">
        <v>0</v>
      </c>
      <c r="P151" s="11">
        <v>0</v>
      </c>
      <c r="Q151" s="11">
        <v>0</v>
      </c>
      <c r="R151" s="11">
        <v>229.8</v>
      </c>
      <c r="S151" s="11">
        <v>822.5</v>
      </c>
      <c r="T151" s="11">
        <v>3.6</v>
      </c>
    </row>
    <row r="152" spans="1:20" x14ac:dyDescent="0.25">
      <c r="A152" s="11">
        <v>103</v>
      </c>
      <c r="B152" s="11" t="s">
        <v>178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30.7</v>
      </c>
      <c r="J152" s="11">
        <v>435.8</v>
      </c>
      <c r="K152" s="11">
        <v>14.2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30.7</v>
      </c>
      <c r="S152" s="11">
        <v>435.8</v>
      </c>
      <c r="T152" s="11">
        <v>14.2</v>
      </c>
    </row>
    <row r="153" spans="1:20" x14ac:dyDescent="0.25">
      <c r="A153" s="11">
        <v>104</v>
      </c>
      <c r="B153" s="11" t="s">
        <v>179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x14ac:dyDescent="0.25">
      <c r="A154" s="11">
        <v>105</v>
      </c>
      <c r="B154" s="11" t="s">
        <v>180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797.6</v>
      </c>
      <c r="J154" s="11">
        <v>8550.7000000000007</v>
      </c>
      <c r="K154" s="11">
        <v>10.7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797.6</v>
      </c>
      <c r="S154" s="11">
        <v>8550.7000000000007</v>
      </c>
      <c r="T154" s="11">
        <v>10.7</v>
      </c>
    </row>
    <row r="155" spans="1:20" x14ac:dyDescent="0.25">
      <c r="A155" s="11">
        <v>106</v>
      </c>
      <c r="B155" s="11" t="s">
        <v>181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x14ac:dyDescent="0.25">
      <c r="A156" s="11">
        <v>107</v>
      </c>
      <c r="B156" s="11" t="s">
        <v>182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58.4</v>
      </c>
      <c r="J156" s="11">
        <v>1821.9</v>
      </c>
      <c r="K156" s="11">
        <v>31.2</v>
      </c>
      <c r="L156" s="11">
        <v>24.3</v>
      </c>
      <c r="M156" s="11">
        <v>479</v>
      </c>
      <c r="N156" s="11">
        <v>19.7</v>
      </c>
      <c r="O156" s="11">
        <v>0</v>
      </c>
      <c r="P156" s="11">
        <v>0</v>
      </c>
      <c r="Q156" s="11">
        <v>0</v>
      </c>
      <c r="R156" s="11">
        <v>82.7</v>
      </c>
      <c r="S156" s="11">
        <v>2300.9</v>
      </c>
      <c r="T156" s="11">
        <v>27.8</v>
      </c>
    </row>
    <row r="157" spans="1:20" x14ac:dyDescent="0.25">
      <c r="A157" s="11">
        <v>108</v>
      </c>
      <c r="B157" s="11" t="s">
        <v>184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109</v>
      </c>
      <c r="B158" s="11" t="s">
        <v>185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110</v>
      </c>
      <c r="B159" s="11" t="s">
        <v>186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111</v>
      </c>
      <c r="B160" s="11" t="s">
        <v>187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112</v>
      </c>
      <c r="B161" s="11" t="s">
        <v>189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113</v>
      </c>
      <c r="B162" s="11" t="s">
        <v>190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114</v>
      </c>
      <c r="B163" s="11" t="s">
        <v>191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115</v>
      </c>
      <c r="B164" s="11" t="s">
        <v>192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116</v>
      </c>
      <c r="B165" s="11" t="s">
        <v>193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117</v>
      </c>
      <c r="B166" s="11" t="s">
        <v>194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118</v>
      </c>
      <c r="B167" s="11" t="s">
        <v>195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119</v>
      </c>
      <c r="B168" s="11" t="s">
        <v>201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2.1</v>
      </c>
      <c r="J168" s="11">
        <v>0.3</v>
      </c>
      <c r="K168" s="11">
        <v>0.2</v>
      </c>
      <c r="L168" s="11">
        <v>0.2</v>
      </c>
      <c r="M168" s="11">
        <v>0.1</v>
      </c>
      <c r="N168" s="11">
        <v>0.7</v>
      </c>
      <c r="O168" s="11">
        <v>0</v>
      </c>
      <c r="P168" s="11">
        <v>0</v>
      </c>
      <c r="Q168" s="11">
        <v>0</v>
      </c>
      <c r="R168" s="11">
        <v>2.2999999999999998</v>
      </c>
      <c r="S168" s="11">
        <v>0.4</v>
      </c>
      <c r="T168" s="11">
        <v>0.2</v>
      </c>
    </row>
    <row r="169" spans="1:20" x14ac:dyDescent="0.25">
      <c r="A169" s="11">
        <v>120</v>
      </c>
      <c r="B169" s="11" t="s">
        <v>203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3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121</v>
      </c>
      <c r="B170" s="11" t="s">
        <v>204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122</v>
      </c>
      <c r="B171" s="11" t="s">
        <v>205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</row>
    <row r="172" spans="1:20" x14ac:dyDescent="0.25">
      <c r="A172" s="11">
        <v>123</v>
      </c>
      <c r="B172" s="11" t="s">
        <v>206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</row>
    <row r="173" spans="1:20" x14ac:dyDescent="0.25">
      <c r="A173" s="11">
        <v>124</v>
      </c>
      <c r="B173" s="11" t="s">
        <v>207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</row>
    <row r="174" spans="1:20" x14ac:dyDescent="0.25">
      <c r="A174" s="11">
        <v>125</v>
      </c>
      <c r="B174" s="11" t="s">
        <v>208</v>
      </c>
      <c r="C174" s="11">
        <v>20</v>
      </c>
      <c r="D174" s="11">
        <v>387.6</v>
      </c>
      <c r="E174" s="11">
        <v>19.399999999999999</v>
      </c>
      <c r="F174" s="11">
        <v>0</v>
      </c>
      <c r="G174" s="11">
        <v>0</v>
      </c>
      <c r="H174" s="11">
        <v>0</v>
      </c>
      <c r="I174" s="11">
        <v>19.2</v>
      </c>
      <c r="J174" s="11">
        <v>493.6</v>
      </c>
      <c r="K174" s="11">
        <v>25.7</v>
      </c>
      <c r="L174" s="11">
        <v>0.4</v>
      </c>
      <c r="M174" s="11">
        <v>6.1</v>
      </c>
      <c r="N174" s="11">
        <v>13.9</v>
      </c>
      <c r="O174" s="11">
        <v>0</v>
      </c>
      <c r="P174" s="11">
        <v>0</v>
      </c>
      <c r="Q174" s="11">
        <v>0</v>
      </c>
      <c r="R174" s="11">
        <v>39.6</v>
      </c>
      <c r="S174" s="11">
        <v>887.3</v>
      </c>
      <c r="T174" s="11">
        <v>22.4</v>
      </c>
    </row>
    <row r="175" spans="1:20" x14ac:dyDescent="0.25">
      <c r="A175" s="11">
        <v>126</v>
      </c>
      <c r="B175" s="11" t="s">
        <v>209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</row>
    <row r="176" spans="1:20" x14ac:dyDescent="0.25">
      <c r="A176" s="11">
        <v>127</v>
      </c>
      <c r="B176" s="11" t="s">
        <v>210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</row>
    <row r="177" spans="1:20" x14ac:dyDescent="0.25">
      <c r="A177" s="11">
        <v>128</v>
      </c>
      <c r="B177" s="11" t="s">
        <v>211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129</v>
      </c>
      <c r="B178" s="11" t="s">
        <v>217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130</v>
      </c>
      <c r="B179" s="11" t="s">
        <v>218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131</v>
      </c>
      <c r="B180" s="11" t="s">
        <v>221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132</v>
      </c>
      <c r="B181" s="11" t="s">
        <v>222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133</v>
      </c>
      <c r="B182" s="11" t="s">
        <v>223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134</v>
      </c>
      <c r="B183" s="11" t="s">
        <v>224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135</v>
      </c>
      <c r="B184" s="11" t="s">
        <v>225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136</v>
      </c>
      <c r="B185" s="11" t="s">
        <v>226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137</v>
      </c>
      <c r="B186" s="11" t="s">
        <v>227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6.6</v>
      </c>
      <c r="J186" s="11">
        <v>109.3</v>
      </c>
      <c r="K186" s="11">
        <v>16.600000000000001</v>
      </c>
      <c r="L186" s="11">
        <v>11.1</v>
      </c>
      <c r="M186" s="11">
        <v>178.2</v>
      </c>
      <c r="N186" s="11">
        <v>16.100000000000001</v>
      </c>
      <c r="O186" s="11">
        <v>0</v>
      </c>
      <c r="P186" s="11">
        <v>0</v>
      </c>
      <c r="Q186" s="11">
        <v>0</v>
      </c>
      <c r="R186" s="11">
        <v>17.7</v>
      </c>
      <c r="S186" s="11">
        <v>287.5</v>
      </c>
      <c r="T186" s="11">
        <v>16.3</v>
      </c>
    </row>
    <row r="187" spans="1:20" x14ac:dyDescent="0.25">
      <c r="A187" s="11">
        <v>138</v>
      </c>
      <c r="B187" s="11" t="s">
        <v>228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1.4</v>
      </c>
      <c r="J187" s="11">
        <v>22.6</v>
      </c>
      <c r="K187" s="11">
        <v>16.100000000000001</v>
      </c>
      <c r="L187" s="11">
        <v>5</v>
      </c>
      <c r="M187" s="11">
        <v>84.9</v>
      </c>
      <c r="N187" s="11">
        <v>17.100000000000001</v>
      </c>
      <c r="O187" s="11">
        <v>0</v>
      </c>
      <c r="P187" s="11">
        <v>0</v>
      </c>
      <c r="Q187" s="11">
        <v>0</v>
      </c>
      <c r="R187" s="11">
        <v>6.4</v>
      </c>
      <c r="S187" s="11">
        <v>107.5</v>
      </c>
      <c r="T187" s="11">
        <v>16.899999999999999</v>
      </c>
    </row>
    <row r="188" spans="1:20" x14ac:dyDescent="0.25">
      <c r="A188" s="11">
        <v>139</v>
      </c>
      <c r="B188" s="11" t="s">
        <v>229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140</v>
      </c>
      <c r="B189" s="11" t="s">
        <v>230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141</v>
      </c>
      <c r="B190" s="11" t="s">
        <v>231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142</v>
      </c>
      <c r="B191" s="11" t="s">
        <v>341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143</v>
      </c>
      <c r="B192" s="11" t="s">
        <v>342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144</v>
      </c>
      <c r="B193" s="11" t="s">
        <v>343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3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145</v>
      </c>
      <c r="B194" s="11" t="s">
        <v>232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146</v>
      </c>
      <c r="B195" s="11" t="s">
        <v>233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</row>
    <row r="196" spans="1:20" x14ac:dyDescent="0.25">
      <c r="A196" s="11">
        <v>147</v>
      </c>
      <c r="B196" s="11" t="s">
        <v>234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148</v>
      </c>
      <c r="B197" s="11" t="s">
        <v>235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149</v>
      </c>
      <c r="B198" s="11" t="s">
        <v>236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150</v>
      </c>
      <c r="B199" s="11" t="s">
        <v>237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151</v>
      </c>
      <c r="B200" s="11" t="s">
        <v>238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152</v>
      </c>
      <c r="B201" s="11" t="s">
        <v>239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153</v>
      </c>
      <c r="B202" s="11" t="s">
        <v>240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</row>
    <row r="203" spans="1:20" x14ac:dyDescent="0.25">
      <c r="A203" s="11">
        <v>154</v>
      </c>
      <c r="B203" s="11" t="s">
        <v>241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155</v>
      </c>
      <c r="B204" s="11" t="s">
        <v>242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156</v>
      </c>
      <c r="B205" s="11" t="s">
        <v>243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157</v>
      </c>
      <c r="B206" s="11" t="s">
        <v>244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158</v>
      </c>
      <c r="B207" s="11" t="s">
        <v>245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159</v>
      </c>
      <c r="B208" s="11" t="s">
        <v>344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160</v>
      </c>
      <c r="B209" s="11" t="s">
        <v>246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161</v>
      </c>
      <c r="B210" s="11" t="s">
        <v>247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676.6</v>
      </c>
      <c r="M210" s="11" t="s">
        <v>266</v>
      </c>
      <c r="N210" s="11">
        <v>17.5</v>
      </c>
      <c r="O210" s="11">
        <v>0</v>
      </c>
      <c r="P210" s="11">
        <v>0</v>
      </c>
      <c r="Q210" s="11">
        <v>0</v>
      </c>
      <c r="R210" s="11">
        <v>676.6</v>
      </c>
      <c r="S210" s="11" t="s">
        <v>266</v>
      </c>
      <c r="T210" s="11">
        <v>17.5</v>
      </c>
    </row>
    <row r="211" spans="1:20" x14ac:dyDescent="0.25">
      <c r="A211" s="11">
        <v>162</v>
      </c>
      <c r="B211" s="11" t="s">
        <v>248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534.29999999999995</v>
      </c>
      <c r="M211" s="11">
        <v>9390.2999999999993</v>
      </c>
      <c r="N211" s="11">
        <v>17.600000000000001</v>
      </c>
      <c r="O211" s="11">
        <v>0</v>
      </c>
      <c r="P211" s="11">
        <v>0</v>
      </c>
      <c r="Q211" s="11">
        <v>0</v>
      </c>
      <c r="R211" s="11">
        <v>534.29999999999995</v>
      </c>
      <c r="S211" s="11">
        <v>9390.2999999999993</v>
      </c>
      <c r="T211" s="11">
        <v>17.600000000000001</v>
      </c>
    </row>
    <row r="212" spans="1:20" x14ac:dyDescent="0.25">
      <c r="A212" s="11">
        <v>163</v>
      </c>
      <c r="B212" s="11" t="s">
        <v>249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164</v>
      </c>
      <c r="B213" s="11" t="s">
        <v>254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165</v>
      </c>
      <c r="B214" s="11" t="s">
        <v>257</v>
      </c>
      <c r="C214" s="11">
        <v>900.5</v>
      </c>
      <c r="D214" s="11">
        <v>9546.4</v>
      </c>
      <c r="E214" s="11">
        <v>10.6</v>
      </c>
      <c r="F214" s="11">
        <v>0</v>
      </c>
      <c r="G214" s="11">
        <v>0</v>
      </c>
      <c r="H214" s="11">
        <v>0</v>
      </c>
      <c r="I214" s="11">
        <v>93.8</v>
      </c>
      <c r="J214" s="11">
        <v>659.5</v>
      </c>
      <c r="K214" s="11">
        <v>7</v>
      </c>
      <c r="L214" s="11">
        <v>0.1</v>
      </c>
      <c r="M214" s="11">
        <v>3</v>
      </c>
      <c r="N214" s="11">
        <v>22</v>
      </c>
      <c r="O214" s="11">
        <v>0</v>
      </c>
      <c r="P214" s="11">
        <v>0</v>
      </c>
      <c r="Q214" s="11">
        <v>0</v>
      </c>
      <c r="R214" s="11">
        <v>994.4</v>
      </c>
      <c r="S214" s="11" t="s">
        <v>266</v>
      </c>
      <c r="T214" s="11">
        <v>10.3</v>
      </c>
    </row>
    <row r="215" spans="1:20" x14ac:dyDescent="0.25">
      <c r="A215" s="11">
        <v>166</v>
      </c>
      <c r="B215" s="11" t="s">
        <v>345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167</v>
      </c>
      <c r="B216" s="11" t="s">
        <v>346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168</v>
      </c>
      <c r="B217" s="11" t="s">
        <v>347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169</v>
      </c>
      <c r="B218" s="11" t="s">
        <v>348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170</v>
      </c>
      <c r="B219" s="11" t="s">
        <v>349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B220" s="11" t="s">
        <v>267</v>
      </c>
      <c r="C220" s="11">
        <v>4340.3999999999996</v>
      </c>
      <c r="D220" s="11" t="s">
        <v>266</v>
      </c>
      <c r="E220" s="11">
        <v>15.9</v>
      </c>
      <c r="F220" s="11">
        <v>0</v>
      </c>
      <c r="G220" s="11">
        <v>0</v>
      </c>
      <c r="H220" s="11">
        <v>0</v>
      </c>
      <c r="I220" s="11">
        <v>3291.6</v>
      </c>
      <c r="J220" s="11" t="s">
        <v>266</v>
      </c>
      <c r="K220" s="11">
        <v>16.600000000000001</v>
      </c>
      <c r="L220" s="11">
        <v>2147.5</v>
      </c>
      <c r="M220" s="11" t="s">
        <v>266</v>
      </c>
      <c r="N220" s="11">
        <v>19.2</v>
      </c>
      <c r="O220" s="11">
        <v>0</v>
      </c>
      <c r="P220" s="11">
        <v>0</v>
      </c>
      <c r="Q220" s="11">
        <v>0</v>
      </c>
      <c r="R220" s="11">
        <v>9779.5</v>
      </c>
      <c r="S220" s="11" t="s">
        <v>266</v>
      </c>
      <c r="T220" s="11">
        <v>16.899999999999999</v>
      </c>
    </row>
    <row r="224" spans="1:20" x14ac:dyDescent="0.25">
      <c r="A224" s="11" t="s">
        <v>261</v>
      </c>
      <c r="B224" s="11" t="s">
        <v>269</v>
      </c>
      <c r="C224" s="11" t="s">
        <v>270</v>
      </c>
      <c r="D224" s="11" t="s">
        <v>271</v>
      </c>
    </row>
    <row r="225" spans="1:9" x14ac:dyDescent="0.25">
      <c r="A225" s="11" t="s">
        <v>4</v>
      </c>
      <c r="B225" s="11" t="s">
        <v>54</v>
      </c>
      <c r="C225" s="11" t="s">
        <v>263</v>
      </c>
      <c r="D225" s="11" t="s">
        <v>4</v>
      </c>
    </row>
    <row r="227" spans="1:9" x14ac:dyDescent="0.25">
      <c r="D227" s="11" t="s">
        <v>52</v>
      </c>
      <c r="E227" s="11" t="e">
        <f>----- A</f>
        <v>#NAME?</v>
      </c>
      <c r="F227" s="11" t="s">
        <v>272</v>
      </c>
      <c r="G227" s="11" t="s">
        <v>273</v>
      </c>
      <c r="H227" s="11" t="s">
        <v>274</v>
      </c>
      <c r="I227" s="11" t="s">
        <v>274</v>
      </c>
    </row>
    <row r="228" spans="1:9" x14ac:dyDescent="0.25">
      <c r="F228" s="11" t="s">
        <v>275</v>
      </c>
      <c r="G228" s="11" t="s">
        <v>276</v>
      </c>
      <c r="H228" s="11" t="s">
        <v>277</v>
      </c>
      <c r="I228" s="11" t="s">
        <v>278</v>
      </c>
    </row>
    <row r="229" spans="1:9" x14ac:dyDescent="0.25">
      <c r="A229" s="11" t="s">
        <v>34</v>
      </c>
      <c r="B229" s="11" t="s">
        <v>279</v>
      </c>
      <c r="C229" s="11" t="s">
        <v>280</v>
      </c>
      <c r="D229" s="11" t="s">
        <v>281</v>
      </c>
      <c r="E229" s="11" t="s">
        <v>282</v>
      </c>
      <c r="F229" s="11" t="s">
        <v>36</v>
      </c>
      <c r="G229" s="11" t="s">
        <v>36</v>
      </c>
      <c r="H229" s="11" t="s">
        <v>36</v>
      </c>
      <c r="I229" s="13">
        <v>0</v>
      </c>
    </row>
    <row r="230" spans="1:9" x14ac:dyDescent="0.25">
      <c r="A230" s="11" t="s">
        <v>51</v>
      </c>
      <c r="B230" s="11" t="s">
        <v>55</v>
      </c>
      <c r="C230" s="11" t="s">
        <v>52</v>
      </c>
      <c r="D230" s="11" t="s">
        <v>52</v>
      </c>
      <c r="E230" s="11" t="s">
        <v>54</v>
      </c>
      <c r="F230" s="11" t="s">
        <v>5</v>
      </c>
      <c r="G230" s="11" t="s">
        <v>5</v>
      </c>
      <c r="H230" s="11" t="s">
        <v>5</v>
      </c>
      <c r="I230" s="11" t="s">
        <v>5</v>
      </c>
    </row>
    <row r="231" spans="1:9" x14ac:dyDescent="0.25">
      <c r="A231" s="11">
        <v>1</v>
      </c>
      <c r="B231" s="11" t="s">
        <v>283</v>
      </c>
      <c r="C231" s="11" t="s">
        <v>284</v>
      </c>
      <c r="D231" s="11" t="s">
        <v>285</v>
      </c>
      <c r="E231" s="11">
        <v>31</v>
      </c>
      <c r="F231" s="11">
        <v>2858.9</v>
      </c>
      <c r="G231" s="11">
        <v>2858.1</v>
      </c>
      <c r="H231" s="11">
        <v>0.9</v>
      </c>
      <c r="I231" s="11">
        <v>0</v>
      </c>
    </row>
    <row r="232" spans="1:9" x14ac:dyDescent="0.25">
      <c r="A232" s="11">
        <v>2</v>
      </c>
      <c r="B232" s="11" t="s">
        <v>283</v>
      </c>
      <c r="C232" s="11" t="s">
        <v>284</v>
      </c>
      <c r="D232" s="11" t="s">
        <v>286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x14ac:dyDescent="0.25">
      <c r="A233" s="11">
        <v>3</v>
      </c>
      <c r="B233" s="11" t="s">
        <v>283</v>
      </c>
      <c r="C233" s="11" t="s">
        <v>284</v>
      </c>
      <c r="D233" s="11" t="s">
        <v>268</v>
      </c>
      <c r="E233" s="11">
        <v>525</v>
      </c>
      <c r="F233" s="11">
        <v>2182.5</v>
      </c>
      <c r="G233" s="11">
        <v>2180.3000000000002</v>
      </c>
      <c r="H233" s="11">
        <v>2.2000000000000002</v>
      </c>
      <c r="I233" s="11">
        <v>257.7</v>
      </c>
    </row>
    <row r="234" spans="1:9" x14ac:dyDescent="0.25">
      <c r="A234" s="11">
        <v>4</v>
      </c>
      <c r="B234" s="11" t="s">
        <v>283</v>
      </c>
      <c r="C234" s="11" t="s">
        <v>284</v>
      </c>
      <c r="D234" s="11" t="s">
        <v>264</v>
      </c>
      <c r="E234" s="11">
        <v>0</v>
      </c>
      <c r="F234" s="11">
        <v>1493.6</v>
      </c>
      <c r="G234" s="11">
        <v>1493.6</v>
      </c>
      <c r="H234" s="11">
        <v>0</v>
      </c>
      <c r="I234" s="11">
        <v>0</v>
      </c>
    </row>
    <row r="235" spans="1:9" x14ac:dyDescent="0.25">
      <c r="A235" s="11">
        <v>5</v>
      </c>
      <c r="B235" s="11" t="s">
        <v>283</v>
      </c>
      <c r="C235" s="11" t="s">
        <v>284</v>
      </c>
      <c r="D235" s="11" t="s">
        <v>287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7" spans="1:9" x14ac:dyDescent="0.25">
      <c r="A237" s="11">
        <v>6</v>
      </c>
      <c r="B237" s="11" t="s">
        <v>283</v>
      </c>
      <c r="C237" s="11" t="s">
        <v>288</v>
      </c>
      <c r="D237" s="11" t="s">
        <v>285</v>
      </c>
      <c r="E237" s="11">
        <v>50</v>
      </c>
      <c r="F237" s="11">
        <v>1483.3</v>
      </c>
      <c r="G237" s="11">
        <v>1482.4</v>
      </c>
      <c r="H237" s="11">
        <v>0.9</v>
      </c>
      <c r="I237" s="11">
        <v>0</v>
      </c>
    </row>
    <row r="238" spans="1:9" x14ac:dyDescent="0.25">
      <c r="A238" s="11">
        <v>7</v>
      </c>
      <c r="B238" s="11" t="s">
        <v>283</v>
      </c>
      <c r="C238" s="11" t="s">
        <v>288</v>
      </c>
      <c r="D238" s="11" t="s">
        <v>286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x14ac:dyDescent="0.25">
      <c r="A239" s="11">
        <v>8</v>
      </c>
      <c r="B239" s="11" t="s">
        <v>283</v>
      </c>
      <c r="C239" s="11" t="s">
        <v>288</v>
      </c>
      <c r="D239" s="11" t="s">
        <v>268</v>
      </c>
      <c r="E239" s="11">
        <v>52</v>
      </c>
      <c r="F239" s="11">
        <v>1111.5</v>
      </c>
      <c r="G239" s="11">
        <v>1111.3</v>
      </c>
      <c r="H239" s="11">
        <v>0.2</v>
      </c>
      <c r="I239" s="11">
        <v>0</v>
      </c>
    </row>
    <row r="240" spans="1:9" x14ac:dyDescent="0.25">
      <c r="A240" s="11">
        <v>9</v>
      </c>
      <c r="B240" s="11" t="s">
        <v>283</v>
      </c>
      <c r="C240" s="11" t="s">
        <v>288</v>
      </c>
      <c r="D240" s="11" t="s">
        <v>264</v>
      </c>
      <c r="E240" s="11">
        <v>55</v>
      </c>
      <c r="F240" s="11">
        <v>653.9</v>
      </c>
      <c r="G240" s="11">
        <v>653.9</v>
      </c>
      <c r="H240" s="11">
        <v>0</v>
      </c>
      <c r="I240" s="11">
        <v>0</v>
      </c>
    </row>
    <row r="241" spans="1:18" x14ac:dyDescent="0.25">
      <c r="A241" s="11">
        <v>10</v>
      </c>
      <c r="B241" s="11" t="s">
        <v>283</v>
      </c>
      <c r="C241" s="11" t="s">
        <v>288</v>
      </c>
      <c r="D241" s="11" t="s">
        <v>287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5" spans="1:18" x14ac:dyDescent="0.25">
      <c r="A245" s="11" t="s">
        <v>2</v>
      </c>
      <c r="B245" s="11" t="s">
        <v>3</v>
      </c>
    </row>
    <row r="246" spans="1:18" x14ac:dyDescent="0.25">
      <c r="A246" s="11" t="s">
        <v>4</v>
      </c>
      <c r="B246" s="11" t="s">
        <v>5</v>
      </c>
    </row>
    <row r="248" spans="1:18" x14ac:dyDescent="0.25">
      <c r="D248" s="11" t="s">
        <v>6</v>
      </c>
      <c r="E248" s="11" t="s">
        <v>7</v>
      </c>
      <c r="H248" s="11" t="s">
        <v>8</v>
      </c>
      <c r="I248" s="11" t="s">
        <v>9</v>
      </c>
      <c r="J248" s="11" t="s">
        <v>10</v>
      </c>
      <c r="K248" s="11" t="s">
        <v>11</v>
      </c>
      <c r="L248" s="11" t="s">
        <v>12</v>
      </c>
      <c r="M248" s="11" t="s">
        <v>13</v>
      </c>
      <c r="N248" s="11" t="s">
        <v>14</v>
      </c>
      <c r="O248" s="11" t="s">
        <v>15</v>
      </c>
      <c r="P248" s="11" t="s">
        <v>16</v>
      </c>
      <c r="Q248" s="11" t="s">
        <v>17</v>
      </c>
      <c r="R248" s="11" t="s">
        <v>17</v>
      </c>
    </row>
    <row r="249" spans="1:18" x14ac:dyDescent="0.25">
      <c r="C249" s="11" t="s">
        <v>18</v>
      </c>
      <c r="D249" s="11" t="s">
        <v>19</v>
      </c>
      <c r="E249" s="11" t="s">
        <v>20</v>
      </c>
      <c r="F249" s="11" t="s">
        <v>21</v>
      </c>
      <c r="G249" s="11" t="s">
        <v>22</v>
      </c>
      <c r="H249" s="11" t="s">
        <v>23</v>
      </c>
      <c r="I249" s="11" t="s">
        <v>24</v>
      </c>
      <c r="J249" s="11" t="s">
        <v>25</v>
      </c>
      <c r="K249" s="11" t="s">
        <v>26</v>
      </c>
      <c r="L249" s="11" t="s">
        <v>27</v>
      </c>
      <c r="M249" s="11" t="s">
        <v>28</v>
      </c>
      <c r="N249" s="11" t="s">
        <v>29</v>
      </c>
      <c r="O249" s="11" t="s">
        <v>30</v>
      </c>
      <c r="P249" s="11" t="s">
        <v>31</v>
      </c>
      <c r="Q249" s="11" t="s">
        <v>32</v>
      </c>
      <c r="R249" s="11" t="s">
        <v>33</v>
      </c>
    </row>
    <row r="250" spans="1:18" x14ac:dyDescent="0.25">
      <c r="A250" s="11" t="s">
        <v>34</v>
      </c>
      <c r="B250" s="11" t="s">
        <v>35</v>
      </c>
      <c r="C250" s="11" t="s">
        <v>36</v>
      </c>
      <c r="D250" s="11" t="s">
        <v>36</v>
      </c>
      <c r="E250" s="11" t="s">
        <v>37</v>
      </c>
      <c r="F250" s="11" t="s">
        <v>38</v>
      </c>
      <c r="G250" s="11" t="s">
        <v>39</v>
      </c>
      <c r="H250" s="11" t="s">
        <v>40</v>
      </c>
      <c r="I250" s="11" t="s">
        <v>41</v>
      </c>
      <c r="J250" s="11" t="s">
        <v>42</v>
      </c>
      <c r="K250" s="11" t="s">
        <v>43</v>
      </c>
      <c r="L250" s="11" t="s">
        <v>44</v>
      </c>
      <c r="M250" s="11" t="s">
        <v>45</v>
      </c>
      <c r="N250" s="11" t="s">
        <v>46</v>
      </c>
      <c r="O250" s="11" t="s">
        <v>47</v>
      </c>
      <c r="P250" s="11" t="s">
        <v>48</v>
      </c>
      <c r="Q250" s="11" t="s">
        <v>49</v>
      </c>
      <c r="R250" s="11" t="s">
        <v>50</v>
      </c>
    </row>
    <row r="251" spans="1:18" x14ac:dyDescent="0.25">
      <c r="A251" s="11" t="s">
        <v>51</v>
      </c>
      <c r="B251" s="11" t="s">
        <v>52</v>
      </c>
      <c r="C251" s="11" t="s">
        <v>53</v>
      </c>
      <c r="D251" s="11" t="s">
        <v>54</v>
      </c>
      <c r="E251" s="11" t="s">
        <v>4</v>
      </c>
      <c r="F251" s="11" t="s">
        <v>55</v>
      </c>
      <c r="G251" s="11" t="s">
        <v>5</v>
      </c>
      <c r="H251" s="11" t="s">
        <v>54</v>
      </c>
      <c r="I251" s="11" t="s">
        <v>55</v>
      </c>
      <c r="J251" s="11" t="s">
        <v>54</v>
      </c>
      <c r="K251" s="11" t="s">
        <v>56</v>
      </c>
      <c r="L251" s="11" t="s">
        <v>55</v>
      </c>
      <c r="M251" s="11" t="s">
        <v>4</v>
      </c>
      <c r="N251" s="11" t="s">
        <v>54</v>
      </c>
      <c r="O251" s="11" t="s">
        <v>4</v>
      </c>
      <c r="P251" s="11" t="s">
        <v>54</v>
      </c>
      <c r="Q251" s="11" t="s">
        <v>54</v>
      </c>
      <c r="R251" s="11" t="s">
        <v>53</v>
      </c>
    </row>
    <row r="252" spans="1:18" x14ac:dyDescent="0.25">
      <c r="A252" s="11">
        <v>1</v>
      </c>
      <c r="B252" s="11" t="s">
        <v>57</v>
      </c>
      <c r="C252" s="11">
        <v>148.4</v>
      </c>
      <c r="D252" s="11">
        <v>0</v>
      </c>
      <c r="E252" s="11">
        <v>29.5</v>
      </c>
      <c r="F252" s="11">
        <v>0</v>
      </c>
      <c r="I252" s="11">
        <v>8760</v>
      </c>
      <c r="J252" s="11">
        <v>0</v>
      </c>
      <c r="K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</row>
    <row r="253" spans="1:18" x14ac:dyDescent="0.25">
      <c r="A253" s="11">
        <v>2</v>
      </c>
      <c r="B253" s="11" t="s">
        <v>58</v>
      </c>
      <c r="C253" s="11">
        <v>33.4</v>
      </c>
      <c r="D253" s="11">
        <v>0</v>
      </c>
      <c r="E253" s="11">
        <v>97.5</v>
      </c>
      <c r="F253" s="11">
        <v>0</v>
      </c>
      <c r="I253" s="11">
        <v>8760</v>
      </c>
      <c r="J253" s="11">
        <v>0</v>
      </c>
      <c r="K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</row>
    <row r="254" spans="1:18" x14ac:dyDescent="0.25">
      <c r="A254" s="11">
        <v>3</v>
      </c>
      <c r="B254" s="11" t="s">
        <v>59</v>
      </c>
      <c r="C254" s="11">
        <v>45</v>
      </c>
      <c r="D254" s="11">
        <v>0</v>
      </c>
      <c r="E254" s="11">
        <v>99</v>
      </c>
      <c r="F254" s="11">
        <v>0</v>
      </c>
      <c r="I254" s="11">
        <v>8760</v>
      </c>
      <c r="J254" s="11">
        <v>0</v>
      </c>
      <c r="K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</row>
    <row r="255" spans="1:18" x14ac:dyDescent="0.25">
      <c r="A255" s="11">
        <v>4</v>
      </c>
      <c r="B255" s="11" t="s">
        <v>60</v>
      </c>
      <c r="C255" s="11">
        <v>36.5</v>
      </c>
      <c r="D255" s="11">
        <v>0</v>
      </c>
      <c r="E255" s="11">
        <v>100</v>
      </c>
      <c r="F255" s="11">
        <v>0</v>
      </c>
      <c r="I255" s="11">
        <v>8760</v>
      </c>
      <c r="J255" s="11">
        <v>0</v>
      </c>
      <c r="K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1:18" x14ac:dyDescent="0.25">
      <c r="A256" s="11">
        <v>5</v>
      </c>
      <c r="B256" s="11" t="s">
        <v>61</v>
      </c>
      <c r="C256" s="11">
        <v>49.7</v>
      </c>
      <c r="D256" s="11">
        <v>0</v>
      </c>
      <c r="E256" s="11">
        <v>100</v>
      </c>
      <c r="F256" s="11">
        <v>0</v>
      </c>
      <c r="I256" s="11">
        <v>8760</v>
      </c>
      <c r="J256" s="11">
        <v>0</v>
      </c>
      <c r="K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1:18" x14ac:dyDescent="0.25">
      <c r="A257" s="11">
        <v>6</v>
      </c>
      <c r="B257" s="11" t="s">
        <v>62</v>
      </c>
      <c r="C257" s="11">
        <v>132.6</v>
      </c>
      <c r="D257" s="11">
        <v>0</v>
      </c>
      <c r="E257" s="11">
        <v>100</v>
      </c>
      <c r="F257" s="11">
        <v>0</v>
      </c>
      <c r="I257" s="11">
        <v>8760</v>
      </c>
      <c r="J257" s="11">
        <v>0</v>
      </c>
      <c r="K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1:18" x14ac:dyDescent="0.25">
      <c r="A258" s="11">
        <v>7</v>
      </c>
      <c r="B258" s="11" t="s">
        <v>63</v>
      </c>
      <c r="C258" s="11">
        <v>322.7</v>
      </c>
      <c r="D258" s="11">
        <v>0</v>
      </c>
      <c r="E258" s="11">
        <v>100</v>
      </c>
      <c r="F258" s="11">
        <v>0</v>
      </c>
      <c r="I258" s="11">
        <v>8760</v>
      </c>
      <c r="J258" s="11">
        <v>0</v>
      </c>
      <c r="K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</row>
    <row r="259" spans="1:18" x14ac:dyDescent="0.25">
      <c r="A259" s="11">
        <v>8</v>
      </c>
      <c r="B259" s="11" t="s">
        <v>64</v>
      </c>
      <c r="C259" s="11">
        <v>134.80000000000001</v>
      </c>
      <c r="D259" s="11">
        <v>0</v>
      </c>
      <c r="E259" s="11">
        <v>96</v>
      </c>
      <c r="F259" s="11">
        <v>0</v>
      </c>
      <c r="I259" s="11">
        <v>8760</v>
      </c>
      <c r="J259" s="11">
        <v>0</v>
      </c>
      <c r="K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25">
      <c r="A260" s="11">
        <v>9</v>
      </c>
      <c r="B260" s="11" t="s">
        <v>65</v>
      </c>
      <c r="C260" s="11">
        <v>149.4</v>
      </c>
      <c r="D260" s="11">
        <v>0</v>
      </c>
      <c r="E260" s="11">
        <v>100</v>
      </c>
      <c r="F260" s="11">
        <v>0</v>
      </c>
      <c r="I260" s="11">
        <v>8760</v>
      </c>
      <c r="J260" s="11">
        <v>0</v>
      </c>
      <c r="K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25">
      <c r="A261" s="11">
        <v>10</v>
      </c>
      <c r="B261" s="11" t="s">
        <v>66</v>
      </c>
      <c r="C261" s="11">
        <v>417.1</v>
      </c>
      <c r="D261" s="11">
        <v>0</v>
      </c>
      <c r="E261" s="11">
        <v>100</v>
      </c>
      <c r="F261" s="11">
        <v>0</v>
      </c>
      <c r="I261" s="11">
        <v>8760</v>
      </c>
      <c r="J261" s="11">
        <v>0</v>
      </c>
      <c r="K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25">
      <c r="A262" s="11">
        <v>11</v>
      </c>
      <c r="B262" s="11" t="s">
        <v>67</v>
      </c>
      <c r="C262" s="11">
        <v>110.1</v>
      </c>
      <c r="D262" s="11">
        <v>0</v>
      </c>
      <c r="E262" s="11">
        <v>100</v>
      </c>
      <c r="F262" s="11">
        <v>0</v>
      </c>
      <c r="I262" s="11">
        <v>8760</v>
      </c>
      <c r="J262" s="11">
        <v>0</v>
      </c>
      <c r="K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25">
      <c r="A263" s="11">
        <v>12</v>
      </c>
      <c r="B263" s="11" t="s">
        <v>68</v>
      </c>
      <c r="C263" s="11">
        <v>43.2</v>
      </c>
      <c r="D263" s="11">
        <v>0</v>
      </c>
      <c r="E263" s="11">
        <v>100</v>
      </c>
      <c r="F263" s="11">
        <v>0</v>
      </c>
      <c r="I263" s="11">
        <v>8760</v>
      </c>
      <c r="J263" s="11">
        <v>0</v>
      </c>
      <c r="K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25">
      <c r="A264" s="11">
        <v>13</v>
      </c>
      <c r="B264" s="11" t="s">
        <v>69</v>
      </c>
      <c r="C264" s="11">
        <v>744</v>
      </c>
      <c r="D264" s="11">
        <v>0</v>
      </c>
      <c r="E264" s="11">
        <v>34.200000000000003</v>
      </c>
      <c r="F264" s="11">
        <v>0</v>
      </c>
      <c r="I264" s="11">
        <v>8760</v>
      </c>
      <c r="J264" s="11">
        <v>0</v>
      </c>
      <c r="K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25">
      <c r="A265" s="11">
        <v>14</v>
      </c>
      <c r="B265" s="11" t="s">
        <v>70</v>
      </c>
      <c r="C265" s="11">
        <v>228.8</v>
      </c>
      <c r="D265" s="11">
        <v>0</v>
      </c>
      <c r="E265" s="11">
        <v>94.5</v>
      </c>
      <c r="F265" s="11">
        <v>0</v>
      </c>
      <c r="I265" s="11">
        <v>8760</v>
      </c>
      <c r="J265" s="11">
        <v>0</v>
      </c>
      <c r="K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25">
      <c r="A266" s="11">
        <v>15</v>
      </c>
      <c r="B266" s="11" t="s">
        <v>71</v>
      </c>
      <c r="C266" s="11">
        <v>0</v>
      </c>
      <c r="D266" s="11">
        <v>0</v>
      </c>
      <c r="E266" s="11">
        <v>0</v>
      </c>
      <c r="F266" s="11">
        <v>0</v>
      </c>
      <c r="I266" s="11">
        <v>0</v>
      </c>
      <c r="J266" s="11">
        <v>0</v>
      </c>
      <c r="K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25">
      <c r="A267" s="11">
        <v>16</v>
      </c>
      <c r="B267" s="11" t="s">
        <v>72</v>
      </c>
      <c r="C267" s="11">
        <v>631.1</v>
      </c>
      <c r="D267" s="11">
        <v>0</v>
      </c>
      <c r="E267" s="11">
        <v>43.4</v>
      </c>
      <c r="F267" s="11">
        <v>0</v>
      </c>
      <c r="I267" s="11">
        <v>8760</v>
      </c>
      <c r="J267" s="11">
        <v>0</v>
      </c>
      <c r="K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1:18" x14ac:dyDescent="0.25">
      <c r="A268" s="11">
        <v>17</v>
      </c>
      <c r="B268" s="11" t="s">
        <v>73</v>
      </c>
      <c r="C268" s="11">
        <v>213.4</v>
      </c>
      <c r="D268" s="11">
        <v>0</v>
      </c>
      <c r="E268" s="11">
        <v>80.2</v>
      </c>
      <c r="F268" s="11">
        <v>1</v>
      </c>
      <c r="G268" s="11">
        <v>2134.3000000000002</v>
      </c>
      <c r="H268" s="11">
        <v>10000</v>
      </c>
      <c r="I268" s="11">
        <v>8424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568</v>
      </c>
      <c r="P268" s="11">
        <v>2.66</v>
      </c>
      <c r="Q268" s="11">
        <v>2.66</v>
      </c>
      <c r="R268" s="11">
        <v>568</v>
      </c>
    </row>
    <row r="269" spans="1:18" x14ac:dyDescent="0.25">
      <c r="A269" s="11">
        <v>18</v>
      </c>
      <c r="B269" s="11" t="s">
        <v>74</v>
      </c>
      <c r="C269" s="11">
        <v>92.6</v>
      </c>
      <c r="D269" s="11">
        <v>0</v>
      </c>
      <c r="E269" s="11">
        <v>68.599999999999994</v>
      </c>
      <c r="F269" s="11">
        <v>0</v>
      </c>
      <c r="G269" s="11">
        <v>1147.9000000000001</v>
      </c>
      <c r="H269" s="11">
        <v>12395</v>
      </c>
      <c r="I269" s="11">
        <v>2160</v>
      </c>
      <c r="J269" s="11">
        <v>194.5</v>
      </c>
      <c r="K269" s="11">
        <v>2233</v>
      </c>
      <c r="L269" s="11">
        <v>0</v>
      </c>
      <c r="M269" s="11">
        <v>0</v>
      </c>
      <c r="N269" s="11">
        <v>0</v>
      </c>
      <c r="O269" s="11">
        <v>211</v>
      </c>
      <c r="P269" s="11">
        <v>26.38</v>
      </c>
      <c r="Q269" s="11">
        <v>26.38</v>
      </c>
      <c r="R269" s="11">
        <v>2443</v>
      </c>
    </row>
    <row r="270" spans="1:18" x14ac:dyDescent="0.25">
      <c r="A270" s="11">
        <v>19</v>
      </c>
      <c r="B270" s="11" t="s">
        <v>75</v>
      </c>
      <c r="C270" s="11">
        <v>160.69999999999999</v>
      </c>
      <c r="D270" s="11">
        <v>0</v>
      </c>
      <c r="E270" s="11">
        <v>77.400000000000006</v>
      </c>
      <c r="F270" s="11">
        <v>0</v>
      </c>
      <c r="G270" s="11">
        <v>1887.2</v>
      </c>
      <c r="H270" s="11">
        <v>11746</v>
      </c>
      <c r="I270" s="11">
        <v>2160</v>
      </c>
      <c r="J270" s="11">
        <v>194.5</v>
      </c>
      <c r="K270" s="11">
        <v>3670</v>
      </c>
      <c r="L270" s="11">
        <v>0</v>
      </c>
      <c r="M270" s="11">
        <v>0</v>
      </c>
      <c r="N270" s="11">
        <v>0</v>
      </c>
      <c r="O270" s="11">
        <v>366</v>
      </c>
      <c r="P270" s="11">
        <v>25.12</v>
      </c>
      <c r="Q270" s="11">
        <v>25.12</v>
      </c>
      <c r="R270" s="11">
        <v>4036</v>
      </c>
    </row>
    <row r="271" spans="1:18" x14ac:dyDescent="0.25">
      <c r="A271" s="11">
        <v>20</v>
      </c>
      <c r="B271" s="11" t="s">
        <v>76</v>
      </c>
      <c r="C271" s="11">
        <v>2503.6999999999998</v>
      </c>
      <c r="D271" s="11">
        <v>0</v>
      </c>
      <c r="E271" s="11">
        <v>77.7</v>
      </c>
      <c r="F271" s="11">
        <v>0</v>
      </c>
      <c r="G271" s="11">
        <v>26808.9</v>
      </c>
      <c r="H271" s="11">
        <v>10708</v>
      </c>
      <c r="I271" s="11">
        <v>8760</v>
      </c>
      <c r="J271" s="11">
        <v>226.8</v>
      </c>
      <c r="K271" s="11">
        <v>60809</v>
      </c>
      <c r="L271" s="11">
        <v>0</v>
      </c>
      <c r="M271" s="11">
        <v>0</v>
      </c>
      <c r="N271" s="11">
        <v>36049</v>
      </c>
      <c r="O271" s="11">
        <v>1803</v>
      </c>
      <c r="P271" s="11">
        <v>25.01</v>
      </c>
      <c r="Q271" s="11">
        <v>39.409999999999997</v>
      </c>
      <c r="R271" s="11">
        <v>98661</v>
      </c>
    </row>
    <row r="272" spans="1:18" x14ac:dyDescent="0.25">
      <c r="A272" s="11">
        <v>21</v>
      </c>
      <c r="B272" s="11" t="s">
        <v>77</v>
      </c>
      <c r="C272" s="11">
        <v>611.4</v>
      </c>
      <c r="D272" s="11">
        <v>0</v>
      </c>
      <c r="E272" s="11">
        <v>97.8</v>
      </c>
      <c r="F272" s="11">
        <v>0</v>
      </c>
      <c r="G272" s="11">
        <v>6573.9</v>
      </c>
      <c r="H272" s="11">
        <v>10752</v>
      </c>
      <c r="I272" s="11">
        <v>8760</v>
      </c>
      <c r="J272" s="11">
        <v>131.4</v>
      </c>
      <c r="K272" s="11">
        <v>8635</v>
      </c>
      <c r="L272" s="11">
        <v>0</v>
      </c>
      <c r="M272" s="11">
        <v>0</v>
      </c>
      <c r="N272" s="11">
        <v>5005</v>
      </c>
      <c r="O272" s="11">
        <v>803</v>
      </c>
      <c r="P272" s="11">
        <v>15.44</v>
      </c>
      <c r="Q272" s="11">
        <v>23.62</v>
      </c>
      <c r="R272" s="11">
        <v>14443</v>
      </c>
    </row>
    <row r="273" spans="1:18" x14ac:dyDescent="0.25">
      <c r="A273" s="11">
        <v>22</v>
      </c>
      <c r="B273" s="11" t="s">
        <v>78</v>
      </c>
      <c r="C273" s="11">
        <v>611.20000000000005</v>
      </c>
      <c r="D273" s="11">
        <v>0</v>
      </c>
      <c r="E273" s="11">
        <v>97.8</v>
      </c>
      <c r="F273" s="11">
        <v>0</v>
      </c>
      <c r="G273" s="11">
        <v>6642.9</v>
      </c>
      <c r="H273" s="11">
        <v>10869</v>
      </c>
      <c r="I273" s="11">
        <v>8760</v>
      </c>
      <c r="J273" s="11">
        <v>131.4</v>
      </c>
      <c r="K273" s="11">
        <v>8726</v>
      </c>
      <c r="L273" s="11">
        <v>0</v>
      </c>
      <c r="M273" s="11">
        <v>0</v>
      </c>
      <c r="N273" s="11">
        <v>4878</v>
      </c>
      <c r="O273" s="11">
        <v>817</v>
      </c>
      <c r="P273" s="11">
        <v>15.61</v>
      </c>
      <c r="Q273" s="11">
        <v>23.6</v>
      </c>
      <c r="R273" s="11">
        <v>14421</v>
      </c>
    </row>
    <row r="274" spans="1:18" x14ac:dyDescent="0.25">
      <c r="A274" s="11">
        <v>23</v>
      </c>
      <c r="B274" s="11" t="s">
        <v>79</v>
      </c>
      <c r="C274" s="11">
        <v>653.4</v>
      </c>
      <c r="D274" s="11">
        <v>0</v>
      </c>
      <c r="E274" s="11">
        <v>92.2</v>
      </c>
      <c r="F274" s="11">
        <v>21</v>
      </c>
      <c r="G274" s="11">
        <v>6521.9</v>
      </c>
      <c r="H274" s="11">
        <v>9982</v>
      </c>
      <c r="I274" s="11">
        <v>8600</v>
      </c>
      <c r="J274" s="11">
        <v>205.5</v>
      </c>
      <c r="K274" s="11">
        <v>13400</v>
      </c>
      <c r="L274" s="11">
        <v>1</v>
      </c>
      <c r="M274" s="11">
        <v>5</v>
      </c>
      <c r="N274" s="11">
        <v>7494</v>
      </c>
      <c r="O274" s="11">
        <v>0</v>
      </c>
      <c r="P274" s="11">
        <v>20.51</v>
      </c>
      <c r="Q274" s="11">
        <v>31.99</v>
      </c>
      <c r="R274" s="11">
        <v>20899</v>
      </c>
    </row>
    <row r="275" spans="1:18" x14ac:dyDescent="0.25">
      <c r="A275" s="11">
        <v>24</v>
      </c>
      <c r="B275" s="11" t="s">
        <v>80</v>
      </c>
      <c r="C275" s="11">
        <v>670.7</v>
      </c>
      <c r="D275" s="11">
        <v>0</v>
      </c>
      <c r="E275" s="11">
        <v>94.2</v>
      </c>
      <c r="F275" s="11">
        <v>0</v>
      </c>
      <c r="G275" s="11">
        <v>6791.2</v>
      </c>
      <c r="H275" s="11">
        <v>10126</v>
      </c>
      <c r="I275" s="11">
        <v>8760</v>
      </c>
      <c r="J275" s="11">
        <v>205.5</v>
      </c>
      <c r="K275" s="11">
        <v>13954</v>
      </c>
      <c r="L275" s="11">
        <v>0</v>
      </c>
      <c r="M275" s="11">
        <v>0</v>
      </c>
      <c r="N275" s="11">
        <v>8129</v>
      </c>
      <c r="O275" s="11">
        <v>0</v>
      </c>
      <c r="P275" s="11">
        <v>20.8</v>
      </c>
      <c r="Q275" s="11">
        <v>32.93</v>
      </c>
      <c r="R275" s="11">
        <v>22083</v>
      </c>
    </row>
    <row r="276" spans="1:18" x14ac:dyDescent="0.25">
      <c r="A276" s="11">
        <v>25</v>
      </c>
      <c r="B276" s="11" t="s">
        <v>81</v>
      </c>
      <c r="C276" s="11">
        <v>0.7</v>
      </c>
      <c r="D276" s="11">
        <v>0</v>
      </c>
      <c r="E276" s="11">
        <v>0.2</v>
      </c>
      <c r="F276" s="11">
        <v>54</v>
      </c>
      <c r="G276" s="11">
        <v>10.5</v>
      </c>
      <c r="H276" s="11">
        <v>14336</v>
      </c>
      <c r="I276" s="11">
        <v>73</v>
      </c>
      <c r="J276" s="11">
        <v>417</v>
      </c>
      <c r="K276" s="11">
        <v>44</v>
      </c>
      <c r="L276" s="11">
        <v>2</v>
      </c>
      <c r="M276" s="11">
        <v>8</v>
      </c>
      <c r="N276" s="11">
        <v>0</v>
      </c>
      <c r="O276" s="11">
        <v>3</v>
      </c>
      <c r="P276" s="11">
        <v>63.69</v>
      </c>
      <c r="Q276" s="11">
        <v>75.099999999999994</v>
      </c>
      <c r="R276" s="11">
        <v>55</v>
      </c>
    </row>
    <row r="277" spans="1:18" x14ac:dyDescent="0.25">
      <c r="A277" s="11">
        <v>26</v>
      </c>
      <c r="B277" s="11" t="s">
        <v>82</v>
      </c>
      <c r="C277" s="11">
        <v>0.5</v>
      </c>
      <c r="D277" s="11">
        <v>0</v>
      </c>
      <c r="E277" s="11">
        <v>0.1</v>
      </c>
      <c r="F277" s="11">
        <v>12</v>
      </c>
      <c r="G277" s="11">
        <v>9.1</v>
      </c>
      <c r="H277" s="11">
        <v>18399</v>
      </c>
      <c r="I277" s="11">
        <v>29</v>
      </c>
      <c r="J277" s="11">
        <v>406.3</v>
      </c>
      <c r="K277" s="11">
        <v>37</v>
      </c>
      <c r="L277" s="11">
        <v>39</v>
      </c>
      <c r="M277" s="11">
        <v>160</v>
      </c>
      <c r="N277" s="11">
        <v>0</v>
      </c>
      <c r="O277" s="11">
        <v>2</v>
      </c>
      <c r="P277" s="11">
        <v>78.37</v>
      </c>
      <c r="Q277" s="11">
        <v>402.76</v>
      </c>
      <c r="R277" s="11">
        <v>199</v>
      </c>
    </row>
    <row r="278" spans="1:18" x14ac:dyDescent="0.25">
      <c r="A278" s="11">
        <v>27</v>
      </c>
      <c r="B278" s="11" t="s">
        <v>83</v>
      </c>
      <c r="C278" s="11">
        <v>0.9</v>
      </c>
      <c r="D278" s="11">
        <v>0</v>
      </c>
      <c r="E278" s="11">
        <v>0.2</v>
      </c>
      <c r="F278" s="11">
        <v>20</v>
      </c>
      <c r="G278" s="11">
        <v>15.9</v>
      </c>
      <c r="H278" s="11">
        <v>17650</v>
      </c>
      <c r="I278" s="11">
        <v>45</v>
      </c>
      <c r="J278" s="11">
        <v>409</v>
      </c>
      <c r="K278" s="11">
        <v>65</v>
      </c>
      <c r="L278" s="11">
        <v>56</v>
      </c>
      <c r="M278" s="11">
        <v>230</v>
      </c>
      <c r="N278" s="11">
        <v>0</v>
      </c>
      <c r="O278" s="11">
        <v>3</v>
      </c>
      <c r="P278" s="11">
        <v>75.81</v>
      </c>
      <c r="Q278" s="11">
        <v>331.54</v>
      </c>
      <c r="R278" s="11">
        <v>298</v>
      </c>
    </row>
    <row r="279" spans="1:18" x14ac:dyDescent="0.25">
      <c r="A279" s="11">
        <v>28</v>
      </c>
      <c r="B279" s="11" t="s">
        <v>84</v>
      </c>
      <c r="C279" s="11">
        <v>2.9</v>
      </c>
      <c r="D279" s="11">
        <v>0</v>
      </c>
      <c r="E279" s="11">
        <v>0.3</v>
      </c>
      <c r="F279" s="11">
        <v>35</v>
      </c>
      <c r="G279" s="11">
        <v>43.4</v>
      </c>
      <c r="H279" s="11">
        <v>14716</v>
      </c>
      <c r="I279" s="11">
        <v>118</v>
      </c>
      <c r="J279" s="11">
        <v>409.6</v>
      </c>
      <c r="K279" s="11">
        <v>178</v>
      </c>
      <c r="L279" s="11">
        <v>104</v>
      </c>
      <c r="M279" s="11">
        <v>432</v>
      </c>
      <c r="N279" s="11">
        <v>0</v>
      </c>
      <c r="O279" s="11">
        <v>11</v>
      </c>
      <c r="P279" s="11">
        <v>63.89</v>
      </c>
      <c r="Q279" s="11">
        <v>210.31</v>
      </c>
      <c r="R279" s="11">
        <v>620</v>
      </c>
    </row>
    <row r="280" spans="1:18" x14ac:dyDescent="0.25">
      <c r="A280" s="11">
        <v>29</v>
      </c>
      <c r="B280" s="11" t="s">
        <v>85</v>
      </c>
      <c r="C280" s="11">
        <v>2.9</v>
      </c>
      <c r="D280" s="11">
        <v>0</v>
      </c>
      <c r="E280" s="11">
        <v>0.8</v>
      </c>
      <c r="F280" s="11">
        <v>193</v>
      </c>
      <c r="G280" s="11">
        <v>41.3</v>
      </c>
      <c r="H280" s="11">
        <v>14243</v>
      </c>
      <c r="I280" s="11">
        <v>290</v>
      </c>
      <c r="J280" s="11">
        <v>415.8</v>
      </c>
      <c r="K280" s="11">
        <v>172</v>
      </c>
      <c r="L280" s="11">
        <v>7</v>
      </c>
      <c r="M280" s="11">
        <v>30</v>
      </c>
      <c r="N280" s="11">
        <v>0</v>
      </c>
      <c r="O280" s="11">
        <v>11</v>
      </c>
      <c r="P280" s="11">
        <v>63.13</v>
      </c>
      <c r="Q280" s="11">
        <v>73.37</v>
      </c>
      <c r="R280" s="11">
        <v>213</v>
      </c>
    </row>
    <row r="281" spans="1:18" x14ac:dyDescent="0.25">
      <c r="A281" s="11">
        <v>30</v>
      </c>
      <c r="B281" s="11" t="s">
        <v>86</v>
      </c>
      <c r="C281" s="11">
        <v>1.5</v>
      </c>
      <c r="D281" s="11">
        <v>0</v>
      </c>
      <c r="E281" s="11">
        <v>0.4</v>
      </c>
      <c r="F281" s="11">
        <v>109</v>
      </c>
      <c r="G281" s="11">
        <v>21</v>
      </c>
      <c r="H281" s="11">
        <v>14290</v>
      </c>
      <c r="I281" s="11">
        <v>147</v>
      </c>
      <c r="J281" s="11">
        <v>411.1</v>
      </c>
      <c r="K281" s="11">
        <v>86</v>
      </c>
      <c r="L281" s="11">
        <v>4</v>
      </c>
      <c r="M281" s="11">
        <v>17</v>
      </c>
      <c r="N281" s="11">
        <v>0</v>
      </c>
      <c r="O281" s="11">
        <v>6</v>
      </c>
      <c r="P281" s="11">
        <v>62.66</v>
      </c>
      <c r="Q281" s="11">
        <v>73.989999999999995</v>
      </c>
      <c r="R281" s="11">
        <v>109</v>
      </c>
    </row>
    <row r="282" spans="1:18" x14ac:dyDescent="0.25">
      <c r="A282" s="11">
        <v>31</v>
      </c>
      <c r="B282" s="11" t="s">
        <v>87</v>
      </c>
      <c r="C282" s="11">
        <v>231</v>
      </c>
      <c r="D282" s="11">
        <v>0</v>
      </c>
      <c r="E282" s="11">
        <v>64</v>
      </c>
      <c r="F282" s="11">
        <v>1</v>
      </c>
      <c r="G282" s="11">
        <v>2415.3000000000002</v>
      </c>
      <c r="H282" s="11">
        <v>10456</v>
      </c>
      <c r="I282" s="11">
        <v>6514</v>
      </c>
      <c r="J282" s="11">
        <v>240.7</v>
      </c>
      <c r="K282" s="11">
        <v>5814</v>
      </c>
      <c r="L282" s="11">
        <v>0</v>
      </c>
      <c r="M282" s="11">
        <v>0</v>
      </c>
      <c r="N282" s="11">
        <v>6734</v>
      </c>
      <c r="O282" s="11">
        <v>182</v>
      </c>
      <c r="P282" s="11">
        <v>25.96</v>
      </c>
      <c r="Q282" s="11">
        <v>55.11</v>
      </c>
      <c r="R282" s="11">
        <v>12730</v>
      </c>
    </row>
    <row r="283" spans="1:18" x14ac:dyDescent="0.25">
      <c r="A283" s="11">
        <v>32</v>
      </c>
      <c r="B283" s="11" t="s">
        <v>88</v>
      </c>
      <c r="C283" s="11">
        <v>207.5</v>
      </c>
      <c r="D283" s="11">
        <v>0</v>
      </c>
      <c r="E283" s="11">
        <v>74.400000000000006</v>
      </c>
      <c r="F283" s="11">
        <v>0</v>
      </c>
      <c r="G283" s="11">
        <v>2122.6999999999998</v>
      </c>
      <c r="H283" s="11">
        <v>10231</v>
      </c>
      <c r="I283" s="11">
        <v>8760</v>
      </c>
      <c r="J283" s="11">
        <v>240.7</v>
      </c>
      <c r="K283" s="11">
        <v>5110</v>
      </c>
      <c r="L283" s="11">
        <v>0</v>
      </c>
      <c r="M283" s="11">
        <v>0</v>
      </c>
      <c r="N283" s="11">
        <v>3678</v>
      </c>
      <c r="O283" s="11">
        <v>0</v>
      </c>
      <c r="P283" s="11">
        <v>24.63</v>
      </c>
      <c r="Q283" s="11">
        <v>42.36</v>
      </c>
      <c r="R283" s="11">
        <v>8788</v>
      </c>
    </row>
    <row r="284" spans="1:18" x14ac:dyDescent="0.25">
      <c r="A284" s="11">
        <v>33</v>
      </c>
      <c r="B284" s="11" t="s">
        <v>89</v>
      </c>
      <c r="C284" s="11">
        <v>1128.4000000000001</v>
      </c>
      <c r="D284" s="11">
        <v>0</v>
      </c>
      <c r="E284" s="11">
        <v>55.7</v>
      </c>
      <c r="F284" s="11">
        <v>140</v>
      </c>
      <c r="G284" s="11">
        <v>8491.2999999999993</v>
      </c>
      <c r="H284" s="11">
        <v>7525</v>
      </c>
      <c r="I284" s="11">
        <v>6192</v>
      </c>
      <c r="J284" s="11">
        <v>405.4</v>
      </c>
      <c r="K284" s="11">
        <v>34420</v>
      </c>
      <c r="L284" s="11">
        <v>125</v>
      </c>
      <c r="M284" s="11">
        <v>512</v>
      </c>
      <c r="N284" s="11">
        <v>0</v>
      </c>
      <c r="O284" s="11">
        <v>1072</v>
      </c>
      <c r="P284" s="11">
        <v>31.45</v>
      </c>
      <c r="Q284" s="11">
        <v>31.91</v>
      </c>
      <c r="R284" s="11">
        <v>36004</v>
      </c>
    </row>
    <row r="285" spans="1:18" x14ac:dyDescent="0.25">
      <c r="A285" s="11">
        <v>34</v>
      </c>
      <c r="B285" s="11" t="s">
        <v>90</v>
      </c>
      <c r="C285" s="11">
        <v>3676.3</v>
      </c>
      <c r="D285" s="11">
        <v>0</v>
      </c>
      <c r="E285" s="11">
        <v>95.5</v>
      </c>
      <c r="F285" s="11">
        <v>0</v>
      </c>
      <c r="G285" s="11">
        <v>37334.400000000001</v>
      </c>
      <c r="H285" s="11">
        <v>10155</v>
      </c>
      <c r="I285" s="11">
        <v>8760</v>
      </c>
      <c r="J285" s="11">
        <v>186.1</v>
      </c>
      <c r="K285" s="11">
        <v>69475</v>
      </c>
      <c r="L285" s="11">
        <v>0</v>
      </c>
      <c r="M285" s="11">
        <v>0</v>
      </c>
      <c r="N285" s="11">
        <v>24168</v>
      </c>
      <c r="O285" s="11">
        <v>0</v>
      </c>
      <c r="P285" s="11">
        <v>18.899999999999999</v>
      </c>
      <c r="Q285" s="11">
        <v>25.47</v>
      </c>
      <c r="R285" s="11">
        <v>93643</v>
      </c>
    </row>
    <row r="286" spans="1:18" x14ac:dyDescent="0.25">
      <c r="A286" s="11">
        <v>35</v>
      </c>
      <c r="B286" s="11" t="s">
        <v>91</v>
      </c>
      <c r="C286" s="11">
        <v>3307.1</v>
      </c>
      <c r="D286" s="11">
        <v>0</v>
      </c>
      <c r="E286" s="11">
        <v>96.6</v>
      </c>
      <c r="F286" s="11">
        <v>0</v>
      </c>
      <c r="G286" s="11">
        <v>34599.199999999997</v>
      </c>
      <c r="H286" s="11">
        <v>10462</v>
      </c>
      <c r="I286" s="11">
        <v>8760</v>
      </c>
      <c r="J286" s="11">
        <v>186.1</v>
      </c>
      <c r="K286" s="11">
        <v>64385</v>
      </c>
      <c r="L286" s="11">
        <v>0</v>
      </c>
      <c r="M286" s="11">
        <v>0</v>
      </c>
      <c r="N286" s="11">
        <v>37275</v>
      </c>
      <c r="O286" s="11">
        <v>463</v>
      </c>
      <c r="P286" s="11">
        <v>19.61</v>
      </c>
      <c r="Q286" s="11">
        <v>30.88</v>
      </c>
      <c r="R286" s="11">
        <v>102124</v>
      </c>
    </row>
    <row r="287" spans="1:18" x14ac:dyDescent="0.25">
      <c r="A287" s="11">
        <v>36</v>
      </c>
      <c r="B287" s="11" t="s">
        <v>92</v>
      </c>
      <c r="C287" s="11">
        <v>1982.1</v>
      </c>
      <c r="D287" s="11">
        <v>0</v>
      </c>
      <c r="E287" s="11">
        <v>89.8</v>
      </c>
      <c r="F287" s="11">
        <v>2</v>
      </c>
      <c r="G287" s="11">
        <v>20134.900000000001</v>
      </c>
      <c r="H287" s="11">
        <v>10158</v>
      </c>
      <c r="I287" s="11">
        <v>8065</v>
      </c>
      <c r="J287" s="11">
        <v>186.1</v>
      </c>
      <c r="K287" s="11">
        <v>37469</v>
      </c>
      <c r="L287" s="11">
        <v>3</v>
      </c>
      <c r="M287" s="11">
        <v>81</v>
      </c>
      <c r="N287" s="11">
        <v>19580</v>
      </c>
      <c r="O287" s="11">
        <v>0</v>
      </c>
      <c r="P287" s="11">
        <v>18.899999999999999</v>
      </c>
      <c r="Q287" s="11">
        <v>28.82</v>
      </c>
      <c r="R287" s="11">
        <v>57130</v>
      </c>
    </row>
    <row r="288" spans="1:18" x14ac:dyDescent="0.25">
      <c r="A288" s="11">
        <v>37</v>
      </c>
      <c r="B288" s="11" t="s">
        <v>93</v>
      </c>
      <c r="C288" s="11">
        <v>3746.4</v>
      </c>
      <c r="D288" s="11">
        <v>0</v>
      </c>
      <c r="E288" s="11">
        <v>99</v>
      </c>
      <c r="F288" s="11">
        <v>0</v>
      </c>
      <c r="G288" s="11">
        <v>36127.9</v>
      </c>
      <c r="H288" s="11">
        <v>9643</v>
      </c>
      <c r="I288" s="11">
        <v>8760</v>
      </c>
      <c r="J288" s="11">
        <v>162.30000000000001</v>
      </c>
      <c r="K288" s="11">
        <v>58653</v>
      </c>
      <c r="L288" s="11">
        <v>0</v>
      </c>
      <c r="M288" s="11">
        <v>0</v>
      </c>
      <c r="N288" s="11">
        <v>25192</v>
      </c>
      <c r="O288" s="11">
        <v>0</v>
      </c>
      <c r="P288" s="11">
        <v>15.66</v>
      </c>
      <c r="Q288" s="11">
        <v>22.38</v>
      </c>
      <c r="R288" s="11">
        <v>83845</v>
      </c>
    </row>
    <row r="289" spans="1:18" x14ac:dyDescent="0.25">
      <c r="A289" s="11">
        <v>38</v>
      </c>
      <c r="B289" s="11" t="s">
        <v>94</v>
      </c>
      <c r="C289" s="11">
        <v>3159</v>
      </c>
      <c r="D289" s="11">
        <v>0</v>
      </c>
      <c r="E289" s="11">
        <v>89.1</v>
      </c>
      <c r="F289" s="11">
        <v>2</v>
      </c>
      <c r="G289" s="11">
        <v>32061.599999999999</v>
      </c>
      <c r="H289" s="11">
        <v>10149</v>
      </c>
      <c r="I289" s="11">
        <v>7912</v>
      </c>
      <c r="J289" s="11">
        <v>162.30000000000001</v>
      </c>
      <c r="K289" s="11">
        <v>52051</v>
      </c>
      <c r="L289" s="11">
        <v>4</v>
      </c>
      <c r="M289" s="11">
        <v>99</v>
      </c>
      <c r="N289" s="11">
        <v>34338</v>
      </c>
      <c r="O289" s="11">
        <v>0</v>
      </c>
      <c r="P289" s="11">
        <v>16.48</v>
      </c>
      <c r="Q289" s="11">
        <v>27.38</v>
      </c>
      <c r="R289" s="11">
        <v>86488</v>
      </c>
    </row>
    <row r="290" spans="1:18" x14ac:dyDescent="0.25">
      <c r="A290" s="11">
        <v>39</v>
      </c>
      <c r="B290" s="11" t="s">
        <v>95</v>
      </c>
      <c r="C290" s="11">
        <v>2672.1</v>
      </c>
      <c r="D290" s="11">
        <v>0</v>
      </c>
      <c r="E290" s="11">
        <v>94.4</v>
      </c>
      <c r="F290" s="11">
        <v>1</v>
      </c>
      <c r="G290" s="11">
        <v>27471.7</v>
      </c>
      <c r="H290" s="11">
        <v>10281</v>
      </c>
      <c r="I290" s="11">
        <v>8682</v>
      </c>
      <c r="J290" s="11">
        <v>191.3</v>
      </c>
      <c r="K290" s="11">
        <v>52562</v>
      </c>
      <c r="L290" s="11">
        <v>2</v>
      </c>
      <c r="M290" s="11">
        <v>68</v>
      </c>
      <c r="N290" s="11">
        <v>18298</v>
      </c>
      <c r="O290" s="11">
        <v>668</v>
      </c>
      <c r="P290" s="11">
        <v>19.920000000000002</v>
      </c>
      <c r="Q290" s="11">
        <v>26.79</v>
      </c>
      <c r="R290" s="11">
        <v>71596</v>
      </c>
    </row>
    <row r="291" spans="1:18" x14ac:dyDescent="0.25">
      <c r="A291" s="11">
        <v>40</v>
      </c>
      <c r="B291" s="11" t="s">
        <v>96</v>
      </c>
      <c r="C291" s="11">
        <v>2704.3</v>
      </c>
      <c r="D291" s="11">
        <v>0</v>
      </c>
      <c r="E291" s="11">
        <v>91.5</v>
      </c>
      <c r="F291" s="11">
        <v>1</v>
      </c>
      <c r="G291" s="11">
        <v>28057.599999999999</v>
      </c>
      <c r="H291" s="11">
        <v>10375</v>
      </c>
      <c r="I291" s="11">
        <v>8682</v>
      </c>
      <c r="J291" s="11">
        <v>191.3</v>
      </c>
      <c r="K291" s="11">
        <v>53683</v>
      </c>
      <c r="L291" s="11">
        <v>3</v>
      </c>
      <c r="M291" s="11">
        <v>89</v>
      </c>
      <c r="N291" s="11">
        <v>21071</v>
      </c>
      <c r="O291" s="11">
        <v>649</v>
      </c>
      <c r="P291" s="11">
        <v>20.09</v>
      </c>
      <c r="Q291" s="11">
        <v>27.92</v>
      </c>
      <c r="R291" s="11">
        <v>75492</v>
      </c>
    </row>
    <row r="292" spans="1:18" x14ac:dyDescent="0.25">
      <c r="A292" s="11">
        <v>41</v>
      </c>
      <c r="B292" s="11" t="s">
        <v>97</v>
      </c>
      <c r="C292" s="11">
        <v>1804.4</v>
      </c>
      <c r="D292" s="11">
        <v>0</v>
      </c>
      <c r="E292" s="11">
        <v>66</v>
      </c>
      <c r="F292" s="11">
        <v>2</v>
      </c>
      <c r="G292" s="11">
        <v>18990.3</v>
      </c>
      <c r="H292" s="11">
        <v>10524</v>
      </c>
      <c r="I292" s="11">
        <v>6577</v>
      </c>
      <c r="J292" s="11">
        <v>191.3</v>
      </c>
      <c r="K292" s="11">
        <v>36334</v>
      </c>
      <c r="L292" s="11">
        <v>18</v>
      </c>
      <c r="M292" s="11">
        <v>499</v>
      </c>
      <c r="N292" s="11">
        <v>29184</v>
      </c>
      <c r="O292" s="11">
        <v>2003</v>
      </c>
      <c r="P292" s="11">
        <v>21.25</v>
      </c>
      <c r="Q292" s="11">
        <v>37.700000000000003</v>
      </c>
      <c r="R292" s="11">
        <v>68020</v>
      </c>
    </row>
    <row r="293" spans="1:18" x14ac:dyDescent="0.25">
      <c r="A293" s="11">
        <v>42</v>
      </c>
      <c r="B293" s="11" t="s">
        <v>98</v>
      </c>
      <c r="C293" s="11">
        <v>2624</v>
      </c>
      <c r="D293" s="11">
        <v>0</v>
      </c>
      <c r="E293" s="11">
        <v>91</v>
      </c>
      <c r="F293" s="11">
        <v>1</v>
      </c>
      <c r="G293" s="11">
        <v>27151.9</v>
      </c>
      <c r="H293" s="11">
        <v>10348</v>
      </c>
      <c r="I293" s="11">
        <v>8681</v>
      </c>
      <c r="J293" s="11">
        <v>191.3</v>
      </c>
      <c r="K293" s="11">
        <v>51950</v>
      </c>
      <c r="L293" s="11">
        <v>4</v>
      </c>
      <c r="M293" s="11">
        <v>124</v>
      </c>
      <c r="N293" s="11">
        <v>16572</v>
      </c>
      <c r="O293" s="11">
        <v>840</v>
      </c>
      <c r="P293" s="11">
        <v>20.12</v>
      </c>
      <c r="Q293" s="11">
        <v>26.48</v>
      </c>
      <c r="R293" s="11">
        <v>69485</v>
      </c>
    </row>
    <row r="294" spans="1:18" x14ac:dyDescent="0.25">
      <c r="A294" s="11">
        <v>43</v>
      </c>
      <c r="B294" s="11" t="s">
        <v>99</v>
      </c>
      <c r="C294" s="11">
        <v>121.8</v>
      </c>
      <c r="D294" s="11">
        <v>0</v>
      </c>
      <c r="E294" s="11">
        <v>97.5</v>
      </c>
      <c r="F294" s="11">
        <v>1</v>
      </c>
      <c r="G294" s="11">
        <v>876.9</v>
      </c>
      <c r="H294" s="11">
        <v>7200</v>
      </c>
      <c r="I294" s="11">
        <v>8520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11906</v>
      </c>
      <c r="P294" s="11">
        <v>97.76</v>
      </c>
      <c r="Q294" s="11">
        <v>97.76</v>
      </c>
      <c r="R294" s="11">
        <v>11906</v>
      </c>
    </row>
    <row r="295" spans="1:18" x14ac:dyDescent="0.25">
      <c r="A295" s="11">
        <v>44</v>
      </c>
      <c r="B295" s="11" t="s">
        <v>100</v>
      </c>
      <c r="C295" s="11">
        <v>755.5</v>
      </c>
      <c r="D295" s="11">
        <v>0</v>
      </c>
      <c r="E295" s="11">
        <v>89.5</v>
      </c>
      <c r="F295" s="11">
        <v>1</v>
      </c>
      <c r="G295" s="11">
        <v>8398.5</v>
      </c>
      <c r="H295" s="11">
        <v>11116</v>
      </c>
      <c r="I295" s="11">
        <v>8728</v>
      </c>
      <c r="J295" s="11">
        <v>106.8</v>
      </c>
      <c r="K295" s="11">
        <v>8974</v>
      </c>
      <c r="L295" s="11">
        <v>0</v>
      </c>
      <c r="M295" s="11">
        <v>9</v>
      </c>
      <c r="N295" s="11">
        <v>6435</v>
      </c>
      <c r="O295" s="11">
        <v>204</v>
      </c>
      <c r="P295" s="11">
        <v>12.15</v>
      </c>
      <c r="Q295" s="11">
        <v>20.68</v>
      </c>
      <c r="R295" s="11">
        <v>15621</v>
      </c>
    </row>
    <row r="296" spans="1:18" x14ac:dyDescent="0.25">
      <c r="A296" s="11">
        <v>45</v>
      </c>
      <c r="B296" s="11" t="s">
        <v>101</v>
      </c>
      <c r="C296" s="11">
        <v>776.3</v>
      </c>
      <c r="D296" s="11">
        <v>0</v>
      </c>
      <c r="E296" s="11">
        <v>89.5</v>
      </c>
      <c r="F296" s="11">
        <v>1</v>
      </c>
      <c r="G296" s="11">
        <v>8544.2000000000007</v>
      </c>
      <c r="H296" s="11">
        <v>11006</v>
      </c>
      <c r="I296" s="11">
        <v>8694</v>
      </c>
      <c r="J296" s="11">
        <v>106.8</v>
      </c>
      <c r="K296" s="11">
        <v>9129</v>
      </c>
      <c r="L296" s="11">
        <v>1</v>
      </c>
      <c r="M296" s="11">
        <v>18</v>
      </c>
      <c r="N296" s="11">
        <v>7562</v>
      </c>
      <c r="O296" s="11">
        <v>194</v>
      </c>
      <c r="P296" s="11">
        <v>12.01</v>
      </c>
      <c r="Q296" s="11">
        <v>21.77</v>
      </c>
      <c r="R296" s="11">
        <v>16903</v>
      </c>
    </row>
    <row r="297" spans="1:18" x14ac:dyDescent="0.25">
      <c r="A297" s="11">
        <v>46</v>
      </c>
      <c r="B297" s="11" t="s">
        <v>102</v>
      </c>
      <c r="C297" s="11">
        <v>1440.5</v>
      </c>
      <c r="D297" s="11">
        <v>0</v>
      </c>
      <c r="E297" s="11">
        <v>79.900000000000006</v>
      </c>
      <c r="F297" s="11">
        <v>2</v>
      </c>
      <c r="G297" s="11">
        <v>16509.400000000001</v>
      </c>
      <c r="H297" s="11">
        <v>11460</v>
      </c>
      <c r="I297" s="11">
        <v>7902</v>
      </c>
      <c r="J297" s="11">
        <v>106.8</v>
      </c>
      <c r="K297" s="11">
        <v>17640</v>
      </c>
      <c r="L297" s="11">
        <v>8</v>
      </c>
      <c r="M297" s="11">
        <v>236</v>
      </c>
      <c r="N297" s="11">
        <v>23357</v>
      </c>
      <c r="O297" s="11">
        <v>533</v>
      </c>
      <c r="P297" s="11">
        <v>12.62</v>
      </c>
      <c r="Q297" s="11">
        <v>28.99</v>
      </c>
      <c r="R297" s="11">
        <v>41766</v>
      </c>
    </row>
    <row r="298" spans="1:18" x14ac:dyDescent="0.25">
      <c r="A298" s="11">
        <v>47</v>
      </c>
      <c r="B298" s="11" t="s">
        <v>103</v>
      </c>
      <c r="C298" s="11">
        <v>2489.4</v>
      </c>
      <c r="D298" s="11">
        <v>0</v>
      </c>
      <c r="E298" s="11">
        <v>94.3</v>
      </c>
      <c r="F298" s="11">
        <v>0</v>
      </c>
      <c r="G298" s="11">
        <v>26646.7</v>
      </c>
      <c r="H298" s="11">
        <v>10704</v>
      </c>
      <c r="I298" s="11">
        <v>8760</v>
      </c>
      <c r="J298" s="11">
        <v>106.8</v>
      </c>
      <c r="K298" s="11">
        <v>28471</v>
      </c>
      <c r="L298" s="11">
        <v>0</v>
      </c>
      <c r="M298" s="11">
        <v>0</v>
      </c>
      <c r="N298" s="11">
        <v>22750</v>
      </c>
      <c r="O298" s="11">
        <v>772</v>
      </c>
      <c r="P298" s="11">
        <v>11.75</v>
      </c>
      <c r="Q298" s="11">
        <v>20.89</v>
      </c>
      <c r="R298" s="11">
        <v>51993</v>
      </c>
    </row>
    <row r="299" spans="1:18" x14ac:dyDescent="0.25">
      <c r="A299" s="11">
        <v>48</v>
      </c>
      <c r="B299" s="11" t="s">
        <v>104</v>
      </c>
      <c r="C299" s="11">
        <v>959</v>
      </c>
      <c r="D299" s="11">
        <v>0</v>
      </c>
      <c r="E299" s="11">
        <v>74</v>
      </c>
      <c r="F299" s="11">
        <v>0</v>
      </c>
      <c r="G299" s="11">
        <v>10023.700000000001</v>
      </c>
      <c r="H299" s="11">
        <v>10452</v>
      </c>
      <c r="I299" s="11">
        <v>8760</v>
      </c>
      <c r="J299" s="11">
        <v>213.4</v>
      </c>
      <c r="K299" s="11">
        <v>21391</v>
      </c>
      <c r="L299" s="11">
        <v>0</v>
      </c>
      <c r="M299" s="11">
        <v>0</v>
      </c>
      <c r="N299" s="11">
        <v>11247</v>
      </c>
      <c r="O299" s="11">
        <v>326</v>
      </c>
      <c r="P299" s="11">
        <v>22.65</v>
      </c>
      <c r="Q299" s="11">
        <v>34.369999999999997</v>
      </c>
      <c r="R299" s="11">
        <v>32964</v>
      </c>
    </row>
    <row r="300" spans="1:18" x14ac:dyDescent="0.25">
      <c r="A300" s="11">
        <v>49</v>
      </c>
      <c r="B300" s="11" t="s">
        <v>105</v>
      </c>
      <c r="C300" s="11">
        <v>1112.3</v>
      </c>
      <c r="D300" s="11">
        <v>0</v>
      </c>
      <c r="E300" s="11">
        <v>65.599999999999994</v>
      </c>
      <c r="F300" s="11">
        <v>2</v>
      </c>
      <c r="G300" s="11">
        <v>11721.8</v>
      </c>
      <c r="H300" s="11">
        <v>10539</v>
      </c>
      <c r="I300" s="11">
        <v>7916</v>
      </c>
      <c r="J300" s="11">
        <v>213.4</v>
      </c>
      <c r="K300" s="11">
        <v>25015</v>
      </c>
      <c r="L300" s="11">
        <v>3</v>
      </c>
      <c r="M300" s="11">
        <v>13</v>
      </c>
      <c r="N300" s="11">
        <v>23117</v>
      </c>
      <c r="O300" s="11">
        <v>389</v>
      </c>
      <c r="P300" s="11">
        <v>22.84</v>
      </c>
      <c r="Q300" s="11">
        <v>43.63</v>
      </c>
      <c r="R300" s="11">
        <v>48533</v>
      </c>
    </row>
    <row r="301" spans="1:18" x14ac:dyDescent="0.25">
      <c r="A301" s="11">
        <v>50</v>
      </c>
      <c r="B301" s="11" t="s">
        <v>106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1:18" x14ac:dyDescent="0.25">
      <c r="A302" s="11">
        <v>51</v>
      </c>
      <c r="B302" s="11" t="s">
        <v>107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</row>
    <row r="303" spans="1:18" x14ac:dyDescent="0.25">
      <c r="A303" s="11">
        <v>52</v>
      </c>
      <c r="B303" s="11" t="s">
        <v>108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</row>
    <row r="304" spans="1:18" x14ac:dyDescent="0.25">
      <c r="A304" s="11">
        <v>53</v>
      </c>
      <c r="B304" s="11" t="s">
        <v>109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</row>
    <row r="305" spans="1:18" x14ac:dyDescent="0.25">
      <c r="A305" s="11">
        <v>54</v>
      </c>
      <c r="B305" s="11" t="s">
        <v>110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1:18" x14ac:dyDescent="0.25">
      <c r="A306" s="11">
        <v>55</v>
      </c>
      <c r="B306" s="11" t="s">
        <v>111</v>
      </c>
      <c r="C306" s="11">
        <v>1709.8</v>
      </c>
      <c r="D306" s="11">
        <v>0</v>
      </c>
      <c r="E306" s="11">
        <v>75.2</v>
      </c>
      <c r="F306" s="11">
        <v>2</v>
      </c>
      <c r="G306" s="11">
        <v>20701.599999999999</v>
      </c>
      <c r="H306" s="11">
        <v>12108</v>
      </c>
      <c r="I306" s="11">
        <v>7934</v>
      </c>
      <c r="J306" s="11">
        <v>110.5</v>
      </c>
      <c r="K306" s="11">
        <v>22884</v>
      </c>
      <c r="L306" s="11">
        <v>4</v>
      </c>
      <c r="M306" s="11">
        <v>106</v>
      </c>
      <c r="N306" s="11">
        <v>21495</v>
      </c>
      <c r="O306" s="11">
        <v>598</v>
      </c>
      <c r="P306" s="11">
        <v>13.73</v>
      </c>
      <c r="Q306" s="11">
        <v>26.37</v>
      </c>
      <c r="R306" s="11">
        <v>45083</v>
      </c>
    </row>
    <row r="307" spans="1:18" x14ac:dyDescent="0.25">
      <c r="A307" s="11">
        <v>56</v>
      </c>
      <c r="B307" s="11" t="s">
        <v>112</v>
      </c>
      <c r="C307" s="11">
        <v>1874.1</v>
      </c>
      <c r="D307" s="11">
        <v>0</v>
      </c>
      <c r="E307" s="11">
        <v>41.1</v>
      </c>
      <c r="F307" s="11">
        <v>313</v>
      </c>
      <c r="G307" s="11">
        <v>13731.9</v>
      </c>
      <c r="H307" s="11">
        <v>7327</v>
      </c>
      <c r="I307" s="11">
        <v>5042</v>
      </c>
      <c r="J307" s="11">
        <v>396.8</v>
      </c>
      <c r="K307" s="11">
        <v>54491</v>
      </c>
      <c r="L307" s="11">
        <v>1042</v>
      </c>
      <c r="M307" s="11">
        <v>4151</v>
      </c>
      <c r="N307" s="11">
        <v>0</v>
      </c>
      <c r="O307" s="11">
        <v>6773</v>
      </c>
      <c r="P307" s="11">
        <v>32.69</v>
      </c>
      <c r="Q307" s="11">
        <v>34.909999999999997</v>
      </c>
      <c r="R307" s="11">
        <v>65415</v>
      </c>
    </row>
    <row r="308" spans="1:18" x14ac:dyDescent="0.25">
      <c r="A308" s="11">
        <v>57</v>
      </c>
      <c r="B308" s="11" t="s">
        <v>113</v>
      </c>
      <c r="C308" s="11">
        <v>25.3</v>
      </c>
      <c r="D308" s="11">
        <v>0</v>
      </c>
      <c r="E308" s="11">
        <v>100</v>
      </c>
      <c r="F308" s="11">
        <v>0</v>
      </c>
      <c r="I308" s="11">
        <v>8760</v>
      </c>
      <c r="J308" s="11">
        <v>0</v>
      </c>
      <c r="K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</row>
    <row r="309" spans="1:18" x14ac:dyDescent="0.25">
      <c r="A309" s="11">
        <v>58</v>
      </c>
      <c r="B309" s="11" t="s">
        <v>114</v>
      </c>
      <c r="C309" s="11">
        <v>2332.8000000000002</v>
      </c>
      <c r="D309" s="11">
        <v>0</v>
      </c>
      <c r="E309" s="11">
        <v>52.1</v>
      </c>
      <c r="F309" s="11">
        <v>259</v>
      </c>
      <c r="G309" s="11">
        <v>16510.8</v>
      </c>
      <c r="H309" s="11">
        <v>7078</v>
      </c>
      <c r="I309" s="11">
        <v>6593</v>
      </c>
      <c r="J309" s="11">
        <v>395.1</v>
      </c>
      <c r="K309" s="11">
        <v>65234</v>
      </c>
      <c r="L309" s="11">
        <v>856</v>
      </c>
      <c r="M309" s="11">
        <v>3406</v>
      </c>
      <c r="N309" s="11">
        <v>0</v>
      </c>
      <c r="O309" s="11">
        <v>6744</v>
      </c>
      <c r="P309" s="11">
        <v>30.85</v>
      </c>
      <c r="Q309" s="11">
        <v>32.31</v>
      </c>
      <c r="R309" s="11">
        <v>75383</v>
      </c>
    </row>
    <row r="310" spans="1:18" x14ac:dyDescent="0.25">
      <c r="A310" s="11">
        <v>59</v>
      </c>
      <c r="B310" s="11" t="s">
        <v>115</v>
      </c>
      <c r="C310" s="11">
        <v>-918.9</v>
      </c>
      <c r="D310" s="11">
        <v>0</v>
      </c>
      <c r="E310" s="11">
        <v>82</v>
      </c>
      <c r="F310" s="11">
        <v>247</v>
      </c>
      <c r="I310" s="11">
        <v>7348</v>
      </c>
      <c r="J310" s="11">
        <v>39.799999999999997</v>
      </c>
      <c r="K310" s="11">
        <v>-36580</v>
      </c>
      <c r="M310" s="11">
        <v>0</v>
      </c>
      <c r="N310" s="11">
        <v>0</v>
      </c>
      <c r="O310" s="11">
        <v>0</v>
      </c>
      <c r="P310" s="11">
        <v>39.81</v>
      </c>
      <c r="Q310" s="11">
        <v>39.81</v>
      </c>
      <c r="R310" s="11">
        <v>-36580</v>
      </c>
    </row>
    <row r="311" spans="1:18" x14ac:dyDescent="0.25">
      <c r="A311" s="11">
        <v>60</v>
      </c>
      <c r="B311" s="11" t="s">
        <v>116</v>
      </c>
      <c r="C311" s="11">
        <v>325.5</v>
      </c>
      <c r="D311" s="11">
        <v>0</v>
      </c>
      <c r="E311" s="11">
        <v>3.7</v>
      </c>
      <c r="F311" s="11">
        <v>301</v>
      </c>
      <c r="I311" s="11">
        <v>1545</v>
      </c>
      <c r="J311" s="11">
        <v>26.8</v>
      </c>
      <c r="K311" s="11">
        <v>8735</v>
      </c>
      <c r="M311" s="11">
        <v>0</v>
      </c>
      <c r="N311" s="11">
        <v>0</v>
      </c>
      <c r="O311" s="11">
        <v>0</v>
      </c>
      <c r="P311" s="11">
        <v>26.84</v>
      </c>
      <c r="Q311" s="11">
        <v>26.84</v>
      </c>
      <c r="R311" s="11">
        <v>8735</v>
      </c>
    </row>
    <row r="312" spans="1:18" x14ac:dyDescent="0.25">
      <c r="A312" s="11">
        <v>61</v>
      </c>
      <c r="B312" s="11" t="s">
        <v>117</v>
      </c>
      <c r="C312" s="11">
        <v>-149.5</v>
      </c>
      <c r="D312" s="11">
        <v>0</v>
      </c>
      <c r="E312" s="11">
        <v>0</v>
      </c>
      <c r="F312" s="11">
        <v>330</v>
      </c>
      <c r="I312" s="11">
        <v>2258</v>
      </c>
      <c r="J312" s="11">
        <v>35.700000000000003</v>
      </c>
      <c r="K312" s="11">
        <v>-5334</v>
      </c>
      <c r="M312" s="11">
        <v>0</v>
      </c>
      <c r="N312" s="11">
        <v>0</v>
      </c>
      <c r="O312" s="11">
        <v>0</v>
      </c>
      <c r="P312" s="11">
        <v>35.68</v>
      </c>
      <c r="Q312" s="11">
        <v>35.68</v>
      </c>
      <c r="R312" s="11">
        <v>-5334</v>
      </c>
    </row>
    <row r="313" spans="1:18" x14ac:dyDescent="0.25">
      <c r="A313" s="11">
        <v>62</v>
      </c>
      <c r="B313" s="11" t="s">
        <v>118</v>
      </c>
      <c r="C313" s="11">
        <v>2332.1</v>
      </c>
      <c r="D313" s="11">
        <v>0</v>
      </c>
      <c r="E313" s="11">
        <v>26.6</v>
      </c>
      <c r="F313" s="11">
        <v>307</v>
      </c>
      <c r="I313" s="11">
        <v>6953</v>
      </c>
      <c r="J313" s="11">
        <v>31.1</v>
      </c>
      <c r="K313" s="11">
        <v>72446</v>
      </c>
      <c r="M313" s="11">
        <v>0</v>
      </c>
      <c r="N313" s="11">
        <v>0</v>
      </c>
      <c r="O313" s="11">
        <v>0</v>
      </c>
      <c r="P313" s="11">
        <v>31.06</v>
      </c>
      <c r="Q313" s="11">
        <v>31.06</v>
      </c>
      <c r="R313" s="11">
        <v>72446</v>
      </c>
    </row>
    <row r="314" spans="1:18" x14ac:dyDescent="0.25">
      <c r="A314" s="11">
        <v>63</v>
      </c>
      <c r="B314" s="11" t="s">
        <v>119</v>
      </c>
      <c r="C314" s="11">
        <v>-1857.5</v>
      </c>
      <c r="D314" s="11">
        <v>0</v>
      </c>
      <c r="E314" s="11">
        <v>85.1</v>
      </c>
      <c r="F314" s="11">
        <v>236</v>
      </c>
      <c r="I314" s="11">
        <v>8078</v>
      </c>
      <c r="J314" s="11">
        <v>34.700000000000003</v>
      </c>
      <c r="K314" s="11">
        <v>-64510</v>
      </c>
      <c r="M314" s="11">
        <v>0</v>
      </c>
      <c r="N314" s="11">
        <v>0</v>
      </c>
      <c r="O314" s="11">
        <v>0</v>
      </c>
      <c r="P314" s="11">
        <v>34.729999999999997</v>
      </c>
      <c r="Q314" s="11">
        <v>34.729999999999997</v>
      </c>
      <c r="R314" s="11">
        <v>-64510</v>
      </c>
    </row>
    <row r="315" spans="1:18" x14ac:dyDescent="0.25">
      <c r="A315" s="11">
        <v>64</v>
      </c>
      <c r="B315" s="11" t="s">
        <v>120</v>
      </c>
      <c r="C315" s="11">
        <v>164.1</v>
      </c>
      <c r="D315" s="11">
        <v>0</v>
      </c>
      <c r="E315" s="11">
        <v>1.9</v>
      </c>
      <c r="F315" s="11">
        <v>390</v>
      </c>
      <c r="I315" s="11">
        <v>997</v>
      </c>
      <c r="J315" s="11">
        <v>43</v>
      </c>
      <c r="K315" s="11">
        <v>7051</v>
      </c>
      <c r="M315" s="11">
        <v>0</v>
      </c>
      <c r="N315" s="11">
        <v>0</v>
      </c>
      <c r="O315" s="11">
        <v>0</v>
      </c>
      <c r="P315" s="11">
        <v>42.97</v>
      </c>
      <c r="Q315" s="11">
        <v>42.97</v>
      </c>
      <c r="R315" s="11">
        <v>7051</v>
      </c>
    </row>
    <row r="316" spans="1:18" x14ac:dyDescent="0.25">
      <c r="A316" s="11">
        <v>65</v>
      </c>
      <c r="B316" s="11" t="s">
        <v>121</v>
      </c>
      <c r="C316" s="11">
        <v>-3432.6</v>
      </c>
      <c r="D316" s="11">
        <v>0</v>
      </c>
      <c r="E316" s="11">
        <v>0.4</v>
      </c>
      <c r="F316" s="11">
        <v>0</v>
      </c>
      <c r="I316" s="11">
        <v>8760</v>
      </c>
      <c r="J316" s="11">
        <v>34.6</v>
      </c>
      <c r="K316" s="11">
        <v>-118645</v>
      </c>
      <c r="M316" s="11">
        <v>0</v>
      </c>
      <c r="N316" s="11">
        <v>0</v>
      </c>
      <c r="O316" s="11">
        <v>0</v>
      </c>
      <c r="P316" s="11">
        <v>34.56</v>
      </c>
      <c r="Q316" s="11">
        <v>34.56</v>
      </c>
      <c r="R316" s="11">
        <v>-118645</v>
      </c>
    </row>
    <row r="317" spans="1:18" x14ac:dyDescent="0.25">
      <c r="A317" s="11">
        <v>66</v>
      </c>
      <c r="B317" s="11" t="s">
        <v>122</v>
      </c>
      <c r="C317" s="11">
        <v>0</v>
      </c>
      <c r="D317" s="11">
        <v>0</v>
      </c>
      <c r="E317" s="11">
        <v>0</v>
      </c>
      <c r="F317" s="11">
        <v>466</v>
      </c>
      <c r="I317" s="11">
        <v>1428</v>
      </c>
      <c r="J317" s="11">
        <v>0</v>
      </c>
      <c r="K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</row>
    <row r="318" spans="1:18" x14ac:dyDescent="0.25">
      <c r="A318" s="11">
        <v>67</v>
      </c>
      <c r="B318" s="11" t="s">
        <v>125</v>
      </c>
      <c r="C318" s="11">
        <v>0</v>
      </c>
      <c r="D318" s="11">
        <v>0</v>
      </c>
      <c r="E318" s="11">
        <v>0</v>
      </c>
      <c r="F318" s="11">
        <v>0</v>
      </c>
      <c r="I318" s="11">
        <v>0</v>
      </c>
      <c r="J318" s="11">
        <v>0</v>
      </c>
      <c r="K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</row>
    <row r="319" spans="1:18" x14ac:dyDescent="0.25">
      <c r="A319" s="11">
        <v>68</v>
      </c>
      <c r="B319" s="11" t="s">
        <v>126</v>
      </c>
      <c r="C319" s="11">
        <v>115.8</v>
      </c>
      <c r="D319" s="11">
        <v>0</v>
      </c>
      <c r="E319" s="11">
        <v>9.5</v>
      </c>
      <c r="F319" s="11">
        <v>0</v>
      </c>
      <c r="I319" s="11">
        <v>8760</v>
      </c>
      <c r="J319" s="11">
        <v>40.700000000000003</v>
      </c>
      <c r="K319" s="11">
        <v>4716</v>
      </c>
      <c r="M319" s="11">
        <v>0</v>
      </c>
      <c r="N319" s="11">
        <v>0</v>
      </c>
      <c r="O319" s="11">
        <v>4716</v>
      </c>
      <c r="P319" s="11">
        <v>81.44</v>
      </c>
      <c r="Q319" s="11">
        <v>81.44</v>
      </c>
      <c r="R319" s="11">
        <v>9431</v>
      </c>
    </row>
    <row r="320" spans="1:18" x14ac:dyDescent="0.25">
      <c r="A320" s="11">
        <v>69</v>
      </c>
      <c r="B320" s="11" t="s">
        <v>127</v>
      </c>
      <c r="C320" s="11">
        <v>-127</v>
      </c>
      <c r="D320" s="11">
        <v>0</v>
      </c>
      <c r="E320" s="11">
        <v>100</v>
      </c>
      <c r="F320" s="11">
        <v>0</v>
      </c>
      <c r="I320" s="11">
        <v>8016</v>
      </c>
      <c r="J320" s="11">
        <v>0</v>
      </c>
      <c r="K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1:18" x14ac:dyDescent="0.25">
      <c r="A321" s="11">
        <v>70</v>
      </c>
      <c r="B321" s="11" t="s">
        <v>128</v>
      </c>
      <c r="C321" s="11">
        <v>62.1</v>
      </c>
      <c r="D321" s="11">
        <v>0</v>
      </c>
      <c r="E321" s="11">
        <v>100</v>
      </c>
      <c r="F321" s="11">
        <v>0</v>
      </c>
      <c r="I321" s="11">
        <v>8760</v>
      </c>
      <c r="J321" s="11">
        <v>35.200000000000003</v>
      </c>
      <c r="K321" s="11">
        <v>2187</v>
      </c>
      <c r="M321" s="11">
        <v>0</v>
      </c>
      <c r="N321" s="11">
        <v>0</v>
      </c>
      <c r="O321" s="11">
        <v>0</v>
      </c>
      <c r="P321" s="11">
        <v>35.229999999999997</v>
      </c>
      <c r="Q321" s="11">
        <v>35.229999999999997</v>
      </c>
      <c r="R321" s="11">
        <v>2187</v>
      </c>
    </row>
    <row r="322" spans="1:18" x14ac:dyDescent="0.25">
      <c r="A322" s="11">
        <v>71</v>
      </c>
      <c r="B322" s="11" t="s">
        <v>129</v>
      </c>
      <c r="C322" s="11">
        <v>12</v>
      </c>
      <c r="D322" s="11">
        <v>0</v>
      </c>
      <c r="E322" s="11">
        <v>100</v>
      </c>
      <c r="F322" s="11">
        <v>0</v>
      </c>
      <c r="I322" s="11">
        <v>8760</v>
      </c>
      <c r="J322" s="11">
        <v>0</v>
      </c>
      <c r="K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1:18" x14ac:dyDescent="0.25">
      <c r="A323" s="11">
        <v>72</v>
      </c>
      <c r="B323" s="11" t="s">
        <v>130</v>
      </c>
      <c r="C323" s="11">
        <v>-45.4</v>
      </c>
      <c r="D323" s="11">
        <v>0</v>
      </c>
      <c r="E323" s="11">
        <v>100</v>
      </c>
      <c r="F323" s="11">
        <v>0</v>
      </c>
      <c r="I323" s="11">
        <v>8760</v>
      </c>
      <c r="J323" s="11">
        <v>69</v>
      </c>
      <c r="K323" s="11">
        <v>-3131</v>
      </c>
      <c r="M323" s="11">
        <v>0</v>
      </c>
      <c r="N323" s="11">
        <v>0</v>
      </c>
      <c r="O323" s="11">
        <v>0</v>
      </c>
      <c r="P323" s="11">
        <v>69</v>
      </c>
      <c r="Q323" s="11">
        <v>69</v>
      </c>
      <c r="R323" s="11">
        <v>-3131</v>
      </c>
    </row>
    <row r="324" spans="1:18" x14ac:dyDescent="0.25">
      <c r="A324" s="11">
        <v>73</v>
      </c>
      <c r="B324" s="11" t="s">
        <v>131</v>
      </c>
      <c r="C324" s="11">
        <v>-19.3</v>
      </c>
      <c r="D324" s="11">
        <v>0</v>
      </c>
      <c r="E324" s="11">
        <v>100</v>
      </c>
      <c r="F324" s="11">
        <v>0</v>
      </c>
      <c r="I324" s="11">
        <v>8760</v>
      </c>
      <c r="J324" s="11">
        <v>0</v>
      </c>
      <c r="K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25">
      <c r="A325" s="11">
        <v>74</v>
      </c>
      <c r="B325" s="11" t="s">
        <v>132</v>
      </c>
      <c r="C325" s="11">
        <v>-50.4</v>
      </c>
      <c r="D325" s="11">
        <v>0</v>
      </c>
      <c r="E325" s="11">
        <v>100</v>
      </c>
      <c r="F325" s="11">
        <v>0</v>
      </c>
      <c r="I325" s="11">
        <v>8760</v>
      </c>
      <c r="J325" s="11">
        <v>0</v>
      </c>
      <c r="K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1:18" x14ac:dyDescent="0.25">
      <c r="A326" s="11">
        <v>75</v>
      </c>
      <c r="B326" s="11" t="s">
        <v>133</v>
      </c>
      <c r="C326" s="11">
        <v>-255.2</v>
      </c>
      <c r="D326" s="11">
        <v>0</v>
      </c>
      <c r="E326" s="11">
        <v>100</v>
      </c>
      <c r="F326" s="11">
        <v>0</v>
      </c>
      <c r="I326" s="11">
        <v>8760</v>
      </c>
      <c r="J326" s="11">
        <v>0</v>
      </c>
      <c r="K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25">
      <c r="A327" s="11">
        <v>76</v>
      </c>
      <c r="B327" s="11" t="s">
        <v>134</v>
      </c>
      <c r="C327" s="11">
        <v>1376.7</v>
      </c>
      <c r="D327" s="11">
        <v>0</v>
      </c>
      <c r="E327" s="11">
        <v>100</v>
      </c>
      <c r="F327" s="11">
        <v>0</v>
      </c>
      <c r="I327" s="11">
        <v>8760</v>
      </c>
      <c r="J327" s="11">
        <v>0</v>
      </c>
      <c r="K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1:18" x14ac:dyDescent="0.25">
      <c r="A328" s="11">
        <v>77</v>
      </c>
      <c r="B328" s="11" t="s">
        <v>135</v>
      </c>
      <c r="C328" s="11">
        <v>217.4</v>
      </c>
      <c r="D328" s="11">
        <v>0</v>
      </c>
      <c r="E328" s="11">
        <v>100</v>
      </c>
      <c r="F328" s="11">
        <v>0</v>
      </c>
      <c r="I328" s="11">
        <v>8736</v>
      </c>
      <c r="J328" s="11">
        <v>37</v>
      </c>
      <c r="K328" s="11">
        <v>8043</v>
      </c>
      <c r="M328" s="11">
        <v>0</v>
      </c>
      <c r="N328" s="11">
        <v>0</v>
      </c>
      <c r="O328" s="11">
        <v>0</v>
      </c>
      <c r="P328" s="11">
        <v>37</v>
      </c>
      <c r="Q328" s="11">
        <v>37</v>
      </c>
      <c r="R328" s="11">
        <v>8043</v>
      </c>
    </row>
    <row r="329" spans="1:18" x14ac:dyDescent="0.25">
      <c r="A329" s="11">
        <v>78</v>
      </c>
      <c r="B329" s="11" t="s">
        <v>136</v>
      </c>
      <c r="C329" s="11">
        <v>458.3</v>
      </c>
      <c r="D329" s="11">
        <v>0</v>
      </c>
      <c r="E329" s="11">
        <v>100</v>
      </c>
      <c r="F329" s="11">
        <v>0</v>
      </c>
      <c r="I329" s="11">
        <v>8760</v>
      </c>
      <c r="J329" s="11">
        <v>0</v>
      </c>
      <c r="K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</row>
    <row r="330" spans="1:18" x14ac:dyDescent="0.25">
      <c r="A330" s="11">
        <v>79</v>
      </c>
      <c r="B330" s="11" t="s">
        <v>137</v>
      </c>
      <c r="C330" s="11">
        <v>-279.7</v>
      </c>
      <c r="D330" s="11">
        <v>0</v>
      </c>
      <c r="E330" s="11">
        <v>100</v>
      </c>
      <c r="F330" s="11">
        <v>0</v>
      </c>
      <c r="I330" s="11">
        <v>8760</v>
      </c>
      <c r="J330" s="11">
        <v>0</v>
      </c>
      <c r="K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1:18" x14ac:dyDescent="0.25">
      <c r="A331" s="11">
        <v>80</v>
      </c>
      <c r="B331" s="11" t="s">
        <v>138</v>
      </c>
      <c r="C331" s="11">
        <v>114.9</v>
      </c>
      <c r="D331" s="11">
        <v>0</v>
      </c>
      <c r="E331" s="11">
        <v>100</v>
      </c>
      <c r="F331" s="11">
        <v>0</v>
      </c>
      <c r="I331" s="11">
        <v>8016</v>
      </c>
      <c r="J331" s="11">
        <v>0</v>
      </c>
      <c r="K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5">
      <c r="A332" s="11">
        <v>81</v>
      </c>
      <c r="B332" s="11" t="s">
        <v>139</v>
      </c>
      <c r="C332" s="11">
        <v>113.1</v>
      </c>
      <c r="D332" s="11">
        <v>0</v>
      </c>
      <c r="E332" s="11">
        <v>100</v>
      </c>
      <c r="F332" s="11">
        <v>0</v>
      </c>
      <c r="I332" s="11">
        <v>8760</v>
      </c>
      <c r="J332" s="11">
        <v>0</v>
      </c>
      <c r="K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5">
      <c r="A333" s="11">
        <v>82</v>
      </c>
      <c r="B333" s="11" t="s">
        <v>140</v>
      </c>
      <c r="C333" s="11">
        <v>-291.7</v>
      </c>
      <c r="D333" s="11">
        <v>0</v>
      </c>
      <c r="E333" s="11">
        <v>100</v>
      </c>
      <c r="F333" s="11">
        <v>0</v>
      </c>
      <c r="I333" s="11">
        <v>8760</v>
      </c>
      <c r="J333" s="11">
        <v>0</v>
      </c>
      <c r="K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83</v>
      </c>
      <c r="B334" s="11" t="s">
        <v>141</v>
      </c>
      <c r="C334" s="11">
        <v>913.6</v>
      </c>
      <c r="D334" s="11">
        <v>0</v>
      </c>
      <c r="E334" s="11">
        <v>100</v>
      </c>
      <c r="F334" s="11">
        <v>0</v>
      </c>
      <c r="I334" s="11">
        <v>8760</v>
      </c>
      <c r="J334" s="11">
        <v>0</v>
      </c>
      <c r="K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5">
      <c r="A335" s="11">
        <v>84</v>
      </c>
      <c r="B335" s="11" t="s">
        <v>142</v>
      </c>
      <c r="C335" s="11">
        <v>1029.3</v>
      </c>
      <c r="D335" s="11">
        <v>0</v>
      </c>
      <c r="E335" s="11">
        <v>50.3</v>
      </c>
      <c r="F335" s="11">
        <v>125</v>
      </c>
      <c r="G335" s="11">
        <v>7757.5</v>
      </c>
      <c r="H335" s="11">
        <v>7536</v>
      </c>
      <c r="I335" s="11">
        <v>5913</v>
      </c>
      <c r="J335" s="11">
        <v>406.4</v>
      </c>
      <c r="K335" s="11">
        <v>31530</v>
      </c>
      <c r="L335" s="11">
        <v>140</v>
      </c>
      <c r="M335" s="11">
        <v>574</v>
      </c>
      <c r="N335" s="11">
        <v>0</v>
      </c>
      <c r="O335" s="11">
        <v>978</v>
      </c>
      <c r="P335" s="11">
        <v>31.58</v>
      </c>
      <c r="Q335" s="11">
        <v>32.14</v>
      </c>
      <c r="R335" s="11">
        <v>33082</v>
      </c>
    </row>
    <row r="336" spans="1:18" x14ac:dyDescent="0.25">
      <c r="A336" s="11">
        <v>85</v>
      </c>
      <c r="B336" s="11" t="s">
        <v>146</v>
      </c>
      <c r="C336" s="11">
        <v>404.6</v>
      </c>
      <c r="D336" s="11">
        <v>0</v>
      </c>
      <c r="E336" s="11">
        <v>53.9</v>
      </c>
      <c r="F336" s="11">
        <v>65</v>
      </c>
      <c r="I336" s="11">
        <v>8566</v>
      </c>
      <c r="J336" s="11">
        <v>20.8</v>
      </c>
      <c r="K336" s="11">
        <v>8412</v>
      </c>
      <c r="M336" s="11">
        <v>0</v>
      </c>
      <c r="N336" s="11">
        <v>0</v>
      </c>
      <c r="O336" s="11">
        <v>0</v>
      </c>
      <c r="P336" s="11">
        <v>20.79</v>
      </c>
      <c r="Q336" s="11">
        <v>20.79</v>
      </c>
      <c r="R336" s="11">
        <v>8412</v>
      </c>
    </row>
    <row r="337" spans="1:18" x14ac:dyDescent="0.25">
      <c r="A337" s="11">
        <v>86</v>
      </c>
      <c r="B337" s="11" t="s">
        <v>147</v>
      </c>
      <c r="C337" s="11">
        <v>0</v>
      </c>
      <c r="D337" s="11">
        <v>0</v>
      </c>
      <c r="E337" s="11">
        <v>0</v>
      </c>
      <c r="F337" s="11">
        <v>3</v>
      </c>
      <c r="I337" s="11">
        <v>840</v>
      </c>
      <c r="J337" s="11">
        <v>0</v>
      </c>
      <c r="K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1:18" x14ac:dyDescent="0.25">
      <c r="A338" s="11">
        <v>87</v>
      </c>
      <c r="B338" s="11" t="s">
        <v>148</v>
      </c>
      <c r="C338" s="11">
        <v>0</v>
      </c>
      <c r="D338" s="11">
        <v>0</v>
      </c>
      <c r="E338" s="11">
        <v>0</v>
      </c>
      <c r="F338" s="11">
        <v>0</v>
      </c>
      <c r="I338" s="11">
        <v>8760</v>
      </c>
      <c r="J338" s="11">
        <v>0</v>
      </c>
      <c r="K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</row>
    <row r="339" spans="1:18" x14ac:dyDescent="0.25">
      <c r="A339" s="11">
        <v>88</v>
      </c>
      <c r="B339" s="11" t="s">
        <v>149</v>
      </c>
      <c r="C339" s="11">
        <v>58.4</v>
      </c>
      <c r="D339" s="11">
        <v>0</v>
      </c>
      <c r="E339" s="11">
        <v>93.9</v>
      </c>
      <c r="F339" s="11">
        <v>2</v>
      </c>
      <c r="I339" s="11">
        <v>8256</v>
      </c>
      <c r="J339" s="11">
        <v>46.5</v>
      </c>
      <c r="K339" s="11">
        <v>2714</v>
      </c>
      <c r="M339" s="11">
        <v>0</v>
      </c>
      <c r="N339" s="11">
        <v>1967</v>
      </c>
      <c r="O339" s="11">
        <v>0</v>
      </c>
      <c r="P339" s="11">
        <v>46.48</v>
      </c>
      <c r="Q339" s="11">
        <v>80.17</v>
      </c>
      <c r="R339" s="11">
        <v>4681</v>
      </c>
    </row>
    <row r="340" spans="1:18" x14ac:dyDescent="0.25">
      <c r="A340" s="11">
        <v>89</v>
      </c>
      <c r="B340" s="11" t="s">
        <v>150</v>
      </c>
      <c r="C340" s="11">
        <v>328.4</v>
      </c>
      <c r="D340" s="11">
        <v>0</v>
      </c>
      <c r="E340" s="11">
        <v>93.9</v>
      </c>
      <c r="F340" s="11">
        <v>2</v>
      </c>
      <c r="I340" s="11">
        <v>8256</v>
      </c>
      <c r="J340" s="11">
        <v>48.8</v>
      </c>
      <c r="K340" s="11">
        <v>16027</v>
      </c>
      <c r="M340" s="11">
        <v>0</v>
      </c>
      <c r="N340" s="11">
        <v>9117</v>
      </c>
      <c r="O340" s="11">
        <v>0</v>
      </c>
      <c r="P340" s="11">
        <v>48.8</v>
      </c>
      <c r="Q340" s="11">
        <v>76.56</v>
      </c>
      <c r="R340" s="11">
        <v>25144</v>
      </c>
    </row>
    <row r="341" spans="1:18" x14ac:dyDescent="0.25">
      <c r="A341" s="11">
        <v>90</v>
      </c>
      <c r="B341" s="11" t="s">
        <v>151</v>
      </c>
      <c r="C341" s="11">
        <v>0</v>
      </c>
      <c r="D341" s="11">
        <v>0</v>
      </c>
      <c r="E341" s="11">
        <v>0</v>
      </c>
      <c r="F341" s="11">
        <v>0</v>
      </c>
      <c r="I341" s="11">
        <v>8760</v>
      </c>
      <c r="J341" s="11">
        <v>0</v>
      </c>
      <c r="K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</row>
    <row r="342" spans="1:18" x14ac:dyDescent="0.25">
      <c r="A342" s="11">
        <v>91</v>
      </c>
      <c r="B342" s="11" t="s">
        <v>152</v>
      </c>
      <c r="C342" s="11">
        <v>-15.6</v>
      </c>
      <c r="D342" s="11">
        <v>0</v>
      </c>
      <c r="E342" s="11">
        <v>100</v>
      </c>
      <c r="F342" s="11">
        <v>0</v>
      </c>
      <c r="I342" s="11">
        <v>8760</v>
      </c>
      <c r="J342" s="11">
        <v>11</v>
      </c>
      <c r="K342" s="11">
        <v>-171</v>
      </c>
      <c r="M342" s="11">
        <v>0</v>
      </c>
      <c r="N342" s="11">
        <v>0</v>
      </c>
      <c r="O342" s="11">
        <v>0</v>
      </c>
      <c r="P342" s="11">
        <v>10.98</v>
      </c>
      <c r="Q342" s="11">
        <v>10.98</v>
      </c>
      <c r="R342" s="11">
        <v>-171</v>
      </c>
    </row>
    <row r="343" spans="1:18" x14ac:dyDescent="0.25">
      <c r="A343" s="11">
        <v>92</v>
      </c>
      <c r="B343" s="11" t="s">
        <v>153</v>
      </c>
      <c r="C343" s="11">
        <v>283</v>
      </c>
      <c r="D343" s="11">
        <v>0</v>
      </c>
      <c r="E343" s="11">
        <v>100</v>
      </c>
      <c r="F343" s="11">
        <v>0</v>
      </c>
      <c r="I343" s="11">
        <v>8760</v>
      </c>
      <c r="J343" s="11">
        <v>0</v>
      </c>
      <c r="K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25">
      <c r="A344" s="11">
        <v>93</v>
      </c>
      <c r="B344" s="11" t="s">
        <v>154</v>
      </c>
      <c r="C344" s="11">
        <v>345.5</v>
      </c>
      <c r="D344" s="11">
        <v>0</v>
      </c>
      <c r="E344" s="11">
        <v>64.599999999999994</v>
      </c>
      <c r="F344" s="11">
        <v>0</v>
      </c>
      <c r="I344" s="11">
        <v>8760</v>
      </c>
      <c r="J344" s="11">
        <v>0</v>
      </c>
      <c r="K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</row>
    <row r="345" spans="1:18" x14ac:dyDescent="0.25">
      <c r="A345" s="11">
        <v>94</v>
      </c>
      <c r="B345" s="11" t="s">
        <v>155</v>
      </c>
      <c r="C345" s="11">
        <v>288.2</v>
      </c>
      <c r="D345" s="11">
        <v>0</v>
      </c>
      <c r="E345" s="11">
        <v>100</v>
      </c>
      <c r="F345" s="11">
        <v>0</v>
      </c>
      <c r="I345" s="11">
        <v>8760</v>
      </c>
      <c r="J345" s="11">
        <v>0</v>
      </c>
      <c r="K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x14ac:dyDescent="0.25">
      <c r="A346" s="11">
        <v>95</v>
      </c>
      <c r="B346" s="11" t="s">
        <v>156</v>
      </c>
      <c r="C346" s="11">
        <v>20.8</v>
      </c>
      <c r="D346" s="11">
        <v>0</v>
      </c>
      <c r="E346" s="11">
        <v>100</v>
      </c>
      <c r="F346" s="11">
        <v>0</v>
      </c>
      <c r="I346" s="11">
        <v>8760</v>
      </c>
      <c r="J346" s="11">
        <v>0</v>
      </c>
      <c r="K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1:18" x14ac:dyDescent="0.25">
      <c r="A347" s="11">
        <v>96</v>
      </c>
      <c r="B347" s="11" t="s">
        <v>157</v>
      </c>
      <c r="C347" s="11">
        <v>1314</v>
      </c>
      <c r="D347" s="11">
        <v>0</v>
      </c>
      <c r="E347" s="11">
        <v>100</v>
      </c>
      <c r="F347" s="11">
        <v>0</v>
      </c>
      <c r="I347" s="11">
        <v>8760</v>
      </c>
      <c r="J347" s="11">
        <v>0</v>
      </c>
      <c r="K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5">
      <c r="A348" s="11">
        <v>97</v>
      </c>
      <c r="B348" s="11" t="s">
        <v>158</v>
      </c>
      <c r="C348" s="11">
        <v>-1112.7</v>
      </c>
      <c r="D348" s="11">
        <v>0</v>
      </c>
      <c r="E348" s="11">
        <v>100</v>
      </c>
      <c r="F348" s="11">
        <v>0</v>
      </c>
      <c r="I348" s="11">
        <v>8760</v>
      </c>
      <c r="J348" s="11">
        <v>0</v>
      </c>
      <c r="K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</row>
    <row r="349" spans="1:18" x14ac:dyDescent="0.25">
      <c r="A349" s="11">
        <v>98</v>
      </c>
      <c r="B349" s="11" t="s">
        <v>159</v>
      </c>
      <c r="C349" s="11">
        <v>-0.2</v>
      </c>
      <c r="D349" s="11">
        <v>0</v>
      </c>
      <c r="E349" s="11">
        <v>100</v>
      </c>
      <c r="F349" s="11">
        <v>0</v>
      </c>
      <c r="I349" s="11">
        <v>8760</v>
      </c>
      <c r="J349" s="11">
        <v>75</v>
      </c>
      <c r="K349" s="11">
        <v>-16</v>
      </c>
      <c r="M349" s="11">
        <v>0</v>
      </c>
      <c r="N349" s="11">
        <v>0</v>
      </c>
      <c r="O349" s="11">
        <v>0</v>
      </c>
      <c r="P349" s="11">
        <v>75</v>
      </c>
      <c r="Q349" s="11">
        <v>75</v>
      </c>
      <c r="R349" s="11">
        <v>-16</v>
      </c>
    </row>
    <row r="350" spans="1:18" x14ac:dyDescent="0.25">
      <c r="A350" s="11">
        <v>99</v>
      </c>
      <c r="B350" s="11" t="s">
        <v>160</v>
      </c>
      <c r="C350" s="11">
        <v>1.9</v>
      </c>
      <c r="D350" s="11">
        <v>0</v>
      </c>
      <c r="E350" s="11">
        <v>100</v>
      </c>
      <c r="F350" s="11">
        <v>0</v>
      </c>
      <c r="I350" s="11">
        <v>8760</v>
      </c>
      <c r="J350" s="11">
        <v>75</v>
      </c>
      <c r="K350" s="11">
        <v>145</v>
      </c>
      <c r="M350" s="11">
        <v>0</v>
      </c>
      <c r="N350" s="11">
        <v>0</v>
      </c>
      <c r="O350" s="11">
        <v>0</v>
      </c>
      <c r="P350" s="11">
        <v>75</v>
      </c>
      <c r="Q350" s="11">
        <v>75</v>
      </c>
      <c r="R350" s="11">
        <v>145</v>
      </c>
    </row>
    <row r="351" spans="1:18" x14ac:dyDescent="0.25">
      <c r="A351" s="11">
        <v>100</v>
      </c>
      <c r="B351" s="11" t="s">
        <v>175</v>
      </c>
      <c r="C351" s="11">
        <v>47.9</v>
      </c>
      <c r="D351" s="11">
        <v>0</v>
      </c>
      <c r="E351" s="11">
        <v>100</v>
      </c>
      <c r="F351" s="11">
        <v>0</v>
      </c>
      <c r="I351" s="11">
        <v>8736</v>
      </c>
      <c r="J351" s="11">
        <v>66.400000000000006</v>
      </c>
      <c r="K351" s="11">
        <v>3177</v>
      </c>
      <c r="M351" s="11">
        <v>0</v>
      </c>
      <c r="N351" s="11">
        <v>0</v>
      </c>
      <c r="O351" s="11">
        <v>0</v>
      </c>
      <c r="P351" s="11">
        <v>66.36</v>
      </c>
      <c r="Q351" s="11">
        <v>66.36</v>
      </c>
      <c r="R351" s="11">
        <v>3177</v>
      </c>
    </row>
    <row r="352" spans="1:18" x14ac:dyDescent="0.25">
      <c r="A352" s="11">
        <v>101</v>
      </c>
      <c r="B352" s="11" t="s">
        <v>176</v>
      </c>
      <c r="C352" s="11">
        <v>0</v>
      </c>
      <c r="D352" s="11">
        <v>0</v>
      </c>
      <c r="E352" s="11">
        <v>0</v>
      </c>
      <c r="F352" s="11">
        <v>0</v>
      </c>
      <c r="I352" s="11">
        <v>0</v>
      </c>
      <c r="J352" s="11">
        <v>0</v>
      </c>
      <c r="K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</row>
    <row r="353" spans="1:18" x14ac:dyDescent="0.25">
      <c r="A353" s="11">
        <v>102</v>
      </c>
      <c r="B353" s="11" t="s">
        <v>177</v>
      </c>
      <c r="C353" s="11">
        <v>1142.9000000000001</v>
      </c>
      <c r="D353" s="11">
        <v>0</v>
      </c>
      <c r="E353" s="11">
        <v>27.8</v>
      </c>
      <c r="F353" s="11">
        <v>177</v>
      </c>
      <c r="G353" s="11">
        <v>8390.7000000000007</v>
      </c>
      <c r="H353" s="11">
        <v>7341</v>
      </c>
      <c r="I353" s="11">
        <v>3669</v>
      </c>
      <c r="J353" s="11">
        <v>417.3</v>
      </c>
      <c r="K353" s="11">
        <v>35016</v>
      </c>
      <c r="L353" s="11">
        <v>623</v>
      </c>
      <c r="M353" s="11">
        <v>2655</v>
      </c>
      <c r="N353" s="11">
        <v>0</v>
      </c>
      <c r="O353" s="11">
        <v>3980</v>
      </c>
      <c r="P353" s="11">
        <v>34.119999999999997</v>
      </c>
      <c r="Q353" s="11">
        <v>36.44</v>
      </c>
      <c r="R353" s="11">
        <v>41651</v>
      </c>
    </row>
    <row r="354" spans="1:18" x14ac:dyDescent="0.25">
      <c r="A354" s="11">
        <v>103</v>
      </c>
      <c r="B354" s="11" t="s">
        <v>178</v>
      </c>
      <c r="C354" s="11">
        <v>0</v>
      </c>
      <c r="D354" s="11">
        <v>0</v>
      </c>
      <c r="E354" s="11">
        <v>0</v>
      </c>
      <c r="F354" s="11">
        <v>167</v>
      </c>
      <c r="I354" s="11">
        <v>356</v>
      </c>
      <c r="J354" s="11">
        <v>0</v>
      </c>
      <c r="K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5">
      <c r="A355" s="11">
        <v>104</v>
      </c>
      <c r="B355" s="11" t="s">
        <v>179</v>
      </c>
      <c r="C355" s="11">
        <v>-719.8</v>
      </c>
      <c r="D355" s="11">
        <v>0</v>
      </c>
      <c r="E355" s="11">
        <v>63.6</v>
      </c>
      <c r="F355" s="11">
        <v>332</v>
      </c>
      <c r="I355" s="11">
        <v>7723</v>
      </c>
      <c r="J355" s="11">
        <v>36.1</v>
      </c>
      <c r="K355" s="11">
        <v>-25961</v>
      </c>
      <c r="M355" s="11">
        <v>0</v>
      </c>
      <c r="N355" s="11">
        <v>0</v>
      </c>
      <c r="O355" s="11">
        <v>0</v>
      </c>
      <c r="P355" s="11">
        <v>36.06</v>
      </c>
      <c r="Q355" s="11">
        <v>36.06</v>
      </c>
      <c r="R355" s="11">
        <v>-25961</v>
      </c>
    </row>
    <row r="356" spans="1:18" x14ac:dyDescent="0.25">
      <c r="A356" s="11">
        <v>105</v>
      </c>
      <c r="B356" s="11" t="s">
        <v>180</v>
      </c>
      <c r="C356" s="11">
        <v>635.5</v>
      </c>
      <c r="D356" s="11">
        <v>0</v>
      </c>
      <c r="E356" s="11">
        <v>7.3</v>
      </c>
      <c r="F356" s="11">
        <v>895</v>
      </c>
      <c r="I356" s="11">
        <v>5562</v>
      </c>
      <c r="J356" s="11">
        <v>36.4</v>
      </c>
      <c r="K356" s="11">
        <v>23164</v>
      </c>
      <c r="M356" s="11">
        <v>0</v>
      </c>
      <c r="N356" s="11">
        <v>0</v>
      </c>
      <c r="O356" s="11">
        <v>0</v>
      </c>
      <c r="P356" s="11">
        <v>36.450000000000003</v>
      </c>
      <c r="Q356" s="11">
        <v>36.450000000000003</v>
      </c>
      <c r="R356" s="11">
        <v>23164</v>
      </c>
    </row>
    <row r="357" spans="1:18" x14ac:dyDescent="0.25">
      <c r="A357" s="11">
        <v>106</v>
      </c>
      <c r="B357" s="11" t="s">
        <v>181</v>
      </c>
      <c r="C357" s="11">
        <v>-336.1</v>
      </c>
      <c r="D357" s="11">
        <v>0</v>
      </c>
      <c r="E357" s="11">
        <v>51.5</v>
      </c>
      <c r="F357" s="11">
        <v>642</v>
      </c>
      <c r="I357" s="11">
        <v>6364</v>
      </c>
      <c r="J357" s="11">
        <v>35.200000000000003</v>
      </c>
      <c r="K357" s="11">
        <v>-11821</v>
      </c>
      <c r="M357" s="11">
        <v>0</v>
      </c>
      <c r="N357" s="11">
        <v>0</v>
      </c>
      <c r="O357" s="11">
        <v>0</v>
      </c>
      <c r="P357" s="11">
        <v>35.17</v>
      </c>
      <c r="Q357" s="11">
        <v>35.17</v>
      </c>
      <c r="R357" s="11">
        <v>-11821</v>
      </c>
    </row>
    <row r="358" spans="1:18" x14ac:dyDescent="0.25">
      <c r="A358" s="11">
        <v>107</v>
      </c>
      <c r="B358" s="11" t="s">
        <v>182</v>
      </c>
      <c r="C358" s="11">
        <v>267.3</v>
      </c>
      <c r="D358" s="11">
        <v>0</v>
      </c>
      <c r="E358" s="11">
        <v>57.9</v>
      </c>
      <c r="F358" s="11">
        <v>0</v>
      </c>
      <c r="I358" s="11">
        <v>8760</v>
      </c>
      <c r="J358" s="11">
        <v>0</v>
      </c>
      <c r="K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</row>
    <row r="359" spans="1:18" x14ac:dyDescent="0.25">
      <c r="A359" s="11">
        <v>108</v>
      </c>
      <c r="B359" s="11" t="s">
        <v>184</v>
      </c>
      <c r="C359" s="11">
        <v>33.299999999999997</v>
      </c>
      <c r="D359" s="11">
        <v>0</v>
      </c>
      <c r="E359" s="11">
        <v>100</v>
      </c>
      <c r="F359" s="11">
        <v>0</v>
      </c>
      <c r="I359" s="11">
        <v>8760</v>
      </c>
      <c r="J359" s="11">
        <v>144.80000000000001</v>
      </c>
      <c r="K359" s="11">
        <v>4825</v>
      </c>
      <c r="M359" s="11">
        <v>0</v>
      </c>
      <c r="N359" s="11">
        <v>0</v>
      </c>
      <c r="O359" s="11">
        <v>0</v>
      </c>
      <c r="P359" s="11">
        <v>144.84</v>
      </c>
      <c r="Q359" s="11">
        <v>144.84</v>
      </c>
      <c r="R359" s="11">
        <v>4825</v>
      </c>
    </row>
    <row r="360" spans="1:18" x14ac:dyDescent="0.25">
      <c r="A360" s="11">
        <v>109</v>
      </c>
      <c r="B360" s="11" t="s">
        <v>185</v>
      </c>
      <c r="C360" s="11">
        <v>3.7</v>
      </c>
      <c r="D360" s="11">
        <v>0</v>
      </c>
      <c r="E360" s="11">
        <v>100</v>
      </c>
      <c r="F360" s="11">
        <v>0</v>
      </c>
      <c r="I360" s="11">
        <v>8760</v>
      </c>
      <c r="J360" s="11">
        <v>68.2</v>
      </c>
      <c r="K360" s="11">
        <v>250</v>
      </c>
      <c r="M360" s="11">
        <v>0</v>
      </c>
      <c r="N360" s="11">
        <v>0</v>
      </c>
      <c r="O360" s="11">
        <v>0</v>
      </c>
      <c r="P360" s="11">
        <v>68.239999999999995</v>
      </c>
      <c r="Q360" s="11">
        <v>68.239999999999995</v>
      </c>
      <c r="R360" s="11">
        <v>250</v>
      </c>
    </row>
    <row r="361" spans="1:18" x14ac:dyDescent="0.25">
      <c r="A361" s="11">
        <v>110</v>
      </c>
      <c r="B361" s="11" t="s">
        <v>186</v>
      </c>
      <c r="C361" s="11">
        <v>162.4</v>
      </c>
      <c r="D361" s="11">
        <v>0</v>
      </c>
      <c r="E361" s="11">
        <v>100</v>
      </c>
      <c r="F361" s="11">
        <v>0</v>
      </c>
      <c r="I361" s="11">
        <v>8760</v>
      </c>
      <c r="J361" s="11">
        <v>107.9</v>
      </c>
      <c r="K361" s="11">
        <v>17512</v>
      </c>
      <c r="M361" s="11">
        <v>0</v>
      </c>
      <c r="N361" s="11">
        <v>0</v>
      </c>
      <c r="O361" s="11">
        <v>0</v>
      </c>
      <c r="P361" s="11">
        <v>107.86</v>
      </c>
      <c r="Q361" s="11">
        <v>107.86</v>
      </c>
      <c r="R361" s="11">
        <v>17512</v>
      </c>
    </row>
    <row r="362" spans="1:18" x14ac:dyDescent="0.25">
      <c r="A362" s="11">
        <v>111</v>
      </c>
      <c r="B362" s="11" t="s">
        <v>187</v>
      </c>
      <c r="C362" s="11">
        <v>125.6</v>
      </c>
      <c r="D362" s="11">
        <v>0</v>
      </c>
      <c r="E362" s="11">
        <v>100</v>
      </c>
      <c r="F362" s="11">
        <v>0</v>
      </c>
      <c r="I362" s="11">
        <v>8760</v>
      </c>
      <c r="J362" s="11">
        <v>71</v>
      </c>
      <c r="K362" s="11">
        <v>8917</v>
      </c>
      <c r="M362" s="11">
        <v>0</v>
      </c>
      <c r="N362" s="11">
        <v>0</v>
      </c>
      <c r="O362" s="11">
        <v>0</v>
      </c>
      <c r="P362" s="11">
        <v>71</v>
      </c>
      <c r="Q362" s="11">
        <v>71</v>
      </c>
      <c r="R362" s="11">
        <v>8917</v>
      </c>
    </row>
    <row r="363" spans="1:18" x14ac:dyDescent="0.25">
      <c r="A363" s="11">
        <v>112</v>
      </c>
      <c r="B363" s="11" t="s">
        <v>189</v>
      </c>
      <c r="C363" s="11">
        <v>17.7</v>
      </c>
      <c r="D363" s="11">
        <v>0</v>
      </c>
      <c r="E363" s="11">
        <v>100</v>
      </c>
      <c r="F363" s="11">
        <v>0</v>
      </c>
      <c r="I363" s="11">
        <v>8760</v>
      </c>
      <c r="J363" s="11">
        <v>50.7</v>
      </c>
      <c r="K363" s="11">
        <v>900</v>
      </c>
      <c r="M363" s="11">
        <v>0</v>
      </c>
      <c r="N363" s="11">
        <v>0</v>
      </c>
      <c r="O363" s="11">
        <v>0</v>
      </c>
      <c r="P363" s="11">
        <v>50.75</v>
      </c>
      <c r="Q363" s="11">
        <v>50.75</v>
      </c>
      <c r="R363" s="11">
        <v>900</v>
      </c>
    </row>
    <row r="364" spans="1:18" x14ac:dyDescent="0.25">
      <c r="A364" s="11">
        <v>113</v>
      </c>
      <c r="B364" s="11" t="s">
        <v>190</v>
      </c>
      <c r="C364" s="11">
        <v>6.7</v>
      </c>
      <c r="D364" s="11">
        <v>0</v>
      </c>
      <c r="E364" s="11">
        <v>100</v>
      </c>
      <c r="F364" s="11">
        <v>0</v>
      </c>
      <c r="I364" s="11">
        <v>8760</v>
      </c>
      <c r="J364" s="11">
        <v>88.9</v>
      </c>
      <c r="K364" s="11">
        <v>593</v>
      </c>
      <c r="M364" s="11">
        <v>0</v>
      </c>
      <c r="N364" s="11">
        <v>0</v>
      </c>
      <c r="O364" s="11">
        <v>0</v>
      </c>
      <c r="P364" s="11">
        <v>88.89</v>
      </c>
      <c r="Q364" s="11">
        <v>88.89</v>
      </c>
      <c r="R364" s="11">
        <v>593</v>
      </c>
    </row>
    <row r="365" spans="1:18" x14ac:dyDescent="0.25">
      <c r="A365" s="11">
        <v>114</v>
      </c>
      <c r="B365" s="11" t="s">
        <v>191</v>
      </c>
      <c r="C365" s="11">
        <v>0</v>
      </c>
      <c r="D365" s="11">
        <v>0</v>
      </c>
      <c r="E365" s="11">
        <v>0</v>
      </c>
      <c r="F365" s="11">
        <v>0</v>
      </c>
      <c r="I365" s="11">
        <v>8760</v>
      </c>
      <c r="J365" s="11">
        <v>0</v>
      </c>
      <c r="K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x14ac:dyDescent="0.25">
      <c r="A366" s="11">
        <v>115</v>
      </c>
      <c r="B366" s="11" t="s">
        <v>192</v>
      </c>
      <c r="C366" s="11">
        <v>0</v>
      </c>
      <c r="D366" s="11">
        <v>0</v>
      </c>
      <c r="E366" s="11">
        <v>0</v>
      </c>
      <c r="F366" s="11">
        <v>0</v>
      </c>
      <c r="I366" s="11">
        <v>8760</v>
      </c>
      <c r="J366" s="11">
        <v>0</v>
      </c>
      <c r="K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</row>
    <row r="367" spans="1:18" x14ac:dyDescent="0.25">
      <c r="A367" s="11">
        <v>116</v>
      </c>
      <c r="B367" s="11" t="s">
        <v>193</v>
      </c>
      <c r="C367" s="11">
        <v>0</v>
      </c>
      <c r="D367" s="11">
        <v>0</v>
      </c>
      <c r="E367" s="11">
        <v>0</v>
      </c>
      <c r="F367" s="11">
        <v>0</v>
      </c>
      <c r="I367" s="11">
        <v>8760</v>
      </c>
      <c r="J367" s="11">
        <v>0</v>
      </c>
      <c r="K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25">
      <c r="A368" s="11">
        <v>117</v>
      </c>
      <c r="B368" s="11" t="s">
        <v>194</v>
      </c>
      <c r="C368" s="11">
        <v>11.4</v>
      </c>
      <c r="D368" s="11">
        <v>0</v>
      </c>
      <c r="E368" s="11">
        <v>100</v>
      </c>
      <c r="F368" s="11">
        <v>0</v>
      </c>
      <c r="I368" s="11">
        <v>8760</v>
      </c>
      <c r="J368" s="11">
        <v>71.5</v>
      </c>
      <c r="K368" s="11">
        <v>814</v>
      </c>
      <c r="M368" s="11">
        <v>0</v>
      </c>
      <c r="N368" s="11">
        <v>0</v>
      </c>
      <c r="O368" s="11">
        <v>0</v>
      </c>
      <c r="P368" s="11">
        <v>71.47</v>
      </c>
      <c r="Q368" s="11">
        <v>71.47</v>
      </c>
      <c r="R368" s="11">
        <v>814</v>
      </c>
    </row>
    <row r="369" spans="1:18" x14ac:dyDescent="0.25">
      <c r="A369" s="11">
        <v>118</v>
      </c>
      <c r="B369" s="11" t="s">
        <v>195</v>
      </c>
      <c r="C369" s="11">
        <v>112.6</v>
      </c>
      <c r="D369" s="11">
        <v>0</v>
      </c>
      <c r="E369" s="11">
        <v>100</v>
      </c>
      <c r="F369" s="11">
        <v>0</v>
      </c>
      <c r="I369" s="11">
        <v>8760</v>
      </c>
      <c r="J369" s="11">
        <v>92.8</v>
      </c>
      <c r="K369" s="11">
        <v>10451</v>
      </c>
      <c r="M369" s="11">
        <v>0</v>
      </c>
      <c r="N369" s="11">
        <v>0</v>
      </c>
      <c r="O369" s="11">
        <v>0</v>
      </c>
      <c r="P369" s="11">
        <v>92.8</v>
      </c>
      <c r="Q369" s="11">
        <v>92.8</v>
      </c>
      <c r="R369" s="11">
        <v>10451</v>
      </c>
    </row>
    <row r="370" spans="1:18" x14ac:dyDescent="0.25">
      <c r="A370" s="11">
        <v>119</v>
      </c>
      <c r="B370" s="11" t="s">
        <v>201</v>
      </c>
      <c r="C370" s="11">
        <v>27.5</v>
      </c>
      <c r="D370" s="11">
        <v>0</v>
      </c>
      <c r="E370" s="11">
        <v>1.6</v>
      </c>
      <c r="F370" s="11">
        <v>136</v>
      </c>
      <c r="I370" s="11">
        <v>336</v>
      </c>
      <c r="J370" s="11">
        <v>25.9</v>
      </c>
      <c r="K370" s="11">
        <v>713</v>
      </c>
      <c r="M370" s="11">
        <v>0</v>
      </c>
      <c r="N370" s="11">
        <v>0</v>
      </c>
      <c r="O370" s="11">
        <v>0</v>
      </c>
      <c r="P370" s="11">
        <v>25.91</v>
      </c>
      <c r="Q370" s="11">
        <v>25.91</v>
      </c>
      <c r="R370" s="11">
        <v>713</v>
      </c>
    </row>
    <row r="371" spans="1:18" x14ac:dyDescent="0.25">
      <c r="A371" s="11">
        <v>120</v>
      </c>
      <c r="B371" s="11" t="s">
        <v>203</v>
      </c>
      <c r="C371" s="11">
        <v>-360.9</v>
      </c>
      <c r="D371" s="11">
        <v>0</v>
      </c>
      <c r="E371" s="11">
        <v>100</v>
      </c>
      <c r="F371" s="11">
        <v>0</v>
      </c>
      <c r="I371" s="11">
        <v>8760</v>
      </c>
      <c r="J371" s="11">
        <v>14.6</v>
      </c>
      <c r="K371" s="11">
        <v>-5258</v>
      </c>
      <c r="M371" s="11">
        <v>0</v>
      </c>
      <c r="N371" s="11">
        <v>0</v>
      </c>
      <c r="O371" s="11">
        <v>-5258</v>
      </c>
      <c r="P371" s="11">
        <v>29.14</v>
      </c>
      <c r="Q371" s="11">
        <v>29.14</v>
      </c>
      <c r="R371" s="11">
        <v>-10517</v>
      </c>
    </row>
    <row r="372" spans="1:18" x14ac:dyDescent="0.25">
      <c r="A372" s="11">
        <v>121</v>
      </c>
      <c r="B372" s="11" t="s">
        <v>204</v>
      </c>
      <c r="C372" s="11">
        <v>12</v>
      </c>
      <c r="D372" s="11">
        <v>0</v>
      </c>
      <c r="E372" s="11">
        <v>100</v>
      </c>
      <c r="F372" s="11">
        <v>0</v>
      </c>
      <c r="I372" s="11">
        <v>8760</v>
      </c>
      <c r="J372" s="11">
        <v>54.1</v>
      </c>
      <c r="K372" s="11">
        <v>648</v>
      </c>
      <c r="M372" s="11">
        <v>0</v>
      </c>
      <c r="N372" s="11">
        <v>0</v>
      </c>
      <c r="O372" s="11">
        <v>0</v>
      </c>
      <c r="P372" s="11">
        <v>54.05</v>
      </c>
      <c r="Q372" s="11">
        <v>54.05</v>
      </c>
      <c r="R372" s="11">
        <v>648</v>
      </c>
    </row>
    <row r="373" spans="1:18" x14ac:dyDescent="0.25">
      <c r="A373" s="11">
        <v>122</v>
      </c>
      <c r="B373" s="11" t="s">
        <v>205</v>
      </c>
      <c r="C373" s="11">
        <v>63.2</v>
      </c>
      <c r="D373" s="11">
        <v>0</v>
      </c>
      <c r="E373" s="11">
        <v>100</v>
      </c>
      <c r="F373" s="11">
        <v>0</v>
      </c>
      <c r="I373" s="11">
        <v>8760</v>
      </c>
      <c r="J373" s="11">
        <v>54.7</v>
      </c>
      <c r="K373" s="11">
        <v>3458</v>
      </c>
      <c r="M373" s="11">
        <v>0</v>
      </c>
      <c r="N373" s="11">
        <v>0</v>
      </c>
      <c r="O373" s="11">
        <v>3458</v>
      </c>
      <c r="P373" s="11">
        <v>109.44</v>
      </c>
      <c r="Q373" s="11">
        <v>109.44</v>
      </c>
      <c r="R373" s="11">
        <v>6916</v>
      </c>
    </row>
    <row r="374" spans="1:18" x14ac:dyDescent="0.25">
      <c r="A374" s="11">
        <v>123</v>
      </c>
      <c r="B374" s="11" t="s">
        <v>206</v>
      </c>
      <c r="C374" s="11">
        <v>37.200000000000003</v>
      </c>
      <c r="D374" s="11">
        <v>0</v>
      </c>
      <c r="E374" s="11">
        <v>88.5</v>
      </c>
      <c r="F374" s="11">
        <v>0</v>
      </c>
      <c r="I374" s="11">
        <v>8760</v>
      </c>
      <c r="J374" s="11">
        <v>0</v>
      </c>
      <c r="K374" s="11">
        <v>0</v>
      </c>
      <c r="M374" s="11">
        <v>0</v>
      </c>
      <c r="N374" s="11">
        <v>0</v>
      </c>
      <c r="O374" s="11">
        <v>1406</v>
      </c>
      <c r="P374" s="11">
        <v>37.76</v>
      </c>
      <c r="Q374" s="11">
        <v>37.76</v>
      </c>
      <c r="R374" s="11">
        <v>1406</v>
      </c>
    </row>
    <row r="375" spans="1:18" x14ac:dyDescent="0.25">
      <c r="A375" s="11">
        <v>124</v>
      </c>
      <c r="B375" s="11" t="s">
        <v>207</v>
      </c>
      <c r="C375" s="11">
        <v>0</v>
      </c>
      <c r="D375" s="11">
        <v>0</v>
      </c>
      <c r="E375" s="11">
        <v>0</v>
      </c>
      <c r="F375" s="11">
        <v>0</v>
      </c>
      <c r="I375" s="11">
        <v>0</v>
      </c>
      <c r="J375" s="11">
        <v>0</v>
      </c>
      <c r="K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</row>
    <row r="376" spans="1:18" x14ac:dyDescent="0.25">
      <c r="A376" s="11">
        <v>125</v>
      </c>
      <c r="B376" s="11" t="s">
        <v>208</v>
      </c>
      <c r="C376" s="11">
        <v>161.69999999999999</v>
      </c>
      <c r="D376" s="11">
        <v>0</v>
      </c>
      <c r="E376" s="11">
        <v>9.3000000000000007</v>
      </c>
      <c r="F376" s="11">
        <v>13</v>
      </c>
      <c r="G376" s="11">
        <v>1961.3</v>
      </c>
      <c r="H376" s="11">
        <v>12129</v>
      </c>
      <c r="I376" s="11">
        <v>1585</v>
      </c>
      <c r="J376" s="11">
        <v>378.7</v>
      </c>
      <c r="K376" s="11">
        <v>7428</v>
      </c>
      <c r="L376" s="11">
        <v>27</v>
      </c>
      <c r="M376" s="11">
        <v>104</v>
      </c>
      <c r="N376" s="11">
        <v>4758</v>
      </c>
      <c r="O376" s="11">
        <v>0</v>
      </c>
      <c r="P376" s="11">
        <v>45.94</v>
      </c>
      <c r="Q376" s="11">
        <v>76.010000000000005</v>
      </c>
      <c r="R376" s="11">
        <v>12290</v>
      </c>
    </row>
    <row r="377" spans="1:18" x14ac:dyDescent="0.25">
      <c r="A377" s="11">
        <v>126</v>
      </c>
      <c r="B377" s="11" t="s">
        <v>209</v>
      </c>
      <c r="C377" s="11">
        <v>-168.9</v>
      </c>
      <c r="D377" s="11">
        <v>0</v>
      </c>
      <c r="E377" s="11">
        <v>100</v>
      </c>
      <c r="F377" s="11">
        <v>0</v>
      </c>
      <c r="I377" s="11">
        <v>8760</v>
      </c>
      <c r="J377" s="11">
        <v>11</v>
      </c>
      <c r="K377" s="11">
        <v>-1854</v>
      </c>
      <c r="M377" s="11">
        <v>0</v>
      </c>
      <c r="N377" s="11">
        <v>0</v>
      </c>
      <c r="O377" s="11">
        <v>0</v>
      </c>
      <c r="P377" s="11">
        <v>10.98</v>
      </c>
      <c r="Q377" s="11">
        <v>10.98</v>
      </c>
      <c r="R377" s="11">
        <v>-1854</v>
      </c>
    </row>
    <row r="378" spans="1:18" x14ac:dyDescent="0.25">
      <c r="A378" s="11">
        <v>127</v>
      </c>
      <c r="B378" s="11" t="s">
        <v>210</v>
      </c>
      <c r="C378" s="11">
        <v>-65.900000000000006</v>
      </c>
      <c r="D378" s="11">
        <v>0</v>
      </c>
      <c r="E378" s="11">
        <v>100</v>
      </c>
      <c r="F378" s="11">
        <v>0</v>
      </c>
      <c r="I378" s="11">
        <v>8760</v>
      </c>
      <c r="J378" s="11">
        <v>11</v>
      </c>
      <c r="K378" s="11">
        <v>-724</v>
      </c>
      <c r="M378" s="11">
        <v>0</v>
      </c>
      <c r="N378" s="11">
        <v>0</v>
      </c>
      <c r="O378" s="11">
        <v>0</v>
      </c>
      <c r="P378" s="11">
        <v>10.98</v>
      </c>
      <c r="Q378" s="11">
        <v>10.98</v>
      </c>
      <c r="R378" s="11">
        <v>-724</v>
      </c>
    </row>
    <row r="379" spans="1:18" x14ac:dyDescent="0.25">
      <c r="A379" s="11">
        <v>128</v>
      </c>
      <c r="B379" s="11" t="s">
        <v>211</v>
      </c>
      <c r="C379" s="11">
        <v>-220.8</v>
      </c>
      <c r="D379" s="11">
        <v>0</v>
      </c>
      <c r="E379" s="11">
        <v>100</v>
      </c>
      <c r="F379" s="11">
        <v>0</v>
      </c>
      <c r="I379" s="11">
        <v>8760</v>
      </c>
      <c r="J379" s="11">
        <v>23.2</v>
      </c>
      <c r="K379" s="11">
        <v>-5131</v>
      </c>
      <c r="M379" s="11">
        <v>0</v>
      </c>
      <c r="N379" s="11">
        <v>-4396</v>
      </c>
      <c r="O379" s="11">
        <v>-5131</v>
      </c>
      <c r="P379" s="11">
        <v>46.48</v>
      </c>
      <c r="Q379" s="11">
        <v>66.39</v>
      </c>
      <c r="R379" s="11">
        <v>-14659</v>
      </c>
    </row>
    <row r="380" spans="1:18" x14ac:dyDescent="0.25">
      <c r="A380" s="11">
        <v>129</v>
      </c>
      <c r="B380" s="11" t="s">
        <v>217</v>
      </c>
      <c r="C380" s="11">
        <v>15.1</v>
      </c>
      <c r="D380" s="11">
        <v>0</v>
      </c>
      <c r="E380" s="11">
        <v>100</v>
      </c>
      <c r="F380" s="11">
        <v>0</v>
      </c>
      <c r="I380" s="11">
        <v>8760</v>
      </c>
      <c r="J380" s="11">
        <v>73.5</v>
      </c>
      <c r="K380" s="11">
        <v>1107</v>
      </c>
      <c r="M380" s="11">
        <v>0</v>
      </c>
      <c r="N380" s="11">
        <v>0</v>
      </c>
      <c r="O380" s="11">
        <v>0</v>
      </c>
      <c r="P380" s="11">
        <v>73.47</v>
      </c>
      <c r="Q380" s="11">
        <v>73.47</v>
      </c>
      <c r="R380" s="11">
        <v>1107</v>
      </c>
    </row>
    <row r="381" spans="1:18" x14ac:dyDescent="0.25">
      <c r="A381" s="11">
        <v>130</v>
      </c>
      <c r="B381" s="11" t="s">
        <v>218</v>
      </c>
      <c r="C381" s="11">
        <v>228.5</v>
      </c>
      <c r="D381" s="11">
        <v>0</v>
      </c>
      <c r="E381" s="11">
        <v>100</v>
      </c>
      <c r="F381" s="11">
        <v>0</v>
      </c>
      <c r="I381" s="11">
        <v>8760</v>
      </c>
      <c r="J381" s="11">
        <v>74.900000000000006</v>
      </c>
      <c r="K381" s="11">
        <v>17124</v>
      </c>
      <c r="M381" s="11">
        <v>0</v>
      </c>
      <c r="N381" s="11">
        <v>0</v>
      </c>
      <c r="O381" s="11">
        <v>0</v>
      </c>
      <c r="P381" s="11">
        <v>74.94</v>
      </c>
      <c r="Q381" s="11">
        <v>74.94</v>
      </c>
      <c r="R381" s="11">
        <v>17124</v>
      </c>
    </row>
    <row r="382" spans="1:18" x14ac:dyDescent="0.25">
      <c r="A382" s="11">
        <v>131</v>
      </c>
      <c r="B382" s="11" t="s">
        <v>221</v>
      </c>
      <c r="C382" s="11">
        <v>4.7</v>
      </c>
      <c r="D382" s="11">
        <v>0</v>
      </c>
      <c r="E382" s="11">
        <v>100</v>
      </c>
      <c r="F382" s="11">
        <v>0</v>
      </c>
      <c r="I382" s="11">
        <v>8760</v>
      </c>
      <c r="J382" s="11">
        <v>72.7</v>
      </c>
      <c r="K382" s="11">
        <v>342</v>
      </c>
      <c r="M382" s="11">
        <v>0</v>
      </c>
      <c r="N382" s="11">
        <v>0</v>
      </c>
      <c r="O382" s="11">
        <v>0</v>
      </c>
      <c r="P382" s="11">
        <v>72.709999999999994</v>
      </c>
      <c r="Q382" s="11">
        <v>72.709999999999994</v>
      </c>
      <c r="R382" s="11">
        <v>342</v>
      </c>
    </row>
    <row r="383" spans="1:18" x14ac:dyDescent="0.25">
      <c r="A383" s="11">
        <v>132</v>
      </c>
      <c r="B383" s="11" t="s">
        <v>222</v>
      </c>
      <c r="C383" s="11">
        <v>0</v>
      </c>
      <c r="D383" s="11">
        <v>0</v>
      </c>
      <c r="E383" s="11">
        <v>100</v>
      </c>
      <c r="F383" s="11">
        <v>0</v>
      </c>
      <c r="I383" s="11">
        <v>8760</v>
      </c>
      <c r="J383" s="11">
        <v>32.200000000000003</v>
      </c>
      <c r="K383" s="11">
        <v>1</v>
      </c>
      <c r="M383" s="11">
        <v>0</v>
      </c>
      <c r="N383" s="11">
        <v>0</v>
      </c>
      <c r="O383" s="11">
        <v>0</v>
      </c>
      <c r="P383" s="11">
        <v>32.24</v>
      </c>
      <c r="Q383" s="11">
        <v>32.24</v>
      </c>
      <c r="R383" s="11">
        <v>1</v>
      </c>
    </row>
    <row r="384" spans="1:18" x14ac:dyDescent="0.25">
      <c r="A384" s="11">
        <v>133</v>
      </c>
      <c r="B384" s="11" t="s">
        <v>223</v>
      </c>
      <c r="C384" s="11">
        <v>10.8</v>
      </c>
      <c r="D384" s="11">
        <v>0</v>
      </c>
      <c r="E384" s="11">
        <v>100</v>
      </c>
      <c r="F384" s="11">
        <v>0</v>
      </c>
      <c r="I384" s="11">
        <v>8760</v>
      </c>
      <c r="J384" s="11">
        <v>75.400000000000006</v>
      </c>
      <c r="K384" s="11">
        <v>814</v>
      </c>
      <c r="M384" s="11">
        <v>0</v>
      </c>
      <c r="N384" s="11">
        <v>0</v>
      </c>
      <c r="O384" s="11">
        <v>0</v>
      </c>
      <c r="P384" s="11">
        <v>75.400000000000006</v>
      </c>
      <c r="Q384" s="11">
        <v>75.400000000000006</v>
      </c>
      <c r="R384" s="11">
        <v>814</v>
      </c>
    </row>
    <row r="385" spans="1:18" x14ac:dyDescent="0.25">
      <c r="A385" s="11">
        <v>134</v>
      </c>
      <c r="B385" s="11" t="s">
        <v>224</v>
      </c>
      <c r="C385" s="11">
        <v>0</v>
      </c>
      <c r="D385" s="11">
        <v>0</v>
      </c>
      <c r="E385" s="11">
        <v>0</v>
      </c>
      <c r="F385" s="11">
        <v>0</v>
      </c>
      <c r="I385" s="11">
        <v>8760</v>
      </c>
      <c r="J385" s="11">
        <v>0</v>
      </c>
      <c r="K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</row>
    <row r="386" spans="1:18" x14ac:dyDescent="0.25">
      <c r="A386" s="11">
        <v>135</v>
      </c>
      <c r="B386" s="11" t="s">
        <v>225</v>
      </c>
      <c r="C386" s="11">
        <v>6.7</v>
      </c>
      <c r="D386" s="11">
        <v>0</v>
      </c>
      <c r="E386" s="11">
        <v>100</v>
      </c>
      <c r="F386" s="11">
        <v>0</v>
      </c>
      <c r="I386" s="11">
        <v>8760</v>
      </c>
      <c r="J386" s="11">
        <v>38.4</v>
      </c>
      <c r="K386" s="11">
        <v>258</v>
      </c>
      <c r="M386" s="11">
        <v>0</v>
      </c>
      <c r="N386" s="11">
        <v>0</v>
      </c>
      <c r="O386" s="11">
        <v>0</v>
      </c>
      <c r="P386" s="11">
        <v>38.4</v>
      </c>
      <c r="Q386" s="11">
        <v>38.4</v>
      </c>
      <c r="R386" s="11">
        <v>258</v>
      </c>
    </row>
    <row r="387" spans="1:18" x14ac:dyDescent="0.25">
      <c r="A387" s="11">
        <v>136</v>
      </c>
      <c r="B387" s="11" t="s">
        <v>226</v>
      </c>
      <c r="C387" s="11">
        <v>0.3</v>
      </c>
      <c r="D387" s="11">
        <v>0</v>
      </c>
      <c r="E387" s="11">
        <v>100</v>
      </c>
      <c r="F387" s="11">
        <v>0</v>
      </c>
      <c r="I387" s="11">
        <v>8760</v>
      </c>
      <c r="J387" s="11">
        <v>60.5</v>
      </c>
      <c r="K387" s="11">
        <v>18</v>
      </c>
      <c r="M387" s="11">
        <v>0</v>
      </c>
      <c r="N387" s="11">
        <v>0</v>
      </c>
      <c r="O387" s="11">
        <v>0</v>
      </c>
      <c r="P387" s="11">
        <v>60.5</v>
      </c>
      <c r="Q387" s="11">
        <v>60.5</v>
      </c>
      <c r="R387" s="11">
        <v>18</v>
      </c>
    </row>
    <row r="388" spans="1:18" x14ac:dyDescent="0.25">
      <c r="A388" s="11">
        <v>137</v>
      </c>
      <c r="B388" s="11" t="s">
        <v>227</v>
      </c>
      <c r="C388" s="11">
        <v>0</v>
      </c>
      <c r="D388" s="11">
        <v>0</v>
      </c>
      <c r="E388" s="11">
        <v>0</v>
      </c>
      <c r="F388" s="11">
        <v>5</v>
      </c>
      <c r="I388" s="11">
        <v>1848</v>
      </c>
      <c r="J388" s="11">
        <v>0</v>
      </c>
      <c r="K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</row>
    <row r="389" spans="1:18" x14ac:dyDescent="0.25">
      <c r="A389" s="11">
        <v>138</v>
      </c>
      <c r="B389" s="11" t="s">
        <v>228</v>
      </c>
      <c r="C389" s="11">
        <v>0</v>
      </c>
      <c r="D389" s="11">
        <v>0</v>
      </c>
      <c r="E389" s="11">
        <v>0</v>
      </c>
      <c r="F389" s="11">
        <v>4</v>
      </c>
      <c r="I389" s="11">
        <v>1008</v>
      </c>
      <c r="J389" s="11">
        <v>0</v>
      </c>
      <c r="K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</row>
    <row r="390" spans="1:18" x14ac:dyDescent="0.25">
      <c r="A390" s="11">
        <v>139</v>
      </c>
      <c r="B390" s="11" t="s">
        <v>229</v>
      </c>
      <c r="C390" s="11">
        <v>-14.9</v>
      </c>
      <c r="D390" s="11">
        <v>0</v>
      </c>
      <c r="E390" s="11">
        <v>14.5</v>
      </c>
      <c r="F390" s="11">
        <v>181</v>
      </c>
      <c r="I390" s="11">
        <v>1274</v>
      </c>
      <c r="J390" s="11">
        <v>11</v>
      </c>
      <c r="K390" s="11">
        <v>-163</v>
      </c>
      <c r="M390" s="11">
        <v>0</v>
      </c>
      <c r="N390" s="11">
        <v>0</v>
      </c>
      <c r="O390" s="11">
        <v>0</v>
      </c>
      <c r="P390" s="11">
        <v>10.98</v>
      </c>
      <c r="Q390" s="11">
        <v>10.98</v>
      </c>
      <c r="R390" s="11">
        <v>-163</v>
      </c>
    </row>
    <row r="391" spans="1:18" x14ac:dyDescent="0.25">
      <c r="A391" s="11">
        <v>140</v>
      </c>
      <c r="B391" s="11" t="s">
        <v>230</v>
      </c>
      <c r="C391" s="11">
        <v>0</v>
      </c>
      <c r="D391" s="11">
        <v>0</v>
      </c>
      <c r="E391" s="11">
        <v>0</v>
      </c>
      <c r="F391" s="11">
        <v>0</v>
      </c>
      <c r="I391" s="11">
        <v>0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141</v>
      </c>
      <c r="B392" s="11" t="s">
        <v>231</v>
      </c>
      <c r="C392" s="11">
        <v>91.3</v>
      </c>
      <c r="D392" s="11">
        <v>0</v>
      </c>
      <c r="E392" s="11">
        <v>100</v>
      </c>
      <c r="F392" s="11">
        <v>1</v>
      </c>
      <c r="I392" s="11">
        <v>5880</v>
      </c>
      <c r="J392" s="11">
        <v>60</v>
      </c>
      <c r="K392" s="11">
        <v>5484</v>
      </c>
      <c r="M392" s="11">
        <v>0</v>
      </c>
      <c r="N392" s="11">
        <v>0</v>
      </c>
      <c r="O392" s="11">
        <v>0</v>
      </c>
      <c r="P392" s="11">
        <v>60.05</v>
      </c>
      <c r="Q392" s="11">
        <v>60.05</v>
      </c>
      <c r="R392" s="11">
        <v>5484</v>
      </c>
    </row>
    <row r="393" spans="1:18" x14ac:dyDescent="0.25">
      <c r="A393" s="11">
        <v>142</v>
      </c>
      <c r="B393" s="11" t="s">
        <v>341</v>
      </c>
      <c r="C393" s="11">
        <v>0.6</v>
      </c>
      <c r="D393" s="11">
        <v>0</v>
      </c>
      <c r="E393" s="11">
        <v>100</v>
      </c>
      <c r="F393" s="11">
        <v>1</v>
      </c>
      <c r="I393" s="11">
        <v>24</v>
      </c>
      <c r="J393" s="11">
        <v>63.8</v>
      </c>
      <c r="K393" s="11">
        <v>40</v>
      </c>
      <c r="M393" s="11">
        <v>0</v>
      </c>
      <c r="N393" s="11">
        <v>0</v>
      </c>
      <c r="O393" s="11">
        <v>0</v>
      </c>
      <c r="P393" s="11">
        <v>63.76</v>
      </c>
      <c r="Q393" s="11">
        <v>63.76</v>
      </c>
      <c r="R393" s="11">
        <v>40</v>
      </c>
    </row>
    <row r="394" spans="1:18" x14ac:dyDescent="0.25">
      <c r="A394" s="11">
        <v>143</v>
      </c>
      <c r="B394" s="11" t="s">
        <v>342</v>
      </c>
      <c r="C394" s="11">
        <v>0.6</v>
      </c>
      <c r="D394" s="11">
        <v>0</v>
      </c>
      <c r="E394" s="11">
        <v>100</v>
      </c>
      <c r="F394" s="11">
        <v>1</v>
      </c>
      <c r="I394" s="11">
        <v>24</v>
      </c>
      <c r="J394" s="11">
        <v>63.8</v>
      </c>
      <c r="K394" s="11">
        <v>40</v>
      </c>
      <c r="M394" s="11">
        <v>0</v>
      </c>
      <c r="N394" s="11">
        <v>0</v>
      </c>
      <c r="O394" s="11">
        <v>0</v>
      </c>
      <c r="P394" s="11">
        <v>63.76</v>
      </c>
      <c r="Q394" s="11">
        <v>63.76</v>
      </c>
      <c r="R394" s="11">
        <v>40</v>
      </c>
    </row>
    <row r="395" spans="1:18" x14ac:dyDescent="0.25">
      <c r="A395" s="11">
        <v>144</v>
      </c>
      <c r="B395" s="11" t="s">
        <v>343</v>
      </c>
      <c r="C395" s="11">
        <v>25.3</v>
      </c>
      <c r="D395" s="11">
        <v>0</v>
      </c>
      <c r="E395" s="11">
        <v>100</v>
      </c>
      <c r="F395" s="11">
        <v>1</v>
      </c>
      <c r="I395" s="11">
        <v>768</v>
      </c>
      <c r="J395" s="11">
        <v>60.7</v>
      </c>
      <c r="K395" s="11">
        <v>1533</v>
      </c>
      <c r="M395" s="11">
        <v>0</v>
      </c>
      <c r="N395" s="11">
        <v>0</v>
      </c>
      <c r="O395" s="11">
        <v>0</v>
      </c>
      <c r="P395" s="11">
        <v>60.66</v>
      </c>
      <c r="Q395" s="11">
        <v>60.66</v>
      </c>
      <c r="R395" s="11">
        <v>1533</v>
      </c>
    </row>
    <row r="396" spans="1:18" x14ac:dyDescent="0.25">
      <c r="A396" s="11">
        <v>145</v>
      </c>
      <c r="B396" s="11" t="s">
        <v>232</v>
      </c>
      <c r="C396" s="11">
        <v>1.8</v>
      </c>
      <c r="D396" s="11">
        <v>0</v>
      </c>
      <c r="E396" s="11">
        <v>100</v>
      </c>
      <c r="F396" s="11">
        <v>1</v>
      </c>
      <c r="I396" s="11">
        <v>3696</v>
      </c>
      <c r="J396" s="11">
        <v>76.3</v>
      </c>
      <c r="K396" s="11">
        <v>140</v>
      </c>
      <c r="M396" s="11">
        <v>0</v>
      </c>
      <c r="N396" s="11">
        <v>0</v>
      </c>
      <c r="O396" s="11">
        <v>0</v>
      </c>
      <c r="P396" s="11">
        <v>76.3</v>
      </c>
      <c r="Q396" s="11">
        <v>76.3</v>
      </c>
      <c r="R396" s="11">
        <v>140</v>
      </c>
    </row>
    <row r="397" spans="1:18" x14ac:dyDescent="0.25">
      <c r="A397" s="11">
        <v>146</v>
      </c>
      <c r="B397" s="11" t="s">
        <v>233</v>
      </c>
      <c r="C397" s="11">
        <v>1.8</v>
      </c>
      <c r="D397" s="11">
        <v>0</v>
      </c>
      <c r="E397" s="11">
        <v>100</v>
      </c>
      <c r="F397" s="11">
        <v>1</v>
      </c>
      <c r="I397" s="11">
        <v>3696</v>
      </c>
      <c r="J397" s="11">
        <v>76.3</v>
      </c>
      <c r="K397" s="11">
        <v>140</v>
      </c>
      <c r="M397" s="11">
        <v>0</v>
      </c>
      <c r="N397" s="11">
        <v>0</v>
      </c>
      <c r="O397" s="11">
        <v>0</v>
      </c>
      <c r="P397" s="11">
        <v>76.3</v>
      </c>
      <c r="Q397" s="11">
        <v>76.3</v>
      </c>
      <c r="R397" s="11">
        <v>140</v>
      </c>
    </row>
    <row r="398" spans="1:18" x14ac:dyDescent="0.25">
      <c r="A398" s="11">
        <v>147</v>
      </c>
      <c r="B398" s="11" t="s">
        <v>234</v>
      </c>
      <c r="C398" s="11">
        <v>1.9</v>
      </c>
      <c r="D398" s="11">
        <v>0</v>
      </c>
      <c r="E398" s="11">
        <v>100</v>
      </c>
      <c r="F398" s="11">
        <v>1</v>
      </c>
      <c r="I398" s="11">
        <v>3696</v>
      </c>
      <c r="J398" s="11">
        <v>76.3</v>
      </c>
      <c r="K398" s="11">
        <v>144</v>
      </c>
      <c r="M398" s="11">
        <v>0</v>
      </c>
      <c r="N398" s="11">
        <v>0</v>
      </c>
      <c r="O398" s="11">
        <v>0</v>
      </c>
      <c r="P398" s="11">
        <v>76.3</v>
      </c>
      <c r="Q398" s="11">
        <v>76.3</v>
      </c>
      <c r="R398" s="11">
        <v>144</v>
      </c>
    </row>
    <row r="399" spans="1:18" x14ac:dyDescent="0.25">
      <c r="A399" s="11">
        <v>148</v>
      </c>
      <c r="B399" s="11" t="s">
        <v>235</v>
      </c>
      <c r="C399" s="11">
        <v>1.4</v>
      </c>
      <c r="D399" s="11">
        <v>0</v>
      </c>
      <c r="E399" s="11">
        <v>100</v>
      </c>
      <c r="F399" s="11">
        <v>1</v>
      </c>
      <c r="I399" s="11">
        <v>3696</v>
      </c>
      <c r="J399" s="11">
        <v>76.3</v>
      </c>
      <c r="K399" s="11">
        <v>103</v>
      </c>
      <c r="M399" s="11">
        <v>0</v>
      </c>
      <c r="N399" s="11">
        <v>0</v>
      </c>
      <c r="O399" s="11">
        <v>0</v>
      </c>
      <c r="P399" s="11">
        <v>76.3</v>
      </c>
      <c r="Q399" s="11">
        <v>76.3</v>
      </c>
      <c r="R399" s="11">
        <v>103</v>
      </c>
    </row>
    <row r="400" spans="1:18" x14ac:dyDescent="0.25">
      <c r="A400" s="11">
        <v>149</v>
      </c>
      <c r="B400" s="11" t="s">
        <v>236</v>
      </c>
      <c r="C400" s="11">
        <v>1.8</v>
      </c>
      <c r="D400" s="11">
        <v>0</v>
      </c>
      <c r="E400" s="11">
        <v>100</v>
      </c>
      <c r="F400" s="11">
        <v>1</v>
      </c>
      <c r="I400" s="11">
        <v>3696</v>
      </c>
      <c r="J400" s="11">
        <v>58.4</v>
      </c>
      <c r="K400" s="11">
        <v>107</v>
      </c>
      <c r="M400" s="11">
        <v>0</v>
      </c>
      <c r="N400" s="11">
        <v>0</v>
      </c>
      <c r="O400" s="11">
        <v>0</v>
      </c>
      <c r="P400" s="11">
        <v>58.39</v>
      </c>
      <c r="Q400" s="11">
        <v>58.39</v>
      </c>
      <c r="R400" s="11">
        <v>107</v>
      </c>
    </row>
    <row r="401" spans="1:18" x14ac:dyDescent="0.25">
      <c r="A401" s="11">
        <v>150</v>
      </c>
      <c r="B401" s="11" t="s">
        <v>237</v>
      </c>
      <c r="C401" s="11">
        <v>0.9</v>
      </c>
      <c r="D401" s="11">
        <v>0</v>
      </c>
      <c r="E401" s="11">
        <v>100</v>
      </c>
      <c r="F401" s="11">
        <v>0</v>
      </c>
      <c r="I401" s="11">
        <v>8760</v>
      </c>
      <c r="J401" s="11">
        <v>0</v>
      </c>
      <c r="K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</row>
    <row r="402" spans="1:18" x14ac:dyDescent="0.25">
      <c r="A402" s="11">
        <v>151</v>
      </c>
      <c r="B402" s="11" t="s">
        <v>238</v>
      </c>
      <c r="C402" s="11">
        <v>11</v>
      </c>
      <c r="D402" s="11">
        <v>0</v>
      </c>
      <c r="E402" s="11">
        <v>100</v>
      </c>
      <c r="F402" s="11">
        <v>1</v>
      </c>
      <c r="I402" s="11">
        <v>5184</v>
      </c>
      <c r="J402" s="11">
        <v>85</v>
      </c>
      <c r="K402" s="11">
        <v>936</v>
      </c>
      <c r="M402" s="11">
        <v>0</v>
      </c>
      <c r="N402" s="11">
        <v>0</v>
      </c>
      <c r="O402" s="11">
        <v>0</v>
      </c>
      <c r="P402" s="11">
        <v>85</v>
      </c>
      <c r="Q402" s="11">
        <v>85</v>
      </c>
      <c r="R402" s="11">
        <v>936</v>
      </c>
    </row>
    <row r="403" spans="1:18" x14ac:dyDescent="0.25">
      <c r="A403" s="11">
        <v>152</v>
      </c>
      <c r="B403" s="11" t="s">
        <v>239</v>
      </c>
      <c r="C403" s="11">
        <v>7.6</v>
      </c>
      <c r="D403" s="11">
        <v>0</v>
      </c>
      <c r="E403" s="11">
        <v>100</v>
      </c>
      <c r="F403" s="11">
        <v>1</v>
      </c>
      <c r="I403" s="11">
        <v>8424</v>
      </c>
      <c r="J403" s="11">
        <v>58.4</v>
      </c>
      <c r="K403" s="11">
        <v>441</v>
      </c>
      <c r="M403" s="11">
        <v>0</v>
      </c>
      <c r="N403" s="11">
        <v>0</v>
      </c>
      <c r="O403" s="11">
        <v>0</v>
      </c>
      <c r="P403" s="11">
        <v>58.39</v>
      </c>
      <c r="Q403" s="11">
        <v>58.39</v>
      </c>
      <c r="R403" s="11">
        <v>441</v>
      </c>
    </row>
    <row r="404" spans="1:18" x14ac:dyDescent="0.25">
      <c r="A404" s="11">
        <v>153</v>
      </c>
      <c r="B404" s="11" t="s">
        <v>240</v>
      </c>
      <c r="C404" s="11">
        <v>3.2</v>
      </c>
      <c r="D404" s="11">
        <v>0</v>
      </c>
      <c r="E404" s="11">
        <v>100</v>
      </c>
      <c r="F404" s="11">
        <v>1</v>
      </c>
      <c r="I404" s="11">
        <v>5184</v>
      </c>
      <c r="J404" s="11">
        <v>85</v>
      </c>
      <c r="K404" s="11">
        <v>272</v>
      </c>
      <c r="M404" s="11">
        <v>0</v>
      </c>
      <c r="N404" s="11">
        <v>0</v>
      </c>
      <c r="O404" s="11">
        <v>0</v>
      </c>
      <c r="P404" s="11">
        <v>85</v>
      </c>
      <c r="Q404" s="11">
        <v>85</v>
      </c>
      <c r="R404" s="11">
        <v>272</v>
      </c>
    </row>
    <row r="405" spans="1:18" x14ac:dyDescent="0.25">
      <c r="A405" s="11">
        <v>154</v>
      </c>
      <c r="B405" s="11" t="s">
        <v>241</v>
      </c>
      <c r="C405" s="11">
        <v>1.8</v>
      </c>
      <c r="D405" s="11">
        <v>0</v>
      </c>
      <c r="E405" s="11">
        <v>100</v>
      </c>
      <c r="F405" s="11">
        <v>1</v>
      </c>
      <c r="I405" s="11">
        <v>3696</v>
      </c>
      <c r="J405" s="11">
        <v>58.4</v>
      </c>
      <c r="K405" s="11">
        <v>107</v>
      </c>
      <c r="M405" s="11">
        <v>0</v>
      </c>
      <c r="N405" s="11">
        <v>0</v>
      </c>
      <c r="O405" s="11">
        <v>0</v>
      </c>
      <c r="P405" s="11">
        <v>58.39</v>
      </c>
      <c r="Q405" s="11">
        <v>58.39</v>
      </c>
      <c r="R405" s="11">
        <v>107</v>
      </c>
    </row>
    <row r="406" spans="1:18" x14ac:dyDescent="0.25">
      <c r="A406" s="11">
        <v>155</v>
      </c>
      <c r="B406" s="11" t="s">
        <v>242</v>
      </c>
      <c r="C406" s="11">
        <v>1.8</v>
      </c>
      <c r="D406" s="11">
        <v>0</v>
      </c>
      <c r="E406" s="11">
        <v>100</v>
      </c>
      <c r="F406" s="11">
        <v>1</v>
      </c>
      <c r="I406" s="11">
        <v>3696</v>
      </c>
      <c r="J406" s="11">
        <v>58.4</v>
      </c>
      <c r="K406" s="11">
        <v>107</v>
      </c>
      <c r="M406" s="11">
        <v>0</v>
      </c>
      <c r="N406" s="11">
        <v>0</v>
      </c>
      <c r="O406" s="11">
        <v>0</v>
      </c>
      <c r="P406" s="11">
        <v>58.39</v>
      </c>
      <c r="Q406" s="11">
        <v>58.39</v>
      </c>
      <c r="R406" s="11">
        <v>107</v>
      </c>
    </row>
    <row r="407" spans="1:18" x14ac:dyDescent="0.25">
      <c r="A407" s="11">
        <v>156</v>
      </c>
      <c r="B407" s="11" t="s">
        <v>243</v>
      </c>
      <c r="C407" s="11">
        <v>3.9</v>
      </c>
      <c r="D407" s="11">
        <v>0</v>
      </c>
      <c r="E407" s="11">
        <v>100</v>
      </c>
      <c r="F407" s="11">
        <v>0</v>
      </c>
      <c r="I407" s="11">
        <v>8760</v>
      </c>
      <c r="J407" s="11">
        <v>0</v>
      </c>
      <c r="K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</row>
    <row r="408" spans="1:18" x14ac:dyDescent="0.25">
      <c r="A408" s="11">
        <v>157</v>
      </c>
      <c r="B408" s="11" t="s">
        <v>244</v>
      </c>
      <c r="C408" s="11">
        <v>0</v>
      </c>
      <c r="D408" s="11">
        <v>0</v>
      </c>
      <c r="E408" s="11">
        <v>0</v>
      </c>
      <c r="F408" s="11">
        <v>0</v>
      </c>
      <c r="I408" s="11">
        <v>0</v>
      </c>
      <c r="J408" s="11">
        <v>0</v>
      </c>
      <c r="K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</row>
    <row r="409" spans="1:18" x14ac:dyDescent="0.25">
      <c r="A409" s="11">
        <v>158</v>
      </c>
      <c r="B409" s="11" t="s">
        <v>245</v>
      </c>
      <c r="C409" s="11">
        <v>91.3</v>
      </c>
      <c r="D409" s="11">
        <v>0</v>
      </c>
      <c r="E409" s="11">
        <v>63.7</v>
      </c>
      <c r="F409" s="11">
        <v>261</v>
      </c>
      <c r="I409" s="11">
        <v>5310</v>
      </c>
      <c r="J409" s="11">
        <v>15.5</v>
      </c>
      <c r="K409" s="11">
        <v>1414</v>
      </c>
      <c r="M409" s="11">
        <v>0</v>
      </c>
      <c r="N409" s="11">
        <v>0</v>
      </c>
      <c r="O409" s="11">
        <v>0</v>
      </c>
      <c r="P409" s="11">
        <v>15.49</v>
      </c>
      <c r="Q409" s="11">
        <v>15.49</v>
      </c>
      <c r="R409" s="11">
        <v>1414</v>
      </c>
    </row>
    <row r="410" spans="1:18" x14ac:dyDescent="0.25">
      <c r="A410" s="11">
        <v>159</v>
      </c>
      <c r="B410" s="11" t="s">
        <v>344</v>
      </c>
      <c r="C410" s="11">
        <v>13.2</v>
      </c>
      <c r="D410" s="11">
        <v>0</v>
      </c>
      <c r="E410" s="11">
        <v>100</v>
      </c>
      <c r="F410" s="11">
        <v>0</v>
      </c>
      <c r="I410" s="11">
        <v>8760</v>
      </c>
      <c r="J410" s="11">
        <v>78.900000000000006</v>
      </c>
      <c r="K410" s="11">
        <v>1043</v>
      </c>
      <c r="M410" s="11">
        <v>0</v>
      </c>
      <c r="N410" s="11">
        <v>0</v>
      </c>
      <c r="O410" s="11">
        <v>0</v>
      </c>
      <c r="P410" s="11">
        <v>78.86</v>
      </c>
      <c r="Q410" s="11">
        <v>78.86</v>
      </c>
      <c r="R410" s="11">
        <v>1043</v>
      </c>
    </row>
    <row r="411" spans="1:18" x14ac:dyDescent="0.25">
      <c r="A411" s="11">
        <v>160</v>
      </c>
      <c r="B411" s="11" t="s">
        <v>246</v>
      </c>
      <c r="C411" s="11">
        <v>3.4</v>
      </c>
      <c r="D411" s="11">
        <v>0</v>
      </c>
      <c r="E411" s="11">
        <v>100</v>
      </c>
      <c r="F411" s="11">
        <v>1</v>
      </c>
      <c r="I411" s="11">
        <v>6624</v>
      </c>
      <c r="J411" s="11">
        <v>78.900000000000006</v>
      </c>
      <c r="K411" s="11">
        <v>267</v>
      </c>
      <c r="M411" s="11">
        <v>0</v>
      </c>
      <c r="N411" s="11">
        <v>0</v>
      </c>
      <c r="O411" s="11">
        <v>0</v>
      </c>
      <c r="P411" s="11">
        <v>78.86</v>
      </c>
      <c r="Q411" s="11">
        <v>78.86</v>
      </c>
      <c r="R411" s="11">
        <v>267</v>
      </c>
    </row>
    <row r="412" spans="1:18" x14ac:dyDescent="0.25">
      <c r="A412" s="11">
        <v>161</v>
      </c>
      <c r="B412" s="11" t="s">
        <v>247</v>
      </c>
      <c r="C412" s="11">
        <v>0</v>
      </c>
      <c r="D412" s="11">
        <v>0</v>
      </c>
      <c r="E412" s="11">
        <v>0</v>
      </c>
      <c r="F412" s="11">
        <v>0</v>
      </c>
      <c r="I412" s="11">
        <v>0</v>
      </c>
      <c r="J412" s="11">
        <v>0</v>
      </c>
      <c r="K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</row>
    <row r="413" spans="1:18" x14ac:dyDescent="0.25">
      <c r="A413" s="11">
        <v>162</v>
      </c>
      <c r="B413" s="11" t="s">
        <v>248</v>
      </c>
      <c r="C413" s="11">
        <v>0</v>
      </c>
      <c r="D413" s="11">
        <v>0</v>
      </c>
      <c r="E413" s="11">
        <v>0</v>
      </c>
      <c r="F413" s="11">
        <v>0</v>
      </c>
      <c r="I413" s="11">
        <v>0</v>
      </c>
      <c r="J413" s="11">
        <v>0</v>
      </c>
      <c r="K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</row>
    <row r="414" spans="1:18" x14ac:dyDescent="0.25">
      <c r="A414" s="11">
        <v>163</v>
      </c>
      <c r="B414" s="11" t="s">
        <v>249</v>
      </c>
      <c r="C414" s="11">
        <v>0</v>
      </c>
      <c r="D414" s="11">
        <v>0</v>
      </c>
      <c r="E414" s="11">
        <v>0</v>
      </c>
      <c r="F414" s="11">
        <v>0</v>
      </c>
      <c r="I414" s="11">
        <v>0</v>
      </c>
      <c r="J414" s="11">
        <v>0</v>
      </c>
      <c r="K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25">
      <c r="A415" s="11">
        <v>164</v>
      </c>
      <c r="B415" s="11" t="s">
        <v>254</v>
      </c>
      <c r="C415" s="11">
        <v>0</v>
      </c>
      <c r="D415" s="11">
        <v>0</v>
      </c>
      <c r="E415" s="11">
        <v>0</v>
      </c>
      <c r="F415" s="11">
        <v>0</v>
      </c>
      <c r="I415" s="11">
        <v>0</v>
      </c>
      <c r="J415" s="11">
        <v>0</v>
      </c>
      <c r="K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</row>
    <row r="416" spans="1:18" x14ac:dyDescent="0.25">
      <c r="A416" s="11">
        <v>165</v>
      </c>
      <c r="B416" s="11" t="s">
        <v>257</v>
      </c>
      <c r="C416" s="11">
        <v>3168.5</v>
      </c>
      <c r="D416" s="11">
        <v>0</v>
      </c>
      <c r="E416" s="11">
        <v>55.8</v>
      </c>
      <c r="F416" s="11">
        <v>83</v>
      </c>
      <c r="G416" s="11">
        <v>21867.1</v>
      </c>
      <c r="H416" s="11">
        <v>6901</v>
      </c>
      <c r="I416" s="11">
        <v>7696</v>
      </c>
      <c r="J416" s="11">
        <v>395.3</v>
      </c>
      <c r="K416" s="11">
        <v>86430</v>
      </c>
      <c r="L416" s="11">
        <v>318</v>
      </c>
      <c r="M416" s="11">
        <v>1357</v>
      </c>
      <c r="N416" s="11">
        <v>24303</v>
      </c>
      <c r="O416" s="11">
        <v>10225</v>
      </c>
      <c r="P416" s="11">
        <v>30.51</v>
      </c>
      <c r="Q416" s="11">
        <v>38.6</v>
      </c>
      <c r="R416" s="11">
        <v>122315</v>
      </c>
    </row>
    <row r="417" spans="1:18" x14ac:dyDescent="0.25">
      <c r="A417" s="11">
        <v>166</v>
      </c>
      <c r="B417" s="11" t="s">
        <v>345</v>
      </c>
      <c r="C417" s="11">
        <v>1045.8</v>
      </c>
      <c r="D417" s="11">
        <v>0</v>
      </c>
      <c r="E417" s="11">
        <v>100</v>
      </c>
      <c r="F417" s="11">
        <v>0</v>
      </c>
      <c r="I417" s="11">
        <v>8760</v>
      </c>
      <c r="J417" s="11">
        <v>0</v>
      </c>
      <c r="K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25">
      <c r="A418" s="11">
        <v>167</v>
      </c>
      <c r="B418" s="11" t="s">
        <v>346</v>
      </c>
      <c r="C418" s="11">
        <v>434</v>
      </c>
      <c r="D418" s="11">
        <v>0</v>
      </c>
      <c r="E418" s="11">
        <v>100</v>
      </c>
      <c r="F418" s="11">
        <v>396</v>
      </c>
      <c r="I418" s="11">
        <v>8144</v>
      </c>
      <c r="J418" s="11">
        <v>0</v>
      </c>
      <c r="K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</row>
    <row r="419" spans="1:18" x14ac:dyDescent="0.25">
      <c r="A419" s="11">
        <v>168</v>
      </c>
      <c r="B419" s="11" t="s">
        <v>347</v>
      </c>
      <c r="C419" s="11">
        <v>789.5</v>
      </c>
      <c r="D419" s="11">
        <v>0</v>
      </c>
      <c r="E419" s="11">
        <v>100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169</v>
      </c>
      <c r="B420" s="11" t="s">
        <v>348</v>
      </c>
      <c r="C420" s="11">
        <v>1497.4</v>
      </c>
      <c r="D420" s="11">
        <v>0</v>
      </c>
      <c r="E420" s="11">
        <v>100</v>
      </c>
      <c r="F420" s="11">
        <v>487</v>
      </c>
      <c r="I420" s="11">
        <v>7954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>
        <v>170</v>
      </c>
      <c r="B421" s="11" t="s">
        <v>349</v>
      </c>
      <c r="C421" s="11">
        <v>3452.5</v>
      </c>
      <c r="D421" s="11">
        <v>0</v>
      </c>
      <c r="E421" s="11">
        <v>100</v>
      </c>
      <c r="F421" s="11">
        <v>50</v>
      </c>
      <c r="I421" s="11">
        <v>8669</v>
      </c>
      <c r="J421" s="11">
        <v>0</v>
      </c>
      <c r="K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25">
      <c r="A422" s="11" t="s">
        <v>258</v>
      </c>
      <c r="B422" s="11" t="s">
        <v>259</v>
      </c>
      <c r="C422" s="11">
        <v>63217</v>
      </c>
      <c r="D422" s="11">
        <v>0</v>
      </c>
      <c r="F422" s="11">
        <v>7494</v>
      </c>
      <c r="G422" s="11">
        <v>507250</v>
      </c>
      <c r="H422" s="11">
        <v>9784</v>
      </c>
      <c r="K422" s="11">
        <v>1006131</v>
      </c>
      <c r="L422" s="11">
        <v>3397</v>
      </c>
      <c r="M422" s="11">
        <v>14980</v>
      </c>
      <c r="N422" s="11">
        <v>449358</v>
      </c>
      <c r="O422" s="11">
        <v>53293</v>
      </c>
      <c r="P422" s="11">
        <v>16.760000000000002</v>
      </c>
      <c r="Q422" s="11">
        <v>24.1</v>
      </c>
      <c r="R422" s="11">
        <v>1523762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zoomScale="96" zoomScaleNormal="96" workbookViewId="0"/>
  </sheetViews>
  <sheetFormatPr defaultRowHeight="15" x14ac:dyDescent="0.25"/>
  <cols>
    <col min="1" max="1" width="9.140625" style="11"/>
    <col min="2" max="2" width="18.5703125" style="11" customWidth="1"/>
    <col min="3" max="16384" width="9.140625" style="11"/>
  </cols>
  <sheetData>
    <row r="1" spans="1:16" ht="13.5" customHeight="1" x14ac:dyDescent="0.25">
      <c r="A1" s="11" t="s">
        <v>385</v>
      </c>
    </row>
    <row r="2" spans="1:16" x14ac:dyDescent="0.25">
      <c r="A2" s="11" t="s">
        <v>395</v>
      </c>
    </row>
    <row r="3" spans="1:16" x14ac:dyDescent="0.25">
      <c r="A3" s="11" t="s">
        <v>450</v>
      </c>
    </row>
    <row r="6" spans="1:16" x14ac:dyDescent="0.25">
      <c r="A6" s="11" t="s">
        <v>0</v>
      </c>
    </row>
    <row r="7" spans="1:16" x14ac:dyDescent="0.25">
      <c r="A7" s="11" t="s">
        <v>1</v>
      </c>
    </row>
    <row r="9" spans="1:16" x14ac:dyDescent="0.25">
      <c r="C9" s="11" t="s">
        <v>6</v>
      </c>
      <c r="D9" s="11" t="s">
        <v>7</v>
      </c>
      <c r="G9" s="11" t="s">
        <v>307</v>
      </c>
      <c r="H9" s="11" t="s">
        <v>10</v>
      </c>
      <c r="I9" s="11" t="s">
        <v>11</v>
      </c>
      <c r="J9" s="11" t="s">
        <v>12</v>
      </c>
      <c r="K9" s="11" t="s">
        <v>13</v>
      </c>
      <c r="L9" s="11" t="s">
        <v>14</v>
      </c>
      <c r="M9" s="11" t="s">
        <v>15</v>
      </c>
      <c r="N9" s="11" t="s">
        <v>16</v>
      </c>
      <c r="O9" s="11" t="s">
        <v>17</v>
      </c>
      <c r="P9" s="11" t="s">
        <v>17</v>
      </c>
    </row>
    <row r="10" spans="1:16" x14ac:dyDescent="0.25"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308</v>
      </c>
      <c r="H10" s="11" t="s">
        <v>25</v>
      </c>
      <c r="I10" s="11" t="s">
        <v>26</v>
      </c>
      <c r="J10" s="11" t="s">
        <v>27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</row>
    <row r="11" spans="1:16" x14ac:dyDescent="0.25">
      <c r="A11" s="11" t="s">
        <v>309</v>
      </c>
      <c r="B11" s="11" t="s">
        <v>36</v>
      </c>
      <c r="C11" s="11" t="s">
        <v>36</v>
      </c>
      <c r="D11" s="11" t="s">
        <v>37</v>
      </c>
      <c r="E11" s="11" t="s">
        <v>38</v>
      </c>
      <c r="F11" s="11" t="s">
        <v>39</v>
      </c>
      <c r="G11" s="11" t="s">
        <v>310</v>
      </c>
      <c r="H11" s="11" t="s">
        <v>42</v>
      </c>
      <c r="I11" s="11" t="s">
        <v>43</v>
      </c>
      <c r="J11" s="11" t="s">
        <v>44</v>
      </c>
      <c r="K11" s="11" t="s">
        <v>45</v>
      </c>
      <c r="L11" s="11" t="s">
        <v>46</v>
      </c>
      <c r="M11" s="11" t="s">
        <v>47</v>
      </c>
      <c r="N11" s="11" t="s">
        <v>48</v>
      </c>
      <c r="O11" s="11" t="s">
        <v>49</v>
      </c>
      <c r="P11" s="11" t="s">
        <v>50</v>
      </c>
    </row>
    <row r="12" spans="1:16" x14ac:dyDescent="0.25">
      <c r="A12" s="11" t="s">
        <v>311</v>
      </c>
      <c r="B12" s="11" t="s">
        <v>53</v>
      </c>
      <c r="C12" s="11" t="s">
        <v>54</v>
      </c>
      <c r="D12" s="11" t="s">
        <v>4</v>
      </c>
      <c r="E12" s="11" t="s">
        <v>55</v>
      </c>
      <c r="F12" s="11" t="s">
        <v>5</v>
      </c>
      <c r="G12" s="11" t="s">
        <v>312</v>
      </c>
      <c r="H12" s="11" t="s">
        <v>54</v>
      </c>
      <c r="I12" s="11" t="s">
        <v>56</v>
      </c>
      <c r="J12" s="11" t="s">
        <v>55</v>
      </c>
      <c r="K12" s="11" t="s">
        <v>4</v>
      </c>
      <c r="L12" s="11" t="s">
        <v>54</v>
      </c>
      <c r="M12" s="11" t="s">
        <v>4</v>
      </c>
      <c r="N12" s="11" t="s">
        <v>54</v>
      </c>
      <c r="O12" s="11" t="s">
        <v>54</v>
      </c>
      <c r="P12" s="11" t="s">
        <v>53</v>
      </c>
    </row>
    <row r="13" spans="1:16" x14ac:dyDescent="0.25">
      <c r="A13" s="11" t="s">
        <v>313</v>
      </c>
      <c r="B13" s="11">
        <v>62794.5</v>
      </c>
    </row>
    <row r="14" spans="1:16" x14ac:dyDescent="0.25">
      <c r="A14" s="11" t="s">
        <v>314</v>
      </c>
      <c r="B14" s="11">
        <v>335.2</v>
      </c>
      <c r="O14" s="11">
        <v>14.1</v>
      </c>
      <c r="P14" s="11">
        <v>4725</v>
      </c>
    </row>
    <row r="15" spans="1:16" x14ac:dyDescent="0.25">
      <c r="A15" s="11" t="s">
        <v>315</v>
      </c>
      <c r="B15" s="11">
        <v>0</v>
      </c>
    </row>
    <row r="16" spans="1:16" x14ac:dyDescent="0.25">
      <c r="A16" s="11" t="s">
        <v>316</v>
      </c>
      <c r="B16" s="11">
        <v>0</v>
      </c>
    </row>
    <row r="17" spans="1:16" x14ac:dyDescent="0.25">
      <c r="A17" s="11" t="s">
        <v>317</v>
      </c>
      <c r="B17" s="11" t="s">
        <v>260</v>
      </c>
    </row>
    <row r="18" spans="1:16" x14ac:dyDescent="0.25">
      <c r="A18" s="11" t="s">
        <v>318</v>
      </c>
      <c r="B18" s="11">
        <v>258.5</v>
      </c>
      <c r="C18" s="11">
        <v>0</v>
      </c>
      <c r="D18" s="11">
        <v>42.2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319</v>
      </c>
      <c r="B19" s="11">
        <v>4148.8</v>
      </c>
      <c r="C19" s="11">
        <v>0</v>
      </c>
      <c r="D19" s="11">
        <v>60.9</v>
      </c>
      <c r="E19" s="11">
        <v>0</v>
      </c>
      <c r="H19" s="11">
        <v>0</v>
      </c>
      <c r="I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x14ac:dyDescent="0.25">
      <c r="A20" s="11" t="s">
        <v>320</v>
      </c>
      <c r="B20" s="11">
        <v>1231.4000000000001</v>
      </c>
      <c r="C20" s="11">
        <v>0</v>
      </c>
      <c r="D20" s="11">
        <v>46.4</v>
      </c>
      <c r="E20" s="11">
        <v>71</v>
      </c>
      <c r="H20" s="11">
        <v>40.700000000000003</v>
      </c>
      <c r="I20" s="11">
        <v>50078</v>
      </c>
      <c r="K20" s="11">
        <v>0</v>
      </c>
      <c r="L20" s="11">
        <v>11084</v>
      </c>
      <c r="M20" s="11">
        <v>8174</v>
      </c>
      <c r="N20" s="11">
        <v>47.31</v>
      </c>
      <c r="O20" s="11">
        <v>56.31</v>
      </c>
      <c r="P20" s="11">
        <v>69336</v>
      </c>
    </row>
    <row r="21" spans="1:16" x14ac:dyDescent="0.25">
      <c r="A21" s="11" t="s">
        <v>321</v>
      </c>
      <c r="B21" s="11">
        <v>366</v>
      </c>
      <c r="C21" s="11">
        <v>0</v>
      </c>
      <c r="D21" s="11">
        <v>92.8</v>
      </c>
      <c r="E21" s="11">
        <v>16</v>
      </c>
      <c r="F21" s="11">
        <v>2379.4</v>
      </c>
      <c r="G21" s="11">
        <v>10000</v>
      </c>
      <c r="H21" s="11">
        <v>0</v>
      </c>
      <c r="I21" s="11">
        <v>8119</v>
      </c>
      <c r="J21" s="11">
        <v>0</v>
      </c>
      <c r="K21" s="11">
        <v>0</v>
      </c>
      <c r="L21" s="11">
        <v>0</v>
      </c>
      <c r="M21" s="11">
        <v>633</v>
      </c>
      <c r="N21" s="11">
        <v>23.92</v>
      </c>
      <c r="O21" s="11">
        <v>23.92</v>
      </c>
      <c r="P21" s="11">
        <v>8752</v>
      </c>
    </row>
    <row r="22" spans="1:16" x14ac:dyDescent="0.25">
      <c r="A22" s="11" t="s">
        <v>322</v>
      </c>
      <c r="B22" s="11">
        <v>37208.300000000003</v>
      </c>
      <c r="C22" s="11">
        <v>0</v>
      </c>
      <c r="D22" s="11">
        <v>72.099999999999994</v>
      </c>
      <c r="E22" s="11">
        <v>1100</v>
      </c>
      <c r="F22" s="11">
        <v>363873.8</v>
      </c>
      <c r="G22" s="11">
        <v>9779</v>
      </c>
      <c r="H22" s="11">
        <v>201.2</v>
      </c>
      <c r="I22" s="11">
        <v>732102</v>
      </c>
      <c r="J22" s="11">
        <v>2455</v>
      </c>
      <c r="K22" s="11">
        <v>10372</v>
      </c>
      <c r="L22" s="11">
        <v>342903</v>
      </c>
      <c r="M22" s="11">
        <v>30322</v>
      </c>
      <c r="N22" s="11">
        <v>20.49</v>
      </c>
      <c r="O22" s="11">
        <v>29.99</v>
      </c>
      <c r="P22" s="11">
        <v>1115699</v>
      </c>
    </row>
    <row r="23" spans="1:16" x14ac:dyDescent="0.25">
      <c r="A23" s="11" t="s">
        <v>323</v>
      </c>
      <c r="B23" s="11">
        <v>14391.7</v>
      </c>
      <c r="C23" s="11">
        <v>0</v>
      </c>
      <c r="D23" s="11">
        <v>68.7</v>
      </c>
      <c r="E23" s="11">
        <v>440</v>
      </c>
      <c r="F23" s="11">
        <v>139955.6</v>
      </c>
      <c r="G23" s="11">
        <v>9725</v>
      </c>
      <c r="H23" s="11">
        <v>222.5</v>
      </c>
      <c r="I23" s="11">
        <v>311402</v>
      </c>
      <c r="J23" s="11">
        <v>914</v>
      </c>
      <c r="K23" s="11">
        <v>4517</v>
      </c>
      <c r="L23" s="11">
        <v>95008</v>
      </c>
      <c r="M23" s="11">
        <v>23671</v>
      </c>
      <c r="N23" s="11">
        <v>23.28</v>
      </c>
      <c r="O23" s="11">
        <v>30.2</v>
      </c>
      <c r="P23" s="11">
        <v>434598</v>
      </c>
    </row>
    <row r="24" spans="1:16" x14ac:dyDescent="0.25">
      <c r="A24" s="11" t="s">
        <v>324</v>
      </c>
      <c r="B24" s="11">
        <v>191.9</v>
      </c>
      <c r="C24" s="11">
        <v>0</v>
      </c>
      <c r="D24" s="11">
        <v>11.1</v>
      </c>
      <c r="E24" s="11">
        <v>13</v>
      </c>
      <c r="F24" s="11">
        <v>2245.1999999999998</v>
      </c>
      <c r="G24" s="11">
        <v>11697</v>
      </c>
      <c r="H24" s="11">
        <v>378.8</v>
      </c>
      <c r="I24" s="11">
        <v>8505</v>
      </c>
      <c r="J24" s="11">
        <v>27</v>
      </c>
      <c r="K24" s="11">
        <v>104</v>
      </c>
      <c r="L24" s="11">
        <v>4758</v>
      </c>
      <c r="M24" s="11">
        <v>0</v>
      </c>
      <c r="N24" s="11">
        <v>44.31</v>
      </c>
      <c r="O24" s="11">
        <v>69.64</v>
      </c>
      <c r="P24" s="11">
        <v>13367</v>
      </c>
    </row>
    <row r="25" spans="1:16" x14ac:dyDescent="0.25">
      <c r="A25" s="11" t="s">
        <v>325</v>
      </c>
      <c r="B25" s="11">
        <v>-4169.1000000000004</v>
      </c>
      <c r="C25" s="11">
        <v>0</v>
      </c>
      <c r="D25" s="11">
        <v>0.2</v>
      </c>
      <c r="E25" s="11">
        <v>4078</v>
      </c>
      <c r="H25" s="11">
        <v>38.5</v>
      </c>
      <c r="I25" s="11">
        <v>-160686</v>
      </c>
      <c r="K25" s="11">
        <v>0</v>
      </c>
      <c r="L25" s="11">
        <v>0</v>
      </c>
      <c r="M25" s="11">
        <v>0</v>
      </c>
      <c r="N25" s="11">
        <v>38.54</v>
      </c>
      <c r="O25" s="11">
        <v>38.54</v>
      </c>
      <c r="P25" s="11">
        <v>-160686</v>
      </c>
    </row>
    <row r="26" spans="1:16" x14ac:dyDescent="0.25">
      <c r="A26" s="11" t="s">
        <v>326</v>
      </c>
      <c r="B26" s="11">
        <v>0</v>
      </c>
      <c r="C26" s="11">
        <v>0</v>
      </c>
      <c r="D26" s="11">
        <v>0</v>
      </c>
      <c r="E26" s="11">
        <v>0</v>
      </c>
      <c r="H26" s="11">
        <v>0</v>
      </c>
      <c r="I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x14ac:dyDescent="0.25">
      <c r="A27" s="11" t="s">
        <v>327</v>
      </c>
      <c r="B27" s="11">
        <v>-370.2</v>
      </c>
      <c r="C27" s="11">
        <v>0</v>
      </c>
      <c r="D27" s="11">
        <v>133.30000000000001</v>
      </c>
      <c r="E27" s="11">
        <v>0</v>
      </c>
      <c r="H27" s="11">
        <v>14.2</v>
      </c>
      <c r="I27" s="11">
        <v>-5258</v>
      </c>
      <c r="K27" s="11">
        <v>0</v>
      </c>
      <c r="L27" s="11">
        <v>0</v>
      </c>
      <c r="M27" s="11">
        <v>-3853</v>
      </c>
      <c r="N27" s="11">
        <v>24.61</v>
      </c>
      <c r="O27" s="11">
        <v>24.61</v>
      </c>
      <c r="P27" s="11">
        <v>-9111</v>
      </c>
    </row>
    <row r="28" spans="1:16" x14ac:dyDescent="0.25">
      <c r="A28" s="11" t="s">
        <v>328</v>
      </c>
      <c r="B28" s="11">
        <v>709.2</v>
      </c>
      <c r="C28" s="11">
        <v>0</v>
      </c>
      <c r="D28" s="11">
        <v>100</v>
      </c>
      <c r="E28" s="11">
        <v>0</v>
      </c>
      <c r="H28" s="11">
        <v>79</v>
      </c>
      <c r="I28" s="11">
        <v>56006</v>
      </c>
      <c r="K28" s="11">
        <v>0</v>
      </c>
      <c r="L28" s="11">
        <v>0</v>
      </c>
      <c r="M28" s="11">
        <v>0</v>
      </c>
      <c r="N28" s="11">
        <v>78.97</v>
      </c>
      <c r="O28" s="11">
        <v>78.97</v>
      </c>
      <c r="P28" s="11">
        <v>56006</v>
      </c>
    </row>
    <row r="29" spans="1:16" x14ac:dyDescent="0.25">
      <c r="A29" s="11" t="s">
        <v>329</v>
      </c>
      <c r="B29" s="11">
        <v>1229.8</v>
      </c>
      <c r="C29" s="11">
        <v>0</v>
      </c>
      <c r="D29" s="11">
        <v>119.6</v>
      </c>
      <c r="E29" s="11">
        <v>0</v>
      </c>
      <c r="H29" s="11">
        <v>0</v>
      </c>
      <c r="I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x14ac:dyDescent="0.25">
      <c r="A30" s="11" t="s">
        <v>330</v>
      </c>
      <c r="B30" s="11">
        <v>-443.3</v>
      </c>
      <c r="C30" s="11">
        <v>0</v>
      </c>
      <c r="D30" s="11">
        <v>100</v>
      </c>
      <c r="E30" s="11">
        <v>0</v>
      </c>
      <c r="H30" s="11">
        <v>4.2</v>
      </c>
      <c r="I30" s="11">
        <v>-1854</v>
      </c>
      <c r="K30" s="11">
        <v>0</v>
      </c>
      <c r="L30" s="11">
        <v>0</v>
      </c>
      <c r="M30" s="11">
        <v>0</v>
      </c>
      <c r="N30" s="11">
        <v>4.18</v>
      </c>
      <c r="O30" s="11">
        <v>4.18</v>
      </c>
      <c r="P30" s="11">
        <v>-1854</v>
      </c>
    </row>
    <row r="31" spans="1:16" x14ac:dyDescent="0.25">
      <c r="A31" s="11" t="s">
        <v>331</v>
      </c>
      <c r="B31" s="11">
        <v>-302.5</v>
      </c>
      <c r="C31" s="11">
        <v>0</v>
      </c>
      <c r="D31" s="11">
        <v>100</v>
      </c>
      <c r="E31" s="11">
        <v>0</v>
      </c>
      <c r="H31" s="11">
        <v>20</v>
      </c>
      <c r="I31" s="11">
        <v>-6042</v>
      </c>
      <c r="K31" s="11">
        <v>0</v>
      </c>
      <c r="L31" s="11">
        <v>-4396</v>
      </c>
      <c r="M31" s="11">
        <v>-5131</v>
      </c>
      <c r="N31" s="11">
        <v>36.93</v>
      </c>
      <c r="O31" s="11">
        <v>51.46</v>
      </c>
      <c r="P31" s="11">
        <v>-15570</v>
      </c>
    </row>
    <row r="32" spans="1:16" x14ac:dyDescent="0.25">
      <c r="A32" s="11" t="s">
        <v>332</v>
      </c>
      <c r="B32" s="11">
        <v>1467.1</v>
      </c>
      <c r="C32" s="11">
        <v>0</v>
      </c>
      <c r="D32" s="11">
        <v>100</v>
      </c>
      <c r="E32" s="11">
        <v>0</v>
      </c>
      <c r="H32" s="11">
        <v>5.5</v>
      </c>
      <c r="I32" s="11">
        <v>8043</v>
      </c>
      <c r="K32" s="11">
        <v>0</v>
      </c>
      <c r="L32" s="11">
        <v>0</v>
      </c>
      <c r="M32" s="11">
        <v>0</v>
      </c>
      <c r="N32" s="11">
        <v>5.48</v>
      </c>
      <c r="O32" s="11">
        <v>5.48</v>
      </c>
      <c r="P32" s="11">
        <v>8043</v>
      </c>
    </row>
    <row r="33" spans="1:19" x14ac:dyDescent="0.25">
      <c r="A33" s="11" t="s">
        <v>333</v>
      </c>
      <c r="B33" s="11">
        <v>0</v>
      </c>
      <c r="C33" s="11">
        <v>0</v>
      </c>
      <c r="D33" s="11">
        <v>0</v>
      </c>
      <c r="E33" s="11">
        <v>7</v>
      </c>
      <c r="H33" s="11">
        <v>0</v>
      </c>
      <c r="I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9" x14ac:dyDescent="0.25">
      <c r="A34" s="11" t="s">
        <v>334</v>
      </c>
      <c r="B34" s="11">
        <v>63128.4</v>
      </c>
      <c r="C34" s="11">
        <v>0</v>
      </c>
      <c r="E34" s="11">
        <v>5990</v>
      </c>
      <c r="F34" s="11">
        <v>508454</v>
      </c>
      <c r="G34" s="11">
        <v>9772</v>
      </c>
      <c r="I34" s="11">
        <v>1001554</v>
      </c>
      <c r="J34" s="11">
        <v>3397</v>
      </c>
      <c r="K34" s="11">
        <v>14993</v>
      </c>
      <c r="L34" s="11">
        <v>449358</v>
      </c>
      <c r="M34" s="11">
        <v>53816</v>
      </c>
      <c r="N34" s="11">
        <v>16.72</v>
      </c>
      <c r="O34" s="11">
        <v>24.07</v>
      </c>
      <c r="P34" s="11">
        <v>1519721</v>
      </c>
    </row>
    <row r="35" spans="1:19" x14ac:dyDescent="0.25">
      <c r="A35" s="11" t="s">
        <v>335</v>
      </c>
      <c r="P35" s="11">
        <v>1400</v>
      </c>
    </row>
    <row r="36" spans="1:19" x14ac:dyDescent="0.25">
      <c r="A36" s="11" t="s">
        <v>336</v>
      </c>
      <c r="P36" s="11">
        <v>0</v>
      </c>
    </row>
    <row r="37" spans="1:19" x14ac:dyDescent="0.25">
      <c r="A37" s="11" t="s">
        <v>337</v>
      </c>
      <c r="P37" s="11">
        <v>0</v>
      </c>
    </row>
    <row r="38" spans="1:19" x14ac:dyDescent="0.25">
      <c r="A38" s="11" t="s">
        <v>338</v>
      </c>
      <c r="P38" s="11">
        <v>2629</v>
      </c>
    </row>
    <row r="39" spans="1:19" x14ac:dyDescent="0.25">
      <c r="A39" s="11" t="s">
        <v>339</v>
      </c>
      <c r="B39" s="11">
        <v>1.3</v>
      </c>
      <c r="O39" s="11">
        <v>1000</v>
      </c>
      <c r="P39" s="11">
        <v>1256</v>
      </c>
    </row>
    <row r="40" spans="1:19" x14ac:dyDescent="0.25">
      <c r="A40" s="11" t="s">
        <v>340</v>
      </c>
      <c r="O40" s="11">
        <v>24.08</v>
      </c>
      <c r="P40" s="11">
        <v>1520279</v>
      </c>
    </row>
    <row r="44" spans="1:19" x14ac:dyDescent="0.25">
      <c r="A44" s="11" t="s">
        <v>261</v>
      </c>
      <c r="B44" s="11" t="s">
        <v>262</v>
      </c>
      <c r="C44" s="11" t="s">
        <v>289</v>
      </c>
      <c r="D44" s="11" t="s">
        <v>290</v>
      </c>
      <c r="E44" s="11" t="s">
        <v>291</v>
      </c>
      <c r="F44" s="11" t="s">
        <v>292</v>
      </c>
      <c r="G44" s="11" t="s">
        <v>293</v>
      </c>
    </row>
    <row r="45" spans="1:19" x14ac:dyDescent="0.25">
      <c r="A45" s="11" t="s">
        <v>4</v>
      </c>
      <c r="B45" s="11" t="s">
        <v>263</v>
      </c>
      <c r="C45" s="11" t="s">
        <v>54</v>
      </c>
      <c r="D45" s="11" t="s">
        <v>54</v>
      </c>
      <c r="E45" s="11" t="s">
        <v>54</v>
      </c>
      <c r="F45" s="11" t="s">
        <v>54</v>
      </c>
      <c r="G45" s="11" t="s">
        <v>55</v>
      </c>
    </row>
    <row r="47" spans="1:19" x14ac:dyDescent="0.25">
      <c r="C47" s="11" t="e">
        <f>--Anc</f>
        <v>#NAME?</v>
      </c>
      <c r="D47" s="11" t="s">
        <v>294</v>
      </c>
      <c r="E47" s="11" t="s">
        <v>295</v>
      </c>
      <c r="F47" s="11" t="s">
        <v>296</v>
      </c>
      <c r="G47" s="11" t="s">
        <v>297</v>
      </c>
      <c r="H47" s="11" t="s">
        <v>298</v>
      </c>
      <c r="I47" s="11" t="s">
        <v>299</v>
      </c>
      <c r="J47" s="11" t="s">
        <v>300</v>
      </c>
      <c r="K47" s="11" t="s">
        <v>301</v>
      </c>
    </row>
    <row r="48" spans="1:19" x14ac:dyDescent="0.25">
      <c r="C48" s="11" t="e">
        <f>-REG.</f>
        <v>#NAME?</v>
      </c>
      <c r="D48" s="11" t="s">
        <v>302</v>
      </c>
      <c r="F48" s="11" t="e">
        <f>-REG.</f>
        <v>#NAME?</v>
      </c>
      <c r="G48" s="11" t="s">
        <v>303</v>
      </c>
      <c r="I48" s="11" t="e">
        <f>-SPIN</f>
        <v>#NAME?</v>
      </c>
      <c r="L48" s="11" t="e">
        <f>-NONS</f>
        <v>#NAME?</v>
      </c>
      <c r="M48" s="11" t="s">
        <v>304</v>
      </c>
      <c r="O48" s="11" t="e">
        <f>-NONS</f>
        <v>#NAME?</v>
      </c>
      <c r="P48" s="11" t="s">
        <v>305</v>
      </c>
      <c r="R48" s="11" t="e">
        <f>-Tota</f>
        <v>#NAME?</v>
      </c>
      <c r="S48" s="11" t="s">
        <v>265</v>
      </c>
    </row>
    <row r="49" spans="1:20" x14ac:dyDescent="0.25">
      <c r="A49" s="11" t="s">
        <v>34</v>
      </c>
      <c r="B49" s="11" t="s">
        <v>35</v>
      </c>
      <c r="C49" s="11" t="s">
        <v>36</v>
      </c>
      <c r="D49" s="13">
        <v>0</v>
      </c>
      <c r="E49" s="11" t="s">
        <v>306</v>
      </c>
      <c r="F49" s="11" t="s">
        <v>36</v>
      </c>
      <c r="G49" s="13">
        <v>0</v>
      </c>
      <c r="H49" s="11" t="s">
        <v>306</v>
      </c>
      <c r="I49" s="11" t="s">
        <v>36</v>
      </c>
      <c r="J49" s="13">
        <v>0</v>
      </c>
      <c r="K49" s="11" t="s">
        <v>306</v>
      </c>
      <c r="L49" s="11" t="s">
        <v>36</v>
      </c>
      <c r="M49" s="13">
        <v>0</v>
      </c>
      <c r="N49" s="11" t="s">
        <v>306</v>
      </c>
      <c r="O49" s="11" t="s">
        <v>36</v>
      </c>
      <c r="P49" s="13">
        <v>0</v>
      </c>
      <c r="Q49" s="11" t="s">
        <v>306</v>
      </c>
      <c r="R49" s="11" t="s">
        <v>36</v>
      </c>
      <c r="S49" s="13">
        <v>0</v>
      </c>
      <c r="T49" s="11" t="s">
        <v>306</v>
      </c>
    </row>
    <row r="50" spans="1:20" x14ac:dyDescent="0.25">
      <c r="A50" s="11" t="s">
        <v>51</v>
      </c>
      <c r="B50" s="11" t="s">
        <v>52</v>
      </c>
      <c r="C50" s="11" t="s">
        <v>4</v>
      </c>
      <c r="D50" s="11" t="s">
        <v>4</v>
      </c>
      <c r="E50" s="11" t="s">
        <v>4</v>
      </c>
      <c r="F50" s="11" t="s">
        <v>4</v>
      </c>
      <c r="G50" s="11" t="s">
        <v>4</v>
      </c>
      <c r="H50" s="11" t="s">
        <v>4</v>
      </c>
      <c r="I50" s="11" t="s">
        <v>4</v>
      </c>
      <c r="J50" s="11" t="s">
        <v>4</v>
      </c>
      <c r="K50" s="11" t="s">
        <v>4</v>
      </c>
      <c r="L50" s="11" t="s">
        <v>4</v>
      </c>
      <c r="M50" s="11" t="s">
        <v>4</v>
      </c>
      <c r="N50" s="11" t="s">
        <v>4</v>
      </c>
      <c r="O50" s="11" t="s">
        <v>4</v>
      </c>
      <c r="P50" s="11" t="s">
        <v>4</v>
      </c>
      <c r="Q50" s="11" t="s">
        <v>4</v>
      </c>
      <c r="R50" s="11" t="s">
        <v>4</v>
      </c>
      <c r="S50" s="11" t="s">
        <v>4</v>
      </c>
      <c r="T50" s="11" t="s">
        <v>4</v>
      </c>
    </row>
    <row r="51" spans="1:20" x14ac:dyDescent="0.25">
      <c r="A51" s="11">
        <v>1</v>
      </c>
      <c r="B51" s="11" t="s">
        <v>57</v>
      </c>
      <c r="C51" s="11">
        <v>105.8</v>
      </c>
      <c r="D51" s="11">
        <v>296.8</v>
      </c>
      <c r="E51" s="11">
        <v>2.8</v>
      </c>
      <c r="F51" s="11">
        <v>0</v>
      </c>
      <c r="G51" s="11">
        <v>0</v>
      </c>
      <c r="H51" s="11">
        <v>0</v>
      </c>
      <c r="I51" s="11">
        <v>19.8</v>
      </c>
      <c r="J51" s="11">
        <v>112.5</v>
      </c>
      <c r="K51" s="11">
        <v>5.7</v>
      </c>
      <c r="L51" s="11">
        <v>125.8</v>
      </c>
      <c r="M51" s="11">
        <v>2448.6</v>
      </c>
      <c r="N51" s="11">
        <v>19.5</v>
      </c>
      <c r="O51" s="11">
        <v>0</v>
      </c>
      <c r="P51" s="11">
        <v>0</v>
      </c>
      <c r="Q51" s="11">
        <v>0</v>
      </c>
      <c r="R51" s="11">
        <v>251.5</v>
      </c>
      <c r="S51" s="11">
        <v>2858</v>
      </c>
      <c r="T51" s="11">
        <v>11.4</v>
      </c>
    </row>
    <row r="52" spans="1:20" x14ac:dyDescent="0.25">
      <c r="A52" s="11">
        <v>2</v>
      </c>
      <c r="B52" s="11" t="s">
        <v>58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3</v>
      </c>
      <c r="B53" s="11" t="s">
        <v>59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4</v>
      </c>
      <c r="B54" s="11" t="s">
        <v>60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5</v>
      </c>
      <c r="B55" s="11" t="s">
        <v>61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6</v>
      </c>
      <c r="B56" s="11" t="s">
        <v>62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7</v>
      </c>
      <c r="B57" s="11" t="s">
        <v>63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11">
        <v>8</v>
      </c>
      <c r="B58" s="11" t="s">
        <v>65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x14ac:dyDescent="0.25">
      <c r="A59" s="11">
        <v>9</v>
      </c>
      <c r="B59" s="11" t="s">
        <v>64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1.4</v>
      </c>
      <c r="M59" s="11">
        <v>23.7</v>
      </c>
      <c r="N59" s="11">
        <v>16.600000000000001</v>
      </c>
      <c r="O59" s="11">
        <v>0</v>
      </c>
      <c r="P59" s="11">
        <v>0</v>
      </c>
      <c r="Q59" s="11">
        <v>0</v>
      </c>
      <c r="R59" s="11">
        <v>1.4</v>
      </c>
      <c r="S59" s="11">
        <v>23.7</v>
      </c>
      <c r="T59" s="11">
        <v>16.600000000000001</v>
      </c>
    </row>
    <row r="60" spans="1:20" x14ac:dyDescent="0.25">
      <c r="A60" s="11">
        <v>10</v>
      </c>
      <c r="B60" s="11" t="s">
        <v>66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11</v>
      </c>
      <c r="B61" s="11" t="s">
        <v>67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12</v>
      </c>
      <c r="B62" s="11" t="s">
        <v>68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x14ac:dyDescent="0.25">
      <c r="A63" s="11">
        <v>13</v>
      </c>
      <c r="B63" s="11" t="s">
        <v>69</v>
      </c>
      <c r="C63" s="11">
        <v>707.3</v>
      </c>
      <c r="D63" s="11" t="s">
        <v>266</v>
      </c>
      <c r="E63" s="11">
        <v>21.8</v>
      </c>
      <c r="F63" s="11">
        <v>0</v>
      </c>
      <c r="G63" s="11">
        <v>0</v>
      </c>
      <c r="H63" s="11">
        <v>0</v>
      </c>
      <c r="I63" s="11">
        <v>390.2</v>
      </c>
      <c r="J63" s="11" t="s">
        <v>266</v>
      </c>
      <c r="K63" s="11">
        <v>44.6</v>
      </c>
      <c r="L63" s="11">
        <v>143.80000000000001</v>
      </c>
      <c r="M63" s="11">
        <v>6595.6</v>
      </c>
      <c r="N63" s="11">
        <v>45.9</v>
      </c>
      <c r="O63" s="11">
        <v>0</v>
      </c>
      <c r="P63" s="11">
        <v>0</v>
      </c>
      <c r="Q63" s="11">
        <v>0</v>
      </c>
      <c r="R63" s="11">
        <v>1241.3</v>
      </c>
      <c r="S63" s="11" t="s">
        <v>266</v>
      </c>
      <c r="T63" s="11">
        <v>31.8</v>
      </c>
    </row>
    <row r="64" spans="1:20" x14ac:dyDescent="0.25">
      <c r="A64" s="11">
        <v>14</v>
      </c>
      <c r="B64" s="11" t="s">
        <v>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15</v>
      </c>
      <c r="B65" s="11" t="s">
        <v>71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x14ac:dyDescent="0.25">
      <c r="A66" s="11">
        <v>16</v>
      </c>
      <c r="B66" s="11" t="s">
        <v>72</v>
      </c>
      <c r="C66" s="11">
        <v>305.7</v>
      </c>
      <c r="D66" s="11" t="s">
        <v>266</v>
      </c>
      <c r="E66" s="11">
        <v>37.1</v>
      </c>
      <c r="F66" s="11">
        <v>0</v>
      </c>
      <c r="G66" s="11">
        <v>0</v>
      </c>
      <c r="H66" s="11">
        <v>0</v>
      </c>
      <c r="I66" s="11">
        <v>147</v>
      </c>
      <c r="J66" s="11">
        <v>4951.1000000000004</v>
      </c>
      <c r="K66" s="11">
        <v>33.700000000000003</v>
      </c>
      <c r="L66" s="11">
        <v>120.8</v>
      </c>
      <c r="M66" s="11">
        <v>5463.2</v>
      </c>
      <c r="N66" s="11">
        <v>45.2</v>
      </c>
      <c r="O66" s="11">
        <v>0</v>
      </c>
      <c r="P66" s="11">
        <v>0</v>
      </c>
      <c r="Q66" s="11">
        <v>0</v>
      </c>
      <c r="R66" s="11">
        <v>573.4</v>
      </c>
      <c r="S66" s="11" t="s">
        <v>266</v>
      </c>
      <c r="T66" s="11">
        <v>37.9</v>
      </c>
    </row>
    <row r="67" spans="1:20" x14ac:dyDescent="0.25">
      <c r="A67" s="11">
        <v>17</v>
      </c>
      <c r="B67" s="11" t="s">
        <v>73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13.7</v>
      </c>
      <c r="J67" s="11">
        <v>224.2</v>
      </c>
      <c r="K67" s="11">
        <v>16.399999999999999</v>
      </c>
      <c r="L67" s="11">
        <v>0.2</v>
      </c>
      <c r="M67" s="11">
        <v>2.9</v>
      </c>
      <c r="N67" s="11">
        <v>16.899999999999999</v>
      </c>
      <c r="O67" s="11">
        <v>0</v>
      </c>
      <c r="P67" s="11">
        <v>0</v>
      </c>
      <c r="Q67" s="11">
        <v>0</v>
      </c>
      <c r="R67" s="11">
        <v>13.9</v>
      </c>
      <c r="S67" s="11">
        <v>227.1</v>
      </c>
      <c r="T67" s="11">
        <v>16.399999999999999</v>
      </c>
    </row>
    <row r="68" spans="1:20" x14ac:dyDescent="0.25">
      <c r="A68" s="11">
        <v>18</v>
      </c>
      <c r="B68" s="11" t="s">
        <v>74</v>
      </c>
      <c r="C68" s="11">
        <v>11.9</v>
      </c>
      <c r="D68" s="11">
        <v>19.2</v>
      </c>
      <c r="E68" s="11">
        <v>1.6</v>
      </c>
      <c r="F68" s="11">
        <v>0</v>
      </c>
      <c r="G68" s="11">
        <v>0</v>
      </c>
      <c r="H68" s="11">
        <v>0</v>
      </c>
      <c r="I68" s="11">
        <v>2.9</v>
      </c>
      <c r="J68" s="11">
        <v>9</v>
      </c>
      <c r="K68" s="11">
        <v>3.1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14.8</v>
      </c>
      <c r="S68" s="11">
        <v>28.2</v>
      </c>
      <c r="T68" s="11">
        <v>1.9</v>
      </c>
    </row>
    <row r="69" spans="1:20" x14ac:dyDescent="0.25">
      <c r="A69" s="11">
        <v>19</v>
      </c>
      <c r="B69" s="11" t="s">
        <v>75</v>
      </c>
      <c r="C69" s="11">
        <v>10.199999999999999</v>
      </c>
      <c r="D69" s="11">
        <v>18.8</v>
      </c>
      <c r="E69" s="11">
        <v>1.8</v>
      </c>
      <c r="F69" s="11">
        <v>0</v>
      </c>
      <c r="G69" s="11">
        <v>0</v>
      </c>
      <c r="H69" s="11">
        <v>0</v>
      </c>
      <c r="I69" s="11">
        <v>3.5</v>
      </c>
      <c r="J69" s="11">
        <v>9.6999999999999993</v>
      </c>
      <c r="K69" s="11">
        <v>2.8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13.7</v>
      </c>
      <c r="S69" s="11">
        <v>28.5</v>
      </c>
      <c r="T69" s="11">
        <v>2.1</v>
      </c>
    </row>
    <row r="70" spans="1:20" x14ac:dyDescent="0.25">
      <c r="A70" s="11">
        <v>20</v>
      </c>
      <c r="B70" s="11" t="s">
        <v>76</v>
      </c>
      <c r="C70" s="11">
        <v>179.2</v>
      </c>
      <c r="D70" s="11">
        <v>489.2</v>
      </c>
      <c r="E70" s="11">
        <v>2.7</v>
      </c>
      <c r="F70" s="11">
        <v>0</v>
      </c>
      <c r="G70" s="11">
        <v>0</v>
      </c>
      <c r="H70" s="11">
        <v>0</v>
      </c>
      <c r="I70" s="11">
        <v>26.8</v>
      </c>
      <c r="J70" s="11">
        <v>146.6</v>
      </c>
      <c r="K70" s="11">
        <v>5.5</v>
      </c>
      <c r="L70" s="11">
        <v>0.4</v>
      </c>
      <c r="M70" s="11">
        <v>5</v>
      </c>
      <c r="N70" s="11">
        <v>13.7</v>
      </c>
      <c r="O70" s="11">
        <v>0</v>
      </c>
      <c r="P70" s="11">
        <v>0</v>
      </c>
      <c r="Q70" s="11">
        <v>0</v>
      </c>
      <c r="R70" s="11">
        <v>206.3</v>
      </c>
      <c r="S70" s="11">
        <v>640.70000000000005</v>
      </c>
      <c r="T70" s="11">
        <v>3.1</v>
      </c>
    </row>
    <row r="71" spans="1:20" x14ac:dyDescent="0.25">
      <c r="A71" s="11">
        <v>21</v>
      </c>
      <c r="B71" s="11" t="s">
        <v>77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3.1</v>
      </c>
      <c r="M71" s="11">
        <v>1.3</v>
      </c>
      <c r="N71" s="11">
        <v>0.4</v>
      </c>
      <c r="O71" s="11">
        <v>0</v>
      </c>
      <c r="P71" s="11">
        <v>0</v>
      </c>
      <c r="Q71" s="11">
        <v>0</v>
      </c>
      <c r="R71" s="11">
        <v>3.1</v>
      </c>
      <c r="S71" s="11">
        <v>1.3</v>
      </c>
      <c r="T71" s="11">
        <v>0.4</v>
      </c>
    </row>
    <row r="72" spans="1:20" x14ac:dyDescent="0.25">
      <c r="A72" s="11">
        <v>22</v>
      </c>
      <c r="B72" s="11" t="s">
        <v>78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2.4</v>
      </c>
      <c r="M72" s="11">
        <v>0.9</v>
      </c>
      <c r="N72" s="11">
        <v>0.4</v>
      </c>
      <c r="O72" s="11">
        <v>0</v>
      </c>
      <c r="P72" s="11">
        <v>0</v>
      </c>
      <c r="Q72" s="11">
        <v>0</v>
      </c>
      <c r="R72" s="11">
        <v>2.4</v>
      </c>
      <c r="S72" s="11">
        <v>0.9</v>
      </c>
      <c r="T72" s="11">
        <v>0.4</v>
      </c>
    </row>
    <row r="73" spans="1:20" x14ac:dyDescent="0.25">
      <c r="A73" s="11">
        <v>23</v>
      </c>
      <c r="B73" s="11" t="s">
        <v>79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24</v>
      </c>
      <c r="B74" s="11" t="s">
        <v>80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x14ac:dyDescent="0.25">
      <c r="A75" s="11">
        <v>25</v>
      </c>
      <c r="B75" s="11" t="s">
        <v>81</v>
      </c>
      <c r="C75" s="11">
        <v>2.4</v>
      </c>
      <c r="D75" s="11">
        <v>181.1</v>
      </c>
      <c r="E75" s="11">
        <v>76.400000000000006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2.4</v>
      </c>
      <c r="S75" s="11">
        <v>181.1</v>
      </c>
      <c r="T75" s="11">
        <v>76.400000000000006</v>
      </c>
    </row>
    <row r="76" spans="1:20" x14ac:dyDescent="0.25">
      <c r="A76" s="11">
        <v>26</v>
      </c>
      <c r="B76" s="11" t="s">
        <v>82</v>
      </c>
      <c r="C76" s="11">
        <v>0.6</v>
      </c>
      <c r="D76" s="11">
        <v>151.1</v>
      </c>
      <c r="E76" s="11">
        <v>253.5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0.6</v>
      </c>
      <c r="S76" s="11">
        <v>151.1</v>
      </c>
      <c r="T76" s="11">
        <v>253.5</v>
      </c>
    </row>
    <row r="77" spans="1:20" x14ac:dyDescent="0.25">
      <c r="A77" s="11">
        <v>27</v>
      </c>
      <c r="B77" s="11" t="s">
        <v>83</v>
      </c>
      <c r="C77" s="11">
        <v>0.9</v>
      </c>
      <c r="D77" s="11">
        <v>151.69999999999999</v>
      </c>
      <c r="E77" s="11">
        <v>161.69999999999999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0.9</v>
      </c>
      <c r="S77" s="11">
        <v>151.69999999999999</v>
      </c>
      <c r="T77" s="11">
        <v>161.69999999999999</v>
      </c>
    </row>
    <row r="78" spans="1:20" x14ac:dyDescent="0.25">
      <c r="A78" s="11">
        <v>28</v>
      </c>
      <c r="B78" s="11" t="s">
        <v>84</v>
      </c>
      <c r="C78" s="11">
        <v>2.2999999999999998</v>
      </c>
      <c r="D78" s="11">
        <v>183.7</v>
      </c>
      <c r="E78" s="11">
        <v>78.900000000000006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2.2999999999999998</v>
      </c>
      <c r="S78" s="11">
        <v>183.7</v>
      </c>
      <c r="T78" s="11">
        <v>78.900000000000006</v>
      </c>
    </row>
    <row r="79" spans="1:20" x14ac:dyDescent="0.25">
      <c r="A79" s="11">
        <v>29</v>
      </c>
      <c r="B79" s="11" t="s">
        <v>85</v>
      </c>
      <c r="C79" s="11">
        <v>6.4</v>
      </c>
      <c r="D79" s="11">
        <v>194.4</v>
      </c>
      <c r="E79" s="11">
        <v>30.3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21.2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6.4</v>
      </c>
      <c r="S79" s="11">
        <v>194.4</v>
      </c>
      <c r="T79" s="11">
        <v>30.3</v>
      </c>
    </row>
    <row r="80" spans="1:20" x14ac:dyDescent="0.25">
      <c r="A80" s="11">
        <v>30</v>
      </c>
      <c r="B80" s="11" t="s">
        <v>86</v>
      </c>
      <c r="C80" s="11">
        <v>4.0999999999999996</v>
      </c>
      <c r="D80" s="11">
        <v>186.2</v>
      </c>
      <c r="E80" s="11">
        <v>44.9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7.1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4.0999999999999996</v>
      </c>
      <c r="S80" s="11">
        <v>186.2</v>
      </c>
      <c r="T80" s="11">
        <v>44.9</v>
      </c>
    </row>
    <row r="81" spans="1:20" x14ac:dyDescent="0.25">
      <c r="A81" s="11">
        <v>31</v>
      </c>
      <c r="B81" s="11" t="s">
        <v>87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</row>
    <row r="82" spans="1:20" x14ac:dyDescent="0.25">
      <c r="A82" s="11">
        <v>32</v>
      </c>
      <c r="B82" s="11" t="s">
        <v>88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</row>
    <row r="83" spans="1:20" x14ac:dyDescent="0.25">
      <c r="A83" s="11">
        <v>33</v>
      </c>
      <c r="B83" s="11" t="s">
        <v>89</v>
      </c>
      <c r="C83" s="11">
        <v>103.5</v>
      </c>
      <c r="D83" s="11">
        <v>342.8</v>
      </c>
      <c r="E83" s="11">
        <v>3.3</v>
      </c>
      <c r="F83" s="11">
        <v>0</v>
      </c>
      <c r="G83" s="11">
        <v>0</v>
      </c>
      <c r="H83" s="11">
        <v>0</v>
      </c>
      <c r="I83" s="11">
        <v>27.1</v>
      </c>
      <c r="J83" s="11">
        <v>35.9</v>
      </c>
      <c r="K83" s="11">
        <v>1.3</v>
      </c>
      <c r="L83" s="11">
        <v>55.1</v>
      </c>
      <c r="M83" s="11">
        <v>20.6</v>
      </c>
      <c r="N83" s="11">
        <v>0.4</v>
      </c>
      <c r="O83" s="11">
        <v>0</v>
      </c>
      <c r="P83" s="11">
        <v>0</v>
      </c>
      <c r="Q83" s="11">
        <v>0</v>
      </c>
      <c r="R83" s="11">
        <v>185.7</v>
      </c>
      <c r="S83" s="11">
        <v>399.2</v>
      </c>
      <c r="T83" s="11">
        <v>2.1</v>
      </c>
    </row>
    <row r="84" spans="1:20" x14ac:dyDescent="0.25">
      <c r="A84" s="11">
        <v>34</v>
      </c>
      <c r="B84" s="11" t="s">
        <v>90</v>
      </c>
      <c r="C84" s="11">
        <v>49.9</v>
      </c>
      <c r="D84" s="11">
        <v>211.1</v>
      </c>
      <c r="E84" s="11">
        <v>4.2</v>
      </c>
      <c r="F84" s="11">
        <v>0</v>
      </c>
      <c r="G84" s="11">
        <v>0</v>
      </c>
      <c r="H84" s="11">
        <v>0</v>
      </c>
      <c r="I84" s="11">
        <v>9.6</v>
      </c>
      <c r="J84" s="11">
        <v>75.400000000000006</v>
      </c>
      <c r="K84" s="11">
        <v>7.9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59.5</v>
      </c>
      <c r="S84" s="11">
        <v>286.60000000000002</v>
      </c>
      <c r="T84" s="11">
        <v>4.8</v>
      </c>
    </row>
    <row r="85" spans="1:20" x14ac:dyDescent="0.25">
      <c r="A85" s="11">
        <v>35</v>
      </c>
      <c r="B85" s="11" t="s">
        <v>91</v>
      </c>
      <c r="C85" s="11">
        <v>41.2</v>
      </c>
      <c r="D85" s="11">
        <v>201.7</v>
      </c>
      <c r="E85" s="11">
        <v>4.9000000000000004</v>
      </c>
      <c r="F85" s="11">
        <v>0</v>
      </c>
      <c r="G85" s="11">
        <v>0</v>
      </c>
      <c r="H85" s="11">
        <v>0</v>
      </c>
      <c r="I85" s="11">
        <v>6.8</v>
      </c>
      <c r="J85" s="11">
        <v>77.599999999999994</v>
      </c>
      <c r="K85" s="11">
        <v>11.5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48</v>
      </c>
      <c r="S85" s="11">
        <v>279.2</v>
      </c>
      <c r="T85" s="11">
        <v>5.8</v>
      </c>
    </row>
    <row r="86" spans="1:20" x14ac:dyDescent="0.25">
      <c r="A86" s="11">
        <v>36</v>
      </c>
      <c r="B86" s="11" t="s">
        <v>92</v>
      </c>
      <c r="C86" s="11">
        <v>28.9</v>
      </c>
      <c r="D86" s="11">
        <v>188.1</v>
      </c>
      <c r="E86" s="11">
        <v>6.5</v>
      </c>
      <c r="F86" s="11">
        <v>0</v>
      </c>
      <c r="G86" s="11">
        <v>0</v>
      </c>
      <c r="H86" s="11">
        <v>0</v>
      </c>
      <c r="I86" s="11">
        <v>3.2</v>
      </c>
      <c r="J86" s="11">
        <v>47.1</v>
      </c>
      <c r="K86" s="11">
        <v>14.8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32.1</v>
      </c>
      <c r="S86" s="11">
        <v>235.2</v>
      </c>
      <c r="T86" s="11">
        <v>7.3</v>
      </c>
    </row>
    <row r="87" spans="1:20" x14ac:dyDescent="0.25">
      <c r="A87" s="11">
        <v>37</v>
      </c>
      <c r="B87" s="11" t="s">
        <v>93</v>
      </c>
      <c r="C87" s="11">
        <v>16.5</v>
      </c>
      <c r="D87" s="11">
        <v>159.19999999999999</v>
      </c>
      <c r="E87" s="11">
        <v>9.6999999999999993</v>
      </c>
      <c r="F87" s="11">
        <v>0</v>
      </c>
      <c r="G87" s="11">
        <v>0</v>
      </c>
      <c r="H87" s="11">
        <v>0</v>
      </c>
      <c r="I87" s="11">
        <v>1.8</v>
      </c>
      <c r="J87" s="11">
        <v>43.5</v>
      </c>
      <c r="K87" s="11">
        <v>24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18.3</v>
      </c>
      <c r="S87" s="11">
        <v>202.7</v>
      </c>
      <c r="T87" s="11">
        <v>11.1</v>
      </c>
    </row>
    <row r="88" spans="1:20" x14ac:dyDescent="0.25">
      <c r="A88" s="11">
        <v>38</v>
      </c>
      <c r="B88" s="11" t="s">
        <v>94</v>
      </c>
      <c r="C88" s="11">
        <v>21.9</v>
      </c>
      <c r="D88" s="11">
        <v>160.4</v>
      </c>
      <c r="E88" s="11">
        <v>7.3</v>
      </c>
      <c r="F88" s="11">
        <v>0</v>
      </c>
      <c r="G88" s="11">
        <v>0</v>
      </c>
      <c r="H88" s="11">
        <v>0</v>
      </c>
      <c r="I88" s="11">
        <v>2.5</v>
      </c>
      <c r="J88" s="11">
        <v>41.6</v>
      </c>
      <c r="K88" s="11">
        <v>16.399999999999999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24.4</v>
      </c>
      <c r="S88" s="11">
        <v>202</v>
      </c>
      <c r="T88" s="11">
        <v>8.3000000000000007</v>
      </c>
    </row>
    <row r="89" spans="1:20" x14ac:dyDescent="0.25">
      <c r="A89" s="11">
        <v>39</v>
      </c>
      <c r="B89" s="11" t="s">
        <v>95</v>
      </c>
      <c r="C89" s="11">
        <v>36.1</v>
      </c>
      <c r="D89" s="11">
        <v>160.69999999999999</v>
      </c>
      <c r="E89" s="11">
        <v>4.5</v>
      </c>
      <c r="F89" s="11">
        <v>0</v>
      </c>
      <c r="G89" s="11">
        <v>0</v>
      </c>
      <c r="H89" s="11">
        <v>0</v>
      </c>
      <c r="I89" s="11">
        <v>13.2</v>
      </c>
      <c r="J89" s="11">
        <v>36</v>
      </c>
      <c r="K89" s="11">
        <v>2.7</v>
      </c>
      <c r="L89" s="11">
        <v>9.1999999999999993</v>
      </c>
      <c r="M89" s="11">
        <v>1.8</v>
      </c>
      <c r="N89" s="11">
        <v>0.2</v>
      </c>
      <c r="O89" s="11">
        <v>0</v>
      </c>
      <c r="P89" s="11">
        <v>0</v>
      </c>
      <c r="Q89" s="11">
        <v>0</v>
      </c>
      <c r="R89" s="11">
        <v>58.5</v>
      </c>
      <c r="S89" s="11">
        <v>198.5</v>
      </c>
      <c r="T89" s="11">
        <v>3.4</v>
      </c>
    </row>
    <row r="90" spans="1:20" x14ac:dyDescent="0.25">
      <c r="A90" s="11">
        <v>40</v>
      </c>
      <c r="B90" s="11" t="s">
        <v>96</v>
      </c>
      <c r="C90" s="11">
        <v>31.8</v>
      </c>
      <c r="D90" s="11">
        <v>160.6</v>
      </c>
      <c r="E90" s="11">
        <v>5</v>
      </c>
      <c r="F90" s="11">
        <v>0</v>
      </c>
      <c r="G90" s="11">
        <v>0</v>
      </c>
      <c r="H90" s="11">
        <v>0</v>
      </c>
      <c r="I90" s="11">
        <v>19.8</v>
      </c>
      <c r="J90" s="11">
        <v>38</v>
      </c>
      <c r="K90" s="11">
        <v>1.9</v>
      </c>
      <c r="L90" s="11">
        <v>22.7</v>
      </c>
      <c r="M90" s="11">
        <v>4.0999999999999996</v>
      </c>
      <c r="N90" s="11">
        <v>0.2</v>
      </c>
      <c r="O90" s="11">
        <v>0</v>
      </c>
      <c r="P90" s="11">
        <v>0</v>
      </c>
      <c r="Q90" s="11">
        <v>0</v>
      </c>
      <c r="R90" s="11">
        <v>74.400000000000006</v>
      </c>
      <c r="S90" s="11">
        <v>202.7</v>
      </c>
      <c r="T90" s="11">
        <v>2.7</v>
      </c>
    </row>
    <row r="91" spans="1:20" x14ac:dyDescent="0.25">
      <c r="A91" s="11">
        <v>41</v>
      </c>
      <c r="B91" s="11" t="s">
        <v>97</v>
      </c>
      <c r="C91" s="11">
        <v>19.3</v>
      </c>
      <c r="D91" s="11">
        <v>27.8</v>
      </c>
      <c r="E91" s="11">
        <v>1.4</v>
      </c>
      <c r="F91" s="11">
        <v>0</v>
      </c>
      <c r="G91" s="11">
        <v>0</v>
      </c>
      <c r="H91" s="11">
        <v>0</v>
      </c>
      <c r="I91" s="11">
        <v>16.899999999999999</v>
      </c>
      <c r="J91" s="11">
        <v>31.6</v>
      </c>
      <c r="K91" s="11">
        <v>1.9</v>
      </c>
      <c r="L91" s="11">
        <v>37.200000000000003</v>
      </c>
      <c r="M91" s="11">
        <v>8.1</v>
      </c>
      <c r="N91" s="11">
        <v>0.2</v>
      </c>
      <c r="O91" s="11">
        <v>0</v>
      </c>
      <c r="P91" s="11">
        <v>0</v>
      </c>
      <c r="Q91" s="11">
        <v>0</v>
      </c>
      <c r="R91" s="11">
        <v>73.400000000000006</v>
      </c>
      <c r="S91" s="11">
        <v>67.5</v>
      </c>
      <c r="T91" s="11">
        <v>0.9</v>
      </c>
    </row>
    <row r="92" spans="1:20" x14ac:dyDescent="0.25">
      <c r="A92" s="11">
        <v>42</v>
      </c>
      <c r="B92" s="11" t="s">
        <v>98</v>
      </c>
      <c r="C92" s="11">
        <v>28.5</v>
      </c>
      <c r="D92" s="11">
        <v>158</v>
      </c>
      <c r="E92" s="11">
        <v>5.5</v>
      </c>
      <c r="F92" s="11">
        <v>0</v>
      </c>
      <c r="G92" s="11">
        <v>0</v>
      </c>
      <c r="H92" s="11">
        <v>0</v>
      </c>
      <c r="I92" s="11">
        <v>26.2</v>
      </c>
      <c r="J92" s="11">
        <v>54.7</v>
      </c>
      <c r="K92" s="11">
        <v>2.1</v>
      </c>
      <c r="L92" s="11">
        <v>28.3</v>
      </c>
      <c r="M92" s="11">
        <v>3.8</v>
      </c>
      <c r="N92" s="11">
        <v>0.1</v>
      </c>
      <c r="O92" s="11">
        <v>0</v>
      </c>
      <c r="P92" s="11">
        <v>0</v>
      </c>
      <c r="Q92" s="11">
        <v>0</v>
      </c>
      <c r="R92" s="11">
        <v>83</v>
      </c>
      <c r="S92" s="11">
        <v>216.6</v>
      </c>
      <c r="T92" s="11">
        <v>2.6</v>
      </c>
    </row>
    <row r="93" spans="1:20" x14ac:dyDescent="0.25">
      <c r="A93" s="11">
        <v>43</v>
      </c>
      <c r="B93" s="11" t="s">
        <v>99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</row>
    <row r="94" spans="1:20" x14ac:dyDescent="0.25">
      <c r="A94" s="11">
        <v>44</v>
      </c>
      <c r="B94" s="11" t="s">
        <v>100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2.4</v>
      </c>
      <c r="M94" s="11">
        <v>6.4</v>
      </c>
      <c r="N94" s="11">
        <v>2.6</v>
      </c>
      <c r="O94" s="11">
        <v>0</v>
      </c>
      <c r="P94" s="11">
        <v>0</v>
      </c>
      <c r="Q94" s="11">
        <v>0</v>
      </c>
      <c r="R94" s="11">
        <v>2.4</v>
      </c>
      <c r="S94" s="11">
        <v>6.4</v>
      </c>
      <c r="T94" s="11">
        <v>2.6</v>
      </c>
    </row>
    <row r="95" spans="1:20" x14ac:dyDescent="0.25">
      <c r="A95" s="11">
        <v>45</v>
      </c>
      <c r="B95" s="11" t="s">
        <v>101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3.3</v>
      </c>
      <c r="M95" s="11">
        <v>9.3000000000000007</v>
      </c>
      <c r="N95" s="11">
        <v>2.8</v>
      </c>
      <c r="O95" s="11">
        <v>0</v>
      </c>
      <c r="P95" s="11">
        <v>0</v>
      </c>
      <c r="Q95" s="11">
        <v>0</v>
      </c>
      <c r="R95" s="11">
        <v>3.3</v>
      </c>
      <c r="S95" s="11">
        <v>9.3000000000000007</v>
      </c>
      <c r="T95" s="11">
        <v>2.8</v>
      </c>
    </row>
    <row r="96" spans="1:20" x14ac:dyDescent="0.25">
      <c r="A96" s="11">
        <v>46</v>
      </c>
      <c r="B96" s="11" t="s">
        <v>102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1.4</v>
      </c>
      <c r="M96" s="11">
        <v>3.2</v>
      </c>
      <c r="N96" s="11">
        <v>2.2999999999999998</v>
      </c>
      <c r="O96" s="11">
        <v>0</v>
      </c>
      <c r="P96" s="11">
        <v>0</v>
      </c>
      <c r="Q96" s="11">
        <v>0</v>
      </c>
      <c r="R96" s="11">
        <v>1.4</v>
      </c>
      <c r="S96" s="11">
        <v>3.2</v>
      </c>
      <c r="T96" s="11">
        <v>2.2999999999999998</v>
      </c>
    </row>
    <row r="97" spans="1:20" x14ac:dyDescent="0.25">
      <c r="A97" s="11">
        <v>47</v>
      </c>
      <c r="B97" s="11" t="s">
        <v>103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8.8000000000000007</v>
      </c>
      <c r="M97" s="11">
        <v>29.7</v>
      </c>
      <c r="N97" s="11">
        <v>3.4</v>
      </c>
      <c r="O97" s="11">
        <v>0</v>
      </c>
      <c r="P97" s="11">
        <v>0</v>
      </c>
      <c r="Q97" s="11">
        <v>0</v>
      </c>
      <c r="R97" s="11">
        <v>8.8000000000000007</v>
      </c>
      <c r="S97" s="11">
        <v>29.7</v>
      </c>
      <c r="T97" s="11">
        <v>3.4</v>
      </c>
    </row>
    <row r="98" spans="1:20" x14ac:dyDescent="0.25">
      <c r="A98" s="11">
        <v>48</v>
      </c>
      <c r="B98" s="11" t="s">
        <v>104</v>
      </c>
      <c r="C98" s="11">
        <v>118.2</v>
      </c>
      <c r="D98" s="11">
        <v>346</v>
      </c>
      <c r="E98" s="11">
        <v>2.9</v>
      </c>
      <c r="F98" s="11">
        <v>0</v>
      </c>
      <c r="G98" s="11">
        <v>0</v>
      </c>
      <c r="H98" s="11">
        <v>0</v>
      </c>
      <c r="I98" s="11">
        <v>26.5</v>
      </c>
      <c r="J98" s="11">
        <v>126.8</v>
      </c>
      <c r="K98" s="11">
        <v>4.8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144.69999999999999</v>
      </c>
      <c r="S98" s="11">
        <v>472.8</v>
      </c>
      <c r="T98" s="11">
        <v>3.3</v>
      </c>
    </row>
    <row r="99" spans="1:20" x14ac:dyDescent="0.25">
      <c r="A99" s="11">
        <v>49</v>
      </c>
      <c r="B99" s="11" t="s">
        <v>105</v>
      </c>
      <c r="C99" s="11">
        <v>145.6</v>
      </c>
      <c r="D99" s="11">
        <v>447.1</v>
      </c>
      <c r="E99" s="11">
        <v>3.1</v>
      </c>
      <c r="F99" s="11">
        <v>0</v>
      </c>
      <c r="G99" s="11">
        <v>0</v>
      </c>
      <c r="H99" s="11">
        <v>0</v>
      </c>
      <c r="I99" s="11">
        <v>28.7</v>
      </c>
      <c r="J99" s="11">
        <v>135.80000000000001</v>
      </c>
      <c r="K99" s="11">
        <v>4.7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174.3</v>
      </c>
      <c r="S99" s="11">
        <v>582.9</v>
      </c>
      <c r="T99" s="11">
        <v>3.3</v>
      </c>
    </row>
    <row r="100" spans="1:20" x14ac:dyDescent="0.25">
      <c r="A100" s="11">
        <v>50</v>
      </c>
      <c r="B100" s="11" t="s">
        <v>106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51</v>
      </c>
      <c r="B101" s="11" t="s">
        <v>107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52</v>
      </c>
      <c r="B102" s="11" t="s">
        <v>108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53</v>
      </c>
      <c r="B103" s="11" t="s">
        <v>109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54</v>
      </c>
      <c r="B104" s="11" t="s">
        <v>110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20" x14ac:dyDescent="0.25">
      <c r="A105" s="11">
        <v>55</v>
      </c>
      <c r="B105" s="11" t="s">
        <v>111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0.3</v>
      </c>
      <c r="M105" s="11">
        <v>1.2</v>
      </c>
      <c r="N105" s="11">
        <v>3.6</v>
      </c>
      <c r="O105" s="11">
        <v>0</v>
      </c>
      <c r="P105" s="11">
        <v>0</v>
      </c>
      <c r="Q105" s="11">
        <v>0</v>
      </c>
      <c r="R105" s="11">
        <v>0.3</v>
      </c>
      <c r="S105" s="11">
        <v>1.2</v>
      </c>
      <c r="T105" s="11">
        <v>3.6</v>
      </c>
    </row>
    <row r="106" spans="1:20" x14ac:dyDescent="0.25">
      <c r="A106" s="11">
        <v>56</v>
      </c>
      <c r="B106" s="11" t="s">
        <v>112</v>
      </c>
      <c r="C106" s="11">
        <v>514.4</v>
      </c>
      <c r="D106" s="11">
        <v>791.1</v>
      </c>
      <c r="E106" s="11">
        <v>1.5</v>
      </c>
      <c r="F106" s="11">
        <v>0</v>
      </c>
      <c r="G106" s="11">
        <v>0</v>
      </c>
      <c r="H106" s="11">
        <v>0</v>
      </c>
      <c r="I106" s="11">
        <v>105.8</v>
      </c>
      <c r="J106" s="11">
        <v>435.2</v>
      </c>
      <c r="K106" s="11">
        <v>4.0999999999999996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620.20000000000005</v>
      </c>
      <c r="S106" s="11">
        <v>1226.3</v>
      </c>
      <c r="T106" s="11">
        <v>2</v>
      </c>
    </row>
    <row r="107" spans="1:20" x14ac:dyDescent="0.25">
      <c r="A107" s="11">
        <v>57</v>
      </c>
      <c r="B107" s="11" t="s">
        <v>113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</row>
    <row r="108" spans="1:20" x14ac:dyDescent="0.25">
      <c r="A108" s="11">
        <v>58</v>
      </c>
      <c r="B108" s="11" t="s">
        <v>114</v>
      </c>
      <c r="C108" s="11">
        <v>648.20000000000005</v>
      </c>
      <c r="D108" s="11">
        <v>922.7</v>
      </c>
      <c r="E108" s="11">
        <v>1.4</v>
      </c>
      <c r="F108" s="11">
        <v>0</v>
      </c>
      <c r="G108" s="11">
        <v>0</v>
      </c>
      <c r="H108" s="11">
        <v>0</v>
      </c>
      <c r="I108" s="11">
        <v>43.7</v>
      </c>
      <c r="J108" s="11">
        <v>309.89999999999998</v>
      </c>
      <c r="K108" s="11">
        <v>7.1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691.9</v>
      </c>
      <c r="S108" s="11">
        <v>1232.5</v>
      </c>
      <c r="T108" s="11">
        <v>1.8</v>
      </c>
    </row>
    <row r="109" spans="1:20" x14ac:dyDescent="0.25">
      <c r="A109" s="11">
        <v>59</v>
      </c>
      <c r="B109" s="11" t="s">
        <v>115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</row>
    <row r="110" spans="1:20" x14ac:dyDescent="0.25">
      <c r="A110" s="11">
        <v>60</v>
      </c>
      <c r="B110" s="11" t="s">
        <v>116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4.5999999999999996</v>
      </c>
      <c r="J110" s="11">
        <v>2.4</v>
      </c>
      <c r="K110" s="11">
        <v>0.5</v>
      </c>
      <c r="L110" s="11">
        <v>0.2</v>
      </c>
      <c r="M110" s="11">
        <v>0.7</v>
      </c>
      <c r="N110" s="11">
        <v>3.2</v>
      </c>
      <c r="O110" s="11">
        <v>0</v>
      </c>
      <c r="P110" s="11">
        <v>0</v>
      </c>
      <c r="Q110" s="11">
        <v>0</v>
      </c>
      <c r="R110" s="11">
        <v>4.8</v>
      </c>
      <c r="S110" s="11">
        <v>3.1</v>
      </c>
      <c r="T110" s="11">
        <v>0.6</v>
      </c>
    </row>
    <row r="111" spans="1:20" x14ac:dyDescent="0.25">
      <c r="A111" s="11">
        <v>61</v>
      </c>
      <c r="B111" s="11" t="s">
        <v>117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</row>
    <row r="112" spans="1:20" x14ac:dyDescent="0.25">
      <c r="A112" s="11">
        <v>62</v>
      </c>
      <c r="B112" s="11" t="s">
        <v>118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280</v>
      </c>
      <c r="J112" s="11">
        <v>270.7</v>
      </c>
      <c r="K112" s="11">
        <v>1</v>
      </c>
      <c r="L112" s="11">
        <v>81.2</v>
      </c>
      <c r="M112" s="11">
        <v>2.7</v>
      </c>
      <c r="N112" s="11">
        <v>0</v>
      </c>
      <c r="O112" s="11">
        <v>0</v>
      </c>
      <c r="P112" s="11">
        <v>0</v>
      </c>
      <c r="Q112" s="11">
        <v>0</v>
      </c>
      <c r="R112" s="11">
        <v>361.1</v>
      </c>
      <c r="S112" s="11">
        <v>273.39999999999998</v>
      </c>
      <c r="T112" s="11">
        <v>0.8</v>
      </c>
    </row>
    <row r="113" spans="1:20" x14ac:dyDescent="0.25">
      <c r="A113" s="11">
        <v>63</v>
      </c>
      <c r="B113" s="11" t="s">
        <v>119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</row>
    <row r="114" spans="1:20" x14ac:dyDescent="0.25">
      <c r="A114" s="11">
        <v>64</v>
      </c>
      <c r="B114" s="11" t="s">
        <v>120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20</v>
      </c>
      <c r="J114" s="11">
        <v>206.4</v>
      </c>
      <c r="K114" s="11">
        <v>10.3</v>
      </c>
      <c r="L114" s="11">
        <v>0.2</v>
      </c>
      <c r="M114" s="11">
        <v>0.5</v>
      </c>
      <c r="N114" s="11">
        <v>2.2999999999999998</v>
      </c>
      <c r="O114" s="11">
        <v>0</v>
      </c>
      <c r="P114" s="11">
        <v>0</v>
      </c>
      <c r="Q114" s="11">
        <v>0</v>
      </c>
      <c r="R114" s="11">
        <v>20.2</v>
      </c>
      <c r="S114" s="11">
        <v>206.9</v>
      </c>
      <c r="T114" s="11">
        <v>10.3</v>
      </c>
    </row>
    <row r="115" spans="1:20" x14ac:dyDescent="0.25">
      <c r="A115" s="11">
        <v>65</v>
      </c>
      <c r="B115" s="11" t="s">
        <v>121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x14ac:dyDescent="0.25">
      <c r="A116" s="11">
        <v>66</v>
      </c>
      <c r="B116" s="11" t="s">
        <v>122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158.4</v>
      </c>
      <c r="J116" s="11">
        <v>1805.5</v>
      </c>
      <c r="K116" s="11">
        <v>11.4</v>
      </c>
      <c r="L116" s="11">
        <v>0.1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158.5</v>
      </c>
      <c r="S116" s="11">
        <v>1805.5</v>
      </c>
      <c r="T116" s="11">
        <v>11.4</v>
      </c>
    </row>
    <row r="117" spans="1:20" x14ac:dyDescent="0.25">
      <c r="A117" s="11">
        <v>67</v>
      </c>
      <c r="B117" s="11" t="s">
        <v>125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101.9</v>
      </c>
      <c r="M117" s="11">
        <v>223.1</v>
      </c>
      <c r="N117" s="11">
        <v>2.2000000000000002</v>
      </c>
      <c r="O117" s="11">
        <v>0</v>
      </c>
      <c r="P117" s="11">
        <v>0</v>
      </c>
      <c r="Q117" s="11">
        <v>0</v>
      </c>
      <c r="R117" s="11">
        <v>101.9</v>
      </c>
      <c r="S117" s="11">
        <v>223.1</v>
      </c>
      <c r="T117" s="11">
        <v>2.2000000000000002</v>
      </c>
    </row>
    <row r="118" spans="1:20" x14ac:dyDescent="0.25">
      <c r="A118" s="11">
        <v>68</v>
      </c>
      <c r="B118" s="11" t="s">
        <v>126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151.9</v>
      </c>
      <c r="J118" s="11">
        <v>1404.9</v>
      </c>
      <c r="K118" s="11">
        <v>9.1999999999999993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151.9</v>
      </c>
      <c r="S118" s="11">
        <v>1404.9</v>
      </c>
      <c r="T118" s="11">
        <v>9.1999999999999993</v>
      </c>
    </row>
    <row r="119" spans="1:20" x14ac:dyDescent="0.25">
      <c r="A119" s="11">
        <v>69</v>
      </c>
      <c r="B119" s="11" t="s">
        <v>127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x14ac:dyDescent="0.25">
      <c r="A120" s="11">
        <v>70</v>
      </c>
      <c r="B120" s="11" t="s">
        <v>128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x14ac:dyDescent="0.25">
      <c r="A121" s="11">
        <v>71</v>
      </c>
      <c r="B121" s="11" t="s">
        <v>129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72</v>
      </c>
      <c r="B122" s="11" t="s">
        <v>130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73</v>
      </c>
      <c r="B123" s="11" t="s">
        <v>131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74</v>
      </c>
      <c r="B124" s="11" t="s">
        <v>132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75</v>
      </c>
      <c r="B125" s="11" t="s">
        <v>133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76</v>
      </c>
      <c r="B126" s="11" t="s">
        <v>134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77</v>
      </c>
      <c r="B127" s="11" t="s">
        <v>135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78</v>
      </c>
      <c r="B128" s="11" t="s">
        <v>136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79</v>
      </c>
      <c r="B129" s="11" t="s">
        <v>137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80</v>
      </c>
      <c r="B130" s="11" t="s">
        <v>138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81</v>
      </c>
      <c r="B131" s="11" t="s">
        <v>139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82</v>
      </c>
      <c r="B132" s="11" t="s">
        <v>140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83</v>
      </c>
      <c r="B133" s="11" t="s">
        <v>141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</row>
    <row r="134" spans="1:20" x14ac:dyDescent="0.25">
      <c r="A134" s="11">
        <v>84</v>
      </c>
      <c r="B134" s="11" t="s">
        <v>142</v>
      </c>
      <c r="C134" s="11">
        <v>62.6</v>
      </c>
      <c r="D134" s="11">
        <v>236.7</v>
      </c>
      <c r="E134" s="11">
        <v>3.8</v>
      </c>
      <c r="F134" s="11">
        <v>0</v>
      </c>
      <c r="G134" s="11">
        <v>0</v>
      </c>
      <c r="H134" s="11">
        <v>0</v>
      </c>
      <c r="I134" s="11">
        <v>27.5</v>
      </c>
      <c r="J134" s="11">
        <v>65.3</v>
      </c>
      <c r="K134" s="11">
        <v>2.4</v>
      </c>
      <c r="L134" s="11">
        <v>53</v>
      </c>
      <c r="M134" s="11">
        <v>25.1</v>
      </c>
      <c r="N134" s="11">
        <v>0.5</v>
      </c>
      <c r="O134" s="11">
        <v>0</v>
      </c>
      <c r="P134" s="11">
        <v>0</v>
      </c>
      <c r="Q134" s="11">
        <v>0</v>
      </c>
      <c r="R134" s="11">
        <v>143.1</v>
      </c>
      <c r="S134" s="11">
        <v>327.10000000000002</v>
      </c>
      <c r="T134" s="11">
        <v>2.2999999999999998</v>
      </c>
    </row>
    <row r="135" spans="1:20" x14ac:dyDescent="0.25">
      <c r="A135" s="11">
        <v>85</v>
      </c>
      <c r="B135" s="11" t="s">
        <v>146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283</v>
      </c>
      <c r="J135" s="11">
        <v>3270.2</v>
      </c>
      <c r="K135" s="11">
        <v>11.6</v>
      </c>
      <c r="L135" s="11">
        <v>0.4</v>
      </c>
      <c r="M135" s="11">
        <v>9.6999999999999993</v>
      </c>
      <c r="N135" s="11">
        <v>24.9</v>
      </c>
      <c r="O135" s="11">
        <v>0</v>
      </c>
      <c r="P135" s="11">
        <v>0</v>
      </c>
      <c r="Q135" s="11">
        <v>0</v>
      </c>
      <c r="R135" s="11">
        <v>283.39999999999998</v>
      </c>
      <c r="S135" s="11">
        <v>3279.9</v>
      </c>
      <c r="T135" s="11">
        <v>11.6</v>
      </c>
    </row>
    <row r="136" spans="1:20" x14ac:dyDescent="0.25">
      <c r="A136" s="11">
        <v>86</v>
      </c>
      <c r="B136" s="11" t="s">
        <v>147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3.7</v>
      </c>
      <c r="J136" s="11">
        <v>24.3</v>
      </c>
      <c r="K136" s="11">
        <v>6.5</v>
      </c>
      <c r="L136" s="11">
        <v>20.2</v>
      </c>
      <c r="M136" s="11">
        <v>202.3</v>
      </c>
      <c r="N136" s="11">
        <v>10</v>
      </c>
      <c r="O136" s="11">
        <v>0</v>
      </c>
      <c r="P136" s="11">
        <v>0</v>
      </c>
      <c r="Q136" s="11">
        <v>0</v>
      </c>
      <c r="R136" s="11">
        <v>24</v>
      </c>
      <c r="S136" s="11">
        <v>226.6</v>
      </c>
      <c r="T136" s="11">
        <v>9.4</v>
      </c>
    </row>
    <row r="137" spans="1:20" x14ac:dyDescent="0.25">
      <c r="A137" s="11">
        <v>87</v>
      </c>
      <c r="B137" s="11" t="s">
        <v>148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88</v>
      </c>
      <c r="B138" s="11" t="s">
        <v>149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89</v>
      </c>
      <c r="B139" s="11" t="s">
        <v>150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90</v>
      </c>
      <c r="B140" s="11" t="s">
        <v>151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x14ac:dyDescent="0.25">
      <c r="A141" s="11">
        <v>91</v>
      </c>
      <c r="B141" s="11" t="s">
        <v>152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</row>
    <row r="142" spans="1:20" x14ac:dyDescent="0.25">
      <c r="A142" s="11">
        <v>92</v>
      </c>
      <c r="B142" s="11" t="s">
        <v>153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</row>
    <row r="143" spans="1:20" x14ac:dyDescent="0.25">
      <c r="A143" s="11">
        <v>93</v>
      </c>
      <c r="B143" s="11" t="s">
        <v>154</v>
      </c>
      <c r="C143" s="11">
        <v>34</v>
      </c>
      <c r="D143" s="11">
        <v>554.20000000000005</v>
      </c>
      <c r="E143" s="11">
        <v>16.3</v>
      </c>
      <c r="F143" s="11">
        <v>0</v>
      </c>
      <c r="G143" s="11">
        <v>0</v>
      </c>
      <c r="H143" s="11">
        <v>0</v>
      </c>
      <c r="I143" s="11">
        <v>43</v>
      </c>
      <c r="J143" s="11">
        <v>876.1</v>
      </c>
      <c r="K143" s="11">
        <v>20.399999999999999</v>
      </c>
      <c r="L143" s="11">
        <v>39.700000000000003</v>
      </c>
      <c r="M143" s="11">
        <v>982</v>
      </c>
      <c r="N143" s="11">
        <v>24.7</v>
      </c>
      <c r="O143" s="11">
        <v>0</v>
      </c>
      <c r="P143" s="11">
        <v>0</v>
      </c>
      <c r="Q143" s="11">
        <v>0</v>
      </c>
      <c r="R143" s="11">
        <v>116.7</v>
      </c>
      <c r="S143" s="11">
        <v>2412.1999999999998</v>
      </c>
      <c r="T143" s="11">
        <v>20.7</v>
      </c>
    </row>
    <row r="144" spans="1:20" x14ac:dyDescent="0.25">
      <c r="A144" s="11">
        <v>94</v>
      </c>
      <c r="B144" s="11" t="s">
        <v>155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95</v>
      </c>
      <c r="B145" s="11" t="s">
        <v>156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96</v>
      </c>
      <c r="B146" s="11" t="s">
        <v>157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97</v>
      </c>
      <c r="B147" s="11" t="s">
        <v>158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98</v>
      </c>
      <c r="B148" s="11" t="s">
        <v>159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x14ac:dyDescent="0.25">
      <c r="A149" s="11">
        <v>99</v>
      </c>
      <c r="B149" s="11" t="s">
        <v>160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100</v>
      </c>
      <c r="B150" s="11" t="s">
        <v>175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101</v>
      </c>
      <c r="B151" s="11" t="s">
        <v>176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</row>
    <row r="152" spans="1:20" x14ac:dyDescent="0.25">
      <c r="A152" s="11">
        <v>102</v>
      </c>
      <c r="B152" s="11" t="s">
        <v>177</v>
      </c>
      <c r="C152" s="11">
        <v>153.9</v>
      </c>
      <c r="D152" s="11">
        <v>599.9</v>
      </c>
      <c r="E152" s="11">
        <v>3.9</v>
      </c>
      <c r="F152" s="11">
        <v>0</v>
      </c>
      <c r="G152" s="11">
        <v>0</v>
      </c>
      <c r="H152" s="11">
        <v>0</v>
      </c>
      <c r="I152" s="11">
        <v>59.9</v>
      </c>
      <c r="J152" s="11">
        <v>189.6</v>
      </c>
      <c r="K152" s="11">
        <v>3.2</v>
      </c>
      <c r="L152" s="11">
        <v>26.6</v>
      </c>
      <c r="M152" s="11">
        <v>49.5</v>
      </c>
      <c r="N152" s="11">
        <v>1.9</v>
      </c>
      <c r="O152" s="11">
        <v>0</v>
      </c>
      <c r="P152" s="11">
        <v>0</v>
      </c>
      <c r="Q152" s="11">
        <v>0</v>
      </c>
      <c r="R152" s="11">
        <v>240.4</v>
      </c>
      <c r="S152" s="11">
        <v>839</v>
      </c>
      <c r="T152" s="11">
        <v>3.5</v>
      </c>
    </row>
    <row r="153" spans="1:20" x14ac:dyDescent="0.25">
      <c r="A153" s="11">
        <v>103</v>
      </c>
      <c r="B153" s="11" t="s">
        <v>178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34.299999999999997</v>
      </c>
      <c r="J153" s="11">
        <v>446.3</v>
      </c>
      <c r="K153" s="11">
        <v>13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34.299999999999997</v>
      </c>
      <c r="S153" s="11">
        <v>446.3</v>
      </c>
      <c r="T153" s="11">
        <v>13</v>
      </c>
    </row>
    <row r="154" spans="1:20" x14ac:dyDescent="0.25">
      <c r="A154" s="11">
        <v>104</v>
      </c>
      <c r="B154" s="11" t="s">
        <v>179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x14ac:dyDescent="0.25">
      <c r="A155" s="11">
        <v>105</v>
      </c>
      <c r="B155" s="11" t="s">
        <v>180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1170.5</v>
      </c>
      <c r="J155" s="11">
        <v>4409.5</v>
      </c>
      <c r="K155" s="11">
        <v>3.8</v>
      </c>
      <c r="L155" s="11">
        <v>1.3</v>
      </c>
      <c r="M155" s="11">
        <v>2.5</v>
      </c>
      <c r="N155" s="11">
        <v>1.9</v>
      </c>
      <c r="O155" s="11">
        <v>0</v>
      </c>
      <c r="P155" s="11">
        <v>0</v>
      </c>
      <c r="Q155" s="11">
        <v>0</v>
      </c>
      <c r="R155" s="11">
        <v>1171.8</v>
      </c>
      <c r="S155" s="11">
        <v>4412</v>
      </c>
      <c r="T155" s="11">
        <v>3.8</v>
      </c>
    </row>
    <row r="156" spans="1:20" x14ac:dyDescent="0.25">
      <c r="A156" s="11">
        <v>106</v>
      </c>
      <c r="B156" s="11" t="s">
        <v>181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</row>
    <row r="157" spans="1:20" x14ac:dyDescent="0.25">
      <c r="A157" s="11">
        <v>107</v>
      </c>
      <c r="B157" s="11" t="s">
        <v>182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53.5</v>
      </c>
      <c r="J157" s="11">
        <v>1410</v>
      </c>
      <c r="K157" s="11">
        <v>26.3</v>
      </c>
      <c r="L157" s="11">
        <v>27.5</v>
      </c>
      <c r="M157" s="11">
        <v>426.8</v>
      </c>
      <c r="N157" s="11">
        <v>15.5</v>
      </c>
      <c r="O157" s="11">
        <v>0</v>
      </c>
      <c r="P157" s="11">
        <v>0</v>
      </c>
      <c r="Q157" s="11">
        <v>0</v>
      </c>
      <c r="R157" s="11">
        <v>81</v>
      </c>
      <c r="S157" s="11">
        <v>1836.8</v>
      </c>
      <c r="T157" s="11">
        <v>22.7</v>
      </c>
    </row>
    <row r="158" spans="1:20" x14ac:dyDescent="0.25">
      <c r="A158" s="11">
        <v>108</v>
      </c>
      <c r="B158" s="11" t="s">
        <v>184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109</v>
      </c>
      <c r="B159" s="11" t="s">
        <v>185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110</v>
      </c>
      <c r="B160" s="11" t="s">
        <v>186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111</v>
      </c>
      <c r="B161" s="11" t="s">
        <v>187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112</v>
      </c>
      <c r="B162" s="11" t="s">
        <v>189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113</v>
      </c>
      <c r="B163" s="11" t="s">
        <v>190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114</v>
      </c>
      <c r="B164" s="11" t="s">
        <v>191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115</v>
      </c>
      <c r="B165" s="11" t="s">
        <v>192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116</v>
      </c>
      <c r="B166" s="11" t="s">
        <v>193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117</v>
      </c>
      <c r="B167" s="11" t="s">
        <v>194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118</v>
      </c>
      <c r="B168" s="11" t="s">
        <v>195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</row>
    <row r="169" spans="1:20" x14ac:dyDescent="0.25">
      <c r="A169" s="11">
        <v>119</v>
      </c>
      <c r="B169" s="11" t="s">
        <v>201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2.5</v>
      </c>
      <c r="J169" s="11">
        <v>0.3</v>
      </c>
      <c r="K169" s="11">
        <v>0.1</v>
      </c>
      <c r="L169" s="11">
        <v>1.7</v>
      </c>
      <c r="M169" s="11">
        <v>1.1000000000000001</v>
      </c>
      <c r="N169" s="11">
        <v>0.7</v>
      </c>
      <c r="O169" s="11">
        <v>0</v>
      </c>
      <c r="P169" s="11">
        <v>0</v>
      </c>
      <c r="Q169" s="11">
        <v>0</v>
      </c>
      <c r="R169" s="11">
        <v>4.2</v>
      </c>
      <c r="S169" s="11">
        <v>1.4</v>
      </c>
      <c r="T169" s="11">
        <v>0.3</v>
      </c>
    </row>
    <row r="170" spans="1:20" x14ac:dyDescent="0.25">
      <c r="A170" s="11">
        <v>120</v>
      </c>
      <c r="B170" s="11" t="s">
        <v>203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121</v>
      </c>
      <c r="B171" s="11" t="s">
        <v>204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</row>
    <row r="172" spans="1:20" x14ac:dyDescent="0.25">
      <c r="A172" s="11">
        <v>122</v>
      </c>
      <c r="B172" s="11" t="s">
        <v>205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</row>
    <row r="173" spans="1:20" x14ac:dyDescent="0.25">
      <c r="A173" s="11">
        <v>123</v>
      </c>
      <c r="B173" s="11" t="s">
        <v>206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0.1</v>
      </c>
      <c r="K173" s="11">
        <v>5.7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0.1</v>
      </c>
      <c r="T173" s="11">
        <v>5.7</v>
      </c>
    </row>
    <row r="174" spans="1:20" x14ac:dyDescent="0.25">
      <c r="A174" s="11">
        <v>124</v>
      </c>
      <c r="B174" s="11" t="s">
        <v>207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</row>
    <row r="175" spans="1:20" x14ac:dyDescent="0.25">
      <c r="A175" s="11">
        <v>125</v>
      </c>
      <c r="B175" s="11" t="s">
        <v>208</v>
      </c>
      <c r="C175" s="11">
        <v>24.5</v>
      </c>
      <c r="D175" s="11">
        <v>81.2</v>
      </c>
      <c r="E175" s="11">
        <v>3.3</v>
      </c>
      <c r="F175" s="11">
        <v>0</v>
      </c>
      <c r="G175" s="11">
        <v>0</v>
      </c>
      <c r="H175" s="11">
        <v>0</v>
      </c>
      <c r="I175" s="11">
        <v>5.9</v>
      </c>
      <c r="J175" s="11">
        <v>93.2</v>
      </c>
      <c r="K175" s="11">
        <v>15.9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30.4</v>
      </c>
      <c r="S175" s="11">
        <v>174.5</v>
      </c>
      <c r="T175" s="11">
        <v>5.7</v>
      </c>
    </row>
    <row r="176" spans="1:20" x14ac:dyDescent="0.25">
      <c r="A176" s="11">
        <v>126</v>
      </c>
      <c r="B176" s="11" t="s">
        <v>209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</row>
    <row r="177" spans="1:20" x14ac:dyDescent="0.25">
      <c r="A177" s="11">
        <v>127</v>
      </c>
      <c r="B177" s="11" t="s">
        <v>210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128</v>
      </c>
      <c r="B178" s="11" t="s">
        <v>211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129</v>
      </c>
      <c r="B179" s="11" t="s">
        <v>217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130</v>
      </c>
      <c r="B180" s="11" t="s">
        <v>218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131</v>
      </c>
      <c r="B181" s="11" t="s">
        <v>221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132</v>
      </c>
      <c r="B182" s="11" t="s">
        <v>222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133</v>
      </c>
      <c r="B183" s="11" t="s">
        <v>223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134</v>
      </c>
      <c r="B184" s="11" t="s">
        <v>224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135</v>
      </c>
      <c r="B185" s="11" t="s">
        <v>225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136</v>
      </c>
      <c r="B186" s="11" t="s">
        <v>226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</row>
    <row r="187" spans="1:20" x14ac:dyDescent="0.25">
      <c r="A187" s="11">
        <v>137</v>
      </c>
      <c r="B187" s="11" t="s">
        <v>227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6.6</v>
      </c>
      <c r="J187" s="11">
        <v>44.5</v>
      </c>
      <c r="K187" s="11">
        <v>6.8</v>
      </c>
      <c r="L187" s="11">
        <v>10.9</v>
      </c>
      <c r="M187" s="11">
        <v>99.5</v>
      </c>
      <c r="N187" s="11">
        <v>9.1</v>
      </c>
      <c r="O187" s="11">
        <v>0</v>
      </c>
      <c r="P187" s="11">
        <v>0</v>
      </c>
      <c r="Q187" s="11">
        <v>0</v>
      </c>
      <c r="R187" s="11">
        <v>17.5</v>
      </c>
      <c r="S187" s="11">
        <v>143.9</v>
      </c>
      <c r="T187" s="11">
        <v>8.1999999999999993</v>
      </c>
    </row>
    <row r="188" spans="1:20" x14ac:dyDescent="0.25">
      <c r="A188" s="11">
        <v>138</v>
      </c>
      <c r="B188" s="11" t="s">
        <v>228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1.4</v>
      </c>
      <c r="J188" s="11">
        <v>8.8000000000000007</v>
      </c>
      <c r="K188" s="11">
        <v>6.3</v>
      </c>
      <c r="L188" s="11">
        <v>5</v>
      </c>
      <c r="M188" s="11">
        <v>50.5</v>
      </c>
      <c r="N188" s="11">
        <v>10.199999999999999</v>
      </c>
      <c r="O188" s="11">
        <v>0</v>
      </c>
      <c r="P188" s="11">
        <v>0</v>
      </c>
      <c r="Q188" s="11">
        <v>0</v>
      </c>
      <c r="R188" s="11">
        <v>6.4</v>
      </c>
      <c r="S188" s="11">
        <v>59.3</v>
      </c>
      <c r="T188" s="11">
        <v>9.3000000000000007</v>
      </c>
    </row>
    <row r="189" spans="1:20" x14ac:dyDescent="0.25">
      <c r="A189" s="11">
        <v>139</v>
      </c>
      <c r="B189" s="11" t="s">
        <v>229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140</v>
      </c>
      <c r="B190" s="11" t="s">
        <v>230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141</v>
      </c>
      <c r="B191" s="11" t="s">
        <v>231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142</v>
      </c>
      <c r="B192" s="11" t="s">
        <v>341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143</v>
      </c>
      <c r="B193" s="11" t="s">
        <v>342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144</v>
      </c>
      <c r="B194" s="11" t="s">
        <v>343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145</v>
      </c>
      <c r="B195" s="11" t="s">
        <v>232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</row>
    <row r="196" spans="1:20" x14ac:dyDescent="0.25">
      <c r="A196" s="11">
        <v>146</v>
      </c>
      <c r="B196" s="11" t="s">
        <v>233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147</v>
      </c>
      <c r="B197" s="11" t="s">
        <v>234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148</v>
      </c>
      <c r="B198" s="11" t="s">
        <v>235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149</v>
      </c>
      <c r="B199" s="11" t="s">
        <v>236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150</v>
      </c>
      <c r="B200" s="11" t="s">
        <v>237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151</v>
      </c>
      <c r="B201" s="11" t="s">
        <v>238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152</v>
      </c>
      <c r="B202" s="11" t="s">
        <v>239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</row>
    <row r="203" spans="1:20" x14ac:dyDescent="0.25">
      <c r="A203" s="11">
        <v>153</v>
      </c>
      <c r="B203" s="11" t="s">
        <v>240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154</v>
      </c>
      <c r="B204" s="11" t="s">
        <v>241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155</v>
      </c>
      <c r="B205" s="11" t="s">
        <v>242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156</v>
      </c>
      <c r="B206" s="11" t="s">
        <v>243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157</v>
      </c>
      <c r="B207" s="11" t="s">
        <v>244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158</v>
      </c>
      <c r="B208" s="11" t="s">
        <v>245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159</v>
      </c>
      <c r="B209" s="11" t="s">
        <v>344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160</v>
      </c>
      <c r="B210" s="11" t="s">
        <v>246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</row>
    <row r="211" spans="1:20" x14ac:dyDescent="0.25">
      <c r="A211" s="11">
        <v>161</v>
      </c>
      <c r="B211" s="11" t="s">
        <v>247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676.7</v>
      </c>
      <c r="M211" s="11">
        <v>8204.2000000000007</v>
      </c>
      <c r="N211" s="11">
        <v>12.1</v>
      </c>
      <c r="O211" s="11">
        <v>0</v>
      </c>
      <c r="P211" s="11">
        <v>0</v>
      </c>
      <c r="Q211" s="11">
        <v>0</v>
      </c>
      <c r="R211" s="11">
        <v>676.7</v>
      </c>
      <c r="S211" s="11">
        <v>8204.2000000000007</v>
      </c>
      <c r="T211" s="11">
        <v>12.1</v>
      </c>
    </row>
    <row r="212" spans="1:20" x14ac:dyDescent="0.25">
      <c r="A212" s="11">
        <v>162</v>
      </c>
      <c r="B212" s="11" t="s">
        <v>248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534.20000000000005</v>
      </c>
      <c r="M212" s="11">
        <v>6518.4</v>
      </c>
      <c r="N212" s="11">
        <v>12.2</v>
      </c>
      <c r="O212" s="11">
        <v>0</v>
      </c>
      <c r="P212" s="11">
        <v>0</v>
      </c>
      <c r="Q212" s="11">
        <v>0</v>
      </c>
      <c r="R212" s="11">
        <v>534.20000000000005</v>
      </c>
      <c r="S212" s="11">
        <v>6518.4</v>
      </c>
      <c r="T212" s="11">
        <v>12.2</v>
      </c>
    </row>
    <row r="213" spans="1:20" x14ac:dyDescent="0.25">
      <c r="A213" s="11">
        <v>163</v>
      </c>
      <c r="B213" s="11" t="s">
        <v>249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164</v>
      </c>
      <c r="B214" s="11" t="s">
        <v>254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</row>
    <row r="215" spans="1:20" x14ac:dyDescent="0.25">
      <c r="A215" s="11">
        <v>165</v>
      </c>
      <c r="B215" s="11" t="s">
        <v>257</v>
      </c>
      <c r="C215" s="11">
        <v>924.6</v>
      </c>
      <c r="D215" s="11">
        <v>1705</v>
      </c>
      <c r="E215" s="11">
        <v>1.8</v>
      </c>
      <c r="F215" s="11">
        <v>0</v>
      </c>
      <c r="G215" s="11">
        <v>0</v>
      </c>
      <c r="H215" s="11">
        <v>0</v>
      </c>
      <c r="I215" s="11">
        <v>48</v>
      </c>
      <c r="J215" s="11">
        <v>151.30000000000001</v>
      </c>
      <c r="K215" s="11">
        <v>3.2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972.6</v>
      </c>
      <c r="S215" s="11">
        <v>1856.3</v>
      </c>
      <c r="T215" s="11">
        <v>1.9</v>
      </c>
    </row>
    <row r="216" spans="1:20" x14ac:dyDescent="0.25">
      <c r="A216" s="11">
        <v>166</v>
      </c>
      <c r="B216" s="11" t="s">
        <v>345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167</v>
      </c>
      <c r="B217" s="11" t="s">
        <v>346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168</v>
      </c>
      <c r="B218" s="11" t="s">
        <v>347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169</v>
      </c>
      <c r="B219" s="11" t="s">
        <v>348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A220" s="11">
        <v>170</v>
      </c>
      <c r="B220" s="11" t="s">
        <v>349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</row>
    <row r="221" spans="1:20" x14ac:dyDescent="0.25">
      <c r="B221" s="11" t="s">
        <v>267</v>
      </c>
      <c r="C221" s="11">
        <v>4340.6000000000004</v>
      </c>
      <c r="D221" s="11" t="s">
        <v>266</v>
      </c>
      <c r="E221" s="11">
        <v>8.3000000000000007</v>
      </c>
      <c r="F221" s="11">
        <v>0</v>
      </c>
      <c r="G221" s="11">
        <v>0</v>
      </c>
      <c r="H221" s="11">
        <v>0</v>
      </c>
      <c r="I221" s="11">
        <v>3290.4</v>
      </c>
      <c r="J221" s="11" t="s">
        <v>266</v>
      </c>
      <c r="K221" s="11">
        <v>11.9</v>
      </c>
      <c r="L221" s="11">
        <v>2147.5</v>
      </c>
      <c r="M221" s="11" t="s">
        <v>266</v>
      </c>
      <c r="N221" s="11">
        <v>14.6</v>
      </c>
      <c r="O221" s="11">
        <v>0</v>
      </c>
      <c r="P221" s="11">
        <v>0</v>
      </c>
      <c r="Q221" s="11">
        <v>0</v>
      </c>
      <c r="R221" s="11">
        <v>9778.5</v>
      </c>
      <c r="S221" s="11" t="s">
        <v>266</v>
      </c>
      <c r="T221" s="11">
        <v>10.9</v>
      </c>
    </row>
    <row r="225" spans="1:9" x14ac:dyDescent="0.25">
      <c r="A225" s="11" t="s">
        <v>261</v>
      </c>
      <c r="B225" s="11" t="s">
        <v>269</v>
      </c>
      <c r="C225" s="11" t="s">
        <v>270</v>
      </c>
      <c r="D225" s="11" t="s">
        <v>271</v>
      </c>
    </row>
    <row r="226" spans="1:9" x14ac:dyDescent="0.25">
      <c r="A226" s="11" t="s">
        <v>4</v>
      </c>
      <c r="B226" s="11" t="s">
        <v>54</v>
      </c>
      <c r="C226" s="11" t="s">
        <v>263</v>
      </c>
      <c r="D226" s="11" t="s">
        <v>4</v>
      </c>
    </row>
    <row r="228" spans="1:9" x14ac:dyDescent="0.25">
      <c r="D228" s="11" t="s">
        <v>52</v>
      </c>
      <c r="E228" s="11" t="e">
        <f>----- A</f>
        <v>#NAME?</v>
      </c>
      <c r="F228" s="11" t="s">
        <v>272</v>
      </c>
      <c r="G228" s="11" t="s">
        <v>273</v>
      </c>
      <c r="H228" s="11" t="s">
        <v>274</v>
      </c>
      <c r="I228" s="11" t="s">
        <v>274</v>
      </c>
    </row>
    <row r="229" spans="1:9" x14ac:dyDescent="0.25">
      <c r="F229" s="11" t="s">
        <v>275</v>
      </c>
      <c r="G229" s="11" t="s">
        <v>276</v>
      </c>
      <c r="H229" s="11" t="s">
        <v>277</v>
      </c>
      <c r="I229" s="11" t="s">
        <v>278</v>
      </c>
    </row>
    <row r="230" spans="1:9" x14ac:dyDescent="0.25">
      <c r="A230" s="11" t="s">
        <v>34</v>
      </c>
      <c r="B230" s="11" t="s">
        <v>279</v>
      </c>
      <c r="C230" s="11" t="s">
        <v>280</v>
      </c>
      <c r="D230" s="11" t="s">
        <v>281</v>
      </c>
      <c r="E230" s="11" t="s">
        <v>282</v>
      </c>
      <c r="F230" s="11" t="s">
        <v>36</v>
      </c>
      <c r="G230" s="11" t="s">
        <v>36</v>
      </c>
      <c r="H230" s="11" t="s">
        <v>36</v>
      </c>
      <c r="I230" s="13">
        <v>0</v>
      </c>
    </row>
    <row r="231" spans="1:9" x14ac:dyDescent="0.25">
      <c r="A231" s="11" t="s">
        <v>51</v>
      </c>
      <c r="B231" s="11" t="s">
        <v>55</v>
      </c>
      <c r="C231" s="11" t="s">
        <v>52</v>
      </c>
      <c r="D231" s="11" t="s">
        <v>52</v>
      </c>
      <c r="E231" s="11" t="s">
        <v>54</v>
      </c>
      <c r="F231" s="11" t="s">
        <v>5</v>
      </c>
      <c r="G231" s="11" t="s">
        <v>5</v>
      </c>
      <c r="H231" s="11" t="s">
        <v>5</v>
      </c>
      <c r="I231" s="11" t="s">
        <v>5</v>
      </c>
    </row>
    <row r="232" spans="1:9" x14ac:dyDescent="0.25">
      <c r="A232" s="11">
        <v>1</v>
      </c>
      <c r="B232" s="11" t="s">
        <v>283</v>
      </c>
      <c r="C232" s="11" t="s">
        <v>284</v>
      </c>
      <c r="D232" s="11" t="s">
        <v>285</v>
      </c>
      <c r="E232" s="11">
        <v>292</v>
      </c>
      <c r="F232" s="11">
        <v>2858.9</v>
      </c>
      <c r="G232" s="11">
        <v>2857.8</v>
      </c>
      <c r="H232" s="11">
        <v>1.1000000000000001</v>
      </c>
      <c r="I232" s="11">
        <v>12.6</v>
      </c>
    </row>
    <row r="233" spans="1:9" x14ac:dyDescent="0.25">
      <c r="A233" s="11">
        <v>2</v>
      </c>
      <c r="B233" s="11" t="s">
        <v>283</v>
      </c>
      <c r="C233" s="11" t="s">
        <v>284</v>
      </c>
      <c r="D233" s="11" t="s">
        <v>286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x14ac:dyDescent="0.25">
      <c r="A234" s="11">
        <v>3</v>
      </c>
      <c r="B234" s="11" t="s">
        <v>283</v>
      </c>
      <c r="C234" s="11" t="s">
        <v>284</v>
      </c>
      <c r="D234" s="11" t="s">
        <v>268</v>
      </c>
      <c r="E234" s="11">
        <v>639</v>
      </c>
      <c r="F234" s="11">
        <v>2182.5</v>
      </c>
      <c r="G234" s="11">
        <v>2179.1</v>
      </c>
      <c r="H234" s="11">
        <v>3.4</v>
      </c>
      <c r="I234" s="11">
        <v>292.7</v>
      </c>
    </row>
    <row r="235" spans="1:9" x14ac:dyDescent="0.25">
      <c r="A235" s="11">
        <v>4</v>
      </c>
      <c r="B235" s="11" t="s">
        <v>283</v>
      </c>
      <c r="C235" s="11" t="s">
        <v>284</v>
      </c>
      <c r="D235" s="11" t="s">
        <v>264</v>
      </c>
      <c r="E235" s="11">
        <v>0</v>
      </c>
      <c r="F235" s="11">
        <v>1493.6</v>
      </c>
      <c r="G235" s="11">
        <v>1493.6</v>
      </c>
      <c r="H235" s="11">
        <v>0</v>
      </c>
      <c r="I235" s="11">
        <v>0</v>
      </c>
    </row>
    <row r="236" spans="1:9" x14ac:dyDescent="0.25">
      <c r="A236" s="11">
        <v>5</v>
      </c>
      <c r="B236" s="11" t="s">
        <v>283</v>
      </c>
      <c r="C236" s="11" t="s">
        <v>284</v>
      </c>
      <c r="D236" s="11" t="s">
        <v>287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8" spans="1:9" x14ac:dyDescent="0.25">
      <c r="A238" s="11">
        <v>6</v>
      </c>
      <c r="B238" s="11" t="s">
        <v>283</v>
      </c>
      <c r="C238" s="11" t="s">
        <v>288</v>
      </c>
      <c r="D238" s="11" t="s">
        <v>285</v>
      </c>
      <c r="E238" s="11">
        <v>31</v>
      </c>
      <c r="F238" s="11">
        <v>1483.3</v>
      </c>
      <c r="G238" s="11">
        <v>1482.7</v>
      </c>
      <c r="H238" s="11">
        <v>0.6</v>
      </c>
      <c r="I238" s="11">
        <v>0</v>
      </c>
    </row>
    <row r="239" spans="1:9" x14ac:dyDescent="0.25">
      <c r="A239" s="11">
        <v>7</v>
      </c>
      <c r="B239" s="11" t="s">
        <v>283</v>
      </c>
      <c r="C239" s="11" t="s">
        <v>288</v>
      </c>
      <c r="D239" s="11" t="s">
        <v>286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x14ac:dyDescent="0.25">
      <c r="A240" s="11">
        <v>8</v>
      </c>
      <c r="B240" s="11" t="s">
        <v>283</v>
      </c>
      <c r="C240" s="11" t="s">
        <v>288</v>
      </c>
      <c r="D240" s="11" t="s">
        <v>268</v>
      </c>
      <c r="E240" s="11">
        <v>53</v>
      </c>
      <c r="F240" s="11">
        <v>1111.5</v>
      </c>
      <c r="G240" s="11">
        <v>1111.3</v>
      </c>
      <c r="H240" s="11">
        <v>0.2</v>
      </c>
      <c r="I240" s="11">
        <v>0</v>
      </c>
    </row>
    <row r="241" spans="1:18" x14ac:dyDescent="0.25">
      <c r="A241" s="11">
        <v>9</v>
      </c>
      <c r="B241" s="11" t="s">
        <v>283</v>
      </c>
      <c r="C241" s="11" t="s">
        <v>288</v>
      </c>
      <c r="D241" s="11" t="s">
        <v>264</v>
      </c>
      <c r="E241" s="11">
        <v>60</v>
      </c>
      <c r="F241" s="11">
        <v>653.9</v>
      </c>
      <c r="G241" s="11">
        <v>653.9</v>
      </c>
      <c r="H241" s="11">
        <v>0</v>
      </c>
      <c r="I241" s="11">
        <v>0</v>
      </c>
    </row>
    <row r="242" spans="1:18" x14ac:dyDescent="0.25">
      <c r="A242" s="11">
        <v>10</v>
      </c>
      <c r="B242" s="11" t="s">
        <v>283</v>
      </c>
      <c r="C242" s="11" t="s">
        <v>288</v>
      </c>
      <c r="D242" s="11" t="s">
        <v>287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7" spans="1:18" x14ac:dyDescent="0.25">
      <c r="A247" s="11" t="s">
        <v>2</v>
      </c>
      <c r="B247" s="11" t="s">
        <v>3</v>
      </c>
    </row>
    <row r="248" spans="1:18" x14ac:dyDescent="0.25">
      <c r="A248" s="11" t="s">
        <v>4</v>
      </c>
      <c r="B248" s="11" t="s">
        <v>5</v>
      </c>
    </row>
    <row r="250" spans="1:18" x14ac:dyDescent="0.25">
      <c r="D250" s="11" t="s">
        <v>6</v>
      </c>
      <c r="E250" s="11" t="s">
        <v>7</v>
      </c>
      <c r="H250" s="11" t="s">
        <v>8</v>
      </c>
      <c r="I250" s="11" t="s">
        <v>9</v>
      </c>
      <c r="J250" s="11" t="s">
        <v>10</v>
      </c>
      <c r="K250" s="11" t="s">
        <v>11</v>
      </c>
      <c r="L250" s="11" t="s">
        <v>12</v>
      </c>
      <c r="M250" s="11" t="s">
        <v>13</v>
      </c>
      <c r="N250" s="11" t="s">
        <v>14</v>
      </c>
      <c r="O250" s="11" t="s">
        <v>15</v>
      </c>
      <c r="P250" s="11" t="s">
        <v>16</v>
      </c>
      <c r="Q250" s="11" t="s">
        <v>17</v>
      </c>
      <c r="R250" s="11" t="s">
        <v>17</v>
      </c>
    </row>
    <row r="251" spans="1:18" x14ac:dyDescent="0.25">
      <c r="C251" s="11" t="s">
        <v>18</v>
      </c>
      <c r="D251" s="11" t="s">
        <v>19</v>
      </c>
      <c r="E251" s="11" t="s">
        <v>20</v>
      </c>
      <c r="F251" s="11" t="s">
        <v>21</v>
      </c>
      <c r="G251" s="11" t="s">
        <v>22</v>
      </c>
      <c r="H251" s="11" t="s">
        <v>23</v>
      </c>
      <c r="I251" s="11" t="s">
        <v>24</v>
      </c>
      <c r="J251" s="11" t="s">
        <v>25</v>
      </c>
      <c r="K251" s="11" t="s">
        <v>26</v>
      </c>
      <c r="L251" s="11" t="s">
        <v>27</v>
      </c>
      <c r="M251" s="11" t="s">
        <v>28</v>
      </c>
      <c r="N251" s="11" t="s">
        <v>29</v>
      </c>
      <c r="O251" s="11" t="s">
        <v>30</v>
      </c>
      <c r="P251" s="11" t="s">
        <v>31</v>
      </c>
      <c r="Q251" s="11" t="s">
        <v>32</v>
      </c>
      <c r="R251" s="11" t="s">
        <v>33</v>
      </c>
    </row>
    <row r="252" spans="1:18" x14ac:dyDescent="0.25">
      <c r="A252" s="11" t="s">
        <v>34</v>
      </c>
      <c r="B252" s="11" t="s">
        <v>35</v>
      </c>
      <c r="C252" s="11" t="s">
        <v>36</v>
      </c>
      <c r="D252" s="11" t="s">
        <v>36</v>
      </c>
      <c r="E252" s="11" t="s">
        <v>37</v>
      </c>
      <c r="F252" s="11" t="s">
        <v>38</v>
      </c>
      <c r="G252" s="11" t="s">
        <v>39</v>
      </c>
      <c r="H252" s="11" t="s">
        <v>40</v>
      </c>
      <c r="I252" s="11" t="s">
        <v>41</v>
      </c>
      <c r="J252" s="11" t="s">
        <v>42</v>
      </c>
      <c r="K252" s="11" t="s">
        <v>43</v>
      </c>
      <c r="L252" s="11" t="s">
        <v>44</v>
      </c>
      <c r="M252" s="11" t="s">
        <v>45</v>
      </c>
      <c r="N252" s="11" t="s">
        <v>46</v>
      </c>
      <c r="O252" s="11" t="s">
        <v>47</v>
      </c>
      <c r="P252" s="11" t="s">
        <v>48</v>
      </c>
      <c r="Q252" s="11" t="s">
        <v>49</v>
      </c>
      <c r="R252" s="11" t="s">
        <v>50</v>
      </c>
    </row>
    <row r="253" spans="1:18" x14ac:dyDescent="0.25">
      <c r="A253" s="11" t="s">
        <v>51</v>
      </c>
      <c r="B253" s="11" t="s">
        <v>52</v>
      </c>
      <c r="C253" s="11" t="s">
        <v>53</v>
      </c>
      <c r="D253" s="11" t="s">
        <v>54</v>
      </c>
      <c r="E253" s="11" t="s">
        <v>4</v>
      </c>
      <c r="F253" s="11" t="s">
        <v>55</v>
      </c>
      <c r="G253" s="11" t="s">
        <v>5</v>
      </c>
      <c r="H253" s="11" t="s">
        <v>54</v>
      </c>
      <c r="I253" s="11" t="s">
        <v>55</v>
      </c>
      <c r="J253" s="11" t="s">
        <v>54</v>
      </c>
      <c r="K253" s="11" t="s">
        <v>56</v>
      </c>
      <c r="L253" s="11" t="s">
        <v>55</v>
      </c>
      <c r="M253" s="11" t="s">
        <v>4</v>
      </c>
      <c r="N253" s="11" t="s">
        <v>54</v>
      </c>
      <c r="O253" s="11" t="s">
        <v>4</v>
      </c>
      <c r="P253" s="11" t="s">
        <v>54</v>
      </c>
      <c r="Q253" s="11" t="s">
        <v>54</v>
      </c>
      <c r="R253" s="11" t="s">
        <v>53</v>
      </c>
    </row>
    <row r="254" spans="1:18" x14ac:dyDescent="0.25">
      <c r="A254" s="11">
        <v>1</v>
      </c>
      <c r="B254" s="11" t="s">
        <v>57</v>
      </c>
      <c r="C254" s="11">
        <v>148.4</v>
      </c>
      <c r="D254" s="11">
        <v>0</v>
      </c>
      <c r="E254" s="11">
        <v>29.5</v>
      </c>
      <c r="F254" s="11">
        <v>0</v>
      </c>
      <c r="I254" s="11">
        <v>8760</v>
      </c>
      <c r="J254" s="11">
        <v>0</v>
      </c>
      <c r="K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</row>
    <row r="255" spans="1:18" x14ac:dyDescent="0.25">
      <c r="A255" s="11">
        <v>2</v>
      </c>
      <c r="B255" s="11" t="s">
        <v>58</v>
      </c>
      <c r="C255" s="11">
        <v>33.4</v>
      </c>
      <c r="D255" s="11">
        <v>0</v>
      </c>
      <c r="E255" s="11">
        <v>97.5</v>
      </c>
      <c r="F255" s="11">
        <v>0</v>
      </c>
      <c r="I255" s="11">
        <v>8760</v>
      </c>
      <c r="J255" s="11">
        <v>0</v>
      </c>
      <c r="K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1:18" x14ac:dyDescent="0.25">
      <c r="A256" s="11">
        <v>3</v>
      </c>
      <c r="B256" s="11" t="s">
        <v>59</v>
      </c>
      <c r="C256" s="11">
        <v>45</v>
      </c>
      <c r="D256" s="11">
        <v>0</v>
      </c>
      <c r="E256" s="11">
        <v>99</v>
      </c>
      <c r="F256" s="11">
        <v>0</v>
      </c>
      <c r="I256" s="11">
        <v>8760</v>
      </c>
      <c r="J256" s="11">
        <v>0</v>
      </c>
      <c r="K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1:18" x14ac:dyDescent="0.25">
      <c r="A257" s="11">
        <v>4</v>
      </c>
      <c r="B257" s="11" t="s">
        <v>60</v>
      </c>
      <c r="C257" s="11">
        <v>36.5</v>
      </c>
      <c r="D257" s="11">
        <v>0</v>
      </c>
      <c r="E257" s="11">
        <v>100</v>
      </c>
      <c r="F257" s="11">
        <v>0</v>
      </c>
      <c r="I257" s="11">
        <v>8760</v>
      </c>
      <c r="J257" s="11">
        <v>0</v>
      </c>
      <c r="K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1:18" x14ac:dyDescent="0.25">
      <c r="A258" s="11">
        <v>5</v>
      </c>
      <c r="B258" s="11" t="s">
        <v>61</v>
      </c>
      <c r="C258" s="11">
        <v>49.7</v>
      </c>
      <c r="D258" s="11">
        <v>0</v>
      </c>
      <c r="E258" s="11">
        <v>100</v>
      </c>
      <c r="F258" s="11">
        <v>0</v>
      </c>
      <c r="I258" s="11">
        <v>8760</v>
      </c>
      <c r="J258" s="11">
        <v>0</v>
      </c>
      <c r="K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</row>
    <row r="259" spans="1:18" x14ac:dyDescent="0.25">
      <c r="A259" s="11">
        <v>6</v>
      </c>
      <c r="B259" s="11" t="s">
        <v>62</v>
      </c>
      <c r="C259" s="11">
        <v>132.6</v>
      </c>
      <c r="D259" s="11">
        <v>0</v>
      </c>
      <c r="E259" s="11">
        <v>100</v>
      </c>
      <c r="F259" s="11">
        <v>0</v>
      </c>
      <c r="I259" s="11">
        <v>8760</v>
      </c>
      <c r="J259" s="11">
        <v>0</v>
      </c>
      <c r="K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25">
      <c r="A260" s="11">
        <v>7</v>
      </c>
      <c r="B260" s="11" t="s">
        <v>63</v>
      </c>
      <c r="C260" s="11">
        <v>322.7</v>
      </c>
      <c r="D260" s="11">
        <v>0</v>
      </c>
      <c r="E260" s="11">
        <v>100</v>
      </c>
      <c r="F260" s="11">
        <v>0</v>
      </c>
      <c r="I260" s="11">
        <v>8760</v>
      </c>
      <c r="J260" s="11">
        <v>0</v>
      </c>
      <c r="K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25">
      <c r="A261" s="11">
        <v>8</v>
      </c>
      <c r="B261" s="11" t="s">
        <v>65</v>
      </c>
      <c r="C261" s="11">
        <v>149.4</v>
      </c>
      <c r="D261" s="11">
        <v>0</v>
      </c>
      <c r="E261" s="11">
        <v>100</v>
      </c>
      <c r="F261" s="11">
        <v>0</v>
      </c>
      <c r="I261" s="11">
        <v>8760</v>
      </c>
      <c r="J261" s="11">
        <v>0</v>
      </c>
      <c r="K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25">
      <c r="A262" s="11">
        <v>9</v>
      </c>
      <c r="B262" s="11" t="s">
        <v>64</v>
      </c>
      <c r="C262" s="11">
        <v>134.80000000000001</v>
      </c>
      <c r="D262" s="11">
        <v>0</v>
      </c>
      <c r="E262" s="11">
        <v>96</v>
      </c>
      <c r="F262" s="11">
        <v>0</v>
      </c>
      <c r="I262" s="11">
        <v>8760</v>
      </c>
      <c r="J262" s="11">
        <v>0</v>
      </c>
      <c r="K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25">
      <c r="A263" s="11">
        <v>10</v>
      </c>
      <c r="B263" s="11" t="s">
        <v>66</v>
      </c>
      <c r="C263" s="11">
        <v>417.1</v>
      </c>
      <c r="D263" s="11">
        <v>0</v>
      </c>
      <c r="E263" s="11">
        <v>100</v>
      </c>
      <c r="F263" s="11">
        <v>0</v>
      </c>
      <c r="I263" s="11">
        <v>8760</v>
      </c>
      <c r="J263" s="11">
        <v>0</v>
      </c>
      <c r="K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25">
      <c r="A264" s="11">
        <v>11</v>
      </c>
      <c r="B264" s="11" t="s">
        <v>67</v>
      </c>
      <c r="C264" s="11">
        <v>110.1</v>
      </c>
      <c r="D264" s="11">
        <v>0</v>
      </c>
      <c r="E264" s="11">
        <v>100</v>
      </c>
      <c r="F264" s="11">
        <v>0</v>
      </c>
      <c r="I264" s="11">
        <v>8760</v>
      </c>
      <c r="J264" s="11">
        <v>0</v>
      </c>
      <c r="K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25">
      <c r="A265" s="11">
        <v>12</v>
      </c>
      <c r="B265" s="11" t="s">
        <v>68</v>
      </c>
      <c r="C265" s="11">
        <v>43.2</v>
      </c>
      <c r="D265" s="11">
        <v>0</v>
      </c>
      <c r="E265" s="11">
        <v>100</v>
      </c>
      <c r="F265" s="11">
        <v>0</v>
      </c>
      <c r="I265" s="11">
        <v>8760</v>
      </c>
      <c r="J265" s="11">
        <v>0</v>
      </c>
      <c r="K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25">
      <c r="A266" s="11">
        <v>13</v>
      </c>
      <c r="B266" s="11" t="s">
        <v>69</v>
      </c>
      <c r="C266" s="11">
        <v>744</v>
      </c>
      <c r="D266" s="11">
        <v>0</v>
      </c>
      <c r="E266" s="11">
        <v>34.200000000000003</v>
      </c>
      <c r="F266" s="11">
        <v>0</v>
      </c>
      <c r="I266" s="11">
        <v>8760</v>
      </c>
      <c r="J266" s="11">
        <v>0</v>
      </c>
      <c r="K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25">
      <c r="A267" s="11">
        <v>14</v>
      </c>
      <c r="B267" s="11" t="s">
        <v>70</v>
      </c>
      <c r="C267" s="11">
        <v>228.8</v>
      </c>
      <c r="D267" s="11">
        <v>0</v>
      </c>
      <c r="E267" s="11">
        <v>94.5</v>
      </c>
      <c r="F267" s="11">
        <v>0</v>
      </c>
      <c r="I267" s="11">
        <v>8760</v>
      </c>
      <c r="J267" s="11">
        <v>0</v>
      </c>
      <c r="K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1:18" x14ac:dyDescent="0.25">
      <c r="A268" s="11">
        <v>15</v>
      </c>
      <c r="B268" s="11" t="s">
        <v>71</v>
      </c>
      <c r="C268" s="11">
        <v>0</v>
      </c>
      <c r="D268" s="11">
        <v>0</v>
      </c>
      <c r="E268" s="11">
        <v>0</v>
      </c>
      <c r="F268" s="11">
        <v>0</v>
      </c>
      <c r="I268" s="11">
        <v>0</v>
      </c>
      <c r="J268" s="11">
        <v>0</v>
      </c>
      <c r="K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</row>
    <row r="269" spans="1:18" x14ac:dyDescent="0.25">
      <c r="A269" s="11">
        <v>16</v>
      </c>
      <c r="B269" s="11" t="s">
        <v>72</v>
      </c>
      <c r="C269" s="11">
        <v>631.1</v>
      </c>
      <c r="D269" s="11">
        <v>0</v>
      </c>
      <c r="E269" s="11">
        <v>43.4</v>
      </c>
      <c r="F269" s="11">
        <v>0</v>
      </c>
      <c r="I269" s="11">
        <v>8760</v>
      </c>
      <c r="J269" s="11">
        <v>0</v>
      </c>
      <c r="K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</row>
    <row r="270" spans="1:18" x14ac:dyDescent="0.25">
      <c r="A270" s="11">
        <v>17</v>
      </c>
      <c r="B270" s="11" t="s">
        <v>73</v>
      </c>
      <c r="C270" s="11">
        <v>237.9</v>
      </c>
      <c r="D270" s="11">
        <v>0</v>
      </c>
      <c r="E270" s="11">
        <v>89.4</v>
      </c>
      <c r="F270" s="11">
        <v>1</v>
      </c>
      <c r="G270" s="11">
        <v>2379.4</v>
      </c>
      <c r="H270" s="11">
        <v>10000</v>
      </c>
      <c r="I270" s="11">
        <v>8424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633</v>
      </c>
      <c r="P270" s="11">
        <v>2.66</v>
      </c>
      <c r="Q270" s="11">
        <v>2.66</v>
      </c>
      <c r="R270" s="11">
        <v>633</v>
      </c>
    </row>
    <row r="271" spans="1:18" x14ac:dyDescent="0.25">
      <c r="A271" s="11">
        <v>18</v>
      </c>
      <c r="B271" s="11" t="s">
        <v>74</v>
      </c>
      <c r="C271" s="11">
        <v>99.9</v>
      </c>
      <c r="D271" s="11">
        <v>0</v>
      </c>
      <c r="E271" s="11">
        <v>74</v>
      </c>
      <c r="F271" s="11">
        <v>0</v>
      </c>
      <c r="G271" s="11">
        <v>1227.5</v>
      </c>
      <c r="H271" s="11">
        <v>12293</v>
      </c>
      <c r="I271" s="11">
        <v>2160</v>
      </c>
      <c r="J271" s="11">
        <v>194.5</v>
      </c>
      <c r="K271" s="11">
        <v>2387</v>
      </c>
      <c r="L271" s="11">
        <v>0</v>
      </c>
      <c r="M271" s="11">
        <v>0</v>
      </c>
      <c r="N271" s="11">
        <v>0</v>
      </c>
      <c r="O271" s="11">
        <v>227</v>
      </c>
      <c r="P271" s="11">
        <v>26.19</v>
      </c>
      <c r="Q271" s="11">
        <v>26.19</v>
      </c>
      <c r="R271" s="11">
        <v>2615</v>
      </c>
    </row>
    <row r="272" spans="1:18" x14ac:dyDescent="0.25">
      <c r="A272" s="11">
        <v>19</v>
      </c>
      <c r="B272" s="11" t="s">
        <v>75</v>
      </c>
      <c r="C272" s="11">
        <v>169.1</v>
      </c>
      <c r="D272" s="11">
        <v>0</v>
      </c>
      <c r="E272" s="11">
        <v>81.5</v>
      </c>
      <c r="F272" s="11">
        <v>0</v>
      </c>
      <c r="G272" s="11">
        <v>1976.5</v>
      </c>
      <c r="H272" s="11">
        <v>11690</v>
      </c>
      <c r="I272" s="11">
        <v>2160</v>
      </c>
      <c r="J272" s="11">
        <v>194.5</v>
      </c>
      <c r="K272" s="11">
        <v>3844</v>
      </c>
      <c r="L272" s="11">
        <v>0</v>
      </c>
      <c r="M272" s="11">
        <v>0</v>
      </c>
      <c r="N272" s="11">
        <v>0</v>
      </c>
      <c r="O272" s="11">
        <v>385</v>
      </c>
      <c r="P272" s="11">
        <v>25.01</v>
      </c>
      <c r="Q272" s="11">
        <v>25.01</v>
      </c>
      <c r="R272" s="11">
        <v>4229</v>
      </c>
    </row>
    <row r="273" spans="1:18" x14ac:dyDescent="0.25">
      <c r="A273" s="11">
        <v>20</v>
      </c>
      <c r="B273" s="11" t="s">
        <v>76</v>
      </c>
      <c r="C273" s="11">
        <v>2622.6</v>
      </c>
      <c r="D273" s="11">
        <v>0</v>
      </c>
      <c r="E273" s="11">
        <v>81.400000000000006</v>
      </c>
      <c r="F273" s="11">
        <v>0</v>
      </c>
      <c r="G273" s="11">
        <v>27981.4</v>
      </c>
      <c r="H273" s="11">
        <v>10669</v>
      </c>
      <c r="I273" s="11">
        <v>8760</v>
      </c>
      <c r="J273" s="11">
        <v>226.8</v>
      </c>
      <c r="K273" s="11">
        <v>63469</v>
      </c>
      <c r="L273" s="11">
        <v>0</v>
      </c>
      <c r="M273" s="11">
        <v>0</v>
      </c>
      <c r="N273" s="11">
        <v>36049</v>
      </c>
      <c r="O273" s="11">
        <v>1888</v>
      </c>
      <c r="P273" s="11">
        <v>24.92</v>
      </c>
      <c r="Q273" s="11">
        <v>38.67</v>
      </c>
      <c r="R273" s="11">
        <v>101406</v>
      </c>
    </row>
    <row r="274" spans="1:18" x14ac:dyDescent="0.25">
      <c r="A274" s="11">
        <v>21</v>
      </c>
      <c r="B274" s="11" t="s">
        <v>77</v>
      </c>
      <c r="C274" s="11">
        <v>616</v>
      </c>
      <c r="D274" s="11">
        <v>0</v>
      </c>
      <c r="E274" s="11">
        <v>98.6</v>
      </c>
      <c r="F274" s="11">
        <v>0</v>
      </c>
      <c r="G274" s="11">
        <v>6618.7</v>
      </c>
      <c r="H274" s="11">
        <v>10745</v>
      </c>
      <c r="I274" s="11">
        <v>8760</v>
      </c>
      <c r="J274" s="11">
        <v>131.4</v>
      </c>
      <c r="K274" s="11">
        <v>8694</v>
      </c>
      <c r="L274" s="11">
        <v>0</v>
      </c>
      <c r="M274" s="11">
        <v>0</v>
      </c>
      <c r="N274" s="11">
        <v>5005</v>
      </c>
      <c r="O274" s="11">
        <v>809</v>
      </c>
      <c r="P274" s="11">
        <v>15.43</v>
      </c>
      <c r="Q274" s="11">
        <v>23.55</v>
      </c>
      <c r="R274" s="11">
        <v>14508</v>
      </c>
    </row>
    <row r="275" spans="1:18" x14ac:dyDescent="0.25">
      <c r="A275" s="11">
        <v>22</v>
      </c>
      <c r="B275" s="11" t="s">
        <v>78</v>
      </c>
      <c r="C275" s="11">
        <v>616</v>
      </c>
      <c r="D275" s="11">
        <v>0</v>
      </c>
      <c r="E275" s="11">
        <v>98.6</v>
      </c>
      <c r="F275" s="11">
        <v>0</v>
      </c>
      <c r="G275" s="11">
        <v>6689.5</v>
      </c>
      <c r="H275" s="11">
        <v>10859</v>
      </c>
      <c r="I275" s="11">
        <v>8760</v>
      </c>
      <c r="J275" s="11">
        <v>131.4</v>
      </c>
      <c r="K275" s="11">
        <v>8787</v>
      </c>
      <c r="L275" s="11">
        <v>0</v>
      </c>
      <c r="M275" s="11">
        <v>0</v>
      </c>
      <c r="N275" s="11">
        <v>4878</v>
      </c>
      <c r="O275" s="11">
        <v>824</v>
      </c>
      <c r="P275" s="11">
        <v>15.6</v>
      </c>
      <c r="Q275" s="11">
        <v>23.52</v>
      </c>
      <c r="R275" s="11">
        <v>14489</v>
      </c>
    </row>
    <row r="276" spans="1:18" x14ac:dyDescent="0.25">
      <c r="A276" s="11">
        <v>23</v>
      </c>
      <c r="B276" s="11" t="s">
        <v>79</v>
      </c>
      <c r="C276" s="11">
        <v>651.5</v>
      </c>
      <c r="D276" s="11">
        <v>0</v>
      </c>
      <c r="E276" s="11">
        <v>92</v>
      </c>
      <c r="F276" s="11">
        <v>12</v>
      </c>
      <c r="G276" s="11">
        <v>6503.6</v>
      </c>
      <c r="H276" s="11">
        <v>9982</v>
      </c>
      <c r="I276" s="11">
        <v>8581</v>
      </c>
      <c r="J276" s="11">
        <v>205.5</v>
      </c>
      <c r="K276" s="11">
        <v>13363</v>
      </c>
      <c r="L276" s="11">
        <v>1</v>
      </c>
      <c r="M276" s="11">
        <v>3</v>
      </c>
      <c r="N276" s="11">
        <v>7494</v>
      </c>
      <c r="O276" s="11">
        <v>0</v>
      </c>
      <c r="P276" s="11">
        <v>20.51</v>
      </c>
      <c r="Q276" s="11">
        <v>32.020000000000003</v>
      </c>
      <c r="R276" s="11">
        <v>20860</v>
      </c>
    </row>
    <row r="277" spans="1:18" x14ac:dyDescent="0.25">
      <c r="A277" s="11">
        <v>24</v>
      </c>
      <c r="B277" s="11" t="s">
        <v>80</v>
      </c>
      <c r="C277" s="11">
        <v>669.7</v>
      </c>
      <c r="D277" s="11">
        <v>0</v>
      </c>
      <c r="E277" s="11">
        <v>94.1</v>
      </c>
      <c r="F277" s="11">
        <v>0</v>
      </c>
      <c r="G277" s="11">
        <v>6781.1</v>
      </c>
      <c r="H277" s="11">
        <v>10126</v>
      </c>
      <c r="I277" s="11">
        <v>8760</v>
      </c>
      <c r="J277" s="11">
        <v>205.5</v>
      </c>
      <c r="K277" s="11">
        <v>13933</v>
      </c>
      <c r="L277" s="11">
        <v>0</v>
      </c>
      <c r="M277" s="11">
        <v>0</v>
      </c>
      <c r="N277" s="11">
        <v>8129</v>
      </c>
      <c r="O277" s="11">
        <v>0</v>
      </c>
      <c r="P277" s="11">
        <v>20.81</v>
      </c>
      <c r="Q277" s="11">
        <v>32.94</v>
      </c>
      <c r="R277" s="11">
        <v>22062</v>
      </c>
    </row>
    <row r="278" spans="1:18" x14ac:dyDescent="0.25">
      <c r="A278" s="11">
        <v>25</v>
      </c>
      <c r="B278" s="11" t="s">
        <v>81</v>
      </c>
      <c r="C278" s="11">
        <v>0.8</v>
      </c>
      <c r="D278" s="11">
        <v>0</v>
      </c>
      <c r="E278" s="11">
        <v>0.2</v>
      </c>
      <c r="F278" s="11">
        <v>58</v>
      </c>
      <c r="G278" s="11">
        <v>11.5</v>
      </c>
      <c r="H278" s="11">
        <v>14336</v>
      </c>
      <c r="I278" s="11">
        <v>80</v>
      </c>
      <c r="J278" s="11">
        <v>418.2</v>
      </c>
      <c r="K278" s="11">
        <v>48</v>
      </c>
      <c r="L278" s="11">
        <v>2</v>
      </c>
      <c r="M278" s="11">
        <v>9</v>
      </c>
      <c r="N278" s="11">
        <v>0</v>
      </c>
      <c r="O278" s="11">
        <v>3</v>
      </c>
      <c r="P278" s="11">
        <v>63.86</v>
      </c>
      <c r="Q278" s="11">
        <v>75.05</v>
      </c>
      <c r="R278" s="11">
        <v>60</v>
      </c>
    </row>
    <row r="279" spans="1:18" x14ac:dyDescent="0.25">
      <c r="A279" s="11">
        <v>26</v>
      </c>
      <c r="B279" s="11" t="s">
        <v>82</v>
      </c>
      <c r="C279" s="11">
        <v>0.6</v>
      </c>
      <c r="D279" s="11">
        <v>0</v>
      </c>
      <c r="E279" s="11">
        <v>0.1</v>
      </c>
      <c r="F279" s="11">
        <v>16</v>
      </c>
      <c r="G279" s="11">
        <v>11.9</v>
      </c>
      <c r="H279" s="11">
        <v>18399</v>
      </c>
      <c r="I279" s="11">
        <v>38</v>
      </c>
      <c r="J279" s="11">
        <v>408.3</v>
      </c>
      <c r="K279" s="11">
        <v>49</v>
      </c>
      <c r="L279" s="11">
        <v>45</v>
      </c>
      <c r="M279" s="11">
        <v>184</v>
      </c>
      <c r="N279" s="11">
        <v>0</v>
      </c>
      <c r="O279" s="11">
        <v>2</v>
      </c>
      <c r="P279" s="11">
        <v>78.73</v>
      </c>
      <c r="Q279" s="11">
        <v>363.41</v>
      </c>
      <c r="R279" s="11">
        <v>235</v>
      </c>
    </row>
    <row r="280" spans="1:18" x14ac:dyDescent="0.25">
      <c r="A280" s="11">
        <v>27</v>
      </c>
      <c r="B280" s="11" t="s">
        <v>83</v>
      </c>
      <c r="C280" s="11">
        <v>1</v>
      </c>
      <c r="D280" s="11">
        <v>0</v>
      </c>
      <c r="E280" s="11">
        <v>0.2</v>
      </c>
      <c r="F280" s="11">
        <v>21</v>
      </c>
      <c r="G280" s="11">
        <v>16.899999999999999</v>
      </c>
      <c r="H280" s="11">
        <v>17650</v>
      </c>
      <c r="I280" s="11">
        <v>48</v>
      </c>
      <c r="J280" s="11">
        <v>410.9</v>
      </c>
      <c r="K280" s="11">
        <v>70</v>
      </c>
      <c r="L280" s="11">
        <v>59</v>
      </c>
      <c r="M280" s="11">
        <v>243</v>
      </c>
      <c r="N280" s="11">
        <v>0</v>
      </c>
      <c r="O280" s="11">
        <v>3</v>
      </c>
      <c r="P280" s="11">
        <v>76.14</v>
      </c>
      <c r="Q280" s="11">
        <v>328.89</v>
      </c>
      <c r="R280" s="11">
        <v>316</v>
      </c>
    </row>
    <row r="281" spans="1:18" x14ac:dyDescent="0.25">
      <c r="A281" s="11">
        <v>28</v>
      </c>
      <c r="B281" s="11" t="s">
        <v>84</v>
      </c>
      <c r="C281" s="11">
        <v>3.1</v>
      </c>
      <c r="D281" s="11">
        <v>0</v>
      </c>
      <c r="E281" s="11">
        <v>0.3</v>
      </c>
      <c r="F281" s="11">
        <v>38</v>
      </c>
      <c r="G281" s="11">
        <v>45.3</v>
      </c>
      <c r="H281" s="11">
        <v>14716</v>
      </c>
      <c r="I281" s="11">
        <v>123</v>
      </c>
      <c r="J281" s="11">
        <v>410.2</v>
      </c>
      <c r="K281" s="11">
        <v>186</v>
      </c>
      <c r="L281" s="11">
        <v>114</v>
      </c>
      <c r="M281" s="11">
        <v>475</v>
      </c>
      <c r="N281" s="11">
        <v>0</v>
      </c>
      <c r="O281" s="11">
        <v>11</v>
      </c>
      <c r="P281" s="11">
        <v>63.97</v>
      </c>
      <c r="Q281" s="11">
        <v>218.37</v>
      </c>
      <c r="R281" s="11">
        <v>671</v>
      </c>
    </row>
    <row r="282" spans="1:18" x14ac:dyDescent="0.25">
      <c r="A282" s="11">
        <v>29</v>
      </c>
      <c r="B282" s="11" t="s">
        <v>85</v>
      </c>
      <c r="C282" s="11">
        <v>2.9</v>
      </c>
      <c r="D282" s="11">
        <v>0</v>
      </c>
      <c r="E282" s="11">
        <v>0.8</v>
      </c>
      <c r="F282" s="11">
        <v>189</v>
      </c>
      <c r="G282" s="11">
        <v>41.6</v>
      </c>
      <c r="H282" s="11">
        <v>14243</v>
      </c>
      <c r="I282" s="11">
        <v>292</v>
      </c>
      <c r="J282" s="11">
        <v>415.4</v>
      </c>
      <c r="K282" s="11">
        <v>173</v>
      </c>
      <c r="L282" s="11">
        <v>7</v>
      </c>
      <c r="M282" s="11">
        <v>29</v>
      </c>
      <c r="N282" s="11">
        <v>0</v>
      </c>
      <c r="O282" s="11">
        <v>11</v>
      </c>
      <c r="P282" s="11">
        <v>63.08</v>
      </c>
      <c r="Q282" s="11">
        <v>73.03</v>
      </c>
      <c r="R282" s="11">
        <v>213</v>
      </c>
    </row>
    <row r="283" spans="1:18" x14ac:dyDescent="0.25">
      <c r="A283" s="11">
        <v>30</v>
      </c>
      <c r="B283" s="11" t="s">
        <v>86</v>
      </c>
      <c r="C283" s="11">
        <v>1.5</v>
      </c>
      <c r="D283" s="11">
        <v>0</v>
      </c>
      <c r="E283" s="11">
        <v>0.4</v>
      </c>
      <c r="F283" s="11">
        <v>105</v>
      </c>
      <c r="G283" s="11">
        <v>21.6</v>
      </c>
      <c r="H283" s="11">
        <v>14290</v>
      </c>
      <c r="I283" s="11">
        <v>151</v>
      </c>
      <c r="J283" s="11">
        <v>411.6</v>
      </c>
      <c r="K283" s="11">
        <v>89</v>
      </c>
      <c r="L283" s="11">
        <v>4</v>
      </c>
      <c r="M283" s="11">
        <v>16</v>
      </c>
      <c r="N283" s="11">
        <v>0</v>
      </c>
      <c r="O283" s="11">
        <v>6</v>
      </c>
      <c r="P283" s="11">
        <v>62.72</v>
      </c>
      <c r="Q283" s="11">
        <v>73.33</v>
      </c>
      <c r="R283" s="11">
        <v>111</v>
      </c>
    </row>
    <row r="284" spans="1:18" x14ac:dyDescent="0.25">
      <c r="A284" s="11">
        <v>31</v>
      </c>
      <c r="B284" s="11" t="s">
        <v>87</v>
      </c>
      <c r="C284" s="11">
        <v>229.7</v>
      </c>
      <c r="D284" s="11">
        <v>0</v>
      </c>
      <c r="E284" s="11">
        <v>63.6</v>
      </c>
      <c r="F284" s="11">
        <v>1</v>
      </c>
      <c r="G284" s="11">
        <v>2396.1</v>
      </c>
      <c r="H284" s="11">
        <v>10433</v>
      </c>
      <c r="I284" s="11">
        <v>6371</v>
      </c>
      <c r="J284" s="11">
        <v>240.7</v>
      </c>
      <c r="K284" s="11">
        <v>5768</v>
      </c>
      <c r="L284" s="11">
        <v>0</v>
      </c>
      <c r="M284" s="11">
        <v>0</v>
      </c>
      <c r="N284" s="11">
        <v>6734</v>
      </c>
      <c r="O284" s="11">
        <v>181</v>
      </c>
      <c r="P284" s="11">
        <v>25.9</v>
      </c>
      <c r="Q284" s="11">
        <v>55.22</v>
      </c>
      <c r="R284" s="11">
        <v>12683</v>
      </c>
    </row>
    <row r="285" spans="1:18" x14ac:dyDescent="0.25">
      <c r="A285" s="11">
        <v>32</v>
      </c>
      <c r="B285" s="11" t="s">
        <v>88</v>
      </c>
      <c r="C285" s="11">
        <v>213.9</v>
      </c>
      <c r="D285" s="11">
        <v>0</v>
      </c>
      <c r="E285" s="11">
        <v>76.7</v>
      </c>
      <c r="F285" s="11">
        <v>0</v>
      </c>
      <c r="G285" s="11">
        <v>2183.9</v>
      </c>
      <c r="H285" s="11">
        <v>10210</v>
      </c>
      <c r="I285" s="11">
        <v>8760</v>
      </c>
      <c r="J285" s="11">
        <v>240.7</v>
      </c>
      <c r="K285" s="11">
        <v>5257</v>
      </c>
      <c r="L285" s="11">
        <v>0</v>
      </c>
      <c r="M285" s="11">
        <v>0</v>
      </c>
      <c r="N285" s="11">
        <v>3678</v>
      </c>
      <c r="O285" s="11">
        <v>0</v>
      </c>
      <c r="P285" s="11">
        <v>24.58</v>
      </c>
      <c r="Q285" s="11">
        <v>41.77</v>
      </c>
      <c r="R285" s="11">
        <v>8935</v>
      </c>
    </row>
    <row r="286" spans="1:18" x14ac:dyDescent="0.25">
      <c r="A286" s="11">
        <v>33</v>
      </c>
      <c r="B286" s="11" t="s">
        <v>89</v>
      </c>
      <c r="C286" s="11">
        <v>1118.4000000000001</v>
      </c>
      <c r="D286" s="11">
        <v>0</v>
      </c>
      <c r="E286" s="11">
        <v>55.2</v>
      </c>
      <c r="F286" s="11">
        <v>140</v>
      </c>
      <c r="G286" s="11">
        <v>8427.2000000000007</v>
      </c>
      <c r="H286" s="11">
        <v>7535</v>
      </c>
      <c r="I286" s="11">
        <v>6174</v>
      </c>
      <c r="J286" s="11">
        <v>405.8</v>
      </c>
      <c r="K286" s="11">
        <v>34195</v>
      </c>
      <c r="L286" s="11">
        <v>126</v>
      </c>
      <c r="M286" s="11">
        <v>515</v>
      </c>
      <c r="N286" s="11">
        <v>0</v>
      </c>
      <c r="O286" s="11">
        <v>1063</v>
      </c>
      <c r="P286" s="11">
        <v>31.52</v>
      </c>
      <c r="Q286" s="11">
        <v>31.98</v>
      </c>
      <c r="R286" s="11">
        <v>35773</v>
      </c>
    </row>
    <row r="287" spans="1:18" x14ac:dyDescent="0.25">
      <c r="A287" s="11">
        <v>34</v>
      </c>
      <c r="B287" s="11" t="s">
        <v>90</v>
      </c>
      <c r="C287" s="11">
        <v>3680.8</v>
      </c>
      <c r="D287" s="11">
        <v>0</v>
      </c>
      <c r="E287" s="11">
        <v>95.6</v>
      </c>
      <c r="F287" s="11">
        <v>0</v>
      </c>
      <c r="G287" s="11">
        <v>37381.4</v>
      </c>
      <c r="H287" s="11">
        <v>10156</v>
      </c>
      <c r="I287" s="11">
        <v>8760</v>
      </c>
      <c r="J287" s="11">
        <v>186.1</v>
      </c>
      <c r="K287" s="11">
        <v>69563</v>
      </c>
      <c r="L287" s="11">
        <v>0</v>
      </c>
      <c r="M287" s="11">
        <v>0</v>
      </c>
      <c r="N287" s="11">
        <v>24168</v>
      </c>
      <c r="O287" s="11">
        <v>0</v>
      </c>
      <c r="P287" s="11">
        <v>18.899999999999999</v>
      </c>
      <c r="Q287" s="11">
        <v>25.46</v>
      </c>
      <c r="R287" s="11">
        <v>93731</v>
      </c>
    </row>
    <row r="288" spans="1:18" x14ac:dyDescent="0.25">
      <c r="A288" s="11">
        <v>35</v>
      </c>
      <c r="B288" s="11" t="s">
        <v>91</v>
      </c>
      <c r="C288" s="11">
        <v>3315.8</v>
      </c>
      <c r="D288" s="11">
        <v>0</v>
      </c>
      <c r="E288" s="11">
        <v>96.9</v>
      </c>
      <c r="F288" s="11">
        <v>0</v>
      </c>
      <c r="G288" s="11">
        <v>34685.5</v>
      </c>
      <c r="H288" s="11">
        <v>10461</v>
      </c>
      <c r="I288" s="11">
        <v>8760</v>
      </c>
      <c r="J288" s="11">
        <v>186.1</v>
      </c>
      <c r="K288" s="11">
        <v>64546</v>
      </c>
      <c r="L288" s="11">
        <v>0</v>
      </c>
      <c r="M288" s="11">
        <v>0</v>
      </c>
      <c r="N288" s="11">
        <v>37275</v>
      </c>
      <c r="O288" s="11">
        <v>464</v>
      </c>
      <c r="P288" s="11">
        <v>19.61</v>
      </c>
      <c r="Q288" s="11">
        <v>30.85</v>
      </c>
      <c r="R288" s="11">
        <v>102285</v>
      </c>
    </row>
    <row r="289" spans="1:18" x14ac:dyDescent="0.25">
      <c r="A289" s="11">
        <v>36</v>
      </c>
      <c r="B289" s="11" t="s">
        <v>92</v>
      </c>
      <c r="C289" s="11">
        <v>1996.2</v>
      </c>
      <c r="D289" s="11">
        <v>0</v>
      </c>
      <c r="E289" s="11">
        <v>90.4</v>
      </c>
      <c r="F289" s="11">
        <v>2</v>
      </c>
      <c r="G289" s="11">
        <v>20268.2</v>
      </c>
      <c r="H289" s="11">
        <v>10153</v>
      </c>
      <c r="I289" s="11">
        <v>8065</v>
      </c>
      <c r="J289" s="11">
        <v>186.1</v>
      </c>
      <c r="K289" s="11">
        <v>37717</v>
      </c>
      <c r="L289" s="11">
        <v>3</v>
      </c>
      <c r="M289" s="11">
        <v>81</v>
      </c>
      <c r="N289" s="11">
        <v>19580</v>
      </c>
      <c r="O289" s="11">
        <v>0</v>
      </c>
      <c r="P289" s="11">
        <v>18.89</v>
      </c>
      <c r="Q289" s="11">
        <v>28.74</v>
      </c>
      <c r="R289" s="11">
        <v>57378</v>
      </c>
    </row>
    <row r="290" spans="1:18" x14ac:dyDescent="0.25">
      <c r="A290" s="11">
        <v>37</v>
      </c>
      <c r="B290" s="11" t="s">
        <v>93</v>
      </c>
      <c r="C290" s="11">
        <v>3765.3</v>
      </c>
      <c r="D290" s="11">
        <v>0</v>
      </c>
      <c r="E290" s="11">
        <v>99.5</v>
      </c>
      <c r="F290" s="11">
        <v>0</v>
      </c>
      <c r="G290" s="11">
        <v>36309.599999999999</v>
      </c>
      <c r="H290" s="11">
        <v>9643</v>
      </c>
      <c r="I290" s="11">
        <v>8760</v>
      </c>
      <c r="J290" s="11">
        <v>162.30000000000001</v>
      </c>
      <c r="K290" s="11">
        <v>58948</v>
      </c>
      <c r="L290" s="11">
        <v>0</v>
      </c>
      <c r="M290" s="11">
        <v>0</v>
      </c>
      <c r="N290" s="11">
        <v>25192</v>
      </c>
      <c r="O290" s="11">
        <v>0</v>
      </c>
      <c r="P290" s="11">
        <v>15.66</v>
      </c>
      <c r="Q290" s="11">
        <v>22.35</v>
      </c>
      <c r="R290" s="11">
        <v>84140</v>
      </c>
    </row>
    <row r="291" spans="1:18" x14ac:dyDescent="0.25">
      <c r="A291" s="11">
        <v>38</v>
      </c>
      <c r="B291" s="11" t="s">
        <v>94</v>
      </c>
      <c r="C291" s="11">
        <v>3176.1</v>
      </c>
      <c r="D291" s="11">
        <v>0</v>
      </c>
      <c r="E291" s="11">
        <v>89.6</v>
      </c>
      <c r="F291" s="11">
        <v>2</v>
      </c>
      <c r="G291" s="11">
        <v>32233.4</v>
      </c>
      <c r="H291" s="11">
        <v>10149</v>
      </c>
      <c r="I291" s="11">
        <v>7912</v>
      </c>
      <c r="J291" s="11">
        <v>162.30000000000001</v>
      </c>
      <c r="K291" s="11">
        <v>52330</v>
      </c>
      <c r="L291" s="11">
        <v>4</v>
      </c>
      <c r="M291" s="11">
        <v>99</v>
      </c>
      <c r="N291" s="11">
        <v>34338</v>
      </c>
      <c r="O291" s="11">
        <v>0</v>
      </c>
      <c r="P291" s="11">
        <v>16.48</v>
      </c>
      <c r="Q291" s="11">
        <v>27.32</v>
      </c>
      <c r="R291" s="11">
        <v>86767</v>
      </c>
    </row>
    <row r="292" spans="1:18" x14ac:dyDescent="0.25">
      <c r="A292" s="11">
        <v>39</v>
      </c>
      <c r="B292" s="11" t="s">
        <v>95</v>
      </c>
      <c r="C292" s="11">
        <v>2667.9</v>
      </c>
      <c r="D292" s="11">
        <v>0</v>
      </c>
      <c r="E292" s="11">
        <v>94.2</v>
      </c>
      <c r="F292" s="11">
        <v>1</v>
      </c>
      <c r="G292" s="11">
        <v>27432.1</v>
      </c>
      <c r="H292" s="11">
        <v>10282</v>
      </c>
      <c r="I292" s="11">
        <v>8682</v>
      </c>
      <c r="J292" s="11">
        <v>191.3</v>
      </c>
      <c r="K292" s="11">
        <v>52486</v>
      </c>
      <c r="L292" s="11">
        <v>2</v>
      </c>
      <c r="M292" s="11">
        <v>68</v>
      </c>
      <c r="N292" s="11">
        <v>18298</v>
      </c>
      <c r="O292" s="11">
        <v>667</v>
      </c>
      <c r="P292" s="11">
        <v>19.920000000000002</v>
      </c>
      <c r="Q292" s="11">
        <v>26.81</v>
      </c>
      <c r="R292" s="11">
        <v>71519</v>
      </c>
    </row>
    <row r="293" spans="1:18" x14ac:dyDescent="0.25">
      <c r="A293" s="11">
        <v>40</v>
      </c>
      <c r="B293" s="11" t="s">
        <v>96</v>
      </c>
      <c r="C293" s="11">
        <v>2696.2</v>
      </c>
      <c r="D293" s="11">
        <v>0</v>
      </c>
      <c r="E293" s="11">
        <v>91.2</v>
      </c>
      <c r="F293" s="11">
        <v>1</v>
      </c>
      <c r="G293" s="11">
        <v>27981.4</v>
      </c>
      <c r="H293" s="11">
        <v>10378</v>
      </c>
      <c r="I293" s="11">
        <v>8682</v>
      </c>
      <c r="J293" s="11">
        <v>191.3</v>
      </c>
      <c r="K293" s="11">
        <v>53537</v>
      </c>
      <c r="L293" s="11">
        <v>3</v>
      </c>
      <c r="M293" s="11">
        <v>89</v>
      </c>
      <c r="N293" s="11">
        <v>21071</v>
      </c>
      <c r="O293" s="11">
        <v>647</v>
      </c>
      <c r="P293" s="11">
        <v>20.100000000000001</v>
      </c>
      <c r="Q293" s="11">
        <v>27.94</v>
      </c>
      <c r="R293" s="11">
        <v>75344</v>
      </c>
    </row>
    <row r="294" spans="1:18" x14ac:dyDescent="0.25">
      <c r="A294" s="11">
        <v>41</v>
      </c>
      <c r="B294" s="11" t="s">
        <v>97</v>
      </c>
      <c r="C294" s="11">
        <v>1798.1</v>
      </c>
      <c r="D294" s="11">
        <v>0</v>
      </c>
      <c r="E294" s="11">
        <v>65.8</v>
      </c>
      <c r="F294" s="11">
        <v>2</v>
      </c>
      <c r="G294" s="11">
        <v>18931.900000000001</v>
      </c>
      <c r="H294" s="11">
        <v>10529</v>
      </c>
      <c r="I294" s="11">
        <v>6579</v>
      </c>
      <c r="J294" s="11">
        <v>191.3</v>
      </c>
      <c r="K294" s="11">
        <v>36222</v>
      </c>
      <c r="L294" s="11">
        <v>18</v>
      </c>
      <c r="M294" s="11">
        <v>499</v>
      </c>
      <c r="N294" s="11">
        <v>29184</v>
      </c>
      <c r="O294" s="11">
        <v>1996</v>
      </c>
      <c r="P294" s="11">
        <v>21.25</v>
      </c>
      <c r="Q294" s="11">
        <v>37.76</v>
      </c>
      <c r="R294" s="11">
        <v>67901</v>
      </c>
    </row>
    <row r="295" spans="1:18" x14ac:dyDescent="0.25">
      <c r="A295" s="11">
        <v>42</v>
      </c>
      <c r="B295" s="11" t="s">
        <v>98</v>
      </c>
      <c r="C295" s="11">
        <v>2616.6</v>
      </c>
      <c r="D295" s="11">
        <v>0</v>
      </c>
      <c r="E295" s="11">
        <v>90.7</v>
      </c>
      <c r="F295" s="11">
        <v>1</v>
      </c>
      <c r="G295" s="11">
        <v>27081.4</v>
      </c>
      <c r="H295" s="11">
        <v>10350</v>
      </c>
      <c r="I295" s="11">
        <v>8681</v>
      </c>
      <c r="J295" s="11">
        <v>191.3</v>
      </c>
      <c r="K295" s="11">
        <v>51815</v>
      </c>
      <c r="L295" s="11">
        <v>4</v>
      </c>
      <c r="M295" s="11">
        <v>124</v>
      </c>
      <c r="N295" s="11">
        <v>16572</v>
      </c>
      <c r="O295" s="11">
        <v>837</v>
      </c>
      <c r="P295" s="11">
        <v>20.12</v>
      </c>
      <c r="Q295" s="11">
        <v>26.5</v>
      </c>
      <c r="R295" s="11">
        <v>69348</v>
      </c>
    </row>
    <row r="296" spans="1:18" x14ac:dyDescent="0.25">
      <c r="A296" s="11">
        <v>43</v>
      </c>
      <c r="B296" s="11" t="s">
        <v>99</v>
      </c>
      <c r="C296" s="11">
        <v>121.8</v>
      </c>
      <c r="D296" s="11">
        <v>0</v>
      </c>
      <c r="E296" s="11">
        <v>97.5</v>
      </c>
      <c r="F296" s="11">
        <v>1</v>
      </c>
      <c r="G296" s="11">
        <v>876.8</v>
      </c>
      <c r="H296" s="11">
        <v>7200</v>
      </c>
      <c r="I296" s="11">
        <v>8520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11905</v>
      </c>
      <c r="P296" s="11">
        <v>97.76</v>
      </c>
      <c r="Q296" s="11">
        <v>97.76</v>
      </c>
      <c r="R296" s="11">
        <v>11905</v>
      </c>
    </row>
    <row r="297" spans="1:18" x14ac:dyDescent="0.25">
      <c r="A297" s="11">
        <v>44</v>
      </c>
      <c r="B297" s="11" t="s">
        <v>100</v>
      </c>
      <c r="C297" s="11">
        <v>742.5</v>
      </c>
      <c r="D297" s="11">
        <v>0</v>
      </c>
      <c r="E297" s="11">
        <v>88</v>
      </c>
      <c r="F297" s="11">
        <v>1</v>
      </c>
      <c r="G297" s="11">
        <v>8261.2000000000007</v>
      </c>
      <c r="H297" s="11">
        <v>11126</v>
      </c>
      <c r="I297" s="11">
        <v>8728</v>
      </c>
      <c r="J297" s="11">
        <v>106.8</v>
      </c>
      <c r="K297" s="11">
        <v>8827</v>
      </c>
      <c r="L297" s="11">
        <v>0</v>
      </c>
      <c r="M297" s="11">
        <v>9</v>
      </c>
      <c r="N297" s="11">
        <v>6435</v>
      </c>
      <c r="O297" s="11">
        <v>200</v>
      </c>
      <c r="P297" s="11">
        <v>12.16</v>
      </c>
      <c r="Q297" s="11">
        <v>20.84</v>
      </c>
      <c r="R297" s="11">
        <v>15471</v>
      </c>
    </row>
    <row r="298" spans="1:18" x14ac:dyDescent="0.25">
      <c r="A298" s="11">
        <v>45</v>
      </c>
      <c r="B298" s="11" t="s">
        <v>101</v>
      </c>
      <c r="C298" s="11">
        <v>761</v>
      </c>
      <c r="D298" s="11">
        <v>0</v>
      </c>
      <c r="E298" s="11">
        <v>87.8</v>
      </c>
      <c r="F298" s="11">
        <v>1</v>
      </c>
      <c r="G298" s="11">
        <v>8383</v>
      </c>
      <c r="H298" s="11">
        <v>11016</v>
      </c>
      <c r="I298" s="11">
        <v>8694</v>
      </c>
      <c r="J298" s="11">
        <v>106.8</v>
      </c>
      <c r="K298" s="11">
        <v>8957</v>
      </c>
      <c r="L298" s="11">
        <v>1</v>
      </c>
      <c r="M298" s="11">
        <v>18</v>
      </c>
      <c r="N298" s="11">
        <v>7562</v>
      </c>
      <c r="O298" s="11">
        <v>190</v>
      </c>
      <c r="P298" s="11">
        <v>12.02</v>
      </c>
      <c r="Q298" s="11">
        <v>21.98</v>
      </c>
      <c r="R298" s="11">
        <v>16727</v>
      </c>
    </row>
    <row r="299" spans="1:18" x14ac:dyDescent="0.25">
      <c r="A299" s="11">
        <v>46</v>
      </c>
      <c r="B299" s="11" t="s">
        <v>102</v>
      </c>
      <c r="C299" s="11">
        <v>1413</v>
      </c>
      <c r="D299" s="11">
        <v>0</v>
      </c>
      <c r="E299" s="11">
        <v>78.3</v>
      </c>
      <c r="F299" s="11">
        <v>2</v>
      </c>
      <c r="G299" s="11">
        <v>16215.4</v>
      </c>
      <c r="H299" s="11">
        <v>11476</v>
      </c>
      <c r="I299" s="11">
        <v>7899</v>
      </c>
      <c r="J299" s="11">
        <v>106.8</v>
      </c>
      <c r="K299" s="11">
        <v>17326</v>
      </c>
      <c r="L299" s="11">
        <v>8</v>
      </c>
      <c r="M299" s="11">
        <v>236</v>
      </c>
      <c r="N299" s="11">
        <v>23357</v>
      </c>
      <c r="O299" s="11">
        <v>523</v>
      </c>
      <c r="P299" s="11">
        <v>12.63</v>
      </c>
      <c r="Q299" s="11">
        <v>29.33</v>
      </c>
      <c r="R299" s="11">
        <v>41442</v>
      </c>
    </row>
    <row r="300" spans="1:18" x14ac:dyDescent="0.25">
      <c r="A300" s="11">
        <v>47</v>
      </c>
      <c r="B300" s="11" t="s">
        <v>103</v>
      </c>
      <c r="C300" s="11">
        <v>2444.1</v>
      </c>
      <c r="D300" s="11">
        <v>0</v>
      </c>
      <c r="E300" s="11">
        <v>92.6</v>
      </c>
      <c r="F300" s="11">
        <v>0</v>
      </c>
      <c r="G300" s="11">
        <v>26197.9</v>
      </c>
      <c r="H300" s="11">
        <v>10719</v>
      </c>
      <c r="I300" s="11">
        <v>8760</v>
      </c>
      <c r="J300" s="11">
        <v>106.8</v>
      </c>
      <c r="K300" s="11">
        <v>27992</v>
      </c>
      <c r="L300" s="11">
        <v>0</v>
      </c>
      <c r="M300" s="11">
        <v>0</v>
      </c>
      <c r="N300" s="11">
        <v>22750</v>
      </c>
      <c r="O300" s="11">
        <v>758</v>
      </c>
      <c r="P300" s="11">
        <v>11.76</v>
      </c>
      <c r="Q300" s="11">
        <v>21.07</v>
      </c>
      <c r="R300" s="11">
        <v>51499</v>
      </c>
    </row>
    <row r="301" spans="1:18" x14ac:dyDescent="0.25">
      <c r="A301" s="11">
        <v>48</v>
      </c>
      <c r="B301" s="11" t="s">
        <v>104</v>
      </c>
      <c r="C301" s="11">
        <v>949.7</v>
      </c>
      <c r="D301" s="11">
        <v>0</v>
      </c>
      <c r="E301" s="11">
        <v>73.3</v>
      </c>
      <c r="F301" s="11">
        <v>0</v>
      </c>
      <c r="G301" s="11">
        <v>9935.5</v>
      </c>
      <c r="H301" s="11">
        <v>10461</v>
      </c>
      <c r="I301" s="11">
        <v>8760</v>
      </c>
      <c r="J301" s="11">
        <v>213.4</v>
      </c>
      <c r="K301" s="11">
        <v>21203</v>
      </c>
      <c r="L301" s="11">
        <v>0</v>
      </c>
      <c r="M301" s="11">
        <v>0</v>
      </c>
      <c r="N301" s="11">
        <v>11247</v>
      </c>
      <c r="O301" s="11">
        <v>323</v>
      </c>
      <c r="P301" s="11">
        <v>22.66</v>
      </c>
      <c r="Q301" s="11">
        <v>34.51</v>
      </c>
      <c r="R301" s="11">
        <v>32772</v>
      </c>
    </row>
    <row r="302" spans="1:18" x14ac:dyDescent="0.25">
      <c r="A302" s="11">
        <v>49</v>
      </c>
      <c r="B302" s="11" t="s">
        <v>105</v>
      </c>
      <c r="C302" s="11">
        <v>1104.0999999999999</v>
      </c>
      <c r="D302" s="11">
        <v>0</v>
      </c>
      <c r="E302" s="11">
        <v>65.099999999999994</v>
      </c>
      <c r="F302" s="11">
        <v>2</v>
      </c>
      <c r="G302" s="11">
        <v>11643.2</v>
      </c>
      <c r="H302" s="11">
        <v>10545</v>
      </c>
      <c r="I302" s="11">
        <v>7916</v>
      </c>
      <c r="J302" s="11">
        <v>213.4</v>
      </c>
      <c r="K302" s="11">
        <v>24847</v>
      </c>
      <c r="L302" s="11">
        <v>3</v>
      </c>
      <c r="M302" s="11">
        <v>13</v>
      </c>
      <c r="N302" s="11">
        <v>23117</v>
      </c>
      <c r="O302" s="11">
        <v>386</v>
      </c>
      <c r="P302" s="11">
        <v>22.85</v>
      </c>
      <c r="Q302" s="11">
        <v>43.8</v>
      </c>
      <c r="R302" s="11">
        <v>48363</v>
      </c>
    </row>
    <row r="303" spans="1:18" x14ac:dyDescent="0.25">
      <c r="A303" s="11">
        <v>50</v>
      </c>
      <c r="B303" s="11" t="s">
        <v>106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</row>
    <row r="304" spans="1:18" x14ac:dyDescent="0.25">
      <c r="A304" s="11">
        <v>51</v>
      </c>
      <c r="B304" s="11" t="s">
        <v>107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</row>
    <row r="305" spans="1:18" x14ac:dyDescent="0.25">
      <c r="A305" s="11">
        <v>52</v>
      </c>
      <c r="B305" s="11" t="s">
        <v>108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1:18" x14ac:dyDescent="0.25">
      <c r="A306" s="11">
        <v>53</v>
      </c>
      <c r="B306" s="11" t="s">
        <v>109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</row>
    <row r="307" spans="1:18" x14ac:dyDescent="0.25">
      <c r="A307" s="11">
        <v>54</v>
      </c>
      <c r="B307" s="11" t="s">
        <v>110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1:18" x14ac:dyDescent="0.25">
      <c r="A308" s="11">
        <v>55</v>
      </c>
      <c r="B308" s="11" t="s">
        <v>111</v>
      </c>
      <c r="C308" s="11">
        <v>1681.5</v>
      </c>
      <c r="D308" s="11">
        <v>0</v>
      </c>
      <c r="E308" s="11">
        <v>74</v>
      </c>
      <c r="F308" s="11">
        <v>2</v>
      </c>
      <c r="G308" s="11">
        <v>20391.3</v>
      </c>
      <c r="H308" s="11">
        <v>12127</v>
      </c>
      <c r="I308" s="11">
        <v>7934</v>
      </c>
      <c r="J308" s="11">
        <v>110.5</v>
      </c>
      <c r="K308" s="11">
        <v>22541</v>
      </c>
      <c r="L308" s="11">
        <v>4</v>
      </c>
      <c r="M308" s="11">
        <v>106</v>
      </c>
      <c r="N308" s="11">
        <v>21495</v>
      </c>
      <c r="O308" s="11">
        <v>589</v>
      </c>
      <c r="P308" s="11">
        <v>13.76</v>
      </c>
      <c r="Q308" s="11">
        <v>26.6</v>
      </c>
      <c r="R308" s="11">
        <v>44730</v>
      </c>
    </row>
    <row r="309" spans="1:18" x14ac:dyDescent="0.25">
      <c r="A309" s="11">
        <v>56</v>
      </c>
      <c r="B309" s="11" t="s">
        <v>112</v>
      </c>
      <c r="C309" s="11">
        <v>1880.5</v>
      </c>
      <c r="D309" s="11">
        <v>0</v>
      </c>
      <c r="E309" s="11">
        <v>41.2</v>
      </c>
      <c r="F309" s="11">
        <v>303</v>
      </c>
      <c r="G309" s="11">
        <v>13649.5</v>
      </c>
      <c r="H309" s="11">
        <v>7259</v>
      </c>
      <c r="I309" s="11">
        <v>4917</v>
      </c>
      <c r="J309" s="11">
        <v>396.1</v>
      </c>
      <c r="K309" s="11">
        <v>54068</v>
      </c>
      <c r="L309" s="11">
        <v>1015</v>
      </c>
      <c r="M309" s="11">
        <v>4035</v>
      </c>
      <c r="N309" s="11">
        <v>0</v>
      </c>
      <c r="O309" s="11">
        <v>6796</v>
      </c>
      <c r="P309" s="11">
        <v>32.369999999999997</v>
      </c>
      <c r="Q309" s="11">
        <v>34.51</v>
      </c>
      <c r="R309" s="11">
        <v>64900</v>
      </c>
    </row>
    <row r="310" spans="1:18" x14ac:dyDescent="0.25">
      <c r="A310" s="11">
        <v>57</v>
      </c>
      <c r="B310" s="11" t="s">
        <v>113</v>
      </c>
      <c r="C310" s="11">
        <v>25.3</v>
      </c>
      <c r="D310" s="11">
        <v>0</v>
      </c>
      <c r="E310" s="11">
        <v>100</v>
      </c>
      <c r="F310" s="11">
        <v>0</v>
      </c>
      <c r="I310" s="11">
        <v>8760</v>
      </c>
      <c r="J310" s="11">
        <v>0</v>
      </c>
      <c r="K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</row>
    <row r="311" spans="1:18" x14ac:dyDescent="0.25">
      <c r="A311" s="11">
        <v>58</v>
      </c>
      <c r="B311" s="11" t="s">
        <v>114</v>
      </c>
      <c r="C311" s="11">
        <v>2381</v>
      </c>
      <c r="D311" s="11">
        <v>0</v>
      </c>
      <c r="E311" s="11">
        <v>53.2</v>
      </c>
      <c r="F311" s="11">
        <v>257</v>
      </c>
      <c r="G311" s="11">
        <v>16814.8</v>
      </c>
      <c r="H311" s="11">
        <v>7062</v>
      </c>
      <c r="I311" s="11">
        <v>6615</v>
      </c>
      <c r="J311" s="11">
        <v>395.3</v>
      </c>
      <c r="K311" s="11">
        <v>66463</v>
      </c>
      <c r="L311" s="11">
        <v>849</v>
      </c>
      <c r="M311" s="11">
        <v>3376</v>
      </c>
      <c r="N311" s="11">
        <v>0</v>
      </c>
      <c r="O311" s="11">
        <v>6883</v>
      </c>
      <c r="P311" s="11">
        <v>30.81</v>
      </c>
      <c r="Q311" s="11">
        <v>32.22</v>
      </c>
      <c r="R311" s="11">
        <v>76722</v>
      </c>
    </row>
    <row r="312" spans="1:18" x14ac:dyDescent="0.25">
      <c r="A312" s="11">
        <v>59</v>
      </c>
      <c r="B312" s="11" t="s">
        <v>115</v>
      </c>
      <c r="C312" s="11">
        <v>-922</v>
      </c>
      <c r="D312" s="11">
        <v>0</v>
      </c>
      <c r="E312" s="11">
        <v>82.3</v>
      </c>
      <c r="F312" s="11">
        <v>247</v>
      </c>
      <c r="I312" s="11">
        <v>7346</v>
      </c>
      <c r="J312" s="11">
        <v>39.9</v>
      </c>
      <c r="K312" s="11">
        <v>-36762</v>
      </c>
      <c r="M312" s="11">
        <v>0</v>
      </c>
      <c r="N312" s="11">
        <v>0</v>
      </c>
      <c r="O312" s="11">
        <v>0</v>
      </c>
      <c r="P312" s="11">
        <v>39.869999999999997</v>
      </c>
      <c r="Q312" s="11">
        <v>39.869999999999997</v>
      </c>
      <c r="R312" s="11">
        <v>-36762</v>
      </c>
    </row>
    <row r="313" spans="1:18" x14ac:dyDescent="0.25">
      <c r="A313" s="11">
        <v>60</v>
      </c>
      <c r="B313" s="11" t="s">
        <v>116</v>
      </c>
      <c r="C313" s="11">
        <v>324.7</v>
      </c>
      <c r="D313" s="11">
        <v>0</v>
      </c>
      <c r="E313" s="11">
        <v>3.7</v>
      </c>
      <c r="F313" s="11">
        <v>293</v>
      </c>
      <c r="I313" s="11">
        <v>1541</v>
      </c>
      <c r="J313" s="11">
        <v>26.4</v>
      </c>
      <c r="K313" s="11">
        <v>8562</v>
      </c>
      <c r="M313" s="11">
        <v>0</v>
      </c>
      <c r="N313" s="11">
        <v>0</v>
      </c>
      <c r="O313" s="11">
        <v>0</v>
      </c>
      <c r="P313" s="11">
        <v>26.36</v>
      </c>
      <c r="Q313" s="11">
        <v>26.36</v>
      </c>
      <c r="R313" s="11">
        <v>8562</v>
      </c>
    </row>
    <row r="314" spans="1:18" x14ac:dyDescent="0.25">
      <c r="A314" s="11">
        <v>61</v>
      </c>
      <c r="B314" s="11" t="s">
        <v>117</v>
      </c>
      <c r="C314" s="11">
        <v>-164.3</v>
      </c>
      <c r="D314" s="11">
        <v>0</v>
      </c>
      <c r="E314" s="11">
        <v>0</v>
      </c>
      <c r="F314" s="11">
        <v>279</v>
      </c>
      <c r="I314" s="11">
        <v>2306</v>
      </c>
      <c r="J314" s="11">
        <v>35.9</v>
      </c>
      <c r="K314" s="11">
        <v>-5892</v>
      </c>
      <c r="M314" s="11">
        <v>0</v>
      </c>
      <c r="N314" s="11">
        <v>0</v>
      </c>
      <c r="O314" s="11">
        <v>0</v>
      </c>
      <c r="P314" s="11">
        <v>35.86</v>
      </c>
      <c r="Q314" s="11">
        <v>35.86</v>
      </c>
      <c r="R314" s="11">
        <v>-5892</v>
      </c>
    </row>
    <row r="315" spans="1:18" x14ac:dyDescent="0.25">
      <c r="A315" s="11">
        <v>62</v>
      </c>
      <c r="B315" s="11" t="s">
        <v>118</v>
      </c>
      <c r="C315" s="11">
        <v>2405.5</v>
      </c>
      <c r="D315" s="11">
        <v>0</v>
      </c>
      <c r="E315" s="11">
        <v>27.5</v>
      </c>
      <c r="F315" s="11">
        <v>276</v>
      </c>
      <c r="I315" s="11">
        <v>6936</v>
      </c>
      <c r="J315" s="11">
        <v>30.6</v>
      </c>
      <c r="K315" s="11">
        <v>73695</v>
      </c>
      <c r="M315" s="11">
        <v>0</v>
      </c>
      <c r="N315" s="11">
        <v>0</v>
      </c>
      <c r="O315" s="11">
        <v>0</v>
      </c>
      <c r="P315" s="11">
        <v>30.64</v>
      </c>
      <c r="Q315" s="11">
        <v>30.64</v>
      </c>
      <c r="R315" s="11">
        <v>73695</v>
      </c>
    </row>
    <row r="316" spans="1:18" x14ac:dyDescent="0.25">
      <c r="A316" s="11">
        <v>63</v>
      </c>
      <c r="B316" s="11" t="s">
        <v>119</v>
      </c>
      <c r="C316" s="11">
        <v>-1927.6</v>
      </c>
      <c r="D316" s="11">
        <v>0</v>
      </c>
      <c r="E316" s="11">
        <v>88.3</v>
      </c>
      <c r="F316" s="11">
        <v>172</v>
      </c>
      <c r="I316" s="11">
        <v>8265</v>
      </c>
      <c r="J316" s="11">
        <v>34.700000000000003</v>
      </c>
      <c r="K316" s="11">
        <v>-66970</v>
      </c>
      <c r="M316" s="11">
        <v>0</v>
      </c>
      <c r="N316" s="11">
        <v>0</v>
      </c>
      <c r="O316" s="11">
        <v>0</v>
      </c>
      <c r="P316" s="11">
        <v>34.74</v>
      </c>
      <c r="Q316" s="11">
        <v>34.74</v>
      </c>
      <c r="R316" s="11">
        <v>-66970</v>
      </c>
    </row>
    <row r="317" spans="1:18" x14ac:dyDescent="0.25">
      <c r="A317" s="11">
        <v>64</v>
      </c>
      <c r="B317" s="11" t="s">
        <v>120</v>
      </c>
      <c r="C317" s="11">
        <v>131.9</v>
      </c>
      <c r="D317" s="11">
        <v>0</v>
      </c>
      <c r="E317" s="11">
        <v>1.5</v>
      </c>
      <c r="F317" s="11">
        <v>347</v>
      </c>
      <c r="I317" s="11">
        <v>861</v>
      </c>
      <c r="J317" s="11">
        <v>43.4</v>
      </c>
      <c r="K317" s="11">
        <v>5721</v>
      </c>
      <c r="M317" s="11">
        <v>0</v>
      </c>
      <c r="N317" s="11">
        <v>0</v>
      </c>
      <c r="O317" s="11">
        <v>0</v>
      </c>
      <c r="P317" s="11">
        <v>43.38</v>
      </c>
      <c r="Q317" s="11">
        <v>43.38</v>
      </c>
      <c r="R317" s="11">
        <v>5721</v>
      </c>
    </row>
    <row r="318" spans="1:18" x14ac:dyDescent="0.25">
      <c r="A318" s="11">
        <v>65</v>
      </c>
      <c r="B318" s="11" t="s">
        <v>121</v>
      </c>
      <c r="C318" s="11">
        <v>-3478.8</v>
      </c>
      <c r="D318" s="11">
        <v>0</v>
      </c>
      <c r="E318" s="11">
        <v>0.4</v>
      </c>
      <c r="F318" s="11">
        <v>0</v>
      </c>
      <c r="I318" s="11">
        <v>8760</v>
      </c>
      <c r="J318" s="11">
        <v>34.5</v>
      </c>
      <c r="K318" s="11">
        <v>-120141</v>
      </c>
      <c r="M318" s="11">
        <v>0</v>
      </c>
      <c r="N318" s="11">
        <v>0</v>
      </c>
      <c r="O318" s="11">
        <v>0</v>
      </c>
      <c r="P318" s="11">
        <v>34.54</v>
      </c>
      <c r="Q318" s="11">
        <v>34.54</v>
      </c>
      <c r="R318" s="11">
        <v>-120141</v>
      </c>
    </row>
    <row r="319" spans="1:18" x14ac:dyDescent="0.25">
      <c r="A319" s="11">
        <v>66</v>
      </c>
      <c r="B319" s="11" t="s">
        <v>122</v>
      </c>
      <c r="C319" s="11">
        <v>0</v>
      </c>
      <c r="D319" s="11">
        <v>0</v>
      </c>
      <c r="E319" s="11">
        <v>0</v>
      </c>
      <c r="F319" s="11">
        <v>445</v>
      </c>
      <c r="I319" s="11">
        <v>1393</v>
      </c>
      <c r="J319" s="11">
        <v>0</v>
      </c>
      <c r="K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</row>
    <row r="320" spans="1:18" x14ac:dyDescent="0.25">
      <c r="A320" s="11">
        <v>67</v>
      </c>
      <c r="B320" s="11" t="s">
        <v>125</v>
      </c>
      <c r="C320" s="11">
        <v>0</v>
      </c>
      <c r="D320" s="11">
        <v>0</v>
      </c>
      <c r="E320" s="11">
        <v>0</v>
      </c>
      <c r="F320" s="11">
        <v>0</v>
      </c>
      <c r="I320" s="11">
        <v>0</v>
      </c>
      <c r="J320" s="11">
        <v>0</v>
      </c>
      <c r="K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1:18" x14ac:dyDescent="0.25">
      <c r="A321" s="11">
        <v>68</v>
      </c>
      <c r="B321" s="11" t="s">
        <v>126</v>
      </c>
      <c r="C321" s="11">
        <v>115.8</v>
      </c>
      <c r="D321" s="11">
        <v>0</v>
      </c>
      <c r="E321" s="11">
        <v>9.5</v>
      </c>
      <c r="F321" s="11">
        <v>0</v>
      </c>
      <c r="I321" s="11">
        <v>8760</v>
      </c>
      <c r="J321" s="11">
        <v>40.700000000000003</v>
      </c>
      <c r="K321" s="11">
        <v>4716</v>
      </c>
      <c r="M321" s="11">
        <v>0</v>
      </c>
      <c r="N321" s="11">
        <v>0</v>
      </c>
      <c r="O321" s="11">
        <v>4716</v>
      </c>
      <c r="P321" s="11">
        <v>81.44</v>
      </c>
      <c r="Q321" s="11">
        <v>81.44</v>
      </c>
      <c r="R321" s="11">
        <v>9431</v>
      </c>
    </row>
    <row r="322" spans="1:18" x14ac:dyDescent="0.25">
      <c r="A322" s="11">
        <v>69</v>
      </c>
      <c r="B322" s="11" t="s">
        <v>127</v>
      </c>
      <c r="C322" s="11">
        <v>-127</v>
      </c>
      <c r="D322" s="11">
        <v>0</v>
      </c>
      <c r="E322" s="11">
        <v>100</v>
      </c>
      <c r="F322" s="11">
        <v>0</v>
      </c>
      <c r="I322" s="11">
        <v>8016</v>
      </c>
      <c r="J322" s="11">
        <v>0</v>
      </c>
      <c r="K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1:18" x14ac:dyDescent="0.25">
      <c r="A323" s="11">
        <v>70</v>
      </c>
      <c r="B323" s="11" t="s">
        <v>128</v>
      </c>
      <c r="C323" s="11">
        <v>62.1</v>
      </c>
      <c r="D323" s="11">
        <v>0</v>
      </c>
      <c r="E323" s="11">
        <v>100</v>
      </c>
      <c r="F323" s="11">
        <v>0</v>
      </c>
      <c r="I323" s="11">
        <v>8760</v>
      </c>
      <c r="J323" s="11">
        <v>35.200000000000003</v>
      </c>
      <c r="K323" s="11">
        <v>2187</v>
      </c>
      <c r="M323" s="11">
        <v>0</v>
      </c>
      <c r="N323" s="11">
        <v>0</v>
      </c>
      <c r="O323" s="11">
        <v>0</v>
      </c>
      <c r="P323" s="11">
        <v>35.229999999999997</v>
      </c>
      <c r="Q323" s="11">
        <v>35.229999999999997</v>
      </c>
      <c r="R323" s="11">
        <v>2187</v>
      </c>
    </row>
    <row r="324" spans="1:18" x14ac:dyDescent="0.25">
      <c r="A324" s="11">
        <v>71</v>
      </c>
      <c r="B324" s="11" t="s">
        <v>129</v>
      </c>
      <c r="C324" s="11">
        <v>12</v>
      </c>
      <c r="D324" s="11">
        <v>0</v>
      </c>
      <c r="E324" s="11">
        <v>100</v>
      </c>
      <c r="F324" s="11">
        <v>0</v>
      </c>
      <c r="I324" s="11">
        <v>8760</v>
      </c>
      <c r="J324" s="11">
        <v>0</v>
      </c>
      <c r="K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25">
      <c r="A325" s="11">
        <v>72</v>
      </c>
      <c r="B325" s="11" t="s">
        <v>130</v>
      </c>
      <c r="C325" s="11">
        <v>-45.4</v>
      </c>
      <c r="D325" s="11">
        <v>0</v>
      </c>
      <c r="E325" s="11">
        <v>100</v>
      </c>
      <c r="F325" s="11">
        <v>0</v>
      </c>
      <c r="I325" s="11">
        <v>8760</v>
      </c>
      <c r="J325" s="11">
        <v>69</v>
      </c>
      <c r="K325" s="11">
        <v>-3131</v>
      </c>
      <c r="M325" s="11">
        <v>0</v>
      </c>
      <c r="N325" s="11">
        <v>0</v>
      </c>
      <c r="O325" s="11">
        <v>0</v>
      </c>
      <c r="P325" s="11">
        <v>69</v>
      </c>
      <c r="Q325" s="11">
        <v>69</v>
      </c>
      <c r="R325" s="11">
        <v>-3131</v>
      </c>
    </row>
    <row r="326" spans="1:18" x14ac:dyDescent="0.25">
      <c r="A326" s="11">
        <v>73</v>
      </c>
      <c r="B326" s="11" t="s">
        <v>131</v>
      </c>
      <c r="C326" s="11">
        <v>-19.3</v>
      </c>
      <c r="D326" s="11">
        <v>0</v>
      </c>
      <c r="E326" s="11">
        <v>100</v>
      </c>
      <c r="F326" s="11">
        <v>0</v>
      </c>
      <c r="I326" s="11">
        <v>8760</v>
      </c>
      <c r="J326" s="11">
        <v>0</v>
      </c>
      <c r="K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25">
      <c r="A327" s="11">
        <v>74</v>
      </c>
      <c r="B327" s="11" t="s">
        <v>132</v>
      </c>
      <c r="C327" s="11">
        <v>-50.4</v>
      </c>
      <c r="D327" s="11">
        <v>0</v>
      </c>
      <c r="E327" s="11">
        <v>100</v>
      </c>
      <c r="F327" s="11">
        <v>0</v>
      </c>
      <c r="I327" s="11">
        <v>8760</v>
      </c>
      <c r="J327" s="11">
        <v>0</v>
      </c>
      <c r="K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1:18" x14ac:dyDescent="0.25">
      <c r="A328" s="11">
        <v>75</v>
      </c>
      <c r="B328" s="11" t="s">
        <v>133</v>
      </c>
      <c r="C328" s="11">
        <v>-255.2</v>
      </c>
      <c r="D328" s="11">
        <v>0</v>
      </c>
      <c r="E328" s="11">
        <v>100</v>
      </c>
      <c r="F328" s="11">
        <v>0</v>
      </c>
      <c r="I328" s="11">
        <v>8760</v>
      </c>
      <c r="J328" s="11">
        <v>0</v>
      </c>
      <c r="K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</row>
    <row r="329" spans="1:18" x14ac:dyDescent="0.25">
      <c r="A329" s="11">
        <v>76</v>
      </c>
      <c r="B329" s="11" t="s">
        <v>134</v>
      </c>
      <c r="C329" s="11">
        <v>1376.7</v>
      </c>
      <c r="D329" s="11">
        <v>0</v>
      </c>
      <c r="E329" s="11">
        <v>100</v>
      </c>
      <c r="F329" s="11">
        <v>0</v>
      </c>
      <c r="I329" s="11">
        <v>8760</v>
      </c>
      <c r="J329" s="11">
        <v>0</v>
      </c>
      <c r="K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</row>
    <row r="330" spans="1:18" x14ac:dyDescent="0.25">
      <c r="A330" s="11">
        <v>77</v>
      </c>
      <c r="B330" s="11" t="s">
        <v>135</v>
      </c>
      <c r="C330" s="11">
        <v>217.4</v>
      </c>
      <c r="D330" s="11">
        <v>0</v>
      </c>
      <c r="E330" s="11">
        <v>100</v>
      </c>
      <c r="F330" s="11">
        <v>0</v>
      </c>
      <c r="I330" s="11">
        <v>8736</v>
      </c>
      <c r="J330" s="11">
        <v>37</v>
      </c>
      <c r="K330" s="11">
        <v>8043</v>
      </c>
      <c r="M330" s="11">
        <v>0</v>
      </c>
      <c r="N330" s="11">
        <v>0</v>
      </c>
      <c r="O330" s="11">
        <v>0</v>
      </c>
      <c r="P330" s="11">
        <v>37</v>
      </c>
      <c r="Q330" s="11">
        <v>37</v>
      </c>
      <c r="R330" s="11">
        <v>8043</v>
      </c>
    </row>
    <row r="331" spans="1:18" x14ac:dyDescent="0.25">
      <c r="A331" s="11">
        <v>78</v>
      </c>
      <c r="B331" s="11" t="s">
        <v>136</v>
      </c>
      <c r="C331" s="11">
        <v>458.3</v>
      </c>
      <c r="D331" s="11">
        <v>0</v>
      </c>
      <c r="E331" s="11">
        <v>100</v>
      </c>
      <c r="F331" s="11">
        <v>0</v>
      </c>
      <c r="I331" s="11">
        <v>8760</v>
      </c>
      <c r="J331" s="11">
        <v>0</v>
      </c>
      <c r="K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5">
      <c r="A332" s="11">
        <v>79</v>
      </c>
      <c r="B332" s="11" t="s">
        <v>137</v>
      </c>
      <c r="C332" s="11">
        <v>-279.7</v>
      </c>
      <c r="D332" s="11">
        <v>0</v>
      </c>
      <c r="E332" s="11">
        <v>100</v>
      </c>
      <c r="F332" s="11">
        <v>0</v>
      </c>
      <c r="I332" s="11">
        <v>8760</v>
      </c>
      <c r="J332" s="11">
        <v>0</v>
      </c>
      <c r="K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5">
      <c r="A333" s="11">
        <v>80</v>
      </c>
      <c r="B333" s="11" t="s">
        <v>138</v>
      </c>
      <c r="C333" s="11">
        <v>114.9</v>
      </c>
      <c r="D333" s="11">
        <v>0</v>
      </c>
      <c r="E333" s="11">
        <v>100</v>
      </c>
      <c r="F333" s="11">
        <v>0</v>
      </c>
      <c r="I333" s="11">
        <v>8016</v>
      </c>
      <c r="J333" s="11">
        <v>0</v>
      </c>
      <c r="K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81</v>
      </c>
      <c r="B334" s="11" t="s">
        <v>139</v>
      </c>
      <c r="C334" s="11">
        <v>113.1</v>
      </c>
      <c r="D334" s="11">
        <v>0</v>
      </c>
      <c r="E334" s="11">
        <v>100</v>
      </c>
      <c r="F334" s="11">
        <v>0</v>
      </c>
      <c r="I334" s="11">
        <v>8760</v>
      </c>
      <c r="J334" s="11">
        <v>0</v>
      </c>
      <c r="K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5">
      <c r="A335" s="11">
        <v>82</v>
      </c>
      <c r="B335" s="11" t="s">
        <v>140</v>
      </c>
      <c r="C335" s="11">
        <v>-291.7</v>
      </c>
      <c r="D335" s="11">
        <v>0</v>
      </c>
      <c r="E335" s="11">
        <v>100</v>
      </c>
      <c r="F335" s="11">
        <v>0</v>
      </c>
      <c r="I335" s="11">
        <v>8760</v>
      </c>
      <c r="J335" s="11">
        <v>0</v>
      </c>
      <c r="K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1:18" x14ac:dyDescent="0.25">
      <c r="A336" s="11">
        <v>83</v>
      </c>
      <c r="B336" s="11" t="s">
        <v>141</v>
      </c>
      <c r="C336" s="11">
        <v>913.6</v>
      </c>
      <c r="D336" s="11">
        <v>0</v>
      </c>
      <c r="E336" s="11">
        <v>100</v>
      </c>
      <c r="F336" s="11">
        <v>0</v>
      </c>
      <c r="I336" s="11">
        <v>8760</v>
      </c>
      <c r="J336" s="11">
        <v>0</v>
      </c>
      <c r="K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25">
      <c r="A337" s="11">
        <v>84</v>
      </c>
      <c r="B337" s="11" t="s">
        <v>142</v>
      </c>
      <c r="C337" s="11">
        <v>999.4</v>
      </c>
      <c r="D337" s="11">
        <v>0</v>
      </c>
      <c r="E337" s="11">
        <v>48.9</v>
      </c>
      <c r="F337" s="11">
        <v>114</v>
      </c>
      <c r="G337" s="11">
        <v>7534.9</v>
      </c>
      <c r="H337" s="11">
        <v>7539</v>
      </c>
      <c r="I337" s="11">
        <v>5755</v>
      </c>
      <c r="J337" s="11">
        <v>406.7</v>
      </c>
      <c r="K337" s="11">
        <v>30643</v>
      </c>
      <c r="L337" s="11">
        <v>128</v>
      </c>
      <c r="M337" s="11">
        <v>525</v>
      </c>
      <c r="N337" s="11">
        <v>0</v>
      </c>
      <c r="O337" s="11">
        <v>949</v>
      </c>
      <c r="P337" s="11">
        <v>31.61</v>
      </c>
      <c r="Q337" s="11">
        <v>32.14</v>
      </c>
      <c r="R337" s="11">
        <v>32118</v>
      </c>
    </row>
    <row r="338" spans="1:18" x14ac:dyDescent="0.25">
      <c r="A338" s="11">
        <v>85</v>
      </c>
      <c r="B338" s="11" t="s">
        <v>146</v>
      </c>
      <c r="C338" s="11">
        <v>453.5</v>
      </c>
      <c r="D338" s="11">
        <v>0</v>
      </c>
      <c r="E338" s="11">
        <v>60.4</v>
      </c>
      <c r="F338" s="11">
        <v>67</v>
      </c>
      <c r="I338" s="11">
        <v>8558</v>
      </c>
      <c r="J338" s="11">
        <v>20.8</v>
      </c>
      <c r="K338" s="11">
        <v>9429</v>
      </c>
      <c r="M338" s="11">
        <v>0</v>
      </c>
      <c r="N338" s="11">
        <v>0</v>
      </c>
      <c r="O338" s="11">
        <v>0</v>
      </c>
      <c r="P338" s="11">
        <v>20.79</v>
      </c>
      <c r="Q338" s="11">
        <v>20.79</v>
      </c>
      <c r="R338" s="11">
        <v>9429</v>
      </c>
    </row>
    <row r="339" spans="1:18" x14ac:dyDescent="0.25">
      <c r="A339" s="11">
        <v>86</v>
      </c>
      <c r="B339" s="11" t="s">
        <v>147</v>
      </c>
      <c r="C339" s="11">
        <v>0</v>
      </c>
      <c r="D339" s="11">
        <v>0</v>
      </c>
      <c r="E339" s="11">
        <v>0</v>
      </c>
      <c r="F339" s="11">
        <v>3</v>
      </c>
      <c r="I339" s="11">
        <v>840</v>
      </c>
      <c r="J339" s="11">
        <v>0</v>
      </c>
      <c r="K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</row>
    <row r="340" spans="1:18" x14ac:dyDescent="0.25">
      <c r="A340" s="11">
        <v>87</v>
      </c>
      <c r="B340" s="11" t="s">
        <v>148</v>
      </c>
      <c r="C340" s="11">
        <v>0</v>
      </c>
      <c r="D340" s="11">
        <v>0</v>
      </c>
      <c r="E340" s="11">
        <v>0</v>
      </c>
      <c r="F340" s="11">
        <v>0</v>
      </c>
      <c r="I340" s="11">
        <v>8760</v>
      </c>
      <c r="J340" s="11">
        <v>0</v>
      </c>
      <c r="K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1:18" x14ac:dyDescent="0.25">
      <c r="A341" s="11">
        <v>88</v>
      </c>
      <c r="B341" s="11" t="s">
        <v>149</v>
      </c>
      <c r="C341" s="11">
        <v>58.4</v>
      </c>
      <c r="D341" s="11">
        <v>0</v>
      </c>
      <c r="E341" s="11">
        <v>93.9</v>
      </c>
      <c r="F341" s="11">
        <v>2</v>
      </c>
      <c r="I341" s="11">
        <v>8256</v>
      </c>
      <c r="J341" s="11">
        <v>46.5</v>
      </c>
      <c r="K341" s="11">
        <v>2714</v>
      </c>
      <c r="M341" s="11">
        <v>0</v>
      </c>
      <c r="N341" s="11">
        <v>1967</v>
      </c>
      <c r="O341" s="11">
        <v>0</v>
      </c>
      <c r="P341" s="11">
        <v>46.48</v>
      </c>
      <c r="Q341" s="11">
        <v>80.17</v>
      </c>
      <c r="R341" s="11">
        <v>4681</v>
      </c>
    </row>
    <row r="342" spans="1:18" x14ac:dyDescent="0.25">
      <c r="A342" s="11">
        <v>89</v>
      </c>
      <c r="B342" s="11" t="s">
        <v>150</v>
      </c>
      <c r="C342" s="11">
        <v>328.4</v>
      </c>
      <c r="D342" s="11">
        <v>0</v>
      </c>
      <c r="E342" s="11">
        <v>93.9</v>
      </c>
      <c r="F342" s="11">
        <v>2</v>
      </c>
      <c r="I342" s="11">
        <v>8256</v>
      </c>
      <c r="J342" s="11">
        <v>48.8</v>
      </c>
      <c r="K342" s="11">
        <v>16027</v>
      </c>
      <c r="M342" s="11">
        <v>0</v>
      </c>
      <c r="N342" s="11">
        <v>9117</v>
      </c>
      <c r="O342" s="11">
        <v>0</v>
      </c>
      <c r="P342" s="11">
        <v>48.8</v>
      </c>
      <c r="Q342" s="11">
        <v>76.56</v>
      </c>
      <c r="R342" s="11">
        <v>25144</v>
      </c>
    </row>
    <row r="343" spans="1:18" x14ac:dyDescent="0.25">
      <c r="A343" s="11">
        <v>90</v>
      </c>
      <c r="B343" s="11" t="s">
        <v>151</v>
      </c>
      <c r="C343" s="11">
        <v>0</v>
      </c>
      <c r="D343" s="11">
        <v>0</v>
      </c>
      <c r="E343" s="11">
        <v>0</v>
      </c>
      <c r="F343" s="11">
        <v>0</v>
      </c>
      <c r="I343" s="11">
        <v>8760</v>
      </c>
      <c r="J343" s="11">
        <v>0</v>
      </c>
      <c r="K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25">
      <c r="A344" s="11">
        <v>91</v>
      </c>
      <c r="B344" s="11" t="s">
        <v>152</v>
      </c>
      <c r="C344" s="11">
        <v>-15.6</v>
      </c>
      <c r="D344" s="11">
        <v>0</v>
      </c>
      <c r="E344" s="11">
        <v>100</v>
      </c>
      <c r="F344" s="11">
        <v>0</v>
      </c>
      <c r="I344" s="11">
        <v>8760</v>
      </c>
      <c r="J344" s="11">
        <v>11</v>
      </c>
      <c r="K344" s="11">
        <v>-171</v>
      </c>
      <c r="M344" s="11">
        <v>0</v>
      </c>
      <c r="N344" s="11">
        <v>0</v>
      </c>
      <c r="O344" s="11">
        <v>0</v>
      </c>
      <c r="P344" s="11">
        <v>10.98</v>
      </c>
      <c r="Q344" s="11">
        <v>10.98</v>
      </c>
      <c r="R344" s="11">
        <v>-171</v>
      </c>
    </row>
    <row r="345" spans="1:18" x14ac:dyDescent="0.25">
      <c r="A345" s="11">
        <v>92</v>
      </c>
      <c r="B345" s="11" t="s">
        <v>153</v>
      </c>
      <c r="C345" s="11">
        <v>283</v>
      </c>
      <c r="D345" s="11">
        <v>0</v>
      </c>
      <c r="E345" s="11">
        <v>100</v>
      </c>
      <c r="F345" s="11">
        <v>0</v>
      </c>
      <c r="I345" s="11">
        <v>8760</v>
      </c>
      <c r="J345" s="11">
        <v>0</v>
      </c>
      <c r="K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x14ac:dyDescent="0.25">
      <c r="A346" s="11">
        <v>93</v>
      </c>
      <c r="B346" s="11" t="s">
        <v>154</v>
      </c>
      <c r="C346" s="11">
        <v>345.5</v>
      </c>
      <c r="D346" s="11">
        <v>0</v>
      </c>
      <c r="E346" s="11">
        <v>64.599999999999994</v>
      </c>
      <c r="F346" s="11">
        <v>0</v>
      </c>
      <c r="I346" s="11">
        <v>8760</v>
      </c>
      <c r="J346" s="11">
        <v>0</v>
      </c>
      <c r="K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1:18" x14ac:dyDescent="0.25">
      <c r="A347" s="11">
        <v>94</v>
      </c>
      <c r="B347" s="11" t="s">
        <v>155</v>
      </c>
      <c r="C347" s="11">
        <v>288.2</v>
      </c>
      <c r="D347" s="11">
        <v>0</v>
      </c>
      <c r="E347" s="11">
        <v>100</v>
      </c>
      <c r="F347" s="11">
        <v>0</v>
      </c>
      <c r="I347" s="11">
        <v>8760</v>
      </c>
      <c r="J347" s="11">
        <v>0</v>
      </c>
      <c r="K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5">
      <c r="A348" s="11">
        <v>95</v>
      </c>
      <c r="B348" s="11" t="s">
        <v>156</v>
      </c>
      <c r="C348" s="11">
        <v>20.8</v>
      </c>
      <c r="D348" s="11">
        <v>0</v>
      </c>
      <c r="E348" s="11">
        <v>100</v>
      </c>
      <c r="F348" s="11">
        <v>0</v>
      </c>
      <c r="I348" s="11">
        <v>8760</v>
      </c>
      <c r="J348" s="11">
        <v>0</v>
      </c>
      <c r="K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</row>
    <row r="349" spans="1:18" x14ac:dyDescent="0.25">
      <c r="A349" s="11">
        <v>96</v>
      </c>
      <c r="B349" s="11" t="s">
        <v>157</v>
      </c>
      <c r="C349" s="11">
        <v>1314</v>
      </c>
      <c r="D349" s="11">
        <v>0</v>
      </c>
      <c r="E349" s="11">
        <v>100</v>
      </c>
      <c r="F349" s="11">
        <v>0</v>
      </c>
      <c r="I349" s="11">
        <v>8760</v>
      </c>
      <c r="J349" s="11">
        <v>0</v>
      </c>
      <c r="K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</row>
    <row r="350" spans="1:18" x14ac:dyDescent="0.25">
      <c r="A350" s="11">
        <v>97</v>
      </c>
      <c r="B350" s="11" t="s">
        <v>158</v>
      </c>
      <c r="C350" s="11">
        <v>-1112.7</v>
      </c>
      <c r="D350" s="11">
        <v>0</v>
      </c>
      <c r="E350" s="11">
        <v>100</v>
      </c>
      <c r="F350" s="11">
        <v>0</v>
      </c>
      <c r="I350" s="11">
        <v>8760</v>
      </c>
      <c r="J350" s="11">
        <v>0</v>
      </c>
      <c r="K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1:18" x14ac:dyDescent="0.25">
      <c r="A351" s="11">
        <v>98</v>
      </c>
      <c r="B351" s="11" t="s">
        <v>159</v>
      </c>
      <c r="C351" s="11">
        <v>-0.2</v>
      </c>
      <c r="D351" s="11">
        <v>0</v>
      </c>
      <c r="E351" s="11">
        <v>100</v>
      </c>
      <c r="F351" s="11">
        <v>0</v>
      </c>
      <c r="I351" s="11">
        <v>8760</v>
      </c>
      <c r="J351" s="11">
        <v>75</v>
      </c>
      <c r="K351" s="11">
        <v>-16</v>
      </c>
      <c r="M351" s="11">
        <v>0</v>
      </c>
      <c r="N351" s="11">
        <v>0</v>
      </c>
      <c r="O351" s="11">
        <v>0</v>
      </c>
      <c r="P351" s="11">
        <v>75</v>
      </c>
      <c r="Q351" s="11">
        <v>75</v>
      </c>
      <c r="R351" s="11">
        <v>-16</v>
      </c>
    </row>
    <row r="352" spans="1:18" x14ac:dyDescent="0.25">
      <c r="A352" s="11">
        <v>99</v>
      </c>
      <c r="B352" s="11" t="s">
        <v>160</v>
      </c>
      <c r="C352" s="11">
        <v>1.9</v>
      </c>
      <c r="D352" s="11">
        <v>0</v>
      </c>
      <c r="E352" s="11">
        <v>100</v>
      </c>
      <c r="F352" s="11">
        <v>0</v>
      </c>
      <c r="I352" s="11">
        <v>8760</v>
      </c>
      <c r="J352" s="11">
        <v>75</v>
      </c>
      <c r="K352" s="11">
        <v>145</v>
      </c>
      <c r="M352" s="11">
        <v>0</v>
      </c>
      <c r="N352" s="11">
        <v>0</v>
      </c>
      <c r="O352" s="11">
        <v>0</v>
      </c>
      <c r="P352" s="11">
        <v>75</v>
      </c>
      <c r="Q352" s="11">
        <v>75</v>
      </c>
      <c r="R352" s="11">
        <v>145</v>
      </c>
    </row>
    <row r="353" spans="1:18" x14ac:dyDescent="0.25">
      <c r="A353" s="11">
        <v>100</v>
      </c>
      <c r="B353" s="11" t="s">
        <v>175</v>
      </c>
      <c r="C353" s="11">
        <v>47.9</v>
      </c>
      <c r="D353" s="11">
        <v>0</v>
      </c>
      <c r="E353" s="11">
        <v>100</v>
      </c>
      <c r="F353" s="11">
        <v>0</v>
      </c>
      <c r="I353" s="11">
        <v>8736</v>
      </c>
      <c r="J353" s="11">
        <v>66.400000000000006</v>
      </c>
      <c r="K353" s="11">
        <v>3177</v>
      </c>
      <c r="M353" s="11">
        <v>0</v>
      </c>
      <c r="N353" s="11">
        <v>0</v>
      </c>
      <c r="O353" s="11">
        <v>0</v>
      </c>
      <c r="P353" s="11">
        <v>66.36</v>
      </c>
      <c r="Q353" s="11">
        <v>66.36</v>
      </c>
      <c r="R353" s="11">
        <v>3177</v>
      </c>
    </row>
    <row r="354" spans="1:18" x14ac:dyDescent="0.25">
      <c r="A354" s="11">
        <v>101</v>
      </c>
      <c r="B354" s="11" t="s">
        <v>176</v>
      </c>
      <c r="C354" s="11">
        <v>0</v>
      </c>
      <c r="D354" s="11">
        <v>0</v>
      </c>
      <c r="E354" s="11">
        <v>0</v>
      </c>
      <c r="F354" s="11">
        <v>0</v>
      </c>
      <c r="I354" s="11">
        <v>0</v>
      </c>
      <c r="J354" s="11">
        <v>0</v>
      </c>
      <c r="K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5">
      <c r="A355" s="11">
        <v>102</v>
      </c>
      <c r="B355" s="11" t="s">
        <v>177</v>
      </c>
      <c r="C355" s="11">
        <v>1141.2</v>
      </c>
      <c r="D355" s="11">
        <v>0</v>
      </c>
      <c r="E355" s="11">
        <v>27.8</v>
      </c>
      <c r="F355" s="11">
        <v>180</v>
      </c>
      <c r="G355" s="11">
        <v>8381.9</v>
      </c>
      <c r="H355" s="11">
        <v>7345</v>
      </c>
      <c r="I355" s="11">
        <v>3683</v>
      </c>
      <c r="J355" s="11">
        <v>417.8</v>
      </c>
      <c r="K355" s="11">
        <v>35023</v>
      </c>
      <c r="L355" s="11">
        <v>633</v>
      </c>
      <c r="M355" s="11">
        <v>2697</v>
      </c>
      <c r="N355" s="11">
        <v>0</v>
      </c>
      <c r="O355" s="11">
        <v>3974</v>
      </c>
      <c r="P355" s="11">
        <v>34.17</v>
      </c>
      <c r="Q355" s="11">
        <v>36.53</v>
      </c>
      <c r="R355" s="11">
        <v>41694</v>
      </c>
    </row>
    <row r="356" spans="1:18" x14ac:dyDescent="0.25">
      <c r="A356" s="11">
        <v>103</v>
      </c>
      <c r="B356" s="11" t="s">
        <v>178</v>
      </c>
      <c r="C356" s="11">
        <v>0</v>
      </c>
      <c r="D356" s="11">
        <v>0</v>
      </c>
      <c r="E356" s="11">
        <v>0</v>
      </c>
      <c r="F356" s="11">
        <v>178</v>
      </c>
      <c r="I356" s="11">
        <v>377</v>
      </c>
      <c r="J356" s="11">
        <v>0</v>
      </c>
      <c r="K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1:18" x14ac:dyDescent="0.25">
      <c r="A357" s="11">
        <v>104</v>
      </c>
      <c r="B357" s="11" t="s">
        <v>179</v>
      </c>
      <c r="C357" s="11">
        <v>-729.7</v>
      </c>
      <c r="D357" s="11">
        <v>0</v>
      </c>
      <c r="E357" s="11">
        <v>64.5</v>
      </c>
      <c r="F357" s="11">
        <v>279</v>
      </c>
      <c r="I357" s="11">
        <v>7846</v>
      </c>
      <c r="J357" s="11">
        <v>36.1</v>
      </c>
      <c r="K357" s="11">
        <v>-26316</v>
      </c>
      <c r="M357" s="11">
        <v>0</v>
      </c>
      <c r="N357" s="11">
        <v>0</v>
      </c>
      <c r="O357" s="11">
        <v>0</v>
      </c>
      <c r="P357" s="11">
        <v>36.06</v>
      </c>
      <c r="Q357" s="11">
        <v>36.06</v>
      </c>
      <c r="R357" s="11">
        <v>-26316</v>
      </c>
    </row>
    <row r="358" spans="1:18" x14ac:dyDescent="0.25">
      <c r="A358" s="11">
        <v>105</v>
      </c>
      <c r="B358" s="11" t="s">
        <v>180</v>
      </c>
      <c r="C358" s="11">
        <v>514</v>
      </c>
      <c r="D358" s="11">
        <v>0</v>
      </c>
      <c r="E358" s="11">
        <v>5.9</v>
      </c>
      <c r="F358" s="11">
        <v>844</v>
      </c>
      <c r="I358" s="11">
        <v>5325</v>
      </c>
      <c r="J358" s="11">
        <v>36.9</v>
      </c>
      <c r="K358" s="11">
        <v>18967</v>
      </c>
      <c r="M358" s="11">
        <v>0</v>
      </c>
      <c r="N358" s="11">
        <v>0</v>
      </c>
      <c r="O358" s="11">
        <v>0</v>
      </c>
      <c r="P358" s="11">
        <v>36.9</v>
      </c>
      <c r="Q358" s="11">
        <v>36.9</v>
      </c>
      <c r="R358" s="11">
        <v>18967</v>
      </c>
    </row>
    <row r="359" spans="1:18" x14ac:dyDescent="0.25">
      <c r="A359" s="11">
        <v>106</v>
      </c>
      <c r="B359" s="11" t="s">
        <v>181</v>
      </c>
      <c r="C359" s="11">
        <v>-350.5</v>
      </c>
      <c r="D359" s="11">
        <v>0</v>
      </c>
      <c r="E359" s="11">
        <v>53.8</v>
      </c>
      <c r="F359" s="11">
        <v>583</v>
      </c>
      <c r="I359" s="11">
        <v>6591</v>
      </c>
      <c r="J359" s="11">
        <v>34.9</v>
      </c>
      <c r="K359" s="11">
        <v>-12224</v>
      </c>
      <c r="M359" s="11">
        <v>0</v>
      </c>
      <c r="N359" s="11">
        <v>0</v>
      </c>
      <c r="O359" s="11">
        <v>0</v>
      </c>
      <c r="P359" s="11">
        <v>34.869999999999997</v>
      </c>
      <c r="Q359" s="11">
        <v>34.869999999999997</v>
      </c>
      <c r="R359" s="11">
        <v>-12224</v>
      </c>
    </row>
    <row r="360" spans="1:18" x14ac:dyDescent="0.25">
      <c r="A360" s="11">
        <v>107</v>
      </c>
      <c r="B360" s="11" t="s">
        <v>182</v>
      </c>
      <c r="C360" s="11">
        <v>267.3</v>
      </c>
      <c r="D360" s="11">
        <v>0</v>
      </c>
      <c r="E360" s="11">
        <v>57.9</v>
      </c>
      <c r="F360" s="11">
        <v>0</v>
      </c>
      <c r="I360" s="11">
        <v>8760</v>
      </c>
      <c r="J360" s="11">
        <v>0</v>
      </c>
      <c r="K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1:18" x14ac:dyDescent="0.25">
      <c r="A361" s="11">
        <v>108</v>
      </c>
      <c r="B361" s="11" t="s">
        <v>184</v>
      </c>
      <c r="C361" s="11">
        <v>33.299999999999997</v>
      </c>
      <c r="D361" s="11">
        <v>0</v>
      </c>
      <c r="E361" s="11">
        <v>100</v>
      </c>
      <c r="F361" s="11">
        <v>0</v>
      </c>
      <c r="I361" s="11">
        <v>8760</v>
      </c>
      <c r="J361" s="11">
        <v>144.80000000000001</v>
      </c>
      <c r="K361" s="11">
        <v>4825</v>
      </c>
      <c r="M361" s="11">
        <v>0</v>
      </c>
      <c r="N361" s="11">
        <v>0</v>
      </c>
      <c r="O361" s="11">
        <v>0</v>
      </c>
      <c r="P361" s="11">
        <v>144.84</v>
      </c>
      <c r="Q361" s="11">
        <v>144.84</v>
      </c>
      <c r="R361" s="11">
        <v>4825</v>
      </c>
    </row>
    <row r="362" spans="1:18" x14ac:dyDescent="0.25">
      <c r="A362" s="11">
        <v>109</v>
      </c>
      <c r="B362" s="11" t="s">
        <v>185</v>
      </c>
      <c r="C362" s="11">
        <v>3.7</v>
      </c>
      <c r="D362" s="11">
        <v>0</v>
      </c>
      <c r="E362" s="11">
        <v>100</v>
      </c>
      <c r="F362" s="11">
        <v>0</v>
      </c>
      <c r="I362" s="11">
        <v>8760</v>
      </c>
      <c r="J362" s="11">
        <v>68.2</v>
      </c>
      <c r="K362" s="11">
        <v>250</v>
      </c>
      <c r="M362" s="11">
        <v>0</v>
      </c>
      <c r="N362" s="11">
        <v>0</v>
      </c>
      <c r="O362" s="11">
        <v>0</v>
      </c>
      <c r="P362" s="11">
        <v>68.239999999999995</v>
      </c>
      <c r="Q362" s="11">
        <v>68.239999999999995</v>
      </c>
      <c r="R362" s="11">
        <v>250</v>
      </c>
    </row>
    <row r="363" spans="1:18" x14ac:dyDescent="0.25">
      <c r="A363" s="11">
        <v>110</v>
      </c>
      <c r="B363" s="11" t="s">
        <v>186</v>
      </c>
      <c r="C363" s="11">
        <v>162.4</v>
      </c>
      <c r="D363" s="11">
        <v>0</v>
      </c>
      <c r="E363" s="11">
        <v>100</v>
      </c>
      <c r="F363" s="11">
        <v>0</v>
      </c>
      <c r="I363" s="11">
        <v>8760</v>
      </c>
      <c r="J363" s="11">
        <v>107.9</v>
      </c>
      <c r="K363" s="11">
        <v>17512</v>
      </c>
      <c r="M363" s="11">
        <v>0</v>
      </c>
      <c r="N363" s="11">
        <v>0</v>
      </c>
      <c r="O363" s="11">
        <v>0</v>
      </c>
      <c r="P363" s="11">
        <v>107.86</v>
      </c>
      <c r="Q363" s="11">
        <v>107.86</v>
      </c>
      <c r="R363" s="11">
        <v>17512</v>
      </c>
    </row>
    <row r="364" spans="1:18" x14ac:dyDescent="0.25">
      <c r="A364" s="11">
        <v>111</v>
      </c>
      <c r="B364" s="11" t="s">
        <v>187</v>
      </c>
      <c r="C364" s="11">
        <v>125.6</v>
      </c>
      <c r="D364" s="11">
        <v>0</v>
      </c>
      <c r="E364" s="11">
        <v>100</v>
      </c>
      <c r="F364" s="11">
        <v>0</v>
      </c>
      <c r="I364" s="11">
        <v>8760</v>
      </c>
      <c r="J364" s="11">
        <v>71</v>
      </c>
      <c r="K364" s="11">
        <v>8917</v>
      </c>
      <c r="M364" s="11">
        <v>0</v>
      </c>
      <c r="N364" s="11">
        <v>0</v>
      </c>
      <c r="O364" s="11">
        <v>0</v>
      </c>
      <c r="P364" s="11">
        <v>71</v>
      </c>
      <c r="Q364" s="11">
        <v>71</v>
      </c>
      <c r="R364" s="11">
        <v>8917</v>
      </c>
    </row>
    <row r="365" spans="1:18" x14ac:dyDescent="0.25">
      <c r="A365" s="11">
        <v>112</v>
      </c>
      <c r="B365" s="11" t="s">
        <v>189</v>
      </c>
      <c r="C365" s="11">
        <v>17.7</v>
      </c>
      <c r="D365" s="11">
        <v>0</v>
      </c>
      <c r="E365" s="11">
        <v>100</v>
      </c>
      <c r="F365" s="11">
        <v>0</v>
      </c>
      <c r="I365" s="11">
        <v>8760</v>
      </c>
      <c r="J365" s="11">
        <v>50.7</v>
      </c>
      <c r="K365" s="11">
        <v>900</v>
      </c>
      <c r="M365" s="11">
        <v>0</v>
      </c>
      <c r="N365" s="11">
        <v>0</v>
      </c>
      <c r="O365" s="11">
        <v>0</v>
      </c>
      <c r="P365" s="11">
        <v>50.75</v>
      </c>
      <c r="Q365" s="11">
        <v>50.75</v>
      </c>
      <c r="R365" s="11">
        <v>900</v>
      </c>
    </row>
    <row r="366" spans="1:18" x14ac:dyDescent="0.25">
      <c r="A366" s="11">
        <v>113</v>
      </c>
      <c r="B366" s="11" t="s">
        <v>190</v>
      </c>
      <c r="C366" s="11">
        <v>6.7</v>
      </c>
      <c r="D366" s="11">
        <v>0</v>
      </c>
      <c r="E366" s="11">
        <v>100</v>
      </c>
      <c r="F366" s="11">
        <v>0</v>
      </c>
      <c r="I366" s="11">
        <v>8760</v>
      </c>
      <c r="J366" s="11">
        <v>88.9</v>
      </c>
      <c r="K366" s="11">
        <v>593</v>
      </c>
      <c r="M366" s="11">
        <v>0</v>
      </c>
      <c r="N366" s="11">
        <v>0</v>
      </c>
      <c r="O366" s="11">
        <v>0</v>
      </c>
      <c r="P366" s="11">
        <v>88.89</v>
      </c>
      <c r="Q366" s="11">
        <v>88.89</v>
      </c>
      <c r="R366" s="11">
        <v>593</v>
      </c>
    </row>
    <row r="367" spans="1:18" x14ac:dyDescent="0.25">
      <c r="A367" s="11">
        <v>114</v>
      </c>
      <c r="B367" s="11" t="s">
        <v>191</v>
      </c>
      <c r="C367" s="11">
        <v>0</v>
      </c>
      <c r="D367" s="11">
        <v>0</v>
      </c>
      <c r="E367" s="11">
        <v>0</v>
      </c>
      <c r="F367" s="11">
        <v>0</v>
      </c>
      <c r="I367" s="11">
        <v>8760</v>
      </c>
      <c r="J367" s="11">
        <v>0</v>
      </c>
      <c r="K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25">
      <c r="A368" s="11">
        <v>115</v>
      </c>
      <c r="B368" s="11" t="s">
        <v>192</v>
      </c>
      <c r="C368" s="11">
        <v>0</v>
      </c>
      <c r="D368" s="11">
        <v>0</v>
      </c>
      <c r="E368" s="11">
        <v>0</v>
      </c>
      <c r="F368" s="11">
        <v>0</v>
      </c>
      <c r="I368" s="11">
        <v>8760</v>
      </c>
      <c r="J368" s="11">
        <v>0</v>
      </c>
      <c r="K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</row>
    <row r="369" spans="1:18" x14ac:dyDescent="0.25">
      <c r="A369" s="11">
        <v>116</v>
      </c>
      <c r="B369" s="11" t="s">
        <v>193</v>
      </c>
      <c r="C369" s="11">
        <v>0</v>
      </c>
      <c r="D369" s="11">
        <v>0</v>
      </c>
      <c r="E369" s="11">
        <v>0</v>
      </c>
      <c r="F369" s="11">
        <v>0</v>
      </c>
      <c r="I369" s="11">
        <v>8760</v>
      </c>
      <c r="J369" s="11">
        <v>0</v>
      </c>
      <c r="K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</row>
    <row r="370" spans="1:18" x14ac:dyDescent="0.25">
      <c r="A370" s="11">
        <v>117</v>
      </c>
      <c r="B370" s="11" t="s">
        <v>194</v>
      </c>
      <c r="C370" s="11">
        <v>11.4</v>
      </c>
      <c r="D370" s="11">
        <v>0</v>
      </c>
      <c r="E370" s="11">
        <v>100</v>
      </c>
      <c r="F370" s="11">
        <v>0</v>
      </c>
      <c r="I370" s="11">
        <v>8760</v>
      </c>
      <c r="J370" s="11">
        <v>71.5</v>
      </c>
      <c r="K370" s="11">
        <v>814</v>
      </c>
      <c r="M370" s="11">
        <v>0</v>
      </c>
      <c r="N370" s="11">
        <v>0</v>
      </c>
      <c r="O370" s="11">
        <v>0</v>
      </c>
      <c r="P370" s="11">
        <v>71.47</v>
      </c>
      <c r="Q370" s="11">
        <v>71.47</v>
      </c>
      <c r="R370" s="11">
        <v>814</v>
      </c>
    </row>
    <row r="371" spans="1:18" x14ac:dyDescent="0.25">
      <c r="A371" s="11">
        <v>118</v>
      </c>
      <c r="B371" s="11" t="s">
        <v>195</v>
      </c>
      <c r="C371" s="11">
        <v>112.6</v>
      </c>
      <c r="D371" s="11">
        <v>0</v>
      </c>
      <c r="E371" s="11">
        <v>100</v>
      </c>
      <c r="F371" s="11">
        <v>0</v>
      </c>
      <c r="I371" s="11">
        <v>8760</v>
      </c>
      <c r="J371" s="11">
        <v>92.8</v>
      </c>
      <c r="K371" s="11">
        <v>10451</v>
      </c>
      <c r="M371" s="11">
        <v>0</v>
      </c>
      <c r="N371" s="11">
        <v>0</v>
      </c>
      <c r="O371" s="11">
        <v>0</v>
      </c>
      <c r="P371" s="11">
        <v>92.8</v>
      </c>
      <c r="Q371" s="11">
        <v>92.8</v>
      </c>
      <c r="R371" s="11">
        <v>10451</v>
      </c>
    </row>
    <row r="372" spans="1:18" x14ac:dyDescent="0.25">
      <c r="A372" s="11">
        <v>119</v>
      </c>
      <c r="B372" s="11" t="s">
        <v>201</v>
      </c>
      <c r="C372" s="11">
        <v>27.7</v>
      </c>
      <c r="D372" s="11">
        <v>0</v>
      </c>
      <c r="E372" s="11">
        <v>1.6</v>
      </c>
      <c r="F372" s="11">
        <v>135</v>
      </c>
      <c r="I372" s="11">
        <v>322</v>
      </c>
      <c r="J372" s="11">
        <v>24.4</v>
      </c>
      <c r="K372" s="11">
        <v>675</v>
      </c>
      <c r="M372" s="11">
        <v>0</v>
      </c>
      <c r="N372" s="11">
        <v>0</v>
      </c>
      <c r="O372" s="11">
        <v>0</v>
      </c>
      <c r="P372" s="11">
        <v>24.37</v>
      </c>
      <c r="Q372" s="11">
        <v>24.37</v>
      </c>
      <c r="R372" s="11">
        <v>675</v>
      </c>
    </row>
    <row r="373" spans="1:18" x14ac:dyDescent="0.25">
      <c r="A373" s="11">
        <v>120</v>
      </c>
      <c r="B373" s="11" t="s">
        <v>203</v>
      </c>
      <c r="C373" s="11">
        <v>-360.9</v>
      </c>
      <c r="D373" s="11">
        <v>0</v>
      </c>
      <c r="E373" s="11">
        <v>100</v>
      </c>
      <c r="F373" s="11">
        <v>0</v>
      </c>
      <c r="I373" s="11">
        <v>8760</v>
      </c>
      <c r="J373" s="11">
        <v>14.6</v>
      </c>
      <c r="K373" s="11">
        <v>-5258</v>
      </c>
      <c r="M373" s="11">
        <v>0</v>
      </c>
      <c r="N373" s="11">
        <v>0</v>
      </c>
      <c r="O373" s="11">
        <v>-5258</v>
      </c>
      <c r="P373" s="11">
        <v>29.14</v>
      </c>
      <c r="Q373" s="11">
        <v>29.14</v>
      </c>
      <c r="R373" s="11">
        <v>-10517</v>
      </c>
    </row>
    <row r="374" spans="1:18" x14ac:dyDescent="0.25">
      <c r="A374" s="11">
        <v>121</v>
      </c>
      <c r="B374" s="11" t="s">
        <v>204</v>
      </c>
      <c r="C374" s="11">
        <v>12</v>
      </c>
      <c r="D374" s="11">
        <v>0</v>
      </c>
      <c r="E374" s="11">
        <v>100</v>
      </c>
      <c r="F374" s="11">
        <v>0</v>
      </c>
      <c r="I374" s="11">
        <v>8760</v>
      </c>
      <c r="J374" s="11">
        <v>54.1</v>
      </c>
      <c r="K374" s="11">
        <v>648</v>
      </c>
      <c r="M374" s="11">
        <v>0</v>
      </c>
      <c r="N374" s="11">
        <v>0</v>
      </c>
      <c r="O374" s="11">
        <v>0</v>
      </c>
      <c r="P374" s="11">
        <v>54.05</v>
      </c>
      <c r="Q374" s="11">
        <v>54.05</v>
      </c>
      <c r="R374" s="11">
        <v>648</v>
      </c>
    </row>
    <row r="375" spans="1:18" x14ac:dyDescent="0.25">
      <c r="A375" s="11">
        <v>122</v>
      </c>
      <c r="B375" s="11" t="s">
        <v>205</v>
      </c>
      <c r="C375" s="11">
        <v>63.2</v>
      </c>
      <c r="D375" s="11">
        <v>0</v>
      </c>
      <c r="E375" s="11">
        <v>100</v>
      </c>
      <c r="F375" s="11">
        <v>0</v>
      </c>
      <c r="I375" s="11">
        <v>8760</v>
      </c>
      <c r="J375" s="11">
        <v>54.7</v>
      </c>
      <c r="K375" s="11">
        <v>3458</v>
      </c>
      <c r="M375" s="11">
        <v>0</v>
      </c>
      <c r="N375" s="11">
        <v>0</v>
      </c>
      <c r="O375" s="11">
        <v>3458</v>
      </c>
      <c r="P375" s="11">
        <v>109.44</v>
      </c>
      <c r="Q375" s="11">
        <v>109.44</v>
      </c>
      <c r="R375" s="11">
        <v>6916</v>
      </c>
    </row>
    <row r="376" spans="1:18" x14ac:dyDescent="0.25">
      <c r="A376" s="11">
        <v>123</v>
      </c>
      <c r="B376" s="11" t="s">
        <v>206</v>
      </c>
      <c r="C376" s="11">
        <v>37.200000000000003</v>
      </c>
      <c r="D376" s="11">
        <v>0</v>
      </c>
      <c r="E376" s="11">
        <v>88.5</v>
      </c>
      <c r="F376" s="11">
        <v>0</v>
      </c>
      <c r="I376" s="11">
        <v>8760</v>
      </c>
      <c r="J376" s="11">
        <v>0</v>
      </c>
      <c r="K376" s="11">
        <v>0</v>
      </c>
      <c r="M376" s="11">
        <v>0</v>
      </c>
      <c r="N376" s="11">
        <v>0</v>
      </c>
      <c r="O376" s="11">
        <v>1406</v>
      </c>
      <c r="P376" s="11">
        <v>37.76</v>
      </c>
      <c r="Q376" s="11">
        <v>37.76</v>
      </c>
      <c r="R376" s="11">
        <v>1406</v>
      </c>
    </row>
    <row r="377" spans="1:18" x14ac:dyDescent="0.25">
      <c r="A377" s="11">
        <v>124</v>
      </c>
      <c r="B377" s="11" t="s">
        <v>207</v>
      </c>
      <c r="C377" s="11">
        <v>0</v>
      </c>
      <c r="D377" s="11">
        <v>0</v>
      </c>
      <c r="E377" s="11">
        <v>0</v>
      </c>
      <c r="F377" s="11">
        <v>0</v>
      </c>
      <c r="I377" s="11">
        <v>0</v>
      </c>
      <c r="J377" s="11">
        <v>0</v>
      </c>
      <c r="K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</row>
    <row r="378" spans="1:18" x14ac:dyDescent="0.25">
      <c r="A378" s="11">
        <v>125</v>
      </c>
      <c r="B378" s="11" t="s">
        <v>208</v>
      </c>
      <c r="C378" s="11">
        <v>191.9</v>
      </c>
      <c r="D378" s="11">
        <v>0</v>
      </c>
      <c r="E378" s="11">
        <v>11.1</v>
      </c>
      <c r="F378" s="11">
        <v>13</v>
      </c>
      <c r="G378" s="11">
        <v>2245.1999999999998</v>
      </c>
      <c r="H378" s="11">
        <v>11697</v>
      </c>
      <c r="I378" s="11">
        <v>1558</v>
      </c>
      <c r="J378" s="11">
        <v>378.8</v>
      </c>
      <c r="K378" s="11">
        <v>8505</v>
      </c>
      <c r="L378" s="11">
        <v>27</v>
      </c>
      <c r="M378" s="11">
        <v>104</v>
      </c>
      <c r="N378" s="11">
        <v>4758</v>
      </c>
      <c r="O378" s="11">
        <v>0</v>
      </c>
      <c r="P378" s="11">
        <v>44.31</v>
      </c>
      <c r="Q378" s="11">
        <v>69.64</v>
      </c>
      <c r="R378" s="11">
        <v>13367</v>
      </c>
    </row>
    <row r="379" spans="1:18" x14ac:dyDescent="0.25">
      <c r="A379" s="11">
        <v>126</v>
      </c>
      <c r="B379" s="11" t="s">
        <v>209</v>
      </c>
      <c r="C379" s="11">
        <v>-168.9</v>
      </c>
      <c r="D379" s="11">
        <v>0</v>
      </c>
      <c r="E379" s="11">
        <v>100</v>
      </c>
      <c r="F379" s="11">
        <v>0</v>
      </c>
      <c r="I379" s="11">
        <v>8760</v>
      </c>
      <c r="J379" s="11">
        <v>11</v>
      </c>
      <c r="K379" s="11">
        <v>-1854</v>
      </c>
      <c r="M379" s="11">
        <v>0</v>
      </c>
      <c r="N379" s="11">
        <v>0</v>
      </c>
      <c r="O379" s="11">
        <v>0</v>
      </c>
      <c r="P379" s="11">
        <v>10.98</v>
      </c>
      <c r="Q379" s="11">
        <v>10.98</v>
      </c>
      <c r="R379" s="11">
        <v>-1854</v>
      </c>
    </row>
    <row r="380" spans="1:18" x14ac:dyDescent="0.25">
      <c r="A380" s="11">
        <v>127</v>
      </c>
      <c r="B380" s="11" t="s">
        <v>210</v>
      </c>
      <c r="C380" s="11">
        <v>-65.900000000000006</v>
      </c>
      <c r="D380" s="11">
        <v>0</v>
      </c>
      <c r="E380" s="11">
        <v>100</v>
      </c>
      <c r="F380" s="11">
        <v>0</v>
      </c>
      <c r="I380" s="11">
        <v>8760</v>
      </c>
      <c r="J380" s="11">
        <v>11</v>
      </c>
      <c r="K380" s="11">
        <v>-724</v>
      </c>
      <c r="M380" s="11">
        <v>0</v>
      </c>
      <c r="N380" s="11">
        <v>0</v>
      </c>
      <c r="O380" s="11">
        <v>0</v>
      </c>
      <c r="P380" s="11">
        <v>10.98</v>
      </c>
      <c r="Q380" s="11">
        <v>10.98</v>
      </c>
      <c r="R380" s="11">
        <v>-724</v>
      </c>
    </row>
    <row r="381" spans="1:18" x14ac:dyDescent="0.25">
      <c r="A381" s="11">
        <v>128</v>
      </c>
      <c r="B381" s="11" t="s">
        <v>211</v>
      </c>
      <c r="C381" s="11">
        <v>-220.8</v>
      </c>
      <c r="D381" s="11">
        <v>0</v>
      </c>
      <c r="E381" s="11">
        <v>100</v>
      </c>
      <c r="F381" s="11">
        <v>0</v>
      </c>
      <c r="I381" s="11">
        <v>8760</v>
      </c>
      <c r="J381" s="11">
        <v>23.2</v>
      </c>
      <c r="K381" s="11">
        <v>-5131</v>
      </c>
      <c r="M381" s="11">
        <v>0</v>
      </c>
      <c r="N381" s="11">
        <v>-4396</v>
      </c>
      <c r="O381" s="11">
        <v>-5131</v>
      </c>
      <c r="P381" s="11">
        <v>46.48</v>
      </c>
      <c r="Q381" s="11">
        <v>66.39</v>
      </c>
      <c r="R381" s="11">
        <v>-14659</v>
      </c>
    </row>
    <row r="382" spans="1:18" x14ac:dyDescent="0.25">
      <c r="A382" s="11">
        <v>129</v>
      </c>
      <c r="B382" s="11" t="s">
        <v>217</v>
      </c>
      <c r="C382" s="11">
        <v>15.1</v>
      </c>
      <c r="D382" s="11">
        <v>0</v>
      </c>
      <c r="E382" s="11">
        <v>100</v>
      </c>
      <c r="F382" s="11">
        <v>0</v>
      </c>
      <c r="I382" s="11">
        <v>8760</v>
      </c>
      <c r="J382" s="11">
        <v>73.5</v>
      </c>
      <c r="K382" s="11">
        <v>1107</v>
      </c>
      <c r="M382" s="11">
        <v>0</v>
      </c>
      <c r="N382" s="11">
        <v>0</v>
      </c>
      <c r="O382" s="11">
        <v>0</v>
      </c>
      <c r="P382" s="11">
        <v>73.47</v>
      </c>
      <c r="Q382" s="11">
        <v>73.47</v>
      </c>
      <c r="R382" s="11">
        <v>1107</v>
      </c>
    </row>
    <row r="383" spans="1:18" x14ac:dyDescent="0.25">
      <c r="A383" s="11">
        <v>130</v>
      </c>
      <c r="B383" s="11" t="s">
        <v>218</v>
      </c>
      <c r="C383" s="11">
        <v>228.5</v>
      </c>
      <c r="D383" s="11">
        <v>0</v>
      </c>
      <c r="E383" s="11">
        <v>100</v>
      </c>
      <c r="F383" s="11">
        <v>0</v>
      </c>
      <c r="I383" s="11">
        <v>8760</v>
      </c>
      <c r="J383" s="11">
        <v>74.900000000000006</v>
      </c>
      <c r="K383" s="11">
        <v>17124</v>
      </c>
      <c r="M383" s="11">
        <v>0</v>
      </c>
      <c r="N383" s="11">
        <v>0</v>
      </c>
      <c r="O383" s="11">
        <v>0</v>
      </c>
      <c r="P383" s="11">
        <v>74.94</v>
      </c>
      <c r="Q383" s="11">
        <v>74.94</v>
      </c>
      <c r="R383" s="11">
        <v>17124</v>
      </c>
    </row>
    <row r="384" spans="1:18" x14ac:dyDescent="0.25">
      <c r="A384" s="11">
        <v>131</v>
      </c>
      <c r="B384" s="11" t="s">
        <v>221</v>
      </c>
      <c r="C384" s="11">
        <v>4.7</v>
      </c>
      <c r="D384" s="11">
        <v>0</v>
      </c>
      <c r="E384" s="11">
        <v>100</v>
      </c>
      <c r="F384" s="11">
        <v>0</v>
      </c>
      <c r="I384" s="11">
        <v>8760</v>
      </c>
      <c r="J384" s="11">
        <v>72.7</v>
      </c>
      <c r="K384" s="11">
        <v>342</v>
      </c>
      <c r="M384" s="11">
        <v>0</v>
      </c>
      <c r="N384" s="11">
        <v>0</v>
      </c>
      <c r="O384" s="11">
        <v>0</v>
      </c>
      <c r="P384" s="11">
        <v>72.709999999999994</v>
      </c>
      <c r="Q384" s="11">
        <v>72.709999999999994</v>
      </c>
      <c r="R384" s="11">
        <v>342</v>
      </c>
    </row>
    <row r="385" spans="1:18" x14ac:dyDescent="0.25">
      <c r="A385" s="11">
        <v>132</v>
      </c>
      <c r="B385" s="11" t="s">
        <v>222</v>
      </c>
      <c r="C385" s="11">
        <v>0</v>
      </c>
      <c r="D385" s="11">
        <v>0</v>
      </c>
      <c r="E385" s="11">
        <v>100</v>
      </c>
      <c r="F385" s="11">
        <v>0</v>
      </c>
      <c r="I385" s="11">
        <v>8760</v>
      </c>
      <c r="J385" s="11">
        <v>32.200000000000003</v>
      </c>
      <c r="K385" s="11">
        <v>1</v>
      </c>
      <c r="M385" s="11">
        <v>0</v>
      </c>
      <c r="N385" s="11">
        <v>0</v>
      </c>
      <c r="O385" s="11">
        <v>0</v>
      </c>
      <c r="P385" s="11">
        <v>32.24</v>
      </c>
      <c r="Q385" s="11">
        <v>32.24</v>
      </c>
      <c r="R385" s="11">
        <v>1</v>
      </c>
    </row>
    <row r="386" spans="1:18" x14ac:dyDescent="0.25">
      <c r="A386" s="11">
        <v>133</v>
      </c>
      <c r="B386" s="11" t="s">
        <v>223</v>
      </c>
      <c r="C386" s="11">
        <v>10.8</v>
      </c>
      <c r="D386" s="11">
        <v>0</v>
      </c>
      <c r="E386" s="11">
        <v>100</v>
      </c>
      <c r="F386" s="11">
        <v>0</v>
      </c>
      <c r="I386" s="11">
        <v>8760</v>
      </c>
      <c r="J386" s="11">
        <v>75.400000000000006</v>
      </c>
      <c r="K386" s="11">
        <v>814</v>
      </c>
      <c r="M386" s="11">
        <v>0</v>
      </c>
      <c r="N386" s="11">
        <v>0</v>
      </c>
      <c r="O386" s="11">
        <v>0</v>
      </c>
      <c r="P386" s="11">
        <v>75.400000000000006</v>
      </c>
      <c r="Q386" s="11">
        <v>75.400000000000006</v>
      </c>
      <c r="R386" s="11">
        <v>814</v>
      </c>
    </row>
    <row r="387" spans="1:18" x14ac:dyDescent="0.25">
      <c r="A387" s="11">
        <v>134</v>
      </c>
      <c r="B387" s="11" t="s">
        <v>224</v>
      </c>
      <c r="C387" s="11">
        <v>0</v>
      </c>
      <c r="D387" s="11">
        <v>0</v>
      </c>
      <c r="E387" s="11">
        <v>0</v>
      </c>
      <c r="F387" s="11">
        <v>0</v>
      </c>
      <c r="I387" s="11">
        <v>8760</v>
      </c>
      <c r="J387" s="11">
        <v>0</v>
      </c>
      <c r="K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</row>
    <row r="388" spans="1:18" x14ac:dyDescent="0.25">
      <c r="A388" s="11">
        <v>135</v>
      </c>
      <c r="B388" s="11" t="s">
        <v>225</v>
      </c>
      <c r="C388" s="11">
        <v>6.7</v>
      </c>
      <c r="D388" s="11">
        <v>0</v>
      </c>
      <c r="E388" s="11">
        <v>100</v>
      </c>
      <c r="F388" s="11">
        <v>0</v>
      </c>
      <c r="I388" s="11">
        <v>8760</v>
      </c>
      <c r="J388" s="11">
        <v>38.4</v>
      </c>
      <c r="K388" s="11">
        <v>258</v>
      </c>
      <c r="M388" s="11">
        <v>0</v>
      </c>
      <c r="N388" s="11">
        <v>0</v>
      </c>
      <c r="O388" s="11">
        <v>0</v>
      </c>
      <c r="P388" s="11">
        <v>38.4</v>
      </c>
      <c r="Q388" s="11">
        <v>38.4</v>
      </c>
      <c r="R388" s="11">
        <v>258</v>
      </c>
    </row>
    <row r="389" spans="1:18" x14ac:dyDescent="0.25">
      <c r="A389" s="11">
        <v>136</v>
      </c>
      <c r="B389" s="11" t="s">
        <v>226</v>
      </c>
      <c r="C389" s="11">
        <v>0.3</v>
      </c>
      <c r="D389" s="11">
        <v>0</v>
      </c>
      <c r="E389" s="11">
        <v>100</v>
      </c>
      <c r="F389" s="11">
        <v>0</v>
      </c>
      <c r="I389" s="11">
        <v>8760</v>
      </c>
      <c r="J389" s="11">
        <v>60.5</v>
      </c>
      <c r="K389" s="11">
        <v>18</v>
      </c>
      <c r="M389" s="11">
        <v>0</v>
      </c>
      <c r="N389" s="11">
        <v>0</v>
      </c>
      <c r="O389" s="11">
        <v>0</v>
      </c>
      <c r="P389" s="11">
        <v>60.5</v>
      </c>
      <c r="Q389" s="11">
        <v>60.5</v>
      </c>
      <c r="R389" s="11">
        <v>18</v>
      </c>
    </row>
    <row r="390" spans="1:18" x14ac:dyDescent="0.25">
      <c r="A390" s="11">
        <v>137</v>
      </c>
      <c r="B390" s="11" t="s">
        <v>227</v>
      </c>
      <c r="C390" s="11">
        <v>0</v>
      </c>
      <c r="D390" s="11">
        <v>0</v>
      </c>
      <c r="E390" s="11">
        <v>0</v>
      </c>
      <c r="F390" s="11">
        <v>5</v>
      </c>
      <c r="I390" s="11">
        <v>1848</v>
      </c>
      <c r="J390" s="11">
        <v>0</v>
      </c>
      <c r="K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25">
      <c r="A391" s="11">
        <v>138</v>
      </c>
      <c r="B391" s="11" t="s">
        <v>228</v>
      </c>
      <c r="C391" s="11">
        <v>0</v>
      </c>
      <c r="D391" s="11">
        <v>0</v>
      </c>
      <c r="E391" s="11">
        <v>0</v>
      </c>
      <c r="F391" s="11">
        <v>4</v>
      </c>
      <c r="I391" s="11">
        <v>1008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139</v>
      </c>
      <c r="B392" s="11" t="s">
        <v>229</v>
      </c>
      <c r="C392" s="11">
        <v>-19.100000000000001</v>
      </c>
      <c r="D392" s="11">
        <v>0</v>
      </c>
      <c r="E392" s="11">
        <v>18.7</v>
      </c>
      <c r="F392" s="11">
        <v>105</v>
      </c>
      <c r="I392" s="11">
        <v>1646</v>
      </c>
      <c r="J392" s="11">
        <v>11</v>
      </c>
      <c r="K392" s="11">
        <v>-209</v>
      </c>
      <c r="M392" s="11">
        <v>0</v>
      </c>
      <c r="N392" s="11">
        <v>0</v>
      </c>
      <c r="O392" s="11">
        <v>0</v>
      </c>
      <c r="P392" s="11">
        <v>10.98</v>
      </c>
      <c r="Q392" s="11">
        <v>10.98</v>
      </c>
      <c r="R392" s="11">
        <v>-209</v>
      </c>
    </row>
    <row r="393" spans="1:18" x14ac:dyDescent="0.25">
      <c r="A393" s="11">
        <v>140</v>
      </c>
      <c r="B393" s="11" t="s">
        <v>230</v>
      </c>
      <c r="C393" s="11">
        <v>0</v>
      </c>
      <c r="D393" s="11">
        <v>0</v>
      </c>
      <c r="E393" s="11">
        <v>0</v>
      </c>
      <c r="F393" s="11">
        <v>0</v>
      </c>
      <c r="I393" s="11">
        <v>0</v>
      </c>
      <c r="J393" s="11">
        <v>0</v>
      </c>
      <c r="K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</row>
    <row r="394" spans="1:18" x14ac:dyDescent="0.25">
      <c r="A394" s="11">
        <v>141</v>
      </c>
      <c r="B394" s="11" t="s">
        <v>231</v>
      </c>
      <c r="C394" s="11">
        <v>91.3</v>
      </c>
      <c r="D394" s="11">
        <v>0</v>
      </c>
      <c r="E394" s="11">
        <v>100</v>
      </c>
      <c r="F394" s="11">
        <v>1</v>
      </c>
      <c r="I394" s="11">
        <v>5880</v>
      </c>
      <c r="J394" s="11">
        <v>60</v>
      </c>
      <c r="K394" s="11">
        <v>5484</v>
      </c>
      <c r="M394" s="11">
        <v>0</v>
      </c>
      <c r="N394" s="11">
        <v>0</v>
      </c>
      <c r="O394" s="11">
        <v>0</v>
      </c>
      <c r="P394" s="11">
        <v>60.05</v>
      </c>
      <c r="Q394" s="11">
        <v>60.05</v>
      </c>
      <c r="R394" s="11">
        <v>5484</v>
      </c>
    </row>
    <row r="395" spans="1:18" x14ac:dyDescent="0.25">
      <c r="A395" s="11">
        <v>142</v>
      </c>
      <c r="B395" s="11" t="s">
        <v>341</v>
      </c>
      <c r="C395" s="11">
        <v>0.6</v>
      </c>
      <c r="D395" s="11">
        <v>0</v>
      </c>
      <c r="E395" s="11">
        <v>100</v>
      </c>
      <c r="F395" s="11">
        <v>1</v>
      </c>
      <c r="I395" s="11">
        <v>24</v>
      </c>
      <c r="J395" s="11">
        <v>63.8</v>
      </c>
      <c r="K395" s="11">
        <v>40</v>
      </c>
      <c r="M395" s="11">
        <v>0</v>
      </c>
      <c r="N395" s="11">
        <v>0</v>
      </c>
      <c r="O395" s="11">
        <v>0</v>
      </c>
      <c r="P395" s="11">
        <v>63.76</v>
      </c>
      <c r="Q395" s="11">
        <v>63.76</v>
      </c>
      <c r="R395" s="11">
        <v>40</v>
      </c>
    </row>
    <row r="396" spans="1:18" x14ac:dyDescent="0.25">
      <c r="A396" s="11">
        <v>143</v>
      </c>
      <c r="B396" s="11" t="s">
        <v>342</v>
      </c>
      <c r="C396" s="11">
        <v>0.6</v>
      </c>
      <c r="D396" s="11">
        <v>0</v>
      </c>
      <c r="E396" s="11">
        <v>100</v>
      </c>
      <c r="F396" s="11">
        <v>1</v>
      </c>
      <c r="I396" s="11">
        <v>24</v>
      </c>
      <c r="J396" s="11">
        <v>63.8</v>
      </c>
      <c r="K396" s="11">
        <v>40</v>
      </c>
      <c r="M396" s="11">
        <v>0</v>
      </c>
      <c r="N396" s="11">
        <v>0</v>
      </c>
      <c r="O396" s="11">
        <v>0</v>
      </c>
      <c r="P396" s="11">
        <v>63.76</v>
      </c>
      <c r="Q396" s="11">
        <v>63.76</v>
      </c>
      <c r="R396" s="11">
        <v>40</v>
      </c>
    </row>
    <row r="397" spans="1:18" x14ac:dyDescent="0.25">
      <c r="A397" s="11">
        <v>144</v>
      </c>
      <c r="B397" s="11" t="s">
        <v>343</v>
      </c>
      <c r="C397" s="11">
        <v>25.3</v>
      </c>
      <c r="D397" s="11">
        <v>0</v>
      </c>
      <c r="E397" s="11">
        <v>100</v>
      </c>
      <c r="F397" s="11">
        <v>1</v>
      </c>
      <c r="I397" s="11">
        <v>768</v>
      </c>
      <c r="J397" s="11">
        <v>60.7</v>
      </c>
      <c r="K397" s="11">
        <v>1533</v>
      </c>
      <c r="M397" s="11">
        <v>0</v>
      </c>
      <c r="N397" s="11">
        <v>0</v>
      </c>
      <c r="O397" s="11">
        <v>0</v>
      </c>
      <c r="P397" s="11">
        <v>60.66</v>
      </c>
      <c r="Q397" s="11">
        <v>60.66</v>
      </c>
      <c r="R397" s="11">
        <v>1533</v>
      </c>
    </row>
    <row r="398" spans="1:18" x14ac:dyDescent="0.25">
      <c r="A398" s="11">
        <v>145</v>
      </c>
      <c r="B398" s="11" t="s">
        <v>232</v>
      </c>
      <c r="C398" s="11">
        <v>1.8</v>
      </c>
      <c r="D398" s="11">
        <v>0</v>
      </c>
      <c r="E398" s="11">
        <v>100</v>
      </c>
      <c r="F398" s="11">
        <v>1</v>
      </c>
      <c r="I398" s="11">
        <v>3696</v>
      </c>
      <c r="J398" s="11">
        <v>76.3</v>
      </c>
      <c r="K398" s="11">
        <v>140</v>
      </c>
      <c r="M398" s="11">
        <v>0</v>
      </c>
      <c r="N398" s="11">
        <v>0</v>
      </c>
      <c r="O398" s="11">
        <v>0</v>
      </c>
      <c r="P398" s="11">
        <v>76.3</v>
      </c>
      <c r="Q398" s="11">
        <v>76.3</v>
      </c>
      <c r="R398" s="11">
        <v>140</v>
      </c>
    </row>
    <row r="399" spans="1:18" x14ac:dyDescent="0.25">
      <c r="A399" s="11">
        <v>146</v>
      </c>
      <c r="B399" s="11" t="s">
        <v>233</v>
      </c>
      <c r="C399" s="11">
        <v>1.8</v>
      </c>
      <c r="D399" s="11">
        <v>0</v>
      </c>
      <c r="E399" s="11">
        <v>100</v>
      </c>
      <c r="F399" s="11">
        <v>1</v>
      </c>
      <c r="I399" s="11">
        <v>3696</v>
      </c>
      <c r="J399" s="11">
        <v>76.3</v>
      </c>
      <c r="K399" s="11">
        <v>140</v>
      </c>
      <c r="M399" s="11">
        <v>0</v>
      </c>
      <c r="N399" s="11">
        <v>0</v>
      </c>
      <c r="O399" s="11">
        <v>0</v>
      </c>
      <c r="P399" s="11">
        <v>76.3</v>
      </c>
      <c r="Q399" s="11">
        <v>76.3</v>
      </c>
      <c r="R399" s="11">
        <v>140</v>
      </c>
    </row>
    <row r="400" spans="1:18" x14ac:dyDescent="0.25">
      <c r="A400" s="11">
        <v>147</v>
      </c>
      <c r="B400" s="11" t="s">
        <v>234</v>
      </c>
      <c r="C400" s="11">
        <v>1.9</v>
      </c>
      <c r="D400" s="11">
        <v>0</v>
      </c>
      <c r="E400" s="11">
        <v>100</v>
      </c>
      <c r="F400" s="11">
        <v>1</v>
      </c>
      <c r="I400" s="11">
        <v>3696</v>
      </c>
      <c r="J400" s="11">
        <v>76.3</v>
      </c>
      <c r="K400" s="11">
        <v>144</v>
      </c>
      <c r="M400" s="11">
        <v>0</v>
      </c>
      <c r="N400" s="11">
        <v>0</v>
      </c>
      <c r="O400" s="11">
        <v>0</v>
      </c>
      <c r="P400" s="11">
        <v>76.3</v>
      </c>
      <c r="Q400" s="11">
        <v>76.3</v>
      </c>
      <c r="R400" s="11">
        <v>144</v>
      </c>
    </row>
    <row r="401" spans="1:18" x14ac:dyDescent="0.25">
      <c r="A401" s="11">
        <v>148</v>
      </c>
      <c r="B401" s="11" t="s">
        <v>235</v>
      </c>
      <c r="C401" s="11">
        <v>1.4</v>
      </c>
      <c r="D401" s="11">
        <v>0</v>
      </c>
      <c r="E401" s="11">
        <v>100</v>
      </c>
      <c r="F401" s="11">
        <v>1</v>
      </c>
      <c r="I401" s="11">
        <v>3696</v>
      </c>
      <c r="J401" s="11">
        <v>76.3</v>
      </c>
      <c r="K401" s="11">
        <v>103</v>
      </c>
      <c r="M401" s="11">
        <v>0</v>
      </c>
      <c r="N401" s="11">
        <v>0</v>
      </c>
      <c r="O401" s="11">
        <v>0</v>
      </c>
      <c r="P401" s="11">
        <v>76.3</v>
      </c>
      <c r="Q401" s="11">
        <v>76.3</v>
      </c>
      <c r="R401" s="11">
        <v>103</v>
      </c>
    </row>
    <row r="402" spans="1:18" x14ac:dyDescent="0.25">
      <c r="A402" s="11">
        <v>149</v>
      </c>
      <c r="B402" s="11" t="s">
        <v>236</v>
      </c>
      <c r="C402" s="11">
        <v>1.8</v>
      </c>
      <c r="D402" s="11">
        <v>0</v>
      </c>
      <c r="E402" s="11">
        <v>100</v>
      </c>
      <c r="F402" s="11">
        <v>1</v>
      </c>
      <c r="I402" s="11">
        <v>3696</v>
      </c>
      <c r="J402" s="11">
        <v>58.4</v>
      </c>
      <c r="K402" s="11">
        <v>107</v>
      </c>
      <c r="M402" s="11">
        <v>0</v>
      </c>
      <c r="N402" s="11">
        <v>0</v>
      </c>
      <c r="O402" s="11">
        <v>0</v>
      </c>
      <c r="P402" s="11">
        <v>58.39</v>
      </c>
      <c r="Q402" s="11">
        <v>58.39</v>
      </c>
      <c r="R402" s="11">
        <v>107</v>
      </c>
    </row>
    <row r="403" spans="1:18" x14ac:dyDescent="0.25">
      <c r="A403" s="11">
        <v>150</v>
      </c>
      <c r="B403" s="11" t="s">
        <v>237</v>
      </c>
      <c r="C403" s="11">
        <v>0.9</v>
      </c>
      <c r="D403" s="11">
        <v>0</v>
      </c>
      <c r="E403" s="11">
        <v>100</v>
      </c>
      <c r="F403" s="11">
        <v>0</v>
      </c>
      <c r="I403" s="11">
        <v>8760</v>
      </c>
      <c r="J403" s="11">
        <v>0</v>
      </c>
      <c r="K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</row>
    <row r="404" spans="1:18" x14ac:dyDescent="0.25">
      <c r="A404" s="11">
        <v>151</v>
      </c>
      <c r="B404" s="11" t="s">
        <v>238</v>
      </c>
      <c r="C404" s="11">
        <v>11</v>
      </c>
      <c r="D404" s="11">
        <v>0</v>
      </c>
      <c r="E404" s="11">
        <v>100</v>
      </c>
      <c r="F404" s="11">
        <v>1</v>
      </c>
      <c r="I404" s="11">
        <v>5184</v>
      </c>
      <c r="J404" s="11">
        <v>85</v>
      </c>
      <c r="K404" s="11">
        <v>936</v>
      </c>
      <c r="M404" s="11">
        <v>0</v>
      </c>
      <c r="N404" s="11">
        <v>0</v>
      </c>
      <c r="O404" s="11">
        <v>0</v>
      </c>
      <c r="P404" s="11">
        <v>85</v>
      </c>
      <c r="Q404" s="11">
        <v>85</v>
      </c>
      <c r="R404" s="11">
        <v>936</v>
      </c>
    </row>
    <row r="405" spans="1:18" x14ac:dyDescent="0.25">
      <c r="A405" s="11">
        <v>152</v>
      </c>
      <c r="B405" s="11" t="s">
        <v>239</v>
      </c>
      <c r="C405" s="11">
        <v>7.6</v>
      </c>
      <c r="D405" s="11">
        <v>0</v>
      </c>
      <c r="E405" s="11">
        <v>100</v>
      </c>
      <c r="F405" s="11">
        <v>1</v>
      </c>
      <c r="I405" s="11">
        <v>8424</v>
      </c>
      <c r="J405" s="11">
        <v>58.4</v>
      </c>
      <c r="K405" s="11">
        <v>441</v>
      </c>
      <c r="M405" s="11">
        <v>0</v>
      </c>
      <c r="N405" s="11">
        <v>0</v>
      </c>
      <c r="O405" s="11">
        <v>0</v>
      </c>
      <c r="P405" s="11">
        <v>58.39</v>
      </c>
      <c r="Q405" s="11">
        <v>58.39</v>
      </c>
      <c r="R405" s="11">
        <v>441</v>
      </c>
    </row>
    <row r="406" spans="1:18" x14ac:dyDescent="0.25">
      <c r="A406" s="11">
        <v>153</v>
      </c>
      <c r="B406" s="11" t="s">
        <v>240</v>
      </c>
      <c r="C406" s="11">
        <v>3.2</v>
      </c>
      <c r="D406" s="11">
        <v>0</v>
      </c>
      <c r="E406" s="11">
        <v>100</v>
      </c>
      <c r="F406" s="11">
        <v>1</v>
      </c>
      <c r="I406" s="11">
        <v>5184</v>
      </c>
      <c r="J406" s="11">
        <v>85</v>
      </c>
      <c r="K406" s="11">
        <v>272</v>
      </c>
      <c r="M406" s="11">
        <v>0</v>
      </c>
      <c r="N406" s="11">
        <v>0</v>
      </c>
      <c r="O406" s="11">
        <v>0</v>
      </c>
      <c r="P406" s="11">
        <v>85</v>
      </c>
      <c r="Q406" s="11">
        <v>85</v>
      </c>
      <c r="R406" s="11">
        <v>272</v>
      </c>
    </row>
    <row r="407" spans="1:18" x14ac:dyDescent="0.25">
      <c r="A407" s="11">
        <v>154</v>
      </c>
      <c r="B407" s="11" t="s">
        <v>241</v>
      </c>
      <c r="C407" s="11">
        <v>1.8</v>
      </c>
      <c r="D407" s="11">
        <v>0</v>
      </c>
      <c r="E407" s="11">
        <v>100</v>
      </c>
      <c r="F407" s="11">
        <v>1</v>
      </c>
      <c r="I407" s="11">
        <v>3696</v>
      </c>
      <c r="J407" s="11">
        <v>58.4</v>
      </c>
      <c r="K407" s="11">
        <v>107</v>
      </c>
      <c r="M407" s="11">
        <v>0</v>
      </c>
      <c r="N407" s="11">
        <v>0</v>
      </c>
      <c r="O407" s="11">
        <v>0</v>
      </c>
      <c r="P407" s="11">
        <v>58.39</v>
      </c>
      <c r="Q407" s="11">
        <v>58.39</v>
      </c>
      <c r="R407" s="11">
        <v>107</v>
      </c>
    </row>
    <row r="408" spans="1:18" x14ac:dyDescent="0.25">
      <c r="A408" s="11">
        <v>155</v>
      </c>
      <c r="B408" s="11" t="s">
        <v>242</v>
      </c>
      <c r="C408" s="11">
        <v>1.8</v>
      </c>
      <c r="D408" s="11">
        <v>0</v>
      </c>
      <c r="E408" s="11">
        <v>100</v>
      </c>
      <c r="F408" s="11">
        <v>1</v>
      </c>
      <c r="I408" s="11">
        <v>3696</v>
      </c>
      <c r="J408" s="11">
        <v>58.4</v>
      </c>
      <c r="K408" s="11">
        <v>107</v>
      </c>
      <c r="M408" s="11">
        <v>0</v>
      </c>
      <c r="N408" s="11">
        <v>0</v>
      </c>
      <c r="O408" s="11">
        <v>0</v>
      </c>
      <c r="P408" s="11">
        <v>58.39</v>
      </c>
      <c r="Q408" s="11">
        <v>58.39</v>
      </c>
      <c r="R408" s="11">
        <v>107</v>
      </c>
    </row>
    <row r="409" spans="1:18" x14ac:dyDescent="0.25">
      <c r="A409" s="11">
        <v>156</v>
      </c>
      <c r="B409" s="11" t="s">
        <v>243</v>
      </c>
      <c r="C409" s="11">
        <v>3.9</v>
      </c>
      <c r="D409" s="11">
        <v>0</v>
      </c>
      <c r="E409" s="11">
        <v>100</v>
      </c>
      <c r="F409" s="11">
        <v>0</v>
      </c>
      <c r="I409" s="11">
        <v>8760</v>
      </c>
      <c r="J409" s="11">
        <v>0</v>
      </c>
      <c r="K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</row>
    <row r="410" spans="1:18" x14ac:dyDescent="0.25">
      <c r="A410" s="11">
        <v>157</v>
      </c>
      <c r="B410" s="11" t="s">
        <v>244</v>
      </c>
      <c r="C410" s="11">
        <v>0</v>
      </c>
      <c r="D410" s="11">
        <v>0</v>
      </c>
      <c r="E410" s="11">
        <v>0</v>
      </c>
      <c r="F410" s="11">
        <v>0</v>
      </c>
      <c r="I410" s="11">
        <v>0</v>
      </c>
      <c r="J410" s="11">
        <v>0</v>
      </c>
      <c r="K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</row>
    <row r="411" spans="1:18" x14ac:dyDescent="0.25">
      <c r="A411" s="11">
        <v>158</v>
      </c>
      <c r="B411" s="11" t="s">
        <v>245</v>
      </c>
      <c r="C411" s="11">
        <v>87.1</v>
      </c>
      <c r="D411" s="11">
        <v>0</v>
      </c>
      <c r="E411" s="11">
        <v>60.7</v>
      </c>
      <c r="F411" s="11">
        <v>155</v>
      </c>
      <c r="I411" s="11">
        <v>5090</v>
      </c>
      <c r="J411" s="11">
        <v>15.5</v>
      </c>
      <c r="K411" s="11">
        <v>1349</v>
      </c>
      <c r="M411" s="11">
        <v>0</v>
      </c>
      <c r="N411" s="11">
        <v>0</v>
      </c>
      <c r="O411" s="11">
        <v>0</v>
      </c>
      <c r="P411" s="11">
        <v>15.49</v>
      </c>
      <c r="Q411" s="11">
        <v>15.49</v>
      </c>
      <c r="R411" s="11">
        <v>1349</v>
      </c>
    </row>
    <row r="412" spans="1:18" x14ac:dyDescent="0.25">
      <c r="A412" s="11">
        <v>159</v>
      </c>
      <c r="B412" s="11" t="s">
        <v>344</v>
      </c>
      <c r="C412" s="11">
        <v>13.2</v>
      </c>
      <c r="D412" s="11">
        <v>0</v>
      </c>
      <c r="E412" s="11">
        <v>100</v>
      </c>
      <c r="F412" s="11">
        <v>0</v>
      </c>
      <c r="I412" s="11">
        <v>8760</v>
      </c>
      <c r="J412" s="11">
        <v>78.900000000000006</v>
      </c>
      <c r="K412" s="11">
        <v>1043</v>
      </c>
      <c r="M412" s="11">
        <v>0</v>
      </c>
      <c r="N412" s="11">
        <v>0</v>
      </c>
      <c r="O412" s="11">
        <v>0</v>
      </c>
      <c r="P412" s="11">
        <v>78.86</v>
      </c>
      <c r="Q412" s="11">
        <v>78.86</v>
      </c>
      <c r="R412" s="11">
        <v>1043</v>
      </c>
    </row>
    <row r="413" spans="1:18" x14ac:dyDescent="0.25">
      <c r="A413" s="11">
        <v>160</v>
      </c>
      <c r="B413" s="11" t="s">
        <v>246</v>
      </c>
      <c r="C413" s="11">
        <v>3.4</v>
      </c>
      <c r="D413" s="11">
        <v>0</v>
      </c>
      <c r="E413" s="11">
        <v>100</v>
      </c>
      <c r="F413" s="11">
        <v>1</v>
      </c>
      <c r="I413" s="11">
        <v>6624</v>
      </c>
      <c r="J413" s="11">
        <v>78.900000000000006</v>
      </c>
      <c r="K413" s="11">
        <v>267</v>
      </c>
      <c r="M413" s="11">
        <v>0</v>
      </c>
      <c r="N413" s="11">
        <v>0</v>
      </c>
      <c r="O413" s="11">
        <v>0</v>
      </c>
      <c r="P413" s="11">
        <v>78.86</v>
      </c>
      <c r="Q413" s="11">
        <v>78.86</v>
      </c>
      <c r="R413" s="11">
        <v>267</v>
      </c>
    </row>
    <row r="414" spans="1:18" x14ac:dyDescent="0.25">
      <c r="A414" s="11">
        <v>161</v>
      </c>
      <c r="B414" s="11" t="s">
        <v>247</v>
      </c>
      <c r="C414" s="11">
        <v>0</v>
      </c>
      <c r="D414" s="11">
        <v>0</v>
      </c>
      <c r="E414" s="11">
        <v>0</v>
      </c>
      <c r="F414" s="11">
        <v>0</v>
      </c>
      <c r="I414" s="11">
        <v>0</v>
      </c>
      <c r="J414" s="11">
        <v>0</v>
      </c>
      <c r="K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25">
      <c r="A415" s="11">
        <v>162</v>
      </c>
      <c r="B415" s="11" t="s">
        <v>248</v>
      </c>
      <c r="C415" s="11">
        <v>0</v>
      </c>
      <c r="D415" s="11">
        <v>0</v>
      </c>
      <c r="E415" s="11">
        <v>0</v>
      </c>
      <c r="F415" s="11">
        <v>0</v>
      </c>
      <c r="I415" s="11">
        <v>0</v>
      </c>
      <c r="J415" s="11">
        <v>0</v>
      </c>
      <c r="K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</row>
    <row r="416" spans="1:18" x14ac:dyDescent="0.25">
      <c r="A416" s="11">
        <v>163</v>
      </c>
      <c r="B416" s="11" t="s">
        <v>249</v>
      </c>
      <c r="C416" s="11">
        <v>0</v>
      </c>
      <c r="D416" s="11">
        <v>0</v>
      </c>
      <c r="E416" s="11">
        <v>0</v>
      </c>
      <c r="F416" s="11">
        <v>0</v>
      </c>
      <c r="I416" s="11">
        <v>0</v>
      </c>
      <c r="J416" s="11">
        <v>0</v>
      </c>
      <c r="K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</row>
    <row r="417" spans="1:18" x14ac:dyDescent="0.25">
      <c r="A417" s="11">
        <v>164</v>
      </c>
      <c r="B417" s="11" t="s">
        <v>254</v>
      </c>
      <c r="C417" s="11">
        <v>0</v>
      </c>
      <c r="D417" s="11">
        <v>0</v>
      </c>
      <c r="E417" s="11">
        <v>0</v>
      </c>
      <c r="F417" s="11">
        <v>0</v>
      </c>
      <c r="I417" s="11">
        <v>0</v>
      </c>
      <c r="J417" s="11">
        <v>0</v>
      </c>
      <c r="K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25">
      <c r="A418" s="11">
        <v>165</v>
      </c>
      <c r="B418" s="11" t="s">
        <v>257</v>
      </c>
      <c r="C418" s="11">
        <v>3250.3</v>
      </c>
      <c r="D418" s="11">
        <v>0</v>
      </c>
      <c r="E418" s="11">
        <v>57.2</v>
      </c>
      <c r="F418" s="11">
        <v>88</v>
      </c>
      <c r="G418" s="11">
        <v>22305.1</v>
      </c>
      <c r="H418" s="11">
        <v>6862</v>
      </c>
      <c r="I418" s="11">
        <v>7611</v>
      </c>
      <c r="J418" s="11">
        <v>395.2</v>
      </c>
      <c r="K418" s="11">
        <v>88141</v>
      </c>
      <c r="L418" s="11">
        <v>337</v>
      </c>
      <c r="M418" s="11">
        <v>1442</v>
      </c>
      <c r="N418" s="11">
        <v>24303</v>
      </c>
      <c r="O418" s="11">
        <v>10489</v>
      </c>
      <c r="P418" s="11">
        <v>30.34</v>
      </c>
      <c r="Q418" s="11">
        <v>38.270000000000003</v>
      </c>
      <c r="R418" s="11">
        <v>124375</v>
      </c>
    </row>
    <row r="419" spans="1:18" x14ac:dyDescent="0.25">
      <c r="A419" s="11">
        <v>166</v>
      </c>
      <c r="B419" s="11" t="s">
        <v>345</v>
      </c>
      <c r="C419" s="11">
        <v>970.4</v>
      </c>
      <c r="D419" s="11">
        <v>0</v>
      </c>
      <c r="E419" s="11">
        <v>100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167</v>
      </c>
      <c r="B420" s="11" t="s">
        <v>346</v>
      </c>
      <c r="C420" s="11">
        <v>446</v>
      </c>
      <c r="D420" s="11">
        <v>0</v>
      </c>
      <c r="E420" s="11">
        <v>100</v>
      </c>
      <c r="F420" s="11">
        <v>0</v>
      </c>
      <c r="I420" s="11">
        <v>8760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>
        <v>168</v>
      </c>
      <c r="B421" s="11" t="s">
        <v>347</v>
      </c>
      <c r="C421" s="11">
        <v>841.4</v>
      </c>
      <c r="D421" s="11">
        <v>0</v>
      </c>
      <c r="E421" s="11">
        <v>100</v>
      </c>
      <c r="F421" s="11">
        <v>0</v>
      </c>
      <c r="I421" s="11">
        <v>8760</v>
      </c>
      <c r="J421" s="11">
        <v>0</v>
      </c>
      <c r="K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25">
      <c r="A422" s="11">
        <v>169</v>
      </c>
      <c r="B422" s="11" t="s">
        <v>348</v>
      </c>
      <c r="C422" s="11">
        <v>1291.8</v>
      </c>
      <c r="D422" s="11">
        <v>0</v>
      </c>
      <c r="E422" s="11">
        <v>100</v>
      </c>
      <c r="F422" s="11">
        <v>0</v>
      </c>
      <c r="I422" s="11">
        <v>8760</v>
      </c>
      <c r="J422" s="11">
        <v>0</v>
      </c>
      <c r="K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</row>
    <row r="423" spans="1:18" x14ac:dyDescent="0.25">
      <c r="A423" s="11">
        <v>170</v>
      </c>
      <c r="B423" s="11" t="s">
        <v>349</v>
      </c>
      <c r="C423" s="11">
        <v>3593.4</v>
      </c>
      <c r="D423" s="11">
        <v>0</v>
      </c>
      <c r="E423" s="11">
        <v>100</v>
      </c>
      <c r="F423" s="11">
        <v>0</v>
      </c>
      <c r="I423" s="11">
        <v>8760</v>
      </c>
      <c r="J423" s="11">
        <v>0</v>
      </c>
      <c r="K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</row>
    <row r="424" spans="1:18" x14ac:dyDescent="0.25">
      <c r="A424" s="11" t="s">
        <v>258</v>
      </c>
      <c r="B424" s="11" t="s">
        <v>259</v>
      </c>
      <c r="C424" s="11">
        <v>63128.4</v>
      </c>
      <c r="D424" s="11">
        <v>0</v>
      </c>
      <c r="F424" s="11">
        <v>5990</v>
      </c>
      <c r="G424" s="11">
        <v>508454</v>
      </c>
      <c r="H424" s="11">
        <v>9772</v>
      </c>
      <c r="K424" s="11">
        <v>1001554</v>
      </c>
      <c r="L424" s="11">
        <v>3397</v>
      </c>
      <c r="M424" s="11">
        <v>14993</v>
      </c>
      <c r="N424" s="11">
        <v>449358</v>
      </c>
      <c r="O424" s="11">
        <v>53816</v>
      </c>
      <c r="P424" s="11">
        <v>16.72</v>
      </c>
      <c r="Q424" s="11">
        <v>24.07</v>
      </c>
      <c r="R424" s="11">
        <v>1519721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/>
  </sheetViews>
  <sheetFormatPr defaultRowHeight="15" x14ac:dyDescent="0.25"/>
  <cols>
    <col min="1" max="18" width="9.140625" style="11"/>
    <col min="19" max="19" width="11" style="11" customWidth="1"/>
    <col min="20" max="20" width="10.140625" style="11" customWidth="1"/>
    <col min="21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396</v>
      </c>
    </row>
    <row r="3" spans="1:16" x14ac:dyDescent="0.25">
      <c r="A3" s="11" t="s">
        <v>449</v>
      </c>
    </row>
    <row r="5" spans="1:16" x14ac:dyDescent="0.25">
      <c r="A5" s="11" t="s">
        <v>0</v>
      </c>
    </row>
    <row r="6" spans="1:16" x14ac:dyDescent="0.25">
      <c r="A6" s="11" t="s">
        <v>1</v>
      </c>
    </row>
    <row r="8" spans="1:16" x14ac:dyDescent="0.25">
      <c r="C8" s="11" t="s">
        <v>6</v>
      </c>
      <c r="D8" s="11" t="s">
        <v>7</v>
      </c>
      <c r="G8" s="11" t="s">
        <v>307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17</v>
      </c>
    </row>
    <row r="9" spans="1:16" x14ac:dyDescent="0.25"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308</v>
      </c>
      <c r="H9" s="11" t="s">
        <v>25</v>
      </c>
      <c r="I9" s="11" t="s">
        <v>26</v>
      </c>
      <c r="J9" s="11" t="s">
        <v>27</v>
      </c>
      <c r="K9" s="11" t="s">
        <v>28</v>
      </c>
      <c r="L9" s="11" t="s">
        <v>29</v>
      </c>
      <c r="M9" s="11" t="s">
        <v>30</v>
      </c>
      <c r="N9" s="11" t="s">
        <v>31</v>
      </c>
      <c r="O9" s="11" t="s">
        <v>32</v>
      </c>
      <c r="P9" s="11" t="s">
        <v>33</v>
      </c>
    </row>
    <row r="10" spans="1:16" x14ac:dyDescent="0.25">
      <c r="A10" s="11" t="s">
        <v>309</v>
      </c>
      <c r="B10" s="11" t="s">
        <v>36</v>
      </c>
      <c r="C10" s="11" t="s">
        <v>36</v>
      </c>
      <c r="D10" s="11" t="s">
        <v>37</v>
      </c>
      <c r="E10" s="11" t="s">
        <v>38</v>
      </c>
      <c r="F10" s="11" t="s">
        <v>39</v>
      </c>
      <c r="G10" s="11" t="s">
        <v>310</v>
      </c>
      <c r="H10" s="11" t="s">
        <v>42</v>
      </c>
      <c r="I10" s="11" t="s">
        <v>43</v>
      </c>
      <c r="J10" s="11" t="s">
        <v>44</v>
      </c>
      <c r="K10" s="11" t="s">
        <v>45</v>
      </c>
      <c r="L10" s="11" t="s">
        <v>46</v>
      </c>
      <c r="M10" s="11" t="s">
        <v>47</v>
      </c>
      <c r="N10" s="11" t="s">
        <v>48</v>
      </c>
      <c r="O10" s="11" t="s">
        <v>49</v>
      </c>
      <c r="P10" s="11" t="s">
        <v>50</v>
      </c>
    </row>
    <row r="11" spans="1:16" x14ac:dyDescent="0.25">
      <c r="A11" s="11" t="s">
        <v>311</v>
      </c>
      <c r="B11" s="11" t="s">
        <v>53</v>
      </c>
      <c r="C11" s="11" t="s">
        <v>54</v>
      </c>
      <c r="D11" s="11" t="s">
        <v>4</v>
      </c>
      <c r="E11" s="11" t="s">
        <v>55</v>
      </c>
      <c r="F11" s="11" t="s">
        <v>5</v>
      </c>
      <c r="G11" s="11" t="s">
        <v>312</v>
      </c>
      <c r="H11" s="11" t="s">
        <v>54</v>
      </c>
      <c r="I11" s="11" t="s">
        <v>56</v>
      </c>
      <c r="J11" s="11" t="s">
        <v>55</v>
      </c>
      <c r="K11" s="11" t="s">
        <v>4</v>
      </c>
      <c r="L11" s="11" t="s">
        <v>54</v>
      </c>
      <c r="M11" s="11" t="s">
        <v>4</v>
      </c>
      <c r="N11" s="11" t="s">
        <v>54</v>
      </c>
      <c r="O11" s="11" t="s">
        <v>54</v>
      </c>
      <c r="P11" s="11" t="s">
        <v>53</v>
      </c>
    </row>
    <row r="12" spans="1:16" x14ac:dyDescent="0.25">
      <c r="A12" s="11" t="s">
        <v>313</v>
      </c>
      <c r="B12" s="11">
        <v>62794.5</v>
      </c>
    </row>
    <row r="13" spans="1:16" x14ac:dyDescent="0.25">
      <c r="A13" s="11" t="s">
        <v>314</v>
      </c>
      <c r="B13" s="11">
        <v>424.3</v>
      </c>
      <c r="O13" s="11">
        <v>14.1</v>
      </c>
      <c r="P13" s="11">
        <v>5982</v>
      </c>
    </row>
    <row r="14" spans="1:16" x14ac:dyDescent="0.25">
      <c r="A14" s="11" t="s">
        <v>315</v>
      </c>
      <c r="B14" s="11">
        <v>0</v>
      </c>
    </row>
    <row r="15" spans="1:16" x14ac:dyDescent="0.25">
      <c r="A15" s="11" t="s">
        <v>316</v>
      </c>
      <c r="B15" s="11">
        <v>0</v>
      </c>
    </row>
    <row r="16" spans="1:16" x14ac:dyDescent="0.25">
      <c r="A16" s="11" t="s">
        <v>317</v>
      </c>
      <c r="B16" s="11" t="s">
        <v>260</v>
      </c>
    </row>
    <row r="17" spans="1:16" x14ac:dyDescent="0.25">
      <c r="A17" s="11" t="s">
        <v>318</v>
      </c>
      <c r="B17" s="11">
        <v>258.5</v>
      </c>
      <c r="C17" s="11">
        <v>0</v>
      </c>
      <c r="D17" s="11">
        <v>42.2</v>
      </c>
      <c r="E17" s="11">
        <v>0</v>
      </c>
      <c r="H17" s="11">
        <v>0</v>
      </c>
      <c r="I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A18" s="11" t="s">
        <v>319</v>
      </c>
      <c r="B18" s="11">
        <v>4148.8</v>
      </c>
      <c r="C18" s="11">
        <v>0</v>
      </c>
      <c r="D18" s="11">
        <v>60.9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320</v>
      </c>
      <c r="B19" s="11">
        <v>1177.7</v>
      </c>
      <c r="C19" s="11">
        <v>0</v>
      </c>
      <c r="D19" s="11">
        <v>44.4</v>
      </c>
      <c r="E19" s="11">
        <v>69</v>
      </c>
      <c r="H19" s="11">
        <v>41.6</v>
      </c>
      <c r="I19" s="11">
        <v>48963</v>
      </c>
      <c r="K19" s="11">
        <v>0</v>
      </c>
      <c r="L19" s="11">
        <v>11084</v>
      </c>
      <c r="M19" s="11">
        <v>8174</v>
      </c>
      <c r="N19" s="11">
        <v>48.52</v>
      </c>
      <c r="O19" s="11">
        <v>57.93</v>
      </c>
      <c r="P19" s="11">
        <v>68221</v>
      </c>
    </row>
    <row r="20" spans="1:16" x14ac:dyDescent="0.25">
      <c r="A20" s="11" t="s">
        <v>321</v>
      </c>
      <c r="B20" s="11">
        <v>341.9</v>
      </c>
      <c r="C20" s="11">
        <v>0</v>
      </c>
      <c r="D20" s="11">
        <v>86.7</v>
      </c>
      <c r="E20" s="11">
        <v>16</v>
      </c>
      <c r="F20" s="11">
        <v>2139</v>
      </c>
      <c r="G20" s="11">
        <v>10000</v>
      </c>
      <c r="H20" s="11">
        <v>0</v>
      </c>
      <c r="I20" s="11">
        <v>8119</v>
      </c>
      <c r="J20" s="11">
        <v>0</v>
      </c>
      <c r="K20" s="11">
        <v>0</v>
      </c>
      <c r="L20" s="11">
        <v>0</v>
      </c>
      <c r="M20" s="11">
        <v>569</v>
      </c>
      <c r="N20" s="11">
        <v>25.41</v>
      </c>
      <c r="O20" s="11">
        <v>25.41</v>
      </c>
      <c r="P20" s="11">
        <v>8688</v>
      </c>
    </row>
    <row r="21" spans="1:16" x14ac:dyDescent="0.25">
      <c r="A21" s="11" t="s">
        <v>322</v>
      </c>
      <c r="B21" s="11">
        <v>36961.199999999997</v>
      </c>
      <c r="C21" s="11">
        <v>0</v>
      </c>
      <c r="D21" s="11">
        <v>71.7</v>
      </c>
      <c r="E21" s="11">
        <v>1100</v>
      </c>
      <c r="F21" s="11">
        <v>362349</v>
      </c>
      <c r="G21" s="11">
        <v>9803</v>
      </c>
      <c r="H21" s="11">
        <v>200.2</v>
      </c>
      <c r="I21" s="11">
        <v>725447</v>
      </c>
      <c r="J21" s="11">
        <v>2455</v>
      </c>
      <c r="K21" s="11">
        <v>10372</v>
      </c>
      <c r="L21" s="11">
        <v>342903</v>
      </c>
      <c r="M21" s="11">
        <v>29591</v>
      </c>
      <c r="N21" s="11">
        <v>20.43</v>
      </c>
      <c r="O21" s="11">
        <v>29.99</v>
      </c>
      <c r="P21" s="11">
        <v>1108314</v>
      </c>
    </row>
    <row r="22" spans="1:16" x14ac:dyDescent="0.25">
      <c r="A22" s="11" t="s">
        <v>323</v>
      </c>
      <c r="B22" s="11">
        <v>14437.4</v>
      </c>
      <c r="C22" s="11">
        <v>0</v>
      </c>
      <c r="D22" s="11">
        <v>68.900000000000006</v>
      </c>
      <c r="E22" s="11">
        <v>440</v>
      </c>
      <c r="F22" s="11">
        <v>140329.20000000001</v>
      </c>
      <c r="G22" s="11">
        <v>9720</v>
      </c>
      <c r="H22" s="11">
        <v>222.6</v>
      </c>
      <c r="I22" s="11">
        <v>312413</v>
      </c>
      <c r="J22" s="11">
        <v>914</v>
      </c>
      <c r="K22" s="11">
        <v>4517</v>
      </c>
      <c r="L22" s="11">
        <v>95008</v>
      </c>
      <c r="M22" s="11">
        <v>23716</v>
      </c>
      <c r="N22" s="11">
        <v>23.28</v>
      </c>
      <c r="O22" s="11">
        <v>30.18</v>
      </c>
      <c r="P22" s="11">
        <v>435654</v>
      </c>
    </row>
    <row r="23" spans="1:16" x14ac:dyDescent="0.25">
      <c r="A23" s="11" t="s">
        <v>324</v>
      </c>
      <c r="B23" s="11">
        <v>158.9</v>
      </c>
      <c r="C23" s="11">
        <v>0</v>
      </c>
      <c r="D23" s="11">
        <v>9.1999999999999993</v>
      </c>
      <c r="E23" s="11">
        <v>13</v>
      </c>
      <c r="F23" s="11">
        <v>1927.6</v>
      </c>
      <c r="G23" s="11">
        <v>12130</v>
      </c>
      <c r="H23" s="11">
        <v>378.8</v>
      </c>
      <c r="I23" s="11">
        <v>7301</v>
      </c>
      <c r="J23" s="11">
        <v>27</v>
      </c>
      <c r="K23" s="11">
        <v>104</v>
      </c>
      <c r="L23" s="11">
        <v>4758</v>
      </c>
      <c r="M23" s="11">
        <v>0</v>
      </c>
      <c r="N23" s="11">
        <v>45.94</v>
      </c>
      <c r="O23" s="11">
        <v>76.540000000000006</v>
      </c>
      <c r="P23" s="11">
        <v>12163</v>
      </c>
    </row>
    <row r="24" spans="1:16" x14ac:dyDescent="0.25">
      <c r="A24" s="11" t="s">
        <v>325</v>
      </c>
      <c r="B24" s="11">
        <v>-3852.7</v>
      </c>
      <c r="C24" s="11">
        <v>0</v>
      </c>
      <c r="D24" s="11">
        <v>0.2</v>
      </c>
      <c r="E24" s="11">
        <v>4478</v>
      </c>
      <c r="H24" s="11">
        <v>38.5</v>
      </c>
      <c r="I24" s="11">
        <v>-148400</v>
      </c>
      <c r="K24" s="11">
        <v>0</v>
      </c>
      <c r="L24" s="11">
        <v>0</v>
      </c>
      <c r="M24" s="11">
        <v>0</v>
      </c>
      <c r="N24" s="11">
        <v>38.520000000000003</v>
      </c>
      <c r="O24" s="11">
        <v>38.520000000000003</v>
      </c>
      <c r="P24" s="11">
        <v>-148400</v>
      </c>
    </row>
    <row r="25" spans="1:16" x14ac:dyDescent="0.25">
      <c r="A25" s="11" t="s">
        <v>326</v>
      </c>
      <c r="B25" s="11">
        <v>0</v>
      </c>
      <c r="C25" s="11">
        <v>0</v>
      </c>
      <c r="D25" s="11">
        <v>0</v>
      </c>
      <c r="E25" s="11">
        <v>0</v>
      </c>
      <c r="H25" s="11">
        <v>0</v>
      </c>
      <c r="I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x14ac:dyDescent="0.25">
      <c r="A26" s="11" t="s">
        <v>327</v>
      </c>
      <c r="B26" s="11">
        <v>-370.2</v>
      </c>
      <c r="C26" s="11">
        <v>0</v>
      </c>
      <c r="D26" s="11">
        <v>133.30000000000001</v>
      </c>
      <c r="E26" s="11">
        <v>0</v>
      </c>
      <c r="H26" s="11">
        <v>14.2</v>
      </c>
      <c r="I26" s="11">
        <v>-5258</v>
      </c>
      <c r="K26" s="11">
        <v>0</v>
      </c>
      <c r="L26" s="11">
        <v>0</v>
      </c>
      <c r="M26" s="11">
        <v>-3853</v>
      </c>
      <c r="N26" s="11">
        <v>24.61</v>
      </c>
      <c r="O26" s="11">
        <v>24.61</v>
      </c>
      <c r="P26" s="11">
        <v>-9111</v>
      </c>
    </row>
    <row r="27" spans="1:16" x14ac:dyDescent="0.25">
      <c r="A27" s="11" t="s">
        <v>328</v>
      </c>
      <c r="B27" s="11">
        <v>709.2</v>
      </c>
      <c r="C27" s="11">
        <v>0</v>
      </c>
      <c r="D27" s="11">
        <v>100</v>
      </c>
      <c r="E27" s="11">
        <v>0</v>
      </c>
      <c r="H27" s="11">
        <v>79</v>
      </c>
      <c r="I27" s="11">
        <v>56006</v>
      </c>
      <c r="K27" s="11">
        <v>0</v>
      </c>
      <c r="L27" s="11">
        <v>0</v>
      </c>
      <c r="M27" s="11">
        <v>0</v>
      </c>
      <c r="N27" s="11">
        <v>78.97</v>
      </c>
      <c r="O27" s="11">
        <v>78.97</v>
      </c>
      <c r="P27" s="11">
        <v>56006</v>
      </c>
    </row>
    <row r="28" spans="1:16" x14ac:dyDescent="0.25">
      <c r="A28" s="11" t="s">
        <v>329</v>
      </c>
      <c r="B28" s="11">
        <v>1229.8</v>
      </c>
      <c r="C28" s="11">
        <v>0</v>
      </c>
      <c r="D28" s="11">
        <v>119.6</v>
      </c>
      <c r="E28" s="11">
        <v>0</v>
      </c>
      <c r="H28" s="11">
        <v>0</v>
      </c>
      <c r="I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x14ac:dyDescent="0.25">
      <c r="A29" s="11" t="s">
        <v>330</v>
      </c>
      <c r="B29" s="11">
        <v>-443.3</v>
      </c>
      <c r="C29" s="11">
        <v>0</v>
      </c>
      <c r="D29" s="11">
        <v>100</v>
      </c>
      <c r="E29" s="11">
        <v>0</v>
      </c>
      <c r="H29" s="11">
        <v>4.2</v>
      </c>
      <c r="I29" s="11">
        <v>-1854</v>
      </c>
      <c r="K29" s="11">
        <v>0</v>
      </c>
      <c r="L29" s="11">
        <v>0</v>
      </c>
      <c r="M29" s="11">
        <v>0</v>
      </c>
      <c r="N29" s="11">
        <v>4.18</v>
      </c>
      <c r="O29" s="11">
        <v>4.18</v>
      </c>
      <c r="P29" s="11">
        <v>-1854</v>
      </c>
    </row>
    <row r="30" spans="1:16" x14ac:dyDescent="0.25">
      <c r="A30" s="11" t="s">
        <v>331</v>
      </c>
      <c r="B30" s="11">
        <v>-302.5</v>
      </c>
      <c r="C30" s="11">
        <v>0</v>
      </c>
      <c r="D30" s="11">
        <v>100</v>
      </c>
      <c r="E30" s="11">
        <v>0</v>
      </c>
      <c r="H30" s="11">
        <v>20</v>
      </c>
      <c r="I30" s="11">
        <v>-6042</v>
      </c>
      <c r="K30" s="11">
        <v>0</v>
      </c>
      <c r="L30" s="11">
        <v>-4396</v>
      </c>
      <c r="M30" s="11">
        <v>-5131</v>
      </c>
      <c r="N30" s="11">
        <v>36.93</v>
      </c>
      <c r="O30" s="11">
        <v>51.46</v>
      </c>
      <c r="P30" s="11">
        <v>-15570</v>
      </c>
    </row>
    <row r="31" spans="1:16" x14ac:dyDescent="0.25">
      <c r="A31" s="11" t="s">
        <v>332</v>
      </c>
      <c r="B31" s="11">
        <v>1467.1</v>
      </c>
      <c r="C31" s="11">
        <v>0</v>
      </c>
      <c r="D31" s="11">
        <v>100</v>
      </c>
      <c r="E31" s="11">
        <v>0</v>
      </c>
      <c r="H31" s="11">
        <v>5.5</v>
      </c>
      <c r="I31" s="11">
        <v>8043</v>
      </c>
      <c r="K31" s="11">
        <v>0</v>
      </c>
      <c r="L31" s="11">
        <v>0</v>
      </c>
      <c r="M31" s="11">
        <v>0</v>
      </c>
      <c r="N31" s="11">
        <v>5.48</v>
      </c>
      <c r="O31" s="11">
        <v>5.48</v>
      </c>
      <c r="P31" s="11">
        <v>8043</v>
      </c>
    </row>
    <row r="32" spans="1:16" x14ac:dyDescent="0.25">
      <c r="A32" s="11" t="s">
        <v>333</v>
      </c>
      <c r="B32" s="11">
        <v>0</v>
      </c>
      <c r="C32" s="11">
        <v>0</v>
      </c>
      <c r="D32" s="11">
        <v>0</v>
      </c>
      <c r="E32" s="11">
        <v>7</v>
      </c>
      <c r="H32" s="11">
        <v>0</v>
      </c>
      <c r="I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19" x14ac:dyDescent="0.25">
      <c r="A33" s="11" t="s">
        <v>334</v>
      </c>
      <c r="B33" s="11">
        <v>63217.5</v>
      </c>
      <c r="C33" s="11">
        <v>0</v>
      </c>
      <c r="E33" s="11">
        <v>7501</v>
      </c>
      <c r="F33" s="11">
        <v>506744.9</v>
      </c>
      <c r="G33" s="11">
        <v>9788</v>
      </c>
      <c r="I33" s="11">
        <v>1005989</v>
      </c>
      <c r="J33" s="11">
        <v>3397</v>
      </c>
      <c r="K33" s="11">
        <v>14993</v>
      </c>
      <c r="L33" s="11">
        <v>449358</v>
      </c>
      <c r="M33" s="11">
        <v>53066</v>
      </c>
      <c r="N33" s="11">
        <v>16.75</v>
      </c>
      <c r="O33" s="11">
        <v>24.1</v>
      </c>
      <c r="P33" s="11">
        <v>1523406</v>
      </c>
    </row>
    <row r="34" spans="1:19" x14ac:dyDescent="0.25">
      <c r="A34" s="11" t="s">
        <v>335</v>
      </c>
      <c r="P34" s="11">
        <v>1375</v>
      </c>
    </row>
    <row r="35" spans="1:19" x14ac:dyDescent="0.25">
      <c r="A35" s="11" t="s">
        <v>336</v>
      </c>
      <c r="P35" s="11">
        <v>0</v>
      </c>
    </row>
    <row r="36" spans="1:19" x14ac:dyDescent="0.25">
      <c r="A36" s="11" t="s">
        <v>337</v>
      </c>
      <c r="P36" s="11">
        <v>0</v>
      </c>
    </row>
    <row r="37" spans="1:19" x14ac:dyDescent="0.25">
      <c r="A37" s="11" t="s">
        <v>338</v>
      </c>
      <c r="P37" s="11">
        <v>1864</v>
      </c>
    </row>
    <row r="38" spans="1:19" x14ac:dyDescent="0.25">
      <c r="A38" s="11" t="s">
        <v>339</v>
      </c>
      <c r="B38" s="11">
        <v>1.3</v>
      </c>
      <c r="O38" s="11">
        <v>1000</v>
      </c>
      <c r="P38" s="11">
        <v>1263</v>
      </c>
    </row>
    <row r="39" spans="1:19" x14ac:dyDescent="0.25">
      <c r="A39" s="11" t="s">
        <v>340</v>
      </c>
      <c r="O39" s="11">
        <v>24.07</v>
      </c>
      <c r="P39" s="11">
        <v>1521925</v>
      </c>
    </row>
    <row r="44" spans="1:19" x14ac:dyDescent="0.25">
      <c r="A44" s="11" t="s">
        <v>261</v>
      </c>
      <c r="B44" s="11" t="s">
        <v>262</v>
      </c>
      <c r="C44" s="11" t="s">
        <v>289</v>
      </c>
      <c r="D44" s="11" t="s">
        <v>290</v>
      </c>
      <c r="E44" s="11" t="s">
        <v>291</v>
      </c>
      <c r="F44" s="11" t="s">
        <v>292</v>
      </c>
      <c r="G44" s="11" t="s">
        <v>293</v>
      </c>
    </row>
    <row r="45" spans="1:19" x14ac:dyDescent="0.25">
      <c r="A45" s="11" t="s">
        <v>4</v>
      </c>
      <c r="B45" s="11" t="s">
        <v>263</v>
      </c>
      <c r="C45" s="11" t="s">
        <v>54</v>
      </c>
      <c r="D45" s="11" t="s">
        <v>54</v>
      </c>
      <c r="E45" s="11" t="s">
        <v>54</v>
      </c>
      <c r="F45" s="11" t="s">
        <v>54</v>
      </c>
      <c r="G45" s="11" t="s">
        <v>55</v>
      </c>
    </row>
    <row r="47" spans="1:19" x14ac:dyDescent="0.25">
      <c r="C47" s="11" t="e">
        <f>--Anc</f>
        <v>#NAME?</v>
      </c>
      <c r="D47" s="11" t="s">
        <v>294</v>
      </c>
      <c r="E47" s="11" t="s">
        <v>295</v>
      </c>
      <c r="F47" s="11" t="s">
        <v>296</v>
      </c>
      <c r="G47" s="11" t="s">
        <v>297</v>
      </c>
      <c r="H47" s="11" t="s">
        <v>298</v>
      </c>
      <c r="I47" s="11" t="s">
        <v>299</v>
      </c>
      <c r="J47" s="11" t="s">
        <v>300</v>
      </c>
      <c r="K47" s="11" t="s">
        <v>301</v>
      </c>
    </row>
    <row r="48" spans="1:19" x14ac:dyDescent="0.25">
      <c r="C48" s="11" t="e">
        <f>-REG.</f>
        <v>#NAME?</v>
      </c>
      <c r="D48" s="11" t="s">
        <v>302</v>
      </c>
      <c r="F48" s="11" t="e">
        <f>-REG.</f>
        <v>#NAME?</v>
      </c>
      <c r="G48" s="11" t="s">
        <v>303</v>
      </c>
      <c r="I48" s="11" t="e">
        <f>-SPIN</f>
        <v>#NAME?</v>
      </c>
      <c r="L48" s="11" t="e">
        <f>-NONS</f>
        <v>#NAME?</v>
      </c>
      <c r="M48" s="11" t="s">
        <v>304</v>
      </c>
      <c r="O48" s="11" t="e">
        <f>-NONS</f>
        <v>#NAME?</v>
      </c>
      <c r="P48" s="11" t="s">
        <v>305</v>
      </c>
      <c r="R48" s="11" t="e">
        <f>-Tota</f>
        <v>#NAME?</v>
      </c>
      <c r="S48" s="11" t="s">
        <v>265</v>
      </c>
    </row>
    <row r="49" spans="1:20" x14ac:dyDescent="0.25">
      <c r="A49" s="11" t="s">
        <v>34</v>
      </c>
      <c r="B49" s="11" t="s">
        <v>35</v>
      </c>
      <c r="C49" s="11" t="s">
        <v>36</v>
      </c>
      <c r="D49" s="13">
        <v>0</v>
      </c>
      <c r="E49" s="11" t="s">
        <v>306</v>
      </c>
      <c r="F49" s="11" t="s">
        <v>36</v>
      </c>
      <c r="G49" s="13">
        <v>0</v>
      </c>
      <c r="H49" s="11" t="s">
        <v>306</v>
      </c>
      <c r="I49" s="11" t="s">
        <v>36</v>
      </c>
      <c r="J49" s="13">
        <v>0</v>
      </c>
      <c r="K49" s="11" t="s">
        <v>306</v>
      </c>
      <c r="L49" s="11" t="s">
        <v>36</v>
      </c>
      <c r="M49" s="13">
        <v>0</v>
      </c>
      <c r="N49" s="11" t="s">
        <v>306</v>
      </c>
      <c r="O49" s="11" t="s">
        <v>36</v>
      </c>
      <c r="P49" s="13">
        <v>0</v>
      </c>
      <c r="Q49" s="11" t="s">
        <v>306</v>
      </c>
      <c r="R49" s="11" t="s">
        <v>36</v>
      </c>
      <c r="S49" s="13">
        <v>0</v>
      </c>
      <c r="T49" s="11" t="s">
        <v>306</v>
      </c>
    </row>
    <row r="50" spans="1:20" x14ac:dyDescent="0.25">
      <c r="A50" s="11" t="s">
        <v>51</v>
      </c>
      <c r="B50" s="11" t="s">
        <v>52</v>
      </c>
      <c r="C50" s="11" t="s">
        <v>4</v>
      </c>
      <c r="D50" s="11" t="s">
        <v>4</v>
      </c>
      <c r="E50" s="11" t="s">
        <v>4</v>
      </c>
      <c r="F50" s="11" t="s">
        <v>4</v>
      </c>
      <c r="G50" s="11" t="s">
        <v>4</v>
      </c>
      <c r="H50" s="11" t="s">
        <v>4</v>
      </c>
      <c r="I50" s="11" t="s">
        <v>4</v>
      </c>
      <c r="J50" s="11" t="s">
        <v>4</v>
      </c>
      <c r="K50" s="11" t="s">
        <v>4</v>
      </c>
      <c r="L50" s="11" t="s">
        <v>4</v>
      </c>
      <c r="M50" s="11" t="s">
        <v>4</v>
      </c>
      <c r="N50" s="11" t="s">
        <v>4</v>
      </c>
      <c r="O50" s="11" t="s">
        <v>4</v>
      </c>
      <c r="P50" s="11" t="s">
        <v>4</v>
      </c>
      <c r="Q50" s="11" t="s">
        <v>4</v>
      </c>
      <c r="R50" s="11" t="s">
        <v>4</v>
      </c>
      <c r="S50" s="11" t="s">
        <v>4</v>
      </c>
      <c r="T50" s="11" t="s">
        <v>4</v>
      </c>
    </row>
    <row r="51" spans="1:20" x14ac:dyDescent="0.25">
      <c r="A51" s="11">
        <v>1</v>
      </c>
      <c r="B51" s="11" t="s">
        <v>57</v>
      </c>
      <c r="C51" s="11">
        <v>93.6</v>
      </c>
      <c r="D51" s="11">
        <v>790.8</v>
      </c>
      <c r="E51" s="11">
        <v>8.4</v>
      </c>
      <c r="F51" s="11">
        <v>0</v>
      </c>
      <c r="G51" s="11">
        <v>0</v>
      </c>
      <c r="H51" s="11">
        <v>0</v>
      </c>
      <c r="I51" s="11">
        <v>32</v>
      </c>
      <c r="J51" s="11">
        <v>277.89999999999998</v>
      </c>
      <c r="K51" s="11">
        <v>8.6999999999999993</v>
      </c>
      <c r="L51" s="11">
        <v>125.7</v>
      </c>
      <c r="M51" s="11">
        <v>3547.9</v>
      </c>
      <c r="N51" s="11">
        <v>28.2</v>
      </c>
      <c r="O51" s="11">
        <v>0</v>
      </c>
      <c r="P51" s="11">
        <v>0</v>
      </c>
      <c r="Q51" s="11">
        <v>0</v>
      </c>
      <c r="R51" s="11">
        <v>251.4</v>
      </c>
      <c r="S51" s="11">
        <v>4616.6000000000004</v>
      </c>
      <c r="T51" s="11">
        <v>18.399999999999999</v>
      </c>
    </row>
    <row r="52" spans="1:20" x14ac:dyDescent="0.25">
      <c r="A52" s="11">
        <v>2</v>
      </c>
      <c r="B52" s="11" t="s">
        <v>58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3</v>
      </c>
      <c r="B53" s="11" t="s">
        <v>59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4</v>
      </c>
      <c r="B54" s="11" t="s">
        <v>60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5</v>
      </c>
      <c r="B55" s="11" t="s">
        <v>61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6</v>
      </c>
      <c r="B56" s="11" t="s">
        <v>62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7</v>
      </c>
      <c r="B57" s="11" t="s">
        <v>63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x14ac:dyDescent="0.25">
      <c r="A58" s="11">
        <v>8</v>
      </c>
      <c r="B58" s="11" t="s">
        <v>65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x14ac:dyDescent="0.25">
      <c r="A59" s="11">
        <v>9</v>
      </c>
      <c r="B59" s="11" t="s">
        <v>64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1.2</v>
      </c>
      <c r="M59" s="11">
        <v>24.1</v>
      </c>
      <c r="N59" s="11">
        <v>19.399999999999999</v>
      </c>
      <c r="O59" s="11">
        <v>0</v>
      </c>
      <c r="P59" s="11">
        <v>0</v>
      </c>
      <c r="Q59" s="11">
        <v>0</v>
      </c>
      <c r="R59" s="11">
        <v>1.2</v>
      </c>
      <c r="S59" s="11">
        <v>24.1</v>
      </c>
      <c r="T59" s="11">
        <v>19.399999999999999</v>
      </c>
    </row>
    <row r="60" spans="1:20" x14ac:dyDescent="0.25">
      <c r="A60" s="11">
        <v>10</v>
      </c>
      <c r="B60" s="11" t="s">
        <v>66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11</v>
      </c>
      <c r="B61" s="11" t="s">
        <v>67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x14ac:dyDescent="0.25">
      <c r="A62" s="11">
        <v>12</v>
      </c>
      <c r="B62" s="11" t="s">
        <v>68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x14ac:dyDescent="0.25">
      <c r="A63" s="11">
        <v>13</v>
      </c>
      <c r="B63" s="11" t="s">
        <v>69</v>
      </c>
      <c r="C63" s="11">
        <v>714.4</v>
      </c>
      <c r="D63" s="11" t="s">
        <v>266</v>
      </c>
      <c r="E63" s="11">
        <v>24.7</v>
      </c>
      <c r="F63" s="11">
        <v>0</v>
      </c>
      <c r="G63" s="11">
        <v>0</v>
      </c>
      <c r="H63" s="11">
        <v>0</v>
      </c>
      <c r="I63" s="11">
        <v>378.8</v>
      </c>
      <c r="J63" s="11" t="s">
        <v>266</v>
      </c>
      <c r="K63" s="11">
        <v>46.2</v>
      </c>
      <c r="L63" s="11">
        <v>146.9</v>
      </c>
      <c r="M63" s="11">
        <v>7619.5</v>
      </c>
      <c r="N63" s="11">
        <v>51.9</v>
      </c>
      <c r="O63" s="11">
        <v>0</v>
      </c>
      <c r="P63" s="11">
        <v>0</v>
      </c>
      <c r="Q63" s="11">
        <v>0</v>
      </c>
      <c r="R63" s="11">
        <v>1240</v>
      </c>
      <c r="S63" s="11" t="s">
        <v>266</v>
      </c>
      <c r="T63" s="11">
        <v>34.5</v>
      </c>
    </row>
    <row r="64" spans="1:20" x14ac:dyDescent="0.25">
      <c r="A64" s="11">
        <v>14</v>
      </c>
      <c r="B64" s="11" t="s">
        <v>70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x14ac:dyDescent="0.25">
      <c r="A65" s="11">
        <v>15</v>
      </c>
      <c r="B65" s="11" t="s">
        <v>71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x14ac:dyDescent="0.25">
      <c r="A66" s="11">
        <v>16</v>
      </c>
      <c r="B66" s="11" t="s">
        <v>72</v>
      </c>
      <c r="C66" s="11">
        <v>312.2</v>
      </c>
      <c r="D66" s="11" t="s">
        <v>266</v>
      </c>
      <c r="E66" s="11">
        <v>40.299999999999997</v>
      </c>
      <c r="F66" s="11">
        <v>0</v>
      </c>
      <c r="G66" s="11">
        <v>0</v>
      </c>
      <c r="H66" s="11">
        <v>0</v>
      </c>
      <c r="I66" s="11">
        <v>146.9</v>
      </c>
      <c r="J66" s="11">
        <v>5881.6</v>
      </c>
      <c r="K66" s="11">
        <v>40</v>
      </c>
      <c r="L66" s="11">
        <v>124.3</v>
      </c>
      <c r="M66" s="11">
        <v>5770.5</v>
      </c>
      <c r="N66" s="11">
        <v>46.4</v>
      </c>
      <c r="O66" s="11">
        <v>0</v>
      </c>
      <c r="P66" s="11">
        <v>0</v>
      </c>
      <c r="Q66" s="11">
        <v>0</v>
      </c>
      <c r="R66" s="11">
        <v>583.4</v>
      </c>
      <c r="S66" s="11" t="s">
        <v>266</v>
      </c>
      <c r="T66" s="11">
        <v>41.5</v>
      </c>
    </row>
    <row r="67" spans="1:20" x14ac:dyDescent="0.25">
      <c r="A67" s="11">
        <v>17</v>
      </c>
      <c r="B67" s="11" t="s">
        <v>73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30.3</v>
      </c>
      <c r="J67" s="11">
        <v>648.4</v>
      </c>
      <c r="K67" s="11">
        <v>21.4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30.3</v>
      </c>
      <c r="S67" s="11">
        <v>648.4</v>
      </c>
      <c r="T67" s="11">
        <v>21.4</v>
      </c>
    </row>
    <row r="68" spans="1:20" x14ac:dyDescent="0.25">
      <c r="A68" s="11">
        <v>18</v>
      </c>
      <c r="B68" s="11" t="s">
        <v>74</v>
      </c>
      <c r="C68" s="11">
        <v>11.5</v>
      </c>
      <c r="D68" s="11">
        <v>111</v>
      </c>
      <c r="E68" s="11">
        <v>9.6</v>
      </c>
      <c r="F68" s="11">
        <v>0</v>
      </c>
      <c r="G68" s="11">
        <v>0</v>
      </c>
      <c r="H68" s="11">
        <v>0</v>
      </c>
      <c r="I68" s="11">
        <v>5.7</v>
      </c>
      <c r="J68" s="11">
        <v>68.599999999999994</v>
      </c>
      <c r="K68" s="11">
        <v>12.1</v>
      </c>
      <c r="L68" s="11">
        <v>0.4</v>
      </c>
      <c r="M68" s="11">
        <v>23</v>
      </c>
      <c r="N68" s="11">
        <v>51.6</v>
      </c>
      <c r="O68" s="11">
        <v>0</v>
      </c>
      <c r="P68" s="11">
        <v>0</v>
      </c>
      <c r="Q68" s="11">
        <v>0</v>
      </c>
      <c r="R68" s="11">
        <v>17.600000000000001</v>
      </c>
      <c r="S68" s="11">
        <v>202.5</v>
      </c>
      <c r="T68" s="11">
        <v>11.5</v>
      </c>
    </row>
    <row r="69" spans="1:20" x14ac:dyDescent="0.25">
      <c r="A69" s="11">
        <v>19</v>
      </c>
      <c r="B69" s="11" t="s">
        <v>75</v>
      </c>
      <c r="C69" s="11">
        <v>9.9</v>
      </c>
      <c r="D69" s="11">
        <v>94.3</v>
      </c>
      <c r="E69" s="11">
        <v>9.6</v>
      </c>
      <c r="F69" s="11">
        <v>0</v>
      </c>
      <c r="G69" s="11">
        <v>0</v>
      </c>
      <c r="H69" s="11">
        <v>0</v>
      </c>
      <c r="I69" s="11">
        <v>6.8</v>
      </c>
      <c r="J69" s="11">
        <v>86.5</v>
      </c>
      <c r="K69" s="11">
        <v>12.8</v>
      </c>
      <c r="L69" s="11">
        <v>0.2</v>
      </c>
      <c r="M69" s="11">
        <v>12</v>
      </c>
      <c r="N69" s="11">
        <v>51.9</v>
      </c>
      <c r="O69" s="11">
        <v>0</v>
      </c>
      <c r="P69" s="11">
        <v>0</v>
      </c>
      <c r="Q69" s="11">
        <v>0</v>
      </c>
      <c r="R69" s="11">
        <v>16.8</v>
      </c>
      <c r="S69" s="11">
        <v>192.8</v>
      </c>
      <c r="T69" s="11">
        <v>11.4</v>
      </c>
    </row>
    <row r="70" spans="1:20" x14ac:dyDescent="0.25">
      <c r="A70" s="11">
        <v>20</v>
      </c>
      <c r="B70" s="11" t="s">
        <v>76</v>
      </c>
      <c r="C70" s="11">
        <v>179.7</v>
      </c>
      <c r="D70" s="11">
        <v>1850.7</v>
      </c>
      <c r="E70" s="11">
        <v>10.3</v>
      </c>
      <c r="F70" s="11">
        <v>0</v>
      </c>
      <c r="G70" s="11">
        <v>0</v>
      </c>
      <c r="H70" s="11">
        <v>0</v>
      </c>
      <c r="I70" s="11">
        <v>48.9</v>
      </c>
      <c r="J70" s="11">
        <v>622.70000000000005</v>
      </c>
      <c r="K70" s="11">
        <v>12.7</v>
      </c>
      <c r="L70" s="11">
        <v>0.9</v>
      </c>
      <c r="M70" s="11">
        <v>18.3</v>
      </c>
      <c r="N70" s="11">
        <v>20.7</v>
      </c>
      <c r="O70" s="11">
        <v>0</v>
      </c>
      <c r="P70" s="11">
        <v>0</v>
      </c>
      <c r="Q70" s="11">
        <v>0</v>
      </c>
      <c r="R70" s="11">
        <v>229.5</v>
      </c>
      <c r="S70" s="11">
        <v>2491.6999999999998</v>
      </c>
      <c r="T70" s="11">
        <v>10.9</v>
      </c>
    </row>
    <row r="71" spans="1:20" x14ac:dyDescent="0.25">
      <c r="A71" s="11">
        <v>21</v>
      </c>
      <c r="B71" s="11" t="s">
        <v>77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4.2</v>
      </c>
      <c r="M71" s="11">
        <v>1.2</v>
      </c>
      <c r="N71" s="11">
        <v>0.3</v>
      </c>
      <c r="O71" s="11">
        <v>0</v>
      </c>
      <c r="P71" s="11">
        <v>0</v>
      </c>
      <c r="Q71" s="11">
        <v>0</v>
      </c>
      <c r="R71" s="11">
        <v>4.2</v>
      </c>
      <c r="S71" s="11">
        <v>1.2</v>
      </c>
      <c r="T71" s="11">
        <v>0.3</v>
      </c>
    </row>
    <row r="72" spans="1:20" x14ac:dyDescent="0.25">
      <c r="A72" s="11">
        <v>22</v>
      </c>
      <c r="B72" s="11" t="s">
        <v>78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3.6</v>
      </c>
      <c r="M72" s="11">
        <v>0.7</v>
      </c>
      <c r="N72" s="11">
        <v>0.2</v>
      </c>
      <c r="O72" s="11">
        <v>0</v>
      </c>
      <c r="P72" s="11">
        <v>0</v>
      </c>
      <c r="Q72" s="11">
        <v>0</v>
      </c>
      <c r="R72" s="11">
        <v>3.6</v>
      </c>
      <c r="S72" s="11">
        <v>0.7</v>
      </c>
      <c r="T72" s="11">
        <v>0.2</v>
      </c>
    </row>
    <row r="73" spans="1:20" x14ac:dyDescent="0.25">
      <c r="A73" s="11">
        <v>23</v>
      </c>
      <c r="B73" s="11" t="s">
        <v>79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x14ac:dyDescent="0.25">
      <c r="A74" s="11">
        <v>24</v>
      </c>
      <c r="B74" s="11" t="s">
        <v>80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x14ac:dyDescent="0.25">
      <c r="A75" s="11">
        <v>25</v>
      </c>
      <c r="B75" s="11" t="s">
        <v>81</v>
      </c>
      <c r="C75" s="11">
        <v>2.4</v>
      </c>
      <c r="D75" s="11">
        <v>188.8</v>
      </c>
      <c r="E75" s="11">
        <v>79.7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2.4</v>
      </c>
      <c r="S75" s="11">
        <v>188.8</v>
      </c>
      <c r="T75" s="11">
        <v>79.7</v>
      </c>
    </row>
    <row r="76" spans="1:20" x14ac:dyDescent="0.25">
      <c r="A76" s="11">
        <v>26</v>
      </c>
      <c r="B76" s="11" t="s">
        <v>82</v>
      </c>
      <c r="C76" s="11">
        <v>0.6</v>
      </c>
      <c r="D76" s="11">
        <v>151</v>
      </c>
      <c r="E76" s="11">
        <v>253.5</v>
      </c>
      <c r="F76" s="11">
        <v>0</v>
      </c>
      <c r="G76" s="11">
        <v>0</v>
      </c>
      <c r="H76" s="11">
        <v>0</v>
      </c>
      <c r="I76" s="11">
        <v>0.1</v>
      </c>
      <c r="J76" s="11">
        <v>1.4</v>
      </c>
      <c r="K76" s="11">
        <v>28.9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0.6</v>
      </c>
      <c r="S76" s="11">
        <v>152.5</v>
      </c>
      <c r="T76" s="11">
        <v>236.1</v>
      </c>
    </row>
    <row r="77" spans="1:20" x14ac:dyDescent="0.25">
      <c r="A77" s="11">
        <v>27</v>
      </c>
      <c r="B77" s="11" t="s">
        <v>83</v>
      </c>
      <c r="C77" s="11">
        <v>0.9</v>
      </c>
      <c r="D77" s="11">
        <v>153.30000000000001</v>
      </c>
      <c r="E77" s="11">
        <v>167.9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0.9</v>
      </c>
      <c r="S77" s="11">
        <v>153.30000000000001</v>
      </c>
      <c r="T77" s="11">
        <v>167.9</v>
      </c>
    </row>
    <row r="78" spans="1:20" x14ac:dyDescent="0.25">
      <c r="A78" s="11">
        <v>28</v>
      </c>
      <c r="B78" s="11" t="s">
        <v>84</v>
      </c>
      <c r="C78" s="11">
        <v>2.1</v>
      </c>
      <c r="D78" s="11">
        <v>206.8</v>
      </c>
      <c r="E78" s="11">
        <v>96.3</v>
      </c>
      <c r="F78" s="11">
        <v>0</v>
      </c>
      <c r="G78" s="11">
        <v>0</v>
      </c>
      <c r="H78" s="11">
        <v>0</v>
      </c>
      <c r="I78" s="11">
        <v>0.5</v>
      </c>
      <c r="J78" s="11">
        <v>14.8</v>
      </c>
      <c r="K78" s="11">
        <v>30.8</v>
      </c>
      <c r="L78" s="11">
        <v>0.1</v>
      </c>
      <c r="M78" s="11">
        <v>0.6</v>
      </c>
      <c r="N78" s="11">
        <v>10.199999999999999</v>
      </c>
      <c r="O78" s="11">
        <v>0</v>
      </c>
      <c r="P78" s="11">
        <v>0</v>
      </c>
      <c r="Q78" s="11">
        <v>0</v>
      </c>
      <c r="R78" s="11">
        <v>2.7</v>
      </c>
      <c r="S78" s="11">
        <v>222.3</v>
      </c>
      <c r="T78" s="11">
        <v>82.6</v>
      </c>
    </row>
    <row r="79" spans="1:20" x14ac:dyDescent="0.25">
      <c r="A79" s="11">
        <v>29</v>
      </c>
      <c r="B79" s="11" t="s">
        <v>85</v>
      </c>
      <c r="C79" s="11">
        <v>6.5</v>
      </c>
      <c r="D79" s="11">
        <v>234.7</v>
      </c>
      <c r="E79" s="11">
        <v>36.1</v>
      </c>
      <c r="F79" s="11">
        <v>0</v>
      </c>
      <c r="G79" s="11">
        <v>0</v>
      </c>
      <c r="H79" s="11">
        <v>0</v>
      </c>
      <c r="I79" s="11">
        <v>0.3</v>
      </c>
      <c r="J79" s="11">
        <v>8.4</v>
      </c>
      <c r="K79" s="11">
        <v>32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6.8</v>
      </c>
      <c r="S79" s="11">
        <v>243.1</v>
      </c>
      <c r="T79" s="11">
        <v>35.9</v>
      </c>
    </row>
    <row r="80" spans="1:20" x14ac:dyDescent="0.25">
      <c r="A80" s="11">
        <v>30</v>
      </c>
      <c r="B80" s="11" t="s">
        <v>86</v>
      </c>
      <c r="C80" s="11">
        <v>4.2</v>
      </c>
      <c r="D80" s="11">
        <v>200.1</v>
      </c>
      <c r="E80" s="11">
        <v>48.1</v>
      </c>
      <c r="F80" s="11">
        <v>0</v>
      </c>
      <c r="G80" s="11">
        <v>0</v>
      </c>
      <c r="H80" s="11">
        <v>0</v>
      </c>
      <c r="I80" s="11">
        <v>0.3</v>
      </c>
      <c r="J80" s="11">
        <v>8.3000000000000007</v>
      </c>
      <c r="K80" s="11">
        <v>31.9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4.4000000000000004</v>
      </c>
      <c r="S80" s="11">
        <v>208.4</v>
      </c>
      <c r="T80" s="11">
        <v>47.1</v>
      </c>
    </row>
    <row r="81" spans="1:20" x14ac:dyDescent="0.25">
      <c r="A81" s="11">
        <v>31</v>
      </c>
      <c r="B81" s="11" t="s">
        <v>87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</row>
    <row r="82" spans="1:20" x14ac:dyDescent="0.25">
      <c r="A82" s="11">
        <v>32</v>
      </c>
      <c r="B82" s="11" t="s">
        <v>88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33.4</v>
      </c>
      <c r="N82" s="11">
        <v>976.7</v>
      </c>
      <c r="O82" s="11">
        <v>0</v>
      </c>
      <c r="P82" s="11">
        <v>0</v>
      </c>
      <c r="Q82" s="11">
        <v>0</v>
      </c>
      <c r="R82" s="11">
        <v>0</v>
      </c>
      <c r="S82" s="11">
        <v>33.4</v>
      </c>
      <c r="T82" s="11">
        <v>976.7</v>
      </c>
    </row>
    <row r="83" spans="1:20" x14ac:dyDescent="0.25">
      <c r="A83" s="11">
        <v>33</v>
      </c>
      <c r="B83" s="11" t="s">
        <v>89</v>
      </c>
      <c r="C83" s="11">
        <v>103.3</v>
      </c>
      <c r="D83" s="11">
        <v>347</v>
      </c>
      <c r="E83" s="11">
        <v>3.4</v>
      </c>
      <c r="F83" s="11">
        <v>0</v>
      </c>
      <c r="G83" s="11">
        <v>0</v>
      </c>
      <c r="H83" s="11">
        <v>0</v>
      </c>
      <c r="I83" s="11">
        <v>18.7</v>
      </c>
      <c r="J83" s="11">
        <v>8.3000000000000007</v>
      </c>
      <c r="K83" s="11">
        <v>0.4</v>
      </c>
      <c r="L83" s="11">
        <v>67.8</v>
      </c>
      <c r="M83" s="11">
        <v>10.199999999999999</v>
      </c>
      <c r="N83" s="11">
        <v>0.2</v>
      </c>
      <c r="O83" s="11">
        <v>0</v>
      </c>
      <c r="P83" s="11">
        <v>0</v>
      </c>
      <c r="Q83" s="11">
        <v>0</v>
      </c>
      <c r="R83" s="11">
        <v>189.8</v>
      </c>
      <c r="S83" s="11">
        <v>365.5</v>
      </c>
      <c r="T83" s="11">
        <v>1.9</v>
      </c>
    </row>
    <row r="84" spans="1:20" x14ac:dyDescent="0.25">
      <c r="A84" s="11">
        <v>34</v>
      </c>
      <c r="B84" s="11" t="s">
        <v>90</v>
      </c>
      <c r="C84" s="11">
        <v>60</v>
      </c>
      <c r="D84" s="11">
        <v>654.6</v>
      </c>
      <c r="E84" s="11">
        <v>10.9</v>
      </c>
      <c r="F84" s="11">
        <v>0</v>
      </c>
      <c r="G84" s="11">
        <v>0</v>
      </c>
      <c r="H84" s="11">
        <v>0</v>
      </c>
      <c r="I84" s="11">
        <v>12.8</v>
      </c>
      <c r="J84" s="11">
        <v>186.1</v>
      </c>
      <c r="K84" s="11">
        <v>14.5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72.8</v>
      </c>
      <c r="S84" s="11">
        <v>840.6</v>
      </c>
      <c r="T84" s="11">
        <v>11.5</v>
      </c>
    </row>
    <row r="85" spans="1:20" x14ac:dyDescent="0.25">
      <c r="A85" s="11">
        <v>35</v>
      </c>
      <c r="B85" s="11" t="s">
        <v>91</v>
      </c>
      <c r="C85" s="11">
        <v>51.8</v>
      </c>
      <c r="D85" s="11">
        <v>584.4</v>
      </c>
      <c r="E85" s="11">
        <v>11.3</v>
      </c>
      <c r="F85" s="11">
        <v>0</v>
      </c>
      <c r="G85" s="11">
        <v>0</v>
      </c>
      <c r="H85" s="11">
        <v>0</v>
      </c>
      <c r="I85" s="11">
        <v>11.2</v>
      </c>
      <c r="J85" s="11">
        <v>193.9</v>
      </c>
      <c r="K85" s="11">
        <v>17.399999999999999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63</v>
      </c>
      <c r="S85" s="11">
        <v>778.3</v>
      </c>
      <c r="T85" s="11">
        <v>12.4</v>
      </c>
    </row>
    <row r="86" spans="1:20" x14ac:dyDescent="0.25">
      <c r="A86" s="11">
        <v>36</v>
      </c>
      <c r="B86" s="11" t="s">
        <v>92</v>
      </c>
      <c r="C86" s="11">
        <v>38.200000000000003</v>
      </c>
      <c r="D86" s="11">
        <v>446.2</v>
      </c>
      <c r="E86" s="11">
        <v>11.7</v>
      </c>
      <c r="F86" s="11">
        <v>0</v>
      </c>
      <c r="G86" s="11">
        <v>0</v>
      </c>
      <c r="H86" s="11">
        <v>0</v>
      </c>
      <c r="I86" s="11">
        <v>8</v>
      </c>
      <c r="J86" s="11">
        <v>171.2</v>
      </c>
      <c r="K86" s="11">
        <v>21.5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46.2</v>
      </c>
      <c r="S86" s="11">
        <v>617.4</v>
      </c>
      <c r="T86" s="11">
        <v>13.4</v>
      </c>
    </row>
    <row r="87" spans="1:20" x14ac:dyDescent="0.25">
      <c r="A87" s="11">
        <v>37</v>
      </c>
      <c r="B87" s="11" t="s">
        <v>93</v>
      </c>
      <c r="C87" s="11">
        <v>28.3</v>
      </c>
      <c r="D87" s="11">
        <v>345.8</v>
      </c>
      <c r="E87" s="11">
        <v>12.2</v>
      </c>
      <c r="F87" s="11">
        <v>0</v>
      </c>
      <c r="G87" s="11">
        <v>0</v>
      </c>
      <c r="H87" s="11">
        <v>0</v>
      </c>
      <c r="I87" s="11">
        <v>8.8000000000000007</v>
      </c>
      <c r="J87" s="11">
        <v>223.4</v>
      </c>
      <c r="K87" s="11">
        <v>25.4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37.1</v>
      </c>
      <c r="S87" s="11">
        <v>569.20000000000005</v>
      </c>
      <c r="T87" s="11">
        <v>15.4</v>
      </c>
    </row>
    <row r="88" spans="1:20" x14ac:dyDescent="0.25">
      <c r="A88" s="11">
        <v>38</v>
      </c>
      <c r="B88" s="11" t="s">
        <v>94</v>
      </c>
      <c r="C88" s="11">
        <v>31.1</v>
      </c>
      <c r="D88" s="11">
        <v>367.1</v>
      </c>
      <c r="E88" s="11">
        <v>11.8</v>
      </c>
      <c r="F88" s="11">
        <v>0</v>
      </c>
      <c r="G88" s="11">
        <v>0</v>
      </c>
      <c r="H88" s="11">
        <v>0</v>
      </c>
      <c r="I88" s="11">
        <v>10.4</v>
      </c>
      <c r="J88" s="11">
        <v>254</v>
      </c>
      <c r="K88" s="11">
        <v>24.3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41.5</v>
      </c>
      <c r="S88" s="11">
        <v>621.20000000000005</v>
      </c>
      <c r="T88" s="11">
        <v>15</v>
      </c>
    </row>
    <row r="89" spans="1:20" x14ac:dyDescent="0.25">
      <c r="A89" s="11">
        <v>39</v>
      </c>
      <c r="B89" s="11" t="s">
        <v>95</v>
      </c>
      <c r="C89" s="11">
        <v>28.5</v>
      </c>
      <c r="D89" s="11">
        <v>190.3</v>
      </c>
      <c r="E89" s="11">
        <v>6.7</v>
      </c>
      <c r="F89" s="11">
        <v>0</v>
      </c>
      <c r="G89" s="11">
        <v>0</v>
      </c>
      <c r="H89" s="11">
        <v>0</v>
      </c>
      <c r="I89" s="11">
        <v>11.9</v>
      </c>
      <c r="J89" s="11">
        <v>40.4</v>
      </c>
      <c r="K89" s="11">
        <v>3.4</v>
      </c>
      <c r="L89" s="11">
        <v>9.5</v>
      </c>
      <c r="M89" s="11">
        <v>19.899999999999999</v>
      </c>
      <c r="N89" s="11">
        <v>2.1</v>
      </c>
      <c r="O89" s="11">
        <v>0</v>
      </c>
      <c r="P89" s="11">
        <v>0</v>
      </c>
      <c r="Q89" s="11">
        <v>0</v>
      </c>
      <c r="R89" s="11">
        <v>49.9</v>
      </c>
      <c r="S89" s="11">
        <v>250.5</v>
      </c>
      <c r="T89" s="11">
        <v>5</v>
      </c>
    </row>
    <row r="90" spans="1:20" x14ac:dyDescent="0.25">
      <c r="A90" s="11">
        <v>40</v>
      </c>
      <c r="B90" s="11" t="s">
        <v>96</v>
      </c>
      <c r="C90" s="11">
        <v>20.6</v>
      </c>
      <c r="D90" s="11">
        <v>168.8</v>
      </c>
      <c r="E90" s="11">
        <v>8.1999999999999993</v>
      </c>
      <c r="F90" s="11">
        <v>0</v>
      </c>
      <c r="G90" s="11">
        <v>0</v>
      </c>
      <c r="H90" s="11">
        <v>0</v>
      </c>
      <c r="I90" s="11">
        <v>12.7</v>
      </c>
      <c r="J90" s="11">
        <v>52</v>
      </c>
      <c r="K90" s="11">
        <v>4.0999999999999996</v>
      </c>
      <c r="L90" s="11">
        <v>12.5</v>
      </c>
      <c r="M90" s="11">
        <v>4.5</v>
      </c>
      <c r="N90" s="11">
        <v>0.4</v>
      </c>
      <c r="O90" s="11">
        <v>0</v>
      </c>
      <c r="P90" s="11">
        <v>0</v>
      </c>
      <c r="Q90" s="11">
        <v>0</v>
      </c>
      <c r="R90" s="11">
        <v>45.8</v>
      </c>
      <c r="S90" s="11">
        <v>225.3</v>
      </c>
      <c r="T90" s="11">
        <v>4.9000000000000004</v>
      </c>
    </row>
    <row r="91" spans="1:20" x14ac:dyDescent="0.25">
      <c r="A91" s="11">
        <v>41</v>
      </c>
      <c r="B91" s="11" t="s">
        <v>97</v>
      </c>
      <c r="C91" s="11">
        <v>12.5</v>
      </c>
      <c r="D91" s="11">
        <v>20.100000000000001</v>
      </c>
      <c r="E91" s="11">
        <v>1.6</v>
      </c>
      <c r="F91" s="11">
        <v>0</v>
      </c>
      <c r="G91" s="11">
        <v>0</v>
      </c>
      <c r="H91" s="11">
        <v>0</v>
      </c>
      <c r="I91" s="11">
        <v>15.1</v>
      </c>
      <c r="J91" s="11">
        <v>18.600000000000001</v>
      </c>
      <c r="K91" s="11">
        <v>1.2</v>
      </c>
      <c r="L91" s="11">
        <v>34.299999999999997</v>
      </c>
      <c r="M91" s="11">
        <v>2.4</v>
      </c>
      <c r="N91" s="11">
        <v>0.1</v>
      </c>
      <c r="O91" s="11">
        <v>0</v>
      </c>
      <c r="P91" s="11">
        <v>0</v>
      </c>
      <c r="Q91" s="11">
        <v>0</v>
      </c>
      <c r="R91" s="11">
        <v>61.8</v>
      </c>
      <c r="S91" s="11">
        <v>41</v>
      </c>
      <c r="T91" s="11">
        <v>0.7</v>
      </c>
    </row>
    <row r="92" spans="1:20" x14ac:dyDescent="0.25">
      <c r="A92" s="11">
        <v>42</v>
      </c>
      <c r="B92" s="11" t="s">
        <v>98</v>
      </c>
      <c r="C92" s="11">
        <v>18</v>
      </c>
      <c r="D92" s="11">
        <v>185.4</v>
      </c>
      <c r="E92" s="11">
        <v>10.3</v>
      </c>
      <c r="F92" s="11">
        <v>0</v>
      </c>
      <c r="G92" s="11">
        <v>0</v>
      </c>
      <c r="H92" s="11">
        <v>0</v>
      </c>
      <c r="I92" s="11">
        <v>12</v>
      </c>
      <c r="J92" s="11">
        <v>64.400000000000006</v>
      </c>
      <c r="K92" s="11">
        <v>5.4</v>
      </c>
      <c r="L92" s="11">
        <v>14.5</v>
      </c>
      <c r="M92" s="11">
        <v>49.7</v>
      </c>
      <c r="N92" s="11">
        <v>3.4</v>
      </c>
      <c r="O92" s="11">
        <v>0</v>
      </c>
      <c r="P92" s="11">
        <v>0</v>
      </c>
      <c r="Q92" s="11">
        <v>0</v>
      </c>
      <c r="R92" s="11">
        <v>44.5</v>
      </c>
      <c r="S92" s="11">
        <v>299.5</v>
      </c>
      <c r="T92" s="11">
        <v>6.7</v>
      </c>
    </row>
    <row r="93" spans="1:20" x14ac:dyDescent="0.25">
      <c r="A93" s="11">
        <v>43</v>
      </c>
      <c r="B93" s="11" t="s">
        <v>99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</row>
    <row r="94" spans="1:20" x14ac:dyDescent="0.25">
      <c r="A94" s="11">
        <v>44</v>
      </c>
      <c r="B94" s="11" t="s">
        <v>100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0.6</v>
      </c>
      <c r="M94" s="11">
        <v>1.4</v>
      </c>
      <c r="N94" s="11">
        <v>2.5</v>
      </c>
      <c r="O94" s="11">
        <v>0</v>
      </c>
      <c r="P94" s="11">
        <v>0</v>
      </c>
      <c r="Q94" s="11">
        <v>0</v>
      </c>
      <c r="R94" s="11">
        <v>0.6</v>
      </c>
      <c r="S94" s="11">
        <v>1.4</v>
      </c>
      <c r="T94" s="11">
        <v>2.5</v>
      </c>
    </row>
    <row r="95" spans="1:20" x14ac:dyDescent="0.25">
      <c r="A95" s="11">
        <v>45</v>
      </c>
      <c r="B95" s="11" t="s">
        <v>101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0.4</v>
      </c>
      <c r="M95" s="11">
        <v>0.9</v>
      </c>
      <c r="N95" s="11">
        <v>2.5</v>
      </c>
      <c r="O95" s="11">
        <v>0</v>
      </c>
      <c r="P95" s="11">
        <v>0</v>
      </c>
      <c r="Q95" s="11">
        <v>0</v>
      </c>
      <c r="R95" s="11">
        <v>0.4</v>
      </c>
      <c r="S95" s="11">
        <v>0.9</v>
      </c>
      <c r="T95" s="11">
        <v>2.5</v>
      </c>
    </row>
    <row r="96" spans="1:20" x14ac:dyDescent="0.25">
      <c r="A96" s="11">
        <v>46</v>
      </c>
      <c r="B96" s="11" t="s">
        <v>102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0.2</v>
      </c>
      <c r="M96" s="11">
        <v>0.5</v>
      </c>
      <c r="N96" s="11">
        <v>2.4</v>
      </c>
      <c r="O96" s="11">
        <v>0</v>
      </c>
      <c r="P96" s="11">
        <v>0</v>
      </c>
      <c r="Q96" s="11">
        <v>0</v>
      </c>
      <c r="R96" s="11">
        <v>0.2</v>
      </c>
      <c r="S96" s="11">
        <v>0.5</v>
      </c>
      <c r="T96" s="11">
        <v>2.4</v>
      </c>
    </row>
    <row r="97" spans="1:20" x14ac:dyDescent="0.25">
      <c r="A97" s="11">
        <v>47</v>
      </c>
      <c r="B97" s="11" t="s">
        <v>103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1.2</v>
      </c>
      <c r="M97" s="11">
        <v>4</v>
      </c>
      <c r="N97" s="11">
        <v>3.4</v>
      </c>
      <c r="O97" s="11">
        <v>0</v>
      </c>
      <c r="P97" s="11">
        <v>0</v>
      </c>
      <c r="Q97" s="11">
        <v>0</v>
      </c>
      <c r="R97" s="11">
        <v>1.2</v>
      </c>
      <c r="S97" s="11">
        <v>4</v>
      </c>
      <c r="T97" s="11">
        <v>3.4</v>
      </c>
    </row>
    <row r="98" spans="1:20" x14ac:dyDescent="0.25">
      <c r="A98" s="11">
        <v>48</v>
      </c>
      <c r="B98" s="11" t="s">
        <v>104</v>
      </c>
      <c r="C98" s="11">
        <v>106.8</v>
      </c>
      <c r="D98" s="11">
        <v>1049.7</v>
      </c>
      <c r="E98" s="11">
        <v>9.8000000000000007</v>
      </c>
      <c r="F98" s="11">
        <v>0</v>
      </c>
      <c r="G98" s="11">
        <v>0</v>
      </c>
      <c r="H98" s="11">
        <v>0</v>
      </c>
      <c r="I98" s="11">
        <v>37.4</v>
      </c>
      <c r="J98" s="11">
        <v>434.5</v>
      </c>
      <c r="K98" s="11">
        <v>11.6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144.1</v>
      </c>
      <c r="S98" s="11">
        <v>1484.2</v>
      </c>
      <c r="T98" s="11">
        <v>10.3</v>
      </c>
    </row>
    <row r="99" spans="1:20" x14ac:dyDescent="0.25">
      <c r="A99" s="11">
        <v>49</v>
      </c>
      <c r="B99" s="11" t="s">
        <v>105</v>
      </c>
      <c r="C99" s="11">
        <v>130.80000000000001</v>
      </c>
      <c r="D99" s="11">
        <v>1373.7</v>
      </c>
      <c r="E99" s="11">
        <v>10.5</v>
      </c>
      <c r="F99" s="11">
        <v>0</v>
      </c>
      <c r="G99" s="11">
        <v>0</v>
      </c>
      <c r="H99" s="11">
        <v>0</v>
      </c>
      <c r="I99" s="11">
        <v>41.5</v>
      </c>
      <c r="J99" s="11">
        <v>499.6</v>
      </c>
      <c r="K99" s="11">
        <v>12.1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172.3</v>
      </c>
      <c r="S99" s="11">
        <v>1873.3</v>
      </c>
      <c r="T99" s="11">
        <v>10.9</v>
      </c>
    </row>
    <row r="100" spans="1:20" x14ac:dyDescent="0.25">
      <c r="A100" s="11">
        <v>50</v>
      </c>
      <c r="B100" s="11" t="s">
        <v>106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51</v>
      </c>
      <c r="B101" s="11" t="s">
        <v>107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52</v>
      </c>
      <c r="B102" s="11" t="s">
        <v>108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53</v>
      </c>
      <c r="B103" s="11" t="s">
        <v>109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x14ac:dyDescent="0.25">
      <c r="A104" s="11">
        <v>54</v>
      </c>
      <c r="B104" s="11" t="s">
        <v>110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20" x14ac:dyDescent="0.25">
      <c r="A105" s="11">
        <v>55</v>
      </c>
      <c r="B105" s="11" t="s">
        <v>111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1.6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1.6</v>
      </c>
    </row>
    <row r="106" spans="1:20" x14ac:dyDescent="0.25">
      <c r="A106" s="11">
        <v>56</v>
      </c>
      <c r="B106" s="11" t="s">
        <v>112</v>
      </c>
      <c r="C106" s="11">
        <v>518.9</v>
      </c>
      <c r="D106" s="11">
        <v>5599.8</v>
      </c>
      <c r="E106" s="11">
        <v>10.8</v>
      </c>
      <c r="F106" s="11">
        <v>0</v>
      </c>
      <c r="G106" s="11">
        <v>0</v>
      </c>
      <c r="H106" s="11">
        <v>0</v>
      </c>
      <c r="I106" s="11">
        <v>155.80000000000001</v>
      </c>
      <c r="J106" s="11">
        <v>1556.7</v>
      </c>
      <c r="K106" s="11">
        <v>10</v>
      </c>
      <c r="L106" s="11">
        <v>0.4</v>
      </c>
      <c r="M106" s="11">
        <v>15.1</v>
      </c>
      <c r="N106" s="11">
        <v>43.1</v>
      </c>
      <c r="O106" s="11">
        <v>0</v>
      </c>
      <c r="P106" s="11">
        <v>0</v>
      </c>
      <c r="Q106" s="11">
        <v>0</v>
      </c>
      <c r="R106" s="11">
        <v>675.1</v>
      </c>
      <c r="S106" s="11">
        <v>7171.6</v>
      </c>
      <c r="T106" s="11">
        <v>10.6</v>
      </c>
    </row>
    <row r="107" spans="1:20" x14ac:dyDescent="0.25">
      <c r="A107" s="11">
        <v>57</v>
      </c>
      <c r="B107" s="11" t="s">
        <v>113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</row>
    <row r="108" spans="1:20" x14ac:dyDescent="0.25">
      <c r="A108" s="11">
        <v>58</v>
      </c>
      <c r="B108" s="11" t="s">
        <v>114</v>
      </c>
      <c r="C108" s="11">
        <v>668.2</v>
      </c>
      <c r="D108" s="11">
        <v>7245.3</v>
      </c>
      <c r="E108" s="11">
        <v>10.8</v>
      </c>
      <c r="F108" s="11">
        <v>0</v>
      </c>
      <c r="G108" s="11">
        <v>0</v>
      </c>
      <c r="H108" s="11">
        <v>0</v>
      </c>
      <c r="I108" s="11">
        <v>95.3</v>
      </c>
      <c r="J108" s="11">
        <v>1280</v>
      </c>
      <c r="K108" s="11">
        <v>13.4</v>
      </c>
      <c r="L108" s="11">
        <v>0</v>
      </c>
      <c r="M108" s="11">
        <v>0.5</v>
      </c>
      <c r="N108" s="11">
        <v>26.9</v>
      </c>
      <c r="O108" s="11">
        <v>0</v>
      </c>
      <c r="P108" s="11">
        <v>0</v>
      </c>
      <c r="Q108" s="11">
        <v>0</v>
      </c>
      <c r="R108" s="11">
        <v>763.6</v>
      </c>
      <c r="S108" s="11">
        <v>8525.7000000000007</v>
      </c>
      <c r="T108" s="11">
        <v>11.2</v>
      </c>
    </row>
    <row r="109" spans="1:20" x14ac:dyDescent="0.25">
      <c r="A109" s="11">
        <v>59</v>
      </c>
      <c r="B109" s="11" t="s">
        <v>115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</row>
    <row r="110" spans="1:20" x14ac:dyDescent="0.25">
      <c r="A110" s="11">
        <v>60</v>
      </c>
      <c r="B110" s="11" t="s">
        <v>116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26.3</v>
      </c>
      <c r="J110" s="11">
        <v>61.4</v>
      </c>
      <c r="K110" s="11">
        <v>2.2999999999999998</v>
      </c>
      <c r="L110" s="11">
        <v>9.1</v>
      </c>
      <c r="M110" s="11">
        <v>3</v>
      </c>
      <c r="N110" s="11">
        <v>0.3</v>
      </c>
      <c r="O110" s="11">
        <v>0</v>
      </c>
      <c r="P110" s="11">
        <v>0</v>
      </c>
      <c r="Q110" s="11">
        <v>0</v>
      </c>
      <c r="R110" s="11">
        <v>35.4</v>
      </c>
      <c r="S110" s="11">
        <v>64.400000000000006</v>
      </c>
      <c r="T110" s="11">
        <v>1.8</v>
      </c>
    </row>
    <row r="111" spans="1:20" x14ac:dyDescent="0.25">
      <c r="A111" s="11">
        <v>61</v>
      </c>
      <c r="B111" s="11" t="s">
        <v>117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</row>
    <row r="112" spans="1:20" x14ac:dyDescent="0.25">
      <c r="A112" s="11">
        <v>62</v>
      </c>
      <c r="B112" s="11" t="s">
        <v>118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298</v>
      </c>
      <c r="J112" s="11">
        <v>118.5</v>
      </c>
      <c r="K112" s="11">
        <v>0.4</v>
      </c>
      <c r="L112" s="11">
        <v>60</v>
      </c>
      <c r="M112" s="11">
        <v>2.7</v>
      </c>
      <c r="N112" s="11">
        <v>0</v>
      </c>
      <c r="O112" s="11">
        <v>0</v>
      </c>
      <c r="P112" s="11">
        <v>0</v>
      </c>
      <c r="Q112" s="11">
        <v>0</v>
      </c>
      <c r="R112" s="11">
        <v>358</v>
      </c>
      <c r="S112" s="11">
        <v>121.2</v>
      </c>
      <c r="T112" s="11">
        <v>0.3</v>
      </c>
    </row>
    <row r="113" spans="1:20" x14ac:dyDescent="0.25">
      <c r="A113" s="11">
        <v>63</v>
      </c>
      <c r="B113" s="11" t="s">
        <v>119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</row>
    <row r="114" spans="1:20" x14ac:dyDescent="0.25">
      <c r="A114" s="11">
        <v>64</v>
      </c>
      <c r="B114" s="11" t="s">
        <v>120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56.3</v>
      </c>
      <c r="J114" s="11">
        <v>1288.3</v>
      </c>
      <c r="K114" s="11">
        <v>22.9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56.3</v>
      </c>
      <c r="S114" s="11">
        <v>1288.3</v>
      </c>
      <c r="T114" s="11">
        <v>22.9</v>
      </c>
    </row>
    <row r="115" spans="1:20" x14ac:dyDescent="0.25">
      <c r="A115" s="11">
        <v>65</v>
      </c>
      <c r="B115" s="11" t="s">
        <v>121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x14ac:dyDescent="0.25">
      <c r="A116" s="11">
        <v>66</v>
      </c>
      <c r="B116" s="11" t="s">
        <v>122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192.4</v>
      </c>
      <c r="J116" s="11">
        <v>3354.2</v>
      </c>
      <c r="K116" s="11">
        <v>17.399999999999999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192.4</v>
      </c>
      <c r="S116" s="11">
        <v>3354.2</v>
      </c>
      <c r="T116" s="11">
        <v>17.399999999999999</v>
      </c>
    </row>
    <row r="117" spans="1:20" x14ac:dyDescent="0.25">
      <c r="A117" s="11">
        <v>67</v>
      </c>
      <c r="B117" s="11" t="s">
        <v>125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116.4</v>
      </c>
      <c r="M117" s="11">
        <v>528</v>
      </c>
      <c r="N117" s="11">
        <v>4.5</v>
      </c>
      <c r="O117" s="11">
        <v>0</v>
      </c>
      <c r="P117" s="11">
        <v>0</v>
      </c>
      <c r="Q117" s="11">
        <v>0</v>
      </c>
      <c r="R117" s="11">
        <v>116.4</v>
      </c>
      <c r="S117" s="11">
        <v>528</v>
      </c>
      <c r="T117" s="11">
        <v>4.5</v>
      </c>
    </row>
    <row r="118" spans="1:20" x14ac:dyDescent="0.25">
      <c r="A118" s="11">
        <v>68</v>
      </c>
      <c r="B118" s="11" t="s">
        <v>126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130.4</v>
      </c>
      <c r="J118" s="11">
        <v>719</v>
      </c>
      <c r="K118" s="11">
        <v>5.5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130.4</v>
      </c>
      <c r="S118" s="11">
        <v>719</v>
      </c>
      <c r="T118" s="11">
        <v>5.5</v>
      </c>
    </row>
    <row r="119" spans="1:20" x14ac:dyDescent="0.25">
      <c r="A119" s="11">
        <v>69</v>
      </c>
      <c r="B119" s="11" t="s">
        <v>127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x14ac:dyDescent="0.25">
      <c r="A120" s="11">
        <v>70</v>
      </c>
      <c r="B120" s="11" t="s">
        <v>128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x14ac:dyDescent="0.25">
      <c r="A121" s="11">
        <v>71</v>
      </c>
      <c r="B121" s="11" t="s">
        <v>129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72</v>
      </c>
      <c r="B122" s="11" t="s">
        <v>130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73</v>
      </c>
      <c r="B123" s="11" t="s">
        <v>131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74</v>
      </c>
      <c r="B124" s="11" t="s">
        <v>132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75</v>
      </c>
      <c r="B125" s="11" t="s">
        <v>133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76</v>
      </c>
      <c r="B126" s="11" t="s">
        <v>134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77</v>
      </c>
      <c r="B127" s="11" t="s">
        <v>135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78</v>
      </c>
      <c r="B128" s="11" t="s">
        <v>136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79</v>
      </c>
      <c r="B129" s="11" t="s">
        <v>137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80</v>
      </c>
      <c r="B130" s="11" t="s">
        <v>138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81</v>
      </c>
      <c r="B131" s="11" t="s">
        <v>139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82</v>
      </c>
      <c r="B132" s="11" t="s">
        <v>140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x14ac:dyDescent="0.25">
      <c r="A133" s="11">
        <v>83</v>
      </c>
      <c r="B133" s="11" t="s">
        <v>141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</row>
    <row r="134" spans="1:20" x14ac:dyDescent="0.25">
      <c r="A134" s="11">
        <v>84</v>
      </c>
      <c r="B134" s="11" t="s">
        <v>142</v>
      </c>
      <c r="C134" s="11">
        <v>92</v>
      </c>
      <c r="D134" s="11">
        <v>257.10000000000002</v>
      </c>
      <c r="E134" s="11">
        <v>2.8</v>
      </c>
      <c r="F134" s="11">
        <v>0</v>
      </c>
      <c r="G134" s="11">
        <v>0</v>
      </c>
      <c r="H134" s="11">
        <v>0</v>
      </c>
      <c r="I134" s="11">
        <v>29.2</v>
      </c>
      <c r="J134" s="11">
        <v>34.200000000000003</v>
      </c>
      <c r="K134" s="11">
        <v>1.2</v>
      </c>
      <c r="L134" s="11">
        <v>77.900000000000006</v>
      </c>
      <c r="M134" s="11">
        <v>16.100000000000001</v>
      </c>
      <c r="N134" s="11">
        <v>0.2</v>
      </c>
      <c r="O134" s="11">
        <v>0</v>
      </c>
      <c r="P134" s="11">
        <v>0</v>
      </c>
      <c r="Q134" s="11">
        <v>0</v>
      </c>
      <c r="R134" s="11">
        <v>199</v>
      </c>
      <c r="S134" s="11">
        <v>307.39999999999998</v>
      </c>
      <c r="T134" s="11">
        <v>1.5</v>
      </c>
    </row>
    <row r="135" spans="1:20" x14ac:dyDescent="0.25">
      <c r="A135" s="11">
        <v>85</v>
      </c>
      <c r="B135" s="11" t="s">
        <v>146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337.1</v>
      </c>
      <c r="J135" s="11">
        <v>4946</v>
      </c>
      <c r="K135" s="11">
        <v>14.7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337.1</v>
      </c>
      <c r="S135" s="11">
        <v>4946</v>
      </c>
      <c r="T135" s="11">
        <v>14.7</v>
      </c>
    </row>
    <row r="136" spans="1:20" x14ac:dyDescent="0.25">
      <c r="A136" s="11">
        <v>86</v>
      </c>
      <c r="B136" s="11" t="s">
        <v>147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3.8</v>
      </c>
      <c r="J136" s="11">
        <v>59.1</v>
      </c>
      <c r="K136" s="11">
        <v>15.7</v>
      </c>
      <c r="L136" s="11">
        <v>17.8</v>
      </c>
      <c r="M136" s="11">
        <v>276.89999999999998</v>
      </c>
      <c r="N136" s="11">
        <v>15.6</v>
      </c>
      <c r="O136" s="11">
        <v>0</v>
      </c>
      <c r="P136" s="11">
        <v>0</v>
      </c>
      <c r="Q136" s="11">
        <v>0</v>
      </c>
      <c r="R136" s="11">
        <v>21.5</v>
      </c>
      <c r="S136" s="11">
        <v>336.1</v>
      </c>
      <c r="T136" s="11">
        <v>15.6</v>
      </c>
    </row>
    <row r="137" spans="1:20" x14ac:dyDescent="0.25">
      <c r="A137" s="11">
        <v>87</v>
      </c>
      <c r="B137" s="11" t="s">
        <v>148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88</v>
      </c>
      <c r="B138" s="11" t="s">
        <v>149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89</v>
      </c>
      <c r="B139" s="11" t="s">
        <v>150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90</v>
      </c>
      <c r="B140" s="11" t="s">
        <v>151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x14ac:dyDescent="0.25">
      <c r="A141" s="11">
        <v>91</v>
      </c>
      <c r="B141" s="11" t="s">
        <v>152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</row>
    <row r="142" spans="1:20" x14ac:dyDescent="0.25">
      <c r="A142" s="11">
        <v>92</v>
      </c>
      <c r="B142" s="11" t="s">
        <v>153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</row>
    <row r="143" spans="1:20" x14ac:dyDescent="0.25">
      <c r="A143" s="11">
        <v>93</v>
      </c>
      <c r="B143" s="11" t="s">
        <v>154</v>
      </c>
      <c r="C143" s="11">
        <v>35.1</v>
      </c>
      <c r="D143" s="11">
        <v>673.5</v>
      </c>
      <c r="E143" s="11">
        <v>19.2</v>
      </c>
      <c r="F143" s="11">
        <v>0</v>
      </c>
      <c r="G143" s="11">
        <v>0</v>
      </c>
      <c r="H143" s="11">
        <v>0</v>
      </c>
      <c r="I143" s="11">
        <v>38.6</v>
      </c>
      <c r="J143" s="11">
        <v>844.6</v>
      </c>
      <c r="K143" s="11">
        <v>21.9</v>
      </c>
      <c r="L143" s="11">
        <v>35.299999999999997</v>
      </c>
      <c r="M143" s="11">
        <v>928.1</v>
      </c>
      <c r="N143" s="11">
        <v>26.3</v>
      </c>
      <c r="O143" s="11">
        <v>0</v>
      </c>
      <c r="P143" s="11">
        <v>0</v>
      </c>
      <c r="Q143" s="11">
        <v>0</v>
      </c>
      <c r="R143" s="11">
        <v>109</v>
      </c>
      <c r="S143" s="11">
        <v>2446.1999999999998</v>
      </c>
      <c r="T143" s="11">
        <v>22.4</v>
      </c>
    </row>
    <row r="144" spans="1:20" x14ac:dyDescent="0.25">
      <c r="A144" s="11">
        <v>94</v>
      </c>
      <c r="B144" s="11" t="s">
        <v>155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95</v>
      </c>
      <c r="B145" s="11" t="s">
        <v>156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96</v>
      </c>
      <c r="B146" s="11" t="s">
        <v>157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97</v>
      </c>
      <c r="B147" s="11" t="s">
        <v>158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98</v>
      </c>
      <c r="B148" s="11" t="s">
        <v>159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x14ac:dyDescent="0.25">
      <c r="A149" s="11">
        <v>99</v>
      </c>
      <c r="B149" s="11" t="s">
        <v>160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100</v>
      </c>
      <c r="B150" s="11" t="s">
        <v>175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x14ac:dyDescent="0.25">
      <c r="A151" s="11">
        <v>101</v>
      </c>
      <c r="B151" s="11" t="s">
        <v>176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</row>
    <row r="152" spans="1:20" x14ac:dyDescent="0.25">
      <c r="A152" s="11">
        <v>102</v>
      </c>
      <c r="B152" s="11" t="s">
        <v>177</v>
      </c>
      <c r="C152" s="11">
        <v>146.19999999999999</v>
      </c>
      <c r="D152" s="11">
        <v>583.29999999999995</v>
      </c>
      <c r="E152" s="11">
        <v>4</v>
      </c>
      <c r="F152" s="11">
        <v>0</v>
      </c>
      <c r="G152" s="11">
        <v>0</v>
      </c>
      <c r="H152" s="11">
        <v>0</v>
      </c>
      <c r="I152" s="11">
        <v>63.5</v>
      </c>
      <c r="J152" s="11">
        <v>190.2</v>
      </c>
      <c r="K152" s="11">
        <v>3</v>
      </c>
      <c r="L152" s="11">
        <v>30.3</v>
      </c>
      <c r="M152" s="11">
        <v>54.1</v>
      </c>
      <c r="N152" s="11">
        <v>1.8</v>
      </c>
      <c r="O152" s="11">
        <v>0</v>
      </c>
      <c r="P152" s="11">
        <v>0</v>
      </c>
      <c r="Q152" s="11">
        <v>0</v>
      </c>
      <c r="R152" s="11">
        <v>240</v>
      </c>
      <c r="S152" s="11">
        <v>827.6</v>
      </c>
      <c r="T152" s="11">
        <v>3.4</v>
      </c>
    </row>
    <row r="153" spans="1:20" x14ac:dyDescent="0.25">
      <c r="A153" s="11">
        <v>103</v>
      </c>
      <c r="B153" s="11" t="s">
        <v>178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29.9</v>
      </c>
      <c r="J153" s="11">
        <v>424.4</v>
      </c>
      <c r="K153" s="11">
        <v>14.2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29.9</v>
      </c>
      <c r="S153" s="11">
        <v>424.4</v>
      </c>
      <c r="T153" s="11">
        <v>14.2</v>
      </c>
    </row>
    <row r="154" spans="1:20" x14ac:dyDescent="0.25">
      <c r="A154" s="11">
        <v>104</v>
      </c>
      <c r="B154" s="11" t="s">
        <v>179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x14ac:dyDescent="0.25">
      <c r="A155" s="11">
        <v>105</v>
      </c>
      <c r="B155" s="11" t="s">
        <v>180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805</v>
      </c>
      <c r="J155" s="11">
        <v>8776.5</v>
      </c>
      <c r="K155" s="11">
        <v>10.9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805</v>
      </c>
      <c r="S155" s="11">
        <v>8776.5</v>
      </c>
      <c r="T155" s="11">
        <v>10.9</v>
      </c>
    </row>
    <row r="156" spans="1:20" x14ac:dyDescent="0.25">
      <c r="A156" s="11">
        <v>106</v>
      </c>
      <c r="B156" s="11" t="s">
        <v>181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</row>
    <row r="157" spans="1:20" x14ac:dyDescent="0.25">
      <c r="A157" s="11">
        <v>107</v>
      </c>
      <c r="B157" s="11" t="s">
        <v>182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57.8</v>
      </c>
      <c r="J157" s="11">
        <v>1602.7</v>
      </c>
      <c r="K157" s="11">
        <v>27.7</v>
      </c>
      <c r="L157" s="11">
        <v>22.4</v>
      </c>
      <c r="M157" s="11">
        <v>427.3</v>
      </c>
      <c r="N157" s="11">
        <v>19.100000000000001</v>
      </c>
      <c r="O157" s="11">
        <v>0</v>
      </c>
      <c r="P157" s="11">
        <v>0</v>
      </c>
      <c r="Q157" s="11">
        <v>0</v>
      </c>
      <c r="R157" s="11">
        <v>80.2</v>
      </c>
      <c r="S157" s="11">
        <v>2030</v>
      </c>
      <c r="T157" s="11">
        <v>25.3</v>
      </c>
    </row>
    <row r="158" spans="1:20" x14ac:dyDescent="0.25">
      <c r="A158" s="11">
        <v>108</v>
      </c>
      <c r="B158" s="11" t="s">
        <v>184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109</v>
      </c>
      <c r="B159" s="11" t="s">
        <v>185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110</v>
      </c>
      <c r="B160" s="11" t="s">
        <v>186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111</v>
      </c>
      <c r="B161" s="11" t="s">
        <v>187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112</v>
      </c>
      <c r="B162" s="11" t="s">
        <v>189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113</v>
      </c>
      <c r="B163" s="11" t="s">
        <v>190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114</v>
      </c>
      <c r="B164" s="11" t="s">
        <v>191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115</v>
      </c>
      <c r="B165" s="11" t="s">
        <v>192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116</v>
      </c>
      <c r="B166" s="11" t="s">
        <v>193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117</v>
      </c>
      <c r="B167" s="11" t="s">
        <v>194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</row>
    <row r="168" spans="1:20" x14ac:dyDescent="0.25">
      <c r="A168" s="11">
        <v>118</v>
      </c>
      <c r="B168" s="11" t="s">
        <v>195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</row>
    <row r="169" spans="1:20" x14ac:dyDescent="0.25">
      <c r="A169" s="11">
        <v>119</v>
      </c>
      <c r="B169" s="11" t="s">
        <v>201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1.9</v>
      </c>
      <c r="J169" s="11">
        <v>0.3</v>
      </c>
      <c r="K169" s="11">
        <v>0.2</v>
      </c>
      <c r="L169" s="11">
        <v>0.1</v>
      </c>
      <c r="M169" s="11">
        <v>0.1</v>
      </c>
      <c r="N169" s="11">
        <v>1</v>
      </c>
      <c r="O169" s="11">
        <v>0</v>
      </c>
      <c r="P169" s="11">
        <v>0</v>
      </c>
      <c r="Q169" s="11">
        <v>0</v>
      </c>
      <c r="R169" s="11">
        <v>2</v>
      </c>
      <c r="S169" s="11">
        <v>0.4</v>
      </c>
      <c r="T169" s="11">
        <v>0.2</v>
      </c>
    </row>
    <row r="170" spans="1:20" x14ac:dyDescent="0.25">
      <c r="A170" s="11">
        <v>120</v>
      </c>
      <c r="B170" s="11" t="s">
        <v>203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121</v>
      </c>
      <c r="B171" s="11" t="s">
        <v>204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</row>
    <row r="172" spans="1:20" x14ac:dyDescent="0.25">
      <c r="A172" s="11">
        <v>122</v>
      </c>
      <c r="B172" s="11" t="s">
        <v>205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</row>
    <row r="173" spans="1:20" x14ac:dyDescent="0.25">
      <c r="A173" s="11">
        <v>123</v>
      </c>
      <c r="B173" s="11" t="s">
        <v>206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0.8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0.8</v>
      </c>
    </row>
    <row r="174" spans="1:20" x14ac:dyDescent="0.25">
      <c r="A174" s="11">
        <v>124</v>
      </c>
      <c r="B174" s="11" t="s">
        <v>207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</row>
    <row r="175" spans="1:20" x14ac:dyDescent="0.25">
      <c r="A175" s="11">
        <v>125</v>
      </c>
      <c r="B175" s="11" t="s">
        <v>208</v>
      </c>
      <c r="C175" s="11">
        <v>19.2</v>
      </c>
      <c r="D175" s="11">
        <v>361.5</v>
      </c>
      <c r="E175" s="11">
        <v>18.8</v>
      </c>
      <c r="F175" s="11">
        <v>0</v>
      </c>
      <c r="G175" s="11">
        <v>0</v>
      </c>
      <c r="H175" s="11">
        <v>0</v>
      </c>
      <c r="I175" s="11">
        <v>19.100000000000001</v>
      </c>
      <c r="J175" s="11">
        <v>498.9</v>
      </c>
      <c r="K175" s="11">
        <v>26.1</v>
      </c>
      <c r="L175" s="11">
        <v>0.4</v>
      </c>
      <c r="M175" s="11">
        <v>6.2</v>
      </c>
      <c r="N175" s="11">
        <v>14</v>
      </c>
      <c r="O175" s="11">
        <v>0</v>
      </c>
      <c r="P175" s="11">
        <v>0</v>
      </c>
      <c r="Q175" s="11">
        <v>0</v>
      </c>
      <c r="R175" s="11">
        <v>38.799999999999997</v>
      </c>
      <c r="S175" s="11">
        <v>866.5</v>
      </c>
      <c r="T175" s="11">
        <v>22.3</v>
      </c>
    </row>
    <row r="176" spans="1:20" x14ac:dyDescent="0.25">
      <c r="A176" s="11">
        <v>126</v>
      </c>
      <c r="B176" s="11" t="s">
        <v>209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</row>
    <row r="177" spans="1:20" x14ac:dyDescent="0.25">
      <c r="A177" s="11">
        <v>127</v>
      </c>
      <c r="B177" s="11" t="s">
        <v>210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128</v>
      </c>
      <c r="B178" s="11" t="s">
        <v>211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129</v>
      </c>
      <c r="B179" s="11" t="s">
        <v>217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130</v>
      </c>
      <c r="B180" s="11" t="s">
        <v>218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131</v>
      </c>
      <c r="B181" s="11" t="s">
        <v>221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132</v>
      </c>
      <c r="B182" s="11" t="s">
        <v>222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133</v>
      </c>
      <c r="B183" s="11" t="s">
        <v>223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134</v>
      </c>
      <c r="B184" s="11" t="s">
        <v>224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135</v>
      </c>
      <c r="B185" s="11" t="s">
        <v>225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</row>
    <row r="186" spans="1:20" x14ac:dyDescent="0.25">
      <c r="A186" s="11">
        <v>136</v>
      </c>
      <c r="B186" s="11" t="s">
        <v>226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</row>
    <row r="187" spans="1:20" x14ac:dyDescent="0.25">
      <c r="A187" s="11">
        <v>137</v>
      </c>
      <c r="B187" s="11" t="s">
        <v>227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6.6</v>
      </c>
      <c r="J187" s="11">
        <v>109</v>
      </c>
      <c r="K187" s="11">
        <v>16.5</v>
      </c>
      <c r="L187" s="11">
        <v>11.1</v>
      </c>
      <c r="M187" s="11">
        <v>169.2</v>
      </c>
      <c r="N187" s="11">
        <v>15.3</v>
      </c>
      <c r="O187" s="11">
        <v>0</v>
      </c>
      <c r="P187" s="11">
        <v>0</v>
      </c>
      <c r="Q187" s="11">
        <v>0</v>
      </c>
      <c r="R187" s="11">
        <v>17.7</v>
      </c>
      <c r="S187" s="11">
        <v>278.2</v>
      </c>
      <c r="T187" s="11">
        <v>15.8</v>
      </c>
    </row>
    <row r="188" spans="1:20" x14ac:dyDescent="0.25">
      <c r="A188" s="11">
        <v>138</v>
      </c>
      <c r="B188" s="11" t="s">
        <v>228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1.4</v>
      </c>
      <c r="J188" s="11">
        <v>22.4</v>
      </c>
      <c r="K188" s="11">
        <v>15.9</v>
      </c>
      <c r="L188" s="11">
        <v>5</v>
      </c>
      <c r="M188" s="11">
        <v>81.900000000000006</v>
      </c>
      <c r="N188" s="11">
        <v>16.5</v>
      </c>
      <c r="O188" s="11">
        <v>0</v>
      </c>
      <c r="P188" s="11">
        <v>0</v>
      </c>
      <c r="Q188" s="11">
        <v>0</v>
      </c>
      <c r="R188" s="11">
        <v>6.4</v>
      </c>
      <c r="S188" s="11">
        <v>104.3</v>
      </c>
      <c r="T188" s="11">
        <v>16.399999999999999</v>
      </c>
    </row>
    <row r="189" spans="1:20" x14ac:dyDescent="0.25">
      <c r="A189" s="11">
        <v>139</v>
      </c>
      <c r="B189" s="11" t="s">
        <v>229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140</v>
      </c>
      <c r="B190" s="11" t="s">
        <v>230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141</v>
      </c>
      <c r="B191" s="11" t="s">
        <v>231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142</v>
      </c>
      <c r="B192" s="11" t="s">
        <v>341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143</v>
      </c>
      <c r="B193" s="11" t="s">
        <v>342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144</v>
      </c>
      <c r="B194" s="11" t="s">
        <v>343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145</v>
      </c>
      <c r="B195" s="11" t="s">
        <v>232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</row>
    <row r="196" spans="1:20" x14ac:dyDescent="0.25">
      <c r="A196" s="11">
        <v>146</v>
      </c>
      <c r="B196" s="11" t="s">
        <v>233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147</v>
      </c>
      <c r="B197" s="11" t="s">
        <v>234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148</v>
      </c>
      <c r="B198" s="11" t="s">
        <v>235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149</v>
      </c>
      <c r="B199" s="11" t="s">
        <v>236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150</v>
      </c>
      <c r="B200" s="11" t="s">
        <v>237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151</v>
      </c>
      <c r="B201" s="11" t="s">
        <v>238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152</v>
      </c>
      <c r="B202" s="11" t="s">
        <v>239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</row>
    <row r="203" spans="1:20" x14ac:dyDescent="0.25">
      <c r="A203" s="11">
        <v>153</v>
      </c>
      <c r="B203" s="11" t="s">
        <v>240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154</v>
      </c>
      <c r="B204" s="11" t="s">
        <v>241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155</v>
      </c>
      <c r="B205" s="11" t="s">
        <v>242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156</v>
      </c>
      <c r="B206" s="11" t="s">
        <v>243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157</v>
      </c>
      <c r="B207" s="11" t="s">
        <v>244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158</v>
      </c>
      <c r="B208" s="11" t="s">
        <v>245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159</v>
      </c>
      <c r="B209" s="11" t="s">
        <v>344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</row>
    <row r="210" spans="1:20" x14ac:dyDescent="0.25">
      <c r="A210" s="11">
        <v>160</v>
      </c>
      <c r="B210" s="11" t="s">
        <v>246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</row>
    <row r="211" spans="1:20" x14ac:dyDescent="0.25">
      <c r="A211" s="11">
        <v>161</v>
      </c>
      <c r="B211" s="11" t="s">
        <v>247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678.5</v>
      </c>
      <c r="M211" s="11" t="s">
        <v>266</v>
      </c>
      <c r="N211" s="11">
        <v>17.399999999999999</v>
      </c>
      <c r="O211" s="11">
        <v>0</v>
      </c>
      <c r="P211" s="11">
        <v>0</v>
      </c>
      <c r="Q211" s="11">
        <v>0</v>
      </c>
      <c r="R211" s="11">
        <v>678.5</v>
      </c>
      <c r="S211" s="11" t="s">
        <v>266</v>
      </c>
      <c r="T211" s="11">
        <v>17.399999999999999</v>
      </c>
    </row>
    <row r="212" spans="1:20" x14ac:dyDescent="0.25">
      <c r="A212" s="11">
        <v>162</v>
      </c>
      <c r="B212" s="11" t="s">
        <v>248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534.20000000000005</v>
      </c>
      <c r="M212" s="11">
        <v>9275.2000000000007</v>
      </c>
      <c r="N212" s="11">
        <v>17.399999999999999</v>
      </c>
      <c r="O212" s="11">
        <v>0</v>
      </c>
      <c r="P212" s="11">
        <v>0</v>
      </c>
      <c r="Q212" s="11">
        <v>0</v>
      </c>
      <c r="R212" s="11">
        <v>534.20000000000005</v>
      </c>
      <c r="S212" s="11">
        <v>9275.2000000000007</v>
      </c>
      <c r="T212" s="11">
        <v>17.399999999999999</v>
      </c>
    </row>
    <row r="213" spans="1:20" x14ac:dyDescent="0.25">
      <c r="A213" s="11">
        <v>163</v>
      </c>
      <c r="B213" s="11" t="s">
        <v>249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</row>
    <row r="214" spans="1:20" x14ac:dyDescent="0.25">
      <c r="A214" s="11">
        <v>164</v>
      </c>
      <c r="B214" s="11" t="s">
        <v>254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</row>
    <row r="215" spans="1:20" x14ac:dyDescent="0.25">
      <c r="A215" s="11">
        <v>165</v>
      </c>
      <c r="B215" s="11" t="s">
        <v>257</v>
      </c>
      <c r="C215" s="11">
        <v>893.3</v>
      </c>
      <c r="D215" s="11">
        <v>9360.7999999999993</v>
      </c>
      <c r="E215" s="11">
        <v>10.5</v>
      </c>
      <c r="F215" s="11">
        <v>0</v>
      </c>
      <c r="G215" s="11">
        <v>0</v>
      </c>
      <c r="H215" s="11">
        <v>0</v>
      </c>
      <c r="I215" s="11">
        <v>92.5</v>
      </c>
      <c r="J215" s="11">
        <v>648</v>
      </c>
      <c r="K215" s="11">
        <v>7</v>
      </c>
      <c r="L215" s="11">
        <v>0.1</v>
      </c>
      <c r="M215" s="11">
        <v>1.9</v>
      </c>
      <c r="N215" s="11">
        <v>21.7</v>
      </c>
      <c r="O215" s="11">
        <v>0</v>
      </c>
      <c r="P215" s="11">
        <v>0</v>
      </c>
      <c r="Q215" s="11">
        <v>0</v>
      </c>
      <c r="R215" s="11">
        <v>985.9</v>
      </c>
      <c r="S215" s="11" t="s">
        <v>266</v>
      </c>
      <c r="T215" s="11">
        <v>10.199999999999999</v>
      </c>
    </row>
    <row r="216" spans="1:20" x14ac:dyDescent="0.25">
      <c r="A216" s="11">
        <v>166</v>
      </c>
      <c r="B216" s="11" t="s">
        <v>345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167</v>
      </c>
      <c r="B217" s="11" t="s">
        <v>346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168</v>
      </c>
      <c r="B218" s="11" t="s">
        <v>347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A219" s="11">
        <v>169</v>
      </c>
      <c r="B219" s="11" t="s">
        <v>348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</row>
    <row r="220" spans="1:20" x14ac:dyDescent="0.25">
      <c r="A220" s="11">
        <v>170</v>
      </c>
      <c r="B220" s="11" t="s">
        <v>349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</row>
    <row r="221" spans="1:20" x14ac:dyDescent="0.25">
      <c r="B221" s="11" t="s">
        <v>267</v>
      </c>
      <c r="C221" s="11">
        <v>4340.8999999999996</v>
      </c>
      <c r="D221" s="11" t="s">
        <v>266</v>
      </c>
      <c r="E221" s="11">
        <v>14.7</v>
      </c>
      <c r="F221" s="11">
        <v>0</v>
      </c>
      <c r="G221" s="11">
        <v>0</v>
      </c>
      <c r="H221" s="11">
        <v>0</v>
      </c>
      <c r="I221" s="11">
        <v>3291.6</v>
      </c>
      <c r="J221" s="11" t="s">
        <v>266</v>
      </c>
      <c r="K221" s="11">
        <v>16.3</v>
      </c>
      <c r="L221" s="11">
        <v>2147.5</v>
      </c>
      <c r="M221" s="11" t="s">
        <v>266</v>
      </c>
      <c r="N221" s="11">
        <v>19</v>
      </c>
      <c r="O221" s="11">
        <v>0</v>
      </c>
      <c r="P221" s="11">
        <v>0</v>
      </c>
      <c r="Q221" s="11">
        <v>0</v>
      </c>
      <c r="R221" s="11">
        <v>9780</v>
      </c>
      <c r="S221" s="11" t="s">
        <v>266</v>
      </c>
      <c r="T221" s="11">
        <v>16.2</v>
      </c>
    </row>
    <row r="226" spans="1:9" x14ac:dyDescent="0.25">
      <c r="A226" s="11" t="s">
        <v>261</v>
      </c>
      <c r="B226" s="11" t="s">
        <v>269</v>
      </c>
      <c r="C226" s="11" t="s">
        <v>270</v>
      </c>
      <c r="D226" s="11" t="s">
        <v>271</v>
      </c>
    </row>
    <row r="227" spans="1:9" x14ac:dyDescent="0.25">
      <c r="A227" s="11" t="s">
        <v>4</v>
      </c>
      <c r="B227" s="11" t="s">
        <v>54</v>
      </c>
      <c r="C227" s="11" t="s">
        <v>263</v>
      </c>
      <c r="D227" s="11" t="s">
        <v>4</v>
      </c>
    </row>
    <row r="229" spans="1:9" x14ac:dyDescent="0.25">
      <c r="D229" s="11" t="s">
        <v>52</v>
      </c>
      <c r="E229" s="11" t="e">
        <f>----- A</f>
        <v>#NAME?</v>
      </c>
      <c r="F229" s="11" t="s">
        <v>272</v>
      </c>
      <c r="G229" s="11" t="s">
        <v>273</v>
      </c>
      <c r="H229" s="11" t="s">
        <v>274</v>
      </c>
      <c r="I229" s="11" t="s">
        <v>274</v>
      </c>
    </row>
    <row r="230" spans="1:9" x14ac:dyDescent="0.25">
      <c r="F230" s="11" t="s">
        <v>275</v>
      </c>
      <c r="G230" s="11" t="s">
        <v>276</v>
      </c>
      <c r="H230" s="11" t="s">
        <v>277</v>
      </c>
      <c r="I230" s="11" t="s">
        <v>278</v>
      </c>
    </row>
    <row r="231" spans="1:9" x14ac:dyDescent="0.25">
      <c r="A231" s="11" t="s">
        <v>34</v>
      </c>
      <c r="B231" s="11" t="s">
        <v>279</v>
      </c>
      <c r="C231" s="11" t="s">
        <v>280</v>
      </c>
      <c r="D231" s="11" t="s">
        <v>281</v>
      </c>
      <c r="E231" s="11" t="s">
        <v>282</v>
      </c>
      <c r="F231" s="11" t="s">
        <v>36</v>
      </c>
      <c r="G231" s="11" t="s">
        <v>36</v>
      </c>
      <c r="H231" s="11" t="s">
        <v>36</v>
      </c>
      <c r="I231" s="13">
        <v>0</v>
      </c>
    </row>
    <row r="232" spans="1:9" x14ac:dyDescent="0.25">
      <c r="A232" s="11" t="s">
        <v>51</v>
      </c>
      <c r="B232" s="11" t="s">
        <v>55</v>
      </c>
      <c r="C232" s="11" t="s">
        <v>52</v>
      </c>
      <c r="D232" s="11" t="s">
        <v>52</v>
      </c>
      <c r="E232" s="11" t="s">
        <v>54</v>
      </c>
      <c r="F232" s="11" t="s">
        <v>5</v>
      </c>
      <c r="G232" s="11" t="s">
        <v>5</v>
      </c>
      <c r="H232" s="11" t="s">
        <v>5</v>
      </c>
      <c r="I232" s="11" t="s">
        <v>5</v>
      </c>
    </row>
    <row r="233" spans="1:9" x14ac:dyDescent="0.25">
      <c r="A233" s="11">
        <v>1</v>
      </c>
      <c r="B233" s="11" t="s">
        <v>283</v>
      </c>
      <c r="C233" s="11" t="s">
        <v>284</v>
      </c>
      <c r="D233" s="11" t="s">
        <v>285</v>
      </c>
      <c r="E233" s="11">
        <v>22</v>
      </c>
      <c r="F233" s="11">
        <v>2858.9</v>
      </c>
      <c r="G233" s="11">
        <v>2858.1</v>
      </c>
      <c r="H233" s="11">
        <v>0.8</v>
      </c>
      <c r="I233" s="11">
        <v>0</v>
      </c>
    </row>
    <row r="234" spans="1:9" x14ac:dyDescent="0.25">
      <c r="A234" s="11">
        <v>2</v>
      </c>
      <c r="B234" s="11" t="s">
        <v>283</v>
      </c>
      <c r="C234" s="11" t="s">
        <v>284</v>
      </c>
      <c r="D234" s="11" t="s">
        <v>286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x14ac:dyDescent="0.25">
      <c r="A235" s="11">
        <v>3</v>
      </c>
      <c r="B235" s="11" t="s">
        <v>283</v>
      </c>
      <c r="C235" s="11" t="s">
        <v>284</v>
      </c>
      <c r="D235" s="11" t="s">
        <v>268</v>
      </c>
      <c r="E235" s="11">
        <v>508</v>
      </c>
      <c r="F235" s="11">
        <v>2182.5</v>
      </c>
      <c r="G235" s="11">
        <v>2180.3000000000002</v>
      </c>
      <c r="H235" s="11">
        <v>2.1</v>
      </c>
      <c r="I235" s="11">
        <v>231.7</v>
      </c>
    </row>
    <row r="236" spans="1:9" x14ac:dyDescent="0.25">
      <c r="A236" s="11">
        <v>4</v>
      </c>
      <c r="B236" s="11" t="s">
        <v>283</v>
      </c>
      <c r="C236" s="11" t="s">
        <v>284</v>
      </c>
      <c r="D236" s="11" t="s">
        <v>264</v>
      </c>
      <c r="E236" s="11">
        <v>0</v>
      </c>
      <c r="F236" s="11">
        <v>1493.6</v>
      </c>
      <c r="G236" s="11">
        <v>1493.6</v>
      </c>
      <c r="H236" s="11">
        <v>0</v>
      </c>
      <c r="I236" s="11">
        <v>0</v>
      </c>
    </row>
    <row r="237" spans="1:9" x14ac:dyDescent="0.25">
      <c r="A237" s="11">
        <v>5</v>
      </c>
      <c r="B237" s="11" t="s">
        <v>283</v>
      </c>
      <c r="C237" s="11" t="s">
        <v>284</v>
      </c>
      <c r="D237" s="11" t="s">
        <v>287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9" spans="1:9" x14ac:dyDescent="0.25">
      <c r="A239" s="11">
        <v>6</v>
      </c>
      <c r="B239" s="11" t="s">
        <v>283</v>
      </c>
      <c r="C239" s="11" t="s">
        <v>288</v>
      </c>
      <c r="D239" s="11" t="s">
        <v>285</v>
      </c>
      <c r="E239" s="11">
        <v>26</v>
      </c>
      <c r="F239" s="11">
        <v>1483.3</v>
      </c>
      <c r="G239" s="11">
        <v>1482.7</v>
      </c>
      <c r="H239" s="11">
        <v>0.6</v>
      </c>
      <c r="I239" s="11">
        <v>0</v>
      </c>
    </row>
    <row r="240" spans="1:9" x14ac:dyDescent="0.25">
      <c r="A240" s="11">
        <v>7</v>
      </c>
      <c r="B240" s="11" t="s">
        <v>283</v>
      </c>
      <c r="C240" s="11" t="s">
        <v>288</v>
      </c>
      <c r="D240" s="11" t="s">
        <v>286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18" x14ac:dyDescent="0.25">
      <c r="A241" s="11">
        <v>8</v>
      </c>
      <c r="B241" s="11" t="s">
        <v>283</v>
      </c>
      <c r="C241" s="11" t="s">
        <v>288</v>
      </c>
      <c r="D241" s="11" t="s">
        <v>268</v>
      </c>
      <c r="E241" s="11">
        <v>52</v>
      </c>
      <c r="F241" s="11">
        <v>1111.5</v>
      </c>
      <c r="G241" s="11">
        <v>1111.3</v>
      </c>
      <c r="H241" s="11">
        <v>0.2</v>
      </c>
      <c r="I241" s="11">
        <v>0</v>
      </c>
    </row>
    <row r="242" spans="1:18" x14ac:dyDescent="0.25">
      <c r="A242" s="11">
        <v>9</v>
      </c>
      <c r="B242" s="11" t="s">
        <v>283</v>
      </c>
      <c r="C242" s="11" t="s">
        <v>288</v>
      </c>
      <c r="D242" s="11" t="s">
        <v>264</v>
      </c>
      <c r="E242" s="11">
        <v>57</v>
      </c>
      <c r="F242" s="11">
        <v>653.9</v>
      </c>
      <c r="G242" s="11">
        <v>653.9</v>
      </c>
      <c r="H242" s="11">
        <v>0</v>
      </c>
      <c r="I242" s="11">
        <v>0</v>
      </c>
    </row>
    <row r="243" spans="1:18" x14ac:dyDescent="0.25">
      <c r="A243" s="11">
        <v>10</v>
      </c>
      <c r="B243" s="11" t="s">
        <v>283</v>
      </c>
      <c r="C243" s="11" t="s">
        <v>288</v>
      </c>
      <c r="D243" s="11" t="s">
        <v>287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7" spans="1:18" x14ac:dyDescent="0.25">
      <c r="A247" s="11" t="s">
        <v>2</v>
      </c>
      <c r="B247" s="11" t="s">
        <v>3</v>
      </c>
    </row>
    <row r="248" spans="1:18" x14ac:dyDescent="0.25">
      <c r="A248" s="11" t="s">
        <v>4</v>
      </c>
      <c r="B248" s="11" t="s">
        <v>5</v>
      </c>
    </row>
    <row r="250" spans="1:18" x14ac:dyDescent="0.25">
      <c r="D250" s="11" t="s">
        <v>6</v>
      </c>
      <c r="E250" s="11" t="s">
        <v>7</v>
      </c>
      <c r="H250" s="11" t="s">
        <v>8</v>
      </c>
      <c r="I250" s="11" t="s">
        <v>9</v>
      </c>
      <c r="J250" s="11" t="s">
        <v>10</v>
      </c>
      <c r="K250" s="11" t="s">
        <v>11</v>
      </c>
      <c r="L250" s="11" t="s">
        <v>12</v>
      </c>
      <c r="M250" s="11" t="s">
        <v>13</v>
      </c>
      <c r="N250" s="11" t="s">
        <v>14</v>
      </c>
      <c r="O250" s="11" t="s">
        <v>15</v>
      </c>
      <c r="P250" s="11" t="s">
        <v>16</v>
      </c>
      <c r="Q250" s="11" t="s">
        <v>17</v>
      </c>
      <c r="R250" s="11" t="s">
        <v>17</v>
      </c>
    </row>
    <row r="251" spans="1:18" x14ac:dyDescent="0.25">
      <c r="C251" s="11" t="s">
        <v>18</v>
      </c>
      <c r="D251" s="11" t="s">
        <v>19</v>
      </c>
      <c r="E251" s="11" t="s">
        <v>20</v>
      </c>
      <c r="F251" s="11" t="s">
        <v>21</v>
      </c>
      <c r="G251" s="11" t="s">
        <v>22</v>
      </c>
      <c r="H251" s="11" t="s">
        <v>23</v>
      </c>
      <c r="I251" s="11" t="s">
        <v>24</v>
      </c>
      <c r="J251" s="11" t="s">
        <v>25</v>
      </c>
      <c r="K251" s="11" t="s">
        <v>26</v>
      </c>
      <c r="L251" s="11" t="s">
        <v>27</v>
      </c>
      <c r="M251" s="11" t="s">
        <v>28</v>
      </c>
      <c r="N251" s="11" t="s">
        <v>29</v>
      </c>
      <c r="O251" s="11" t="s">
        <v>30</v>
      </c>
      <c r="P251" s="11" t="s">
        <v>31</v>
      </c>
      <c r="Q251" s="11" t="s">
        <v>32</v>
      </c>
      <c r="R251" s="11" t="s">
        <v>33</v>
      </c>
    </row>
    <row r="252" spans="1:18" x14ac:dyDescent="0.25">
      <c r="A252" s="11" t="s">
        <v>34</v>
      </c>
      <c r="B252" s="11" t="s">
        <v>35</v>
      </c>
      <c r="C252" s="11" t="s">
        <v>36</v>
      </c>
      <c r="D252" s="11" t="s">
        <v>36</v>
      </c>
      <c r="E252" s="11" t="s">
        <v>37</v>
      </c>
      <c r="F252" s="11" t="s">
        <v>38</v>
      </c>
      <c r="G252" s="11" t="s">
        <v>39</v>
      </c>
      <c r="H252" s="11" t="s">
        <v>40</v>
      </c>
      <c r="I252" s="11" t="s">
        <v>41</v>
      </c>
      <c r="J252" s="11" t="s">
        <v>42</v>
      </c>
      <c r="K252" s="11" t="s">
        <v>43</v>
      </c>
      <c r="L252" s="11" t="s">
        <v>44</v>
      </c>
      <c r="M252" s="11" t="s">
        <v>45</v>
      </c>
      <c r="N252" s="11" t="s">
        <v>46</v>
      </c>
      <c r="O252" s="11" t="s">
        <v>47</v>
      </c>
      <c r="P252" s="11" t="s">
        <v>48</v>
      </c>
      <c r="Q252" s="11" t="s">
        <v>49</v>
      </c>
      <c r="R252" s="11" t="s">
        <v>50</v>
      </c>
    </row>
    <row r="253" spans="1:18" x14ac:dyDescent="0.25">
      <c r="A253" s="11" t="s">
        <v>51</v>
      </c>
      <c r="B253" s="11" t="s">
        <v>52</v>
      </c>
      <c r="C253" s="11" t="s">
        <v>53</v>
      </c>
      <c r="D253" s="11" t="s">
        <v>54</v>
      </c>
      <c r="E253" s="11" t="s">
        <v>4</v>
      </c>
      <c r="F253" s="11" t="s">
        <v>55</v>
      </c>
      <c r="G253" s="11" t="s">
        <v>5</v>
      </c>
      <c r="H253" s="11" t="s">
        <v>54</v>
      </c>
      <c r="I253" s="11" t="s">
        <v>55</v>
      </c>
      <c r="J253" s="11" t="s">
        <v>54</v>
      </c>
      <c r="K253" s="11" t="s">
        <v>56</v>
      </c>
      <c r="L253" s="11" t="s">
        <v>55</v>
      </c>
      <c r="M253" s="11" t="s">
        <v>4</v>
      </c>
      <c r="N253" s="11" t="s">
        <v>54</v>
      </c>
      <c r="O253" s="11" t="s">
        <v>4</v>
      </c>
      <c r="P253" s="11" t="s">
        <v>54</v>
      </c>
      <c r="Q253" s="11" t="s">
        <v>54</v>
      </c>
      <c r="R253" s="11" t="s">
        <v>53</v>
      </c>
    </row>
    <row r="254" spans="1:18" x14ac:dyDescent="0.25">
      <c r="A254" s="11">
        <v>1</v>
      </c>
      <c r="B254" s="11" t="s">
        <v>57</v>
      </c>
      <c r="C254" s="11">
        <v>148.4</v>
      </c>
      <c r="D254" s="11">
        <v>0</v>
      </c>
      <c r="E254" s="11">
        <v>29.5</v>
      </c>
      <c r="F254" s="11">
        <v>0</v>
      </c>
      <c r="I254" s="11">
        <v>8760</v>
      </c>
      <c r="J254" s="11">
        <v>0</v>
      </c>
      <c r="K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</row>
    <row r="255" spans="1:18" x14ac:dyDescent="0.25">
      <c r="A255" s="11">
        <v>2</v>
      </c>
      <c r="B255" s="11" t="s">
        <v>58</v>
      </c>
      <c r="C255" s="11">
        <v>33.4</v>
      </c>
      <c r="D255" s="11">
        <v>0</v>
      </c>
      <c r="E255" s="11">
        <v>97.5</v>
      </c>
      <c r="F255" s="11">
        <v>0</v>
      </c>
      <c r="I255" s="11">
        <v>8760</v>
      </c>
      <c r="J255" s="11">
        <v>0</v>
      </c>
      <c r="K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1:18" x14ac:dyDescent="0.25">
      <c r="A256" s="11">
        <v>3</v>
      </c>
      <c r="B256" s="11" t="s">
        <v>59</v>
      </c>
      <c r="C256" s="11">
        <v>45</v>
      </c>
      <c r="D256" s="11">
        <v>0</v>
      </c>
      <c r="E256" s="11">
        <v>99</v>
      </c>
      <c r="F256" s="11">
        <v>0</v>
      </c>
      <c r="I256" s="11">
        <v>8760</v>
      </c>
      <c r="J256" s="11">
        <v>0</v>
      </c>
      <c r="K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1:18" x14ac:dyDescent="0.25">
      <c r="A257" s="11">
        <v>4</v>
      </c>
      <c r="B257" s="11" t="s">
        <v>60</v>
      </c>
      <c r="C257" s="11">
        <v>36.5</v>
      </c>
      <c r="D257" s="11">
        <v>0</v>
      </c>
      <c r="E257" s="11">
        <v>100</v>
      </c>
      <c r="F257" s="11">
        <v>0</v>
      </c>
      <c r="I257" s="11">
        <v>8760</v>
      </c>
      <c r="J257" s="11">
        <v>0</v>
      </c>
      <c r="K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1:18" x14ac:dyDescent="0.25">
      <c r="A258" s="11">
        <v>5</v>
      </c>
      <c r="B258" s="11" t="s">
        <v>61</v>
      </c>
      <c r="C258" s="11">
        <v>49.7</v>
      </c>
      <c r="D258" s="11">
        <v>0</v>
      </c>
      <c r="E258" s="11">
        <v>100</v>
      </c>
      <c r="F258" s="11">
        <v>0</v>
      </c>
      <c r="I258" s="11">
        <v>8760</v>
      </c>
      <c r="J258" s="11">
        <v>0</v>
      </c>
      <c r="K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</row>
    <row r="259" spans="1:18" x14ac:dyDescent="0.25">
      <c r="A259" s="11">
        <v>6</v>
      </c>
      <c r="B259" s="11" t="s">
        <v>62</v>
      </c>
      <c r="C259" s="11">
        <v>132.6</v>
      </c>
      <c r="D259" s="11">
        <v>0</v>
      </c>
      <c r="E259" s="11">
        <v>100</v>
      </c>
      <c r="F259" s="11">
        <v>0</v>
      </c>
      <c r="I259" s="11">
        <v>8760</v>
      </c>
      <c r="J259" s="11">
        <v>0</v>
      </c>
      <c r="K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25">
      <c r="A260" s="11">
        <v>7</v>
      </c>
      <c r="B260" s="11" t="s">
        <v>63</v>
      </c>
      <c r="C260" s="11">
        <v>322.7</v>
      </c>
      <c r="D260" s="11">
        <v>0</v>
      </c>
      <c r="E260" s="11">
        <v>100</v>
      </c>
      <c r="F260" s="11">
        <v>0</v>
      </c>
      <c r="I260" s="11">
        <v>8760</v>
      </c>
      <c r="J260" s="11">
        <v>0</v>
      </c>
      <c r="K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25">
      <c r="A261" s="11">
        <v>8</v>
      </c>
      <c r="B261" s="11" t="s">
        <v>65</v>
      </c>
      <c r="C261" s="11">
        <v>149.4</v>
      </c>
      <c r="D261" s="11">
        <v>0</v>
      </c>
      <c r="E261" s="11">
        <v>100</v>
      </c>
      <c r="F261" s="11">
        <v>0</v>
      </c>
      <c r="I261" s="11">
        <v>8760</v>
      </c>
      <c r="J261" s="11">
        <v>0</v>
      </c>
      <c r="K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25">
      <c r="A262" s="11">
        <v>9</v>
      </c>
      <c r="B262" s="11" t="s">
        <v>64</v>
      </c>
      <c r="C262" s="11">
        <v>134.80000000000001</v>
      </c>
      <c r="D262" s="11">
        <v>0</v>
      </c>
      <c r="E262" s="11">
        <v>96</v>
      </c>
      <c r="F262" s="11">
        <v>0</v>
      </c>
      <c r="I262" s="11">
        <v>8760</v>
      </c>
      <c r="J262" s="11">
        <v>0</v>
      </c>
      <c r="K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25">
      <c r="A263" s="11">
        <v>10</v>
      </c>
      <c r="B263" s="11" t="s">
        <v>66</v>
      </c>
      <c r="C263" s="11">
        <v>417.1</v>
      </c>
      <c r="D263" s="11">
        <v>0</v>
      </c>
      <c r="E263" s="11">
        <v>100</v>
      </c>
      <c r="F263" s="11">
        <v>0</v>
      </c>
      <c r="I263" s="11">
        <v>8760</v>
      </c>
      <c r="J263" s="11">
        <v>0</v>
      </c>
      <c r="K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25">
      <c r="A264" s="11">
        <v>11</v>
      </c>
      <c r="B264" s="11" t="s">
        <v>67</v>
      </c>
      <c r="C264" s="11">
        <v>110.1</v>
      </c>
      <c r="D264" s="11">
        <v>0</v>
      </c>
      <c r="E264" s="11">
        <v>100</v>
      </c>
      <c r="F264" s="11">
        <v>0</v>
      </c>
      <c r="I264" s="11">
        <v>8760</v>
      </c>
      <c r="J264" s="11">
        <v>0</v>
      </c>
      <c r="K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25">
      <c r="A265" s="11">
        <v>12</v>
      </c>
      <c r="B265" s="11" t="s">
        <v>68</v>
      </c>
      <c r="C265" s="11">
        <v>43.2</v>
      </c>
      <c r="D265" s="11">
        <v>0</v>
      </c>
      <c r="E265" s="11">
        <v>100</v>
      </c>
      <c r="F265" s="11">
        <v>0</v>
      </c>
      <c r="I265" s="11">
        <v>8760</v>
      </c>
      <c r="J265" s="11">
        <v>0</v>
      </c>
      <c r="K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25">
      <c r="A266" s="11">
        <v>13</v>
      </c>
      <c r="B266" s="11" t="s">
        <v>69</v>
      </c>
      <c r="C266" s="11">
        <v>744</v>
      </c>
      <c r="D266" s="11">
        <v>0</v>
      </c>
      <c r="E266" s="11">
        <v>34.200000000000003</v>
      </c>
      <c r="F266" s="11">
        <v>0</v>
      </c>
      <c r="I266" s="11">
        <v>8760</v>
      </c>
      <c r="J266" s="11">
        <v>0</v>
      </c>
      <c r="K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25">
      <c r="A267" s="11">
        <v>14</v>
      </c>
      <c r="B267" s="11" t="s">
        <v>70</v>
      </c>
      <c r="C267" s="11">
        <v>228.8</v>
      </c>
      <c r="D267" s="11">
        <v>0</v>
      </c>
      <c r="E267" s="11">
        <v>94.5</v>
      </c>
      <c r="F267" s="11">
        <v>0</v>
      </c>
      <c r="I267" s="11">
        <v>8760</v>
      </c>
      <c r="J267" s="11">
        <v>0</v>
      </c>
      <c r="K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1:18" x14ac:dyDescent="0.25">
      <c r="A268" s="11">
        <v>15</v>
      </c>
      <c r="B268" s="11" t="s">
        <v>71</v>
      </c>
      <c r="C268" s="11">
        <v>0</v>
      </c>
      <c r="D268" s="11">
        <v>0</v>
      </c>
      <c r="E268" s="11">
        <v>0</v>
      </c>
      <c r="F268" s="11">
        <v>0</v>
      </c>
      <c r="I268" s="11">
        <v>0</v>
      </c>
      <c r="J268" s="11">
        <v>0</v>
      </c>
      <c r="K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</row>
    <row r="269" spans="1:18" x14ac:dyDescent="0.25">
      <c r="A269" s="11">
        <v>16</v>
      </c>
      <c r="B269" s="11" t="s">
        <v>72</v>
      </c>
      <c r="C269" s="11">
        <v>631.1</v>
      </c>
      <c r="D269" s="11">
        <v>0</v>
      </c>
      <c r="E269" s="11">
        <v>43.4</v>
      </c>
      <c r="F269" s="11">
        <v>0</v>
      </c>
      <c r="I269" s="11">
        <v>8760</v>
      </c>
      <c r="J269" s="11">
        <v>0</v>
      </c>
      <c r="K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</row>
    <row r="270" spans="1:18" x14ac:dyDescent="0.25">
      <c r="A270" s="11">
        <v>17</v>
      </c>
      <c r="B270" s="11" t="s">
        <v>73</v>
      </c>
      <c r="C270" s="11">
        <v>213.9</v>
      </c>
      <c r="D270" s="11">
        <v>0</v>
      </c>
      <c r="E270" s="11">
        <v>80.400000000000006</v>
      </c>
      <c r="F270" s="11">
        <v>1</v>
      </c>
      <c r="G270" s="11">
        <v>2139</v>
      </c>
      <c r="H270" s="11">
        <v>10000</v>
      </c>
      <c r="I270" s="11">
        <v>8424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569</v>
      </c>
      <c r="P270" s="11">
        <v>2.66</v>
      </c>
      <c r="Q270" s="11">
        <v>2.66</v>
      </c>
      <c r="R270" s="11">
        <v>569</v>
      </c>
    </row>
    <row r="271" spans="1:18" x14ac:dyDescent="0.25">
      <c r="A271" s="11">
        <v>18</v>
      </c>
      <c r="B271" s="11" t="s">
        <v>74</v>
      </c>
      <c r="C271" s="11">
        <v>92.7</v>
      </c>
      <c r="D271" s="11">
        <v>0</v>
      </c>
      <c r="E271" s="11">
        <v>68.599999999999994</v>
      </c>
      <c r="F271" s="11">
        <v>0</v>
      </c>
      <c r="G271" s="11">
        <v>1148.5999999999999</v>
      </c>
      <c r="H271" s="11">
        <v>12393</v>
      </c>
      <c r="I271" s="11">
        <v>2160</v>
      </c>
      <c r="J271" s="11">
        <v>194.5</v>
      </c>
      <c r="K271" s="11">
        <v>2234</v>
      </c>
      <c r="L271" s="11">
        <v>0</v>
      </c>
      <c r="M271" s="11">
        <v>0</v>
      </c>
      <c r="N271" s="11">
        <v>0</v>
      </c>
      <c r="O271" s="11">
        <v>211</v>
      </c>
      <c r="P271" s="11">
        <v>26.38</v>
      </c>
      <c r="Q271" s="11">
        <v>26.38</v>
      </c>
      <c r="R271" s="11">
        <v>2445</v>
      </c>
    </row>
    <row r="272" spans="1:18" x14ac:dyDescent="0.25">
      <c r="A272" s="11">
        <v>19</v>
      </c>
      <c r="B272" s="11" t="s">
        <v>75</v>
      </c>
      <c r="C272" s="11">
        <v>161.4</v>
      </c>
      <c r="D272" s="11">
        <v>0</v>
      </c>
      <c r="E272" s="11">
        <v>77.8</v>
      </c>
      <c r="F272" s="11">
        <v>0</v>
      </c>
      <c r="G272" s="11">
        <v>1895.3</v>
      </c>
      <c r="H272" s="11">
        <v>11740</v>
      </c>
      <c r="I272" s="11">
        <v>2160</v>
      </c>
      <c r="J272" s="11">
        <v>194.5</v>
      </c>
      <c r="K272" s="11">
        <v>3686</v>
      </c>
      <c r="L272" s="11">
        <v>0</v>
      </c>
      <c r="M272" s="11">
        <v>0</v>
      </c>
      <c r="N272" s="11">
        <v>0</v>
      </c>
      <c r="O272" s="11">
        <v>368</v>
      </c>
      <c r="P272" s="11">
        <v>25.11</v>
      </c>
      <c r="Q272" s="11">
        <v>25.11</v>
      </c>
      <c r="R272" s="11">
        <v>4054</v>
      </c>
    </row>
    <row r="273" spans="1:18" x14ac:dyDescent="0.25">
      <c r="A273" s="11">
        <v>20</v>
      </c>
      <c r="B273" s="11" t="s">
        <v>76</v>
      </c>
      <c r="C273" s="11">
        <v>2508.8000000000002</v>
      </c>
      <c r="D273" s="11">
        <v>0</v>
      </c>
      <c r="E273" s="11">
        <v>77.900000000000006</v>
      </c>
      <c r="F273" s="11">
        <v>0</v>
      </c>
      <c r="G273" s="11">
        <v>26856.799999999999</v>
      </c>
      <c r="H273" s="11">
        <v>10705</v>
      </c>
      <c r="I273" s="11">
        <v>8760</v>
      </c>
      <c r="J273" s="11">
        <v>226.8</v>
      </c>
      <c r="K273" s="11">
        <v>60918</v>
      </c>
      <c r="L273" s="11">
        <v>0</v>
      </c>
      <c r="M273" s="11">
        <v>0</v>
      </c>
      <c r="N273" s="11">
        <v>36049</v>
      </c>
      <c r="O273" s="11">
        <v>1806</v>
      </c>
      <c r="P273" s="11">
        <v>25</v>
      </c>
      <c r="Q273" s="11">
        <v>39.369999999999997</v>
      </c>
      <c r="R273" s="11">
        <v>98773</v>
      </c>
    </row>
    <row r="274" spans="1:18" x14ac:dyDescent="0.25">
      <c r="A274" s="11">
        <v>21</v>
      </c>
      <c r="B274" s="11" t="s">
        <v>77</v>
      </c>
      <c r="C274" s="11">
        <v>611.6</v>
      </c>
      <c r="D274" s="11">
        <v>0</v>
      </c>
      <c r="E274" s="11">
        <v>97.9</v>
      </c>
      <c r="F274" s="11">
        <v>0</v>
      </c>
      <c r="G274" s="11">
        <v>6575.8</v>
      </c>
      <c r="H274" s="11">
        <v>10752</v>
      </c>
      <c r="I274" s="11">
        <v>8760</v>
      </c>
      <c r="J274" s="11">
        <v>131.4</v>
      </c>
      <c r="K274" s="11">
        <v>8637</v>
      </c>
      <c r="L274" s="11">
        <v>0</v>
      </c>
      <c r="M274" s="11">
        <v>0</v>
      </c>
      <c r="N274" s="11">
        <v>5005</v>
      </c>
      <c r="O274" s="11">
        <v>804</v>
      </c>
      <c r="P274" s="11">
        <v>15.44</v>
      </c>
      <c r="Q274" s="11">
        <v>23.62</v>
      </c>
      <c r="R274" s="11">
        <v>14446</v>
      </c>
    </row>
    <row r="275" spans="1:18" x14ac:dyDescent="0.25">
      <c r="A275" s="11">
        <v>22</v>
      </c>
      <c r="B275" s="11" t="s">
        <v>78</v>
      </c>
      <c r="C275" s="11">
        <v>611.4</v>
      </c>
      <c r="D275" s="11">
        <v>0</v>
      </c>
      <c r="E275" s="11">
        <v>97.8</v>
      </c>
      <c r="F275" s="11">
        <v>0</v>
      </c>
      <c r="G275" s="11">
        <v>6644.8</v>
      </c>
      <c r="H275" s="11">
        <v>10869</v>
      </c>
      <c r="I275" s="11">
        <v>8760</v>
      </c>
      <c r="J275" s="11">
        <v>131.4</v>
      </c>
      <c r="K275" s="11">
        <v>8728</v>
      </c>
      <c r="L275" s="11">
        <v>0</v>
      </c>
      <c r="M275" s="11">
        <v>0</v>
      </c>
      <c r="N275" s="11">
        <v>4878</v>
      </c>
      <c r="O275" s="11">
        <v>817</v>
      </c>
      <c r="P275" s="11">
        <v>15.61</v>
      </c>
      <c r="Q275" s="11">
        <v>23.59</v>
      </c>
      <c r="R275" s="11">
        <v>14424</v>
      </c>
    </row>
    <row r="276" spans="1:18" x14ac:dyDescent="0.25">
      <c r="A276" s="11">
        <v>23</v>
      </c>
      <c r="B276" s="11" t="s">
        <v>79</v>
      </c>
      <c r="C276" s="11">
        <v>653.4</v>
      </c>
      <c r="D276" s="11">
        <v>0</v>
      </c>
      <c r="E276" s="11">
        <v>92.3</v>
      </c>
      <c r="F276" s="11">
        <v>12</v>
      </c>
      <c r="G276" s="11">
        <v>6521.4</v>
      </c>
      <c r="H276" s="11">
        <v>9981</v>
      </c>
      <c r="I276" s="11">
        <v>8581</v>
      </c>
      <c r="J276" s="11">
        <v>205.5</v>
      </c>
      <c r="K276" s="11">
        <v>13399</v>
      </c>
      <c r="L276" s="11">
        <v>1</v>
      </c>
      <c r="M276" s="11">
        <v>3</v>
      </c>
      <c r="N276" s="11">
        <v>7494</v>
      </c>
      <c r="O276" s="11">
        <v>0</v>
      </c>
      <c r="P276" s="11">
        <v>20.51</v>
      </c>
      <c r="Q276" s="11">
        <v>31.98</v>
      </c>
      <c r="R276" s="11">
        <v>20896</v>
      </c>
    </row>
    <row r="277" spans="1:18" x14ac:dyDescent="0.25">
      <c r="A277" s="11">
        <v>24</v>
      </c>
      <c r="B277" s="11" t="s">
        <v>80</v>
      </c>
      <c r="C277" s="11">
        <v>671.7</v>
      </c>
      <c r="D277" s="11">
        <v>0</v>
      </c>
      <c r="E277" s="11">
        <v>94.3</v>
      </c>
      <c r="F277" s="11">
        <v>0</v>
      </c>
      <c r="G277" s="11">
        <v>6800.8</v>
      </c>
      <c r="H277" s="11">
        <v>10125</v>
      </c>
      <c r="I277" s="11">
        <v>8760</v>
      </c>
      <c r="J277" s="11">
        <v>205.5</v>
      </c>
      <c r="K277" s="11">
        <v>13973</v>
      </c>
      <c r="L277" s="11">
        <v>0</v>
      </c>
      <c r="M277" s="11">
        <v>0</v>
      </c>
      <c r="N277" s="11">
        <v>8129</v>
      </c>
      <c r="O277" s="11">
        <v>0</v>
      </c>
      <c r="P277" s="11">
        <v>20.8</v>
      </c>
      <c r="Q277" s="11">
        <v>32.909999999999997</v>
      </c>
      <c r="R277" s="11">
        <v>22103</v>
      </c>
    </row>
    <row r="278" spans="1:18" x14ac:dyDescent="0.25">
      <c r="A278" s="11">
        <v>25</v>
      </c>
      <c r="B278" s="11" t="s">
        <v>81</v>
      </c>
      <c r="C278" s="11">
        <v>0.8</v>
      </c>
      <c r="D278" s="11">
        <v>0</v>
      </c>
      <c r="E278" s="11">
        <v>0.2</v>
      </c>
      <c r="F278" s="11">
        <v>58</v>
      </c>
      <c r="G278" s="11">
        <v>11.5</v>
      </c>
      <c r="H278" s="11">
        <v>14336</v>
      </c>
      <c r="I278" s="11">
        <v>80</v>
      </c>
      <c r="J278" s="11">
        <v>418.2</v>
      </c>
      <c r="K278" s="11">
        <v>48</v>
      </c>
      <c r="L278" s="11">
        <v>2</v>
      </c>
      <c r="M278" s="11">
        <v>9</v>
      </c>
      <c r="N278" s="11">
        <v>0</v>
      </c>
      <c r="O278" s="11">
        <v>3</v>
      </c>
      <c r="P278" s="11">
        <v>63.86</v>
      </c>
      <c r="Q278" s="11">
        <v>75.05</v>
      </c>
      <c r="R278" s="11">
        <v>60</v>
      </c>
    </row>
    <row r="279" spans="1:18" x14ac:dyDescent="0.25">
      <c r="A279" s="11">
        <v>26</v>
      </c>
      <c r="B279" s="11" t="s">
        <v>82</v>
      </c>
      <c r="C279" s="11">
        <v>0.6</v>
      </c>
      <c r="D279" s="11">
        <v>0</v>
      </c>
      <c r="E279" s="11">
        <v>0.1</v>
      </c>
      <c r="F279" s="11">
        <v>16</v>
      </c>
      <c r="G279" s="11">
        <v>11.9</v>
      </c>
      <c r="H279" s="11">
        <v>18399</v>
      </c>
      <c r="I279" s="11">
        <v>38</v>
      </c>
      <c r="J279" s="11">
        <v>408.3</v>
      </c>
      <c r="K279" s="11">
        <v>49</v>
      </c>
      <c r="L279" s="11">
        <v>45</v>
      </c>
      <c r="M279" s="11">
        <v>184</v>
      </c>
      <c r="N279" s="11">
        <v>0</v>
      </c>
      <c r="O279" s="11">
        <v>2</v>
      </c>
      <c r="P279" s="11">
        <v>78.73</v>
      </c>
      <c r="Q279" s="11">
        <v>363.41</v>
      </c>
      <c r="R279" s="11">
        <v>235</v>
      </c>
    </row>
    <row r="280" spans="1:18" x14ac:dyDescent="0.25">
      <c r="A280" s="11">
        <v>27</v>
      </c>
      <c r="B280" s="11" t="s">
        <v>83</v>
      </c>
      <c r="C280" s="11">
        <v>1</v>
      </c>
      <c r="D280" s="11">
        <v>0</v>
      </c>
      <c r="E280" s="11">
        <v>0.2</v>
      </c>
      <c r="F280" s="11">
        <v>21</v>
      </c>
      <c r="G280" s="11">
        <v>16.899999999999999</v>
      </c>
      <c r="H280" s="11">
        <v>17650</v>
      </c>
      <c r="I280" s="11">
        <v>48</v>
      </c>
      <c r="J280" s="11">
        <v>410.9</v>
      </c>
      <c r="K280" s="11">
        <v>70</v>
      </c>
      <c r="L280" s="11">
        <v>59</v>
      </c>
      <c r="M280" s="11">
        <v>243</v>
      </c>
      <c r="N280" s="11">
        <v>0</v>
      </c>
      <c r="O280" s="11">
        <v>3</v>
      </c>
      <c r="P280" s="11">
        <v>76.14</v>
      </c>
      <c r="Q280" s="11">
        <v>328.89</v>
      </c>
      <c r="R280" s="11">
        <v>316</v>
      </c>
    </row>
    <row r="281" spans="1:18" x14ac:dyDescent="0.25">
      <c r="A281" s="11">
        <v>28</v>
      </c>
      <c r="B281" s="11" t="s">
        <v>84</v>
      </c>
      <c r="C281" s="11">
        <v>3.1</v>
      </c>
      <c r="D281" s="11">
        <v>0</v>
      </c>
      <c r="E281" s="11">
        <v>0.3</v>
      </c>
      <c r="F281" s="11">
        <v>38</v>
      </c>
      <c r="G281" s="11">
        <v>45.3</v>
      </c>
      <c r="H281" s="11">
        <v>14716</v>
      </c>
      <c r="I281" s="11">
        <v>123</v>
      </c>
      <c r="J281" s="11">
        <v>410.2</v>
      </c>
      <c r="K281" s="11">
        <v>186</v>
      </c>
      <c r="L281" s="11">
        <v>114</v>
      </c>
      <c r="M281" s="11">
        <v>475</v>
      </c>
      <c r="N281" s="11">
        <v>0</v>
      </c>
      <c r="O281" s="11">
        <v>11</v>
      </c>
      <c r="P281" s="11">
        <v>63.97</v>
      </c>
      <c r="Q281" s="11">
        <v>218.37</v>
      </c>
      <c r="R281" s="11">
        <v>671</v>
      </c>
    </row>
    <row r="282" spans="1:18" x14ac:dyDescent="0.25">
      <c r="A282" s="11">
        <v>29</v>
      </c>
      <c r="B282" s="11" t="s">
        <v>85</v>
      </c>
      <c r="C282" s="11">
        <v>2.9</v>
      </c>
      <c r="D282" s="11">
        <v>0</v>
      </c>
      <c r="E282" s="11">
        <v>0.8</v>
      </c>
      <c r="F282" s="11">
        <v>189</v>
      </c>
      <c r="G282" s="11">
        <v>41.6</v>
      </c>
      <c r="H282" s="11">
        <v>14243</v>
      </c>
      <c r="I282" s="11">
        <v>292</v>
      </c>
      <c r="J282" s="11">
        <v>415.4</v>
      </c>
      <c r="K282" s="11">
        <v>173</v>
      </c>
      <c r="L282" s="11">
        <v>7</v>
      </c>
      <c r="M282" s="11">
        <v>29</v>
      </c>
      <c r="N282" s="11">
        <v>0</v>
      </c>
      <c r="O282" s="11">
        <v>11</v>
      </c>
      <c r="P282" s="11">
        <v>63.08</v>
      </c>
      <c r="Q282" s="11">
        <v>73.03</v>
      </c>
      <c r="R282" s="11">
        <v>213</v>
      </c>
    </row>
    <row r="283" spans="1:18" x14ac:dyDescent="0.25">
      <c r="A283" s="11">
        <v>30</v>
      </c>
      <c r="B283" s="11" t="s">
        <v>86</v>
      </c>
      <c r="C283" s="11">
        <v>1.5</v>
      </c>
      <c r="D283" s="11">
        <v>0</v>
      </c>
      <c r="E283" s="11">
        <v>0.4</v>
      </c>
      <c r="F283" s="11">
        <v>105</v>
      </c>
      <c r="G283" s="11">
        <v>21.6</v>
      </c>
      <c r="H283" s="11">
        <v>14290</v>
      </c>
      <c r="I283" s="11">
        <v>151</v>
      </c>
      <c r="J283" s="11">
        <v>411.6</v>
      </c>
      <c r="K283" s="11">
        <v>89</v>
      </c>
      <c r="L283" s="11">
        <v>4</v>
      </c>
      <c r="M283" s="11">
        <v>16</v>
      </c>
      <c r="N283" s="11">
        <v>0</v>
      </c>
      <c r="O283" s="11">
        <v>6</v>
      </c>
      <c r="P283" s="11">
        <v>62.72</v>
      </c>
      <c r="Q283" s="11">
        <v>73.33</v>
      </c>
      <c r="R283" s="11">
        <v>111</v>
      </c>
    </row>
    <row r="284" spans="1:18" x14ac:dyDescent="0.25">
      <c r="A284" s="11">
        <v>31</v>
      </c>
      <c r="B284" s="11" t="s">
        <v>87</v>
      </c>
      <c r="C284" s="11">
        <v>227.8</v>
      </c>
      <c r="D284" s="11">
        <v>0</v>
      </c>
      <c r="E284" s="11">
        <v>63.1</v>
      </c>
      <c r="F284" s="11">
        <v>1</v>
      </c>
      <c r="G284" s="11">
        <v>2379</v>
      </c>
      <c r="H284" s="11">
        <v>10445</v>
      </c>
      <c r="I284" s="11">
        <v>6371</v>
      </c>
      <c r="J284" s="11">
        <v>240.7</v>
      </c>
      <c r="K284" s="11">
        <v>5727</v>
      </c>
      <c r="L284" s="11">
        <v>0</v>
      </c>
      <c r="M284" s="11">
        <v>0</v>
      </c>
      <c r="N284" s="11">
        <v>6734</v>
      </c>
      <c r="O284" s="11">
        <v>180</v>
      </c>
      <c r="P284" s="11">
        <v>25.93</v>
      </c>
      <c r="Q284" s="11">
        <v>55.5</v>
      </c>
      <c r="R284" s="11">
        <v>12640</v>
      </c>
    </row>
    <row r="285" spans="1:18" x14ac:dyDescent="0.25">
      <c r="A285" s="11">
        <v>32</v>
      </c>
      <c r="B285" s="11" t="s">
        <v>88</v>
      </c>
      <c r="C285" s="11">
        <v>208.3</v>
      </c>
      <c r="D285" s="11">
        <v>0</v>
      </c>
      <c r="E285" s="11">
        <v>74.7</v>
      </c>
      <c r="F285" s="11">
        <v>0</v>
      </c>
      <c r="G285" s="11">
        <v>2130.8000000000002</v>
      </c>
      <c r="H285" s="11">
        <v>10228</v>
      </c>
      <c r="I285" s="11">
        <v>8760</v>
      </c>
      <c r="J285" s="11">
        <v>240.7</v>
      </c>
      <c r="K285" s="11">
        <v>5129</v>
      </c>
      <c r="L285" s="11">
        <v>0</v>
      </c>
      <c r="M285" s="11">
        <v>0</v>
      </c>
      <c r="N285" s="11">
        <v>3678</v>
      </c>
      <c r="O285" s="11">
        <v>0</v>
      </c>
      <c r="P285" s="11">
        <v>24.62</v>
      </c>
      <c r="Q285" s="11">
        <v>42.27</v>
      </c>
      <c r="R285" s="11">
        <v>8807</v>
      </c>
    </row>
    <row r="286" spans="1:18" x14ac:dyDescent="0.25">
      <c r="A286" s="11">
        <v>33</v>
      </c>
      <c r="B286" s="11" t="s">
        <v>89</v>
      </c>
      <c r="C286" s="11">
        <v>1123.7</v>
      </c>
      <c r="D286" s="11">
        <v>0</v>
      </c>
      <c r="E286" s="11">
        <v>55.4</v>
      </c>
      <c r="F286" s="11">
        <v>140</v>
      </c>
      <c r="G286" s="11">
        <v>8458.9</v>
      </c>
      <c r="H286" s="11">
        <v>7528</v>
      </c>
      <c r="I286" s="11">
        <v>6174</v>
      </c>
      <c r="J286" s="11">
        <v>405.8</v>
      </c>
      <c r="K286" s="11">
        <v>34323</v>
      </c>
      <c r="L286" s="11">
        <v>126</v>
      </c>
      <c r="M286" s="11">
        <v>515</v>
      </c>
      <c r="N286" s="11">
        <v>0</v>
      </c>
      <c r="O286" s="11">
        <v>1067</v>
      </c>
      <c r="P286" s="11">
        <v>31.5</v>
      </c>
      <c r="Q286" s="11">
        <v>31.95</v>
      </c>
      <c r="R286" s="11">
        <v>35906</v>
      </c>
    </row>
    <row r="287" spans="1:18" x14ac:dyDescent="0.25">
      <c r="A287" s="11">
        <v>34</v>
      </c>
      <c r="B287" s="11" t="s">
        <v>90</v>
      </c>
      <c r="C287" s="11">
        <v>3676.7</v>
      </c>
      <c r="D287" s="11">
        <v>0</v>
      </c>
      <c r="E287" s="11">
        <v>95.5</v>
      </c>
      <c r="F287" s="11">
        <v>0</v>
      </c>
      <c r="G287" s="11">
        <v>37337.4</v>
      </c>
      <c r="H287" s="11">
        <v>10155</v>
      </c>
      <c r="I287" s="11">
        <v>8760</v>
      </c>
      <c r="J287" s="11">
        <v>186.1</v>
      </c>
      <c r="K287" s="11">
        <v>69481</v>
      </c>
      <c r="L287" s="11">
        <v>0</v>
      </c>
      <c r="M287" s="11">
        <v>0</v>
      </c>
      <c r="N287" s="11">
        <v>24168</v>
      </c>
      <c r="O287" s="11">
        <v>0</v>
      </c>
      <c r="P287" s="11">
        <v>18.899999999999999</v>
      </c>
      <c r="Q287" s="11">
        <v>25.47</v>
      </c>
      <c r="R287" s="11">
        <v>93649</v>
      </c>
    </row>
    <row r="288" spans="1:18" x14ac:dyDescent="0.25">
      <c r="A288" s="11">
        <v>35</v>
      </c>
      <c r="B288" s="11" t="s">
        <v>91</v>
      </c>
      <c r="C288" s="11">
        <v>3307.6</v>
      </c>
      <c r="D288" s="11">
        <v>0</v>
      </c>
      <c r="E288" s="11">
        <v>96.6</v>
      </c>
      <c r="F288" s="11">
        <v>0</v>
      </c>
      <c r="G288" s="11">
        <v>34604</v>
      </c>
      <c r="H288" s="11">
        <v>10462</v>
      </c>
      <c r="I288" s="11">
        <v>8760</v>
      </c>
      <c r="J288" s="11">
        <v>186.1</v>
      </c>
      <c r="K288" s="11">
        <v>64394</v>
      </c>
      <c r="L288" s="11">
        <v>0</v>
      </c>
      <c r="M288" s="11">
        <v>0</v>
      </c>
      <c r="N288" s="11">
        <v>37275</v>
      </c>
      <c r="O288" s="11">
        <v>463</v>
      </c>
      <c r="P288" s="11">
        <v>19.61</v>
      </c>
      <c r="Q288" s="11">
        <v>30.88</v>
      </c>
      <c r="R288" s="11">
        <v>102133</v>
      </c>
    </row>
    <row r="289" spans="1:18" x14ac:dyDescent="0.25">
      <c r="A289" s="11">
        <v>36</v>
      </c>
      <c r="B289" s="11" t="s">
        <v>92</v>
      </c>
      <c r="C289" s="11">
        <v>1982</v>
      </c>
      <c r="D289" s="11">
        <v>0</v>
      </c>
      <c r="E289" s="11">
        <v>89.8</v>
      </c>
      <c r="F289" s="11">
        <v>2</v>
      </c>
      <c r="G289" s="11">
        <v>20133.900000000001</v>
      </c>
      <c r="H289" s="11">
        <v>10158</v>
      </c>
      <c r="I289" s="11">
        <v>8065</v>
      </c>
      <c r="J289" s="11">
        <v>186.1</v>
      </c>
      <c r="K289" s="11">
        <v>37467</v>
      </c>
      <c r="L289" s="11">
        <v>3</v>
      </c>
      <c r="M289" s="11">
        <v>81</v>
      </c>
      <c r="N289" s="11">
        <v>19580</v>
      </c>
      <c r="O289" s="11">
        <v>0</v>
      </c>
      <c r="P289" s="11">
        <v>18.899999999999999</v>
      </c>
      <c r="Q289" s="11">
        <v>28.82</v>
      </c>
      <c r="R289" s="11">
        <v>57129</v>
      </c>
    </row>
    <row r="290" spans="1:18" x14ac:dyDescent="0.25">
      <c r="A290" s="11">
        <v>37</v>
      </c>
      <c r="B290" s="11" t="s">
        <v>93</v>
      </c>
      <c r="C290" s="11">
        <v>3746.5</v>
      </c>
      <c r="D290" s="11">
        <v>0</v>
      </c>
      <c r="E290" s="11">
        <v>99</v>
      </c>
      <c r="F290" s="11">
        <v>0</v>
      </c>
      <c r="G290" s="11">
        <v>36128.800000000003</v>
      </c>
      <c r="H290" s="11">
        <v>9643</v>
      </c>
      <c r="I290" s="11">
        <v>8760</v>
      </c>
      <c r="J290" s="11">
        <v>162.30000000000001</v>
      </c>
      <c r="K290" s="11">
        <v>58654</v>
      </c>
      <c r="L290" s="11">
        <v>0</v>
      </c>
      <c r="M290" s="11">
        <v>0</v>
      </c>
      <c r="N290" s="11">
        <v>25192</v>
      </c>
      <c r="O290" s="11">
        <v>0</v>
      </c>
      <c r="P290" s="11">
        <v>15.66</v>
      </c>
      <c r="Q290" s="11">
        <v>22.38</v>
      </c>
      <c r="R290" s="11">
        <v>83846</v>
      </c>
    </row>
    <row r="291" spans="1:18" x14ac:dyDescent="0.25">
      <c r="A291" s="11">
        <v>38</v>
      </c>
      <c r="B291" s="11" t="s">
        <v>94</v>
      </c>
      <c r="C291" s="11">
        <v>3158.9</v>
      </c>
      <c r="D291" s="11">
        <v>0</v>
      </c>
      <c r="E291" s="11">
        <v>89.1</v>
      </c>
      <c r="F291" s="11">
        <v>2</v>
      </c>
      <c r="G291" s="11">
        <v>32061.4</v>
      </c>
      <c r="H291" s="11">
        <v>10149</v>
      </c>
      <c r="I291" s="11">
        <v>7912</v>
      </c>
      <c r="J291" s="11">
        <v>162.30000000000001</v>
      </c>
      <c r="K291" s="11">
        <v>52051</v>
      </c>
      <c r="L291" s="11">
        <v>4</v>
      </c>
      <c r="M291" s="11">
        <v>99</v>
      </c>
      <c r="N291" s="11">
        <v>34338</v>
      </c>
      <c r="O291" s="11">
        <v>0</v>
      </c>
      <c r="P291" s="11">
        <v>16.48</v>
      </c>
      <c r="Q291" s="11">
        <v>27.38</v>
      </c>
      <c r="R291" s="11">
        <v>86488</v>
      </c>
    </row>
    <row r="292" spans="1:18" x14ac:dyDescent="0.25">
      <c r="A292" s="11">
        <v>39</v>
      </c>
      <c r="B292" s="11" t="s">
        <v>95</v>
      </c>
      <c r="C292" s="11">
        <v>2673.7</v>
      </c>
      <c r="D292" s="11">
        <v>0</v>
      </c>
      <c r="E292" s="11">
        <v>94.4</v>
      </c>
      <c r="F292" s="11">
        <v>1</v>
      </c>
      <c r="G292" s="11">
        <v>27486.799999999999</v>
      </c>
      <c r="H292" s="11">
        <v>10281</v>
      </c>
      <c r="I292" s="11">
        <v>8682</v>
      </c>
      <c r="J292" s="11">
        <v>191.3</v>
      </c>
      <c r="K292" s="11">
        <v>52591</v>
      </c>
      <c r="L292" s="11">
        <v>2</v>
      </c>
      <c r="M292" s="11">
        <v>68</v>
      </c>
      <c r="N292" s="11">
        <v>18298</v>
      </c>
      <c r="O292" s="11">
        <v>668</v>
      </c>
      <c r="P292" s="11">
        <v>19.920000000000002</v>
      </c>
      <c r="Q292" s="11">
        <v>26.79</v>
      </c>
      <c r="R292" s="11">
        <v>71625</v>
      </c>
    </row>
    <row r="293" spans="1:18" x14ac:dyDescent="0.25">
      <c r="A293" s="11">
        <v>40</v>
      </c>
      <c r="B293" s="11" t="s">
        <v>96</v>
      </c>
      <c r="C293" s="11">
        <v>2707</v>
      </c>
      <c r="D293" s="11">
        <v>0</v>
      </c>
      <c r="E293" s="11">
        <v>91.6</v>
      </c>
      <c r="F293" s="11">
        <v>1</v>
      </c>
      <c r="G293" s="11">
        <v>28083.8</v>
      </c>
      <c r="H293" s="11">
        <v>10374</v>
      </c>
      <c r="I293" s="11">
        <v>8682</v>
      </c>
      <c r="J293" s="11">
        <v>191.3</v>
      </c>
      <c r="K293" s="11">
        <v>53733</v>
      </c>
      <c r="L293" s="11">
        <v>3</v>
      </c>
      <c r="M293" s="11">
        <v>89</v>
      </c>
      <c r="N293" s="11">
        <v>21071</v>
      </c>
      <c r="O293" s="11">
        <v>650</v>
      </c>
      <c r="P293" s="11">
        <v>20.09</v>
      </c>
      <c r="Q293" s="11">
        <v>27.91</v>
      </c>
      <c r="R293" s="11">
        <v>75543</v>
      </c>
    </row>
    <row r="294" spans="1:18" x14ac:dyDescent="0.25">
      <c r="A294" s="11">
        <v>41</v>
      </c>
      <c r="B294" s="11" t="s">
        <v>97</v>
      </c>
      <c r="C294" s="11">
        <v>1808.5</v>
      </c>
      <c r="D294" s="11">
        <v>0</v>
      </c>
      <c r="E294" s="11">
        <v>66.099999999999994</v>
      </c>
      <c r="F294" s="11">
        <v>2</v>
      </c>
      <c r="G294" s="11">
        <v>19029.3</v>
      </c>
      <c r="H294" s="11">
        <v>10522</v>
      </c>
      <c r="I294" s="11">
        <v>6579</v>
      </c>
      <c r="J294" s="11">
        <v>191.3</v>
      </c>
      <c r="K294" s="11">
        <v>36409</v>
      </c>
      <c r="L294" s="11">
        <v>18</v>
      </c>
      <c r="M294" s="11">
        <v>499</v>
      </c>
      <c r="N294" s="11">
        <v>29184</v>
      </c>
      <c r="O294" s="11">
        <v>2007</v>
      </c>
      <c r="P294" s="11">
        <v>21.24</v>
      </c>
      <c r="Q294" s="11">
        <v>37.65</v>
      </c>
      <c r="R294" s="11">
        <v>68099</v>
      </c>
    </row>
    <row r="295" spans="1:18" x14ac:dyDescent="0.25">
      <c r="A295" s="11">
        <v>42</v>
      </c>
      <c r="B295" s="11" t="s">
        <v>98</v>
      </c>
      <c r="C295" s="11">
        <v>2626</v>
      </c>
      <c r="D295" s="11">
        <v>0</v>
      </c>
      <c r="E295" s="11">
        <v>91</v>
      </c>
      <c r="F295" s="11">
        <v>1</v>
      </c>
      <c r="G295" s="11">
        <v>27171.599999999999</v>
      </c>
      <c r="H295" s="11">
        <v>10347</v>
      </c>
      <c r="I295" s="11">
        <v>8681</v>
      </c>
      <c r="J295" s="11">
        <v>191.3</v>
      </c>
      <c r="K295" s="11">
        <v>51987</v>
      </c>
      <c r="L295" s="11">
        <v>4</v>
      </c>
      <c r="M295" s="11">
        <v>124</v>
      </c>
      <c r="N295" s="11">
        <v>16572</v>
      </c>
      <c r="O295" s="11">
        <v>840</v>
      </c>
      <c r="P295" s="11">
        <v>20.12</v>
      </c>
      <c r="Q295" s="11">
        <v>26.47</v>
      </c>
      <c r="R295" s="11">
        <v>69524</v>
      </c>
    </row>
    <row r="296" spans="1:18" x14ac:dyDescent="0.25">
      <c r="A296" s="11">
        <v>43</v>
      </c>
      <c r="B296" s="11" t="s">
        <v>99</v>
      </c>
      <c r="C296" s="11">
        <v>121.8</v>
      </c>
      <c r="D296" s="11">
        <v>0</v>
      </c>
      <c r="E296" s="11">
        <v>97.5</v>
      </c>
      <c r="F296" s="11">
        <v>1</v>
      </c>
      <c r="G296" s="11">
        <v>876.9</v>
      </c>
      <c r="H296" s="11">
        <v>7200</v>
      </c>
      <c r="I296" s="11">
        <v>8520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11906</v>
      </c>
      <c r="P296" s="11">
        <v>97.76</v>
      </c>
      <c r="Q296" s="11">
        <v>97.76</v>
      </c>
      <c r="R296" s="11">
        <v>11906</v>
      </c>
    </row>
    <row r="297" spans="1:18" x14ac:dyDescent="0.25">
      <c r="A297" s="11">
        <v>44</v>
      </c>
      <c r="B297" s="11" t="s">
        <v>100</v>
      </c>
      <c r="C297" s="11">
        <v>755.5</v>
      </c>
      <c r="D297" s="11">
        <v>0</v>
      </c>
      <c r="E297" s="11">
        <v>89.5</v>
      </c>
      <c r="F297" s="11">
        <v>1</v>
      </c>
      <c r="G297" s="11">
        <v>8398.6</v>
      </c>
      <c r="H297" s="11">
        <v>11116</v>
      </c>
      <c r="I297" s="11">
        <v>8728</v>
      </c>
      <c r="J297" s="11">
        <v>106.8</v>
      </c>
      <c r="K297" s="11">
        <v>8974</v>
      </c>
      <c r="L297" s="11">
        <v>0</v>
      </c>
      <c r="M297" s="11">
        <v>9</v>
      </c>
      <c r="N297" s="11">
        <v>6435</v>
      </c>
      <c r="O297" s="11">
        <v>204</v>
      </c>
      <c r="P297" s="11">
        <v>12.15</v>
      </c>
      <c r="Q297" s="11">
        <v>20.68</v>
      </c>
      <c r="R297" s="11">
        <v>15621</v>
      </c>
    </row>
    <row r="298" spans="1:18" x14ac:dyDescent="0.25">
      <c r="A298" s="11">
        <v>45</v>
      </c>
      <c r="B298" s="11" t="s">
        <v>101</v>
      </c>
      <c r="C298" s="11">
        <v>776.3</v>
      </c>
      <c r="D298" s="11">
        <v>0</v>
      </c>
      <c r="E298" s="11">
        <v>89.5</v>
      </c>
      <c r="F298" s="11">
        <v>1</v>
      </c>
      <c r="G298" s="11">
        <v>8544.2999999999993</v>
      </c>
      <c r="H298" s="11">
        <v>11006</v>
      </c>
      <c r="I298" s="11">
        <v>8694</v>
      </c>
      <c r="J298" s="11">
        <v>106.8</v>
      </c>
      <c r="K298" s="11">
        <v>9129</v>
      </c>
      <c r="L298" s="11">
        <v>1</v>
      </c>
      <c r="M298" s="11">
        <v>18</v>
      </c>
      <c r="N298" s="11">
        <v>7562</v>
      </c>
      <c r="O298" s="11">
        <v>194</v>
      </c>
      <c r="P298" s="11">
        <v>12.01</v>
      </c>
      <c r="Q298" s="11">
        <v>21.77</v>
      </c>
      <c r="R298" s="11">
        <v>16903</v>
      </c>
    </row>
    <row r="299" spans="1:18" x14ac:dyDescent="0.25">
      <c r="A299" s="11">
        <v>46</v>
      </c>
      <c r="B299" s="11" t="s">
        <v>102</v>
      </c>
      <c r="C299" s="11">
        <v>1440</v>
      </c>
      <c r="D299" s="11">
        <v>0</v>
      </c>
      <c r="E299" s="11">
        <v>79.8</v>
      </c>
      <c r="F299" s="11">
        <v>2</v>
      </c>
      <c r="G299" s="11">
        <v>16502.599999999999</v>
      </c>
      <c r="H299" s="11">
        <v>11461</v>
      </c>
      <c r="I299" s="11">
        <v>7899</v>
      </c>
      <c r="J299" s="11">
        <v>106.8</v>
      </c>
      <c r="K299" s="11">
        <v>17633</v>
      </c>
      <c r="L299" s="11">
        <v>8</v>
      </c>
      <c r="M299" s="11">
        <v>236</v>
      </c>
      <c r="N299" s="11">
        <v>23357</v>
      </c>
      <c r="O299" s="11">
        <v>533</v>
      </c>
      <c r="P299" s="11">
        <v>12.62</v>
      </c>
      <c r="Q299" s="11">
        <v>29</v>
      </c>
      <c r="R299" s="11">
        <v>41759</v>
      </c>
    </row>
    <row r="300" spans="1:18" x14ac:dyDescent="0.25">
      <c r="A300" s="11">
        <v>47</v>
      </c>
      <c r="B300" s="11" t="s">
        <v>103</v>
      </c>
      <c r="C300" s="11">
        <v>2489.4</v>
      </c>
      <c r="D300" s="11">
        <v>0</v>
      </c>
      <c r="E300" s="11">
        <v>94.3</v>
      </c>
      <c r="F300" s="11">
        <v>0</v>
      </c>
      <c r="G300" s="11">
        <v>26647.1</v>
      </c>
      <c r="H300" s="11">
        <v>10704</v>
      </c>
      <c r="I300" s="11">
        <v>8760</v>
      </c>
      <c r="J300" s="11">
        <v>106.8</v>
      </c>
      <c r="K300" s="11">
        <v>28472</v>
      </c>
      <c r="L300" s="11">
        <v>0</v>
      </c>
      <c r="M300" s="11">
        <v>0</v>
      </c>
      <c r="N300" s="11">
        <v>22750</v>
      </c>
      <c r="O300" s="11">
        <v>772</v>
      </c>
      <c r="P300" s="11">
        <v>11.75</v>
      </c>
      <c r="Q300" s="11">
        <v>20.89</v>
      </c>
      <c r="R300" s="11">
        <v>51993</v>
      </c>
    </row>
    <row r="301" spans="1:18" x14ac:dyDescent="0.25">
      <c r="A301" s="11">
        <v>48</v>
      </c>
      <c r="B301" s="11" t="s">
        <v>104</v>
      </c>
      <c r="C301" s="11">
        <v>959.9</v>
      </c>
      <c r="D301" s="11">
        <v>0</v>
      </c>
      <c r="E301" s="11">
        <v>74.099999999999994</v>
      </c>
      <c r="F301" s="11">
        <v>0</v>
      </c>
      <c r="G301" s="11">
        <v>10031.9</v>
      </c>
      <c r="H301" s="11">
        <v>10451</v>
      </c>
      <c r="I301" s="11">
        <v>8760</v>
      </c>
      <c r="J301" s="11">
        <v>213.4</v>
      </c>
      <c r="K301" s="11">
        <v>21408</v>
      </c>
      <c r="L301" s="11">
        <v>0</v>
      </c>
      <c r="M301" s="11">
        <v>0</v>
      </c>
      <c r="N301" s="11">
        <v>11247</v>
      </c>
      <c r="O301" s="11">
        <v>326</v>
      </c>
      <c r="P301" s="11">
        <v>22.64</v>
      </c>
      <c r="Q301" s="11">
        <v>34.36</v>
      </c>
      <c r="R301" s="11">
        <v>32982</v>
      </c>
    </row>
    <row r="302" spans="1:18" x14ac:dyDescent="0.25">
      <c r="A302" s="11">
        <v>49</v>
      </c>
      <c r="B302" s="11" t="s">
        <v>105</v>
      </c>
      <c r="C302" s="11">
        <v>1115.5999999999999</v>
      </c>
      <c r="D302" s="11">
        <v>0</v>
      </c>
      <c r="E302" s="11">
        <v>65.8</v>
      </c>
      <c r="F302" s="11">
        <v>2</v>
      </c>
      <c r="G302" s="11">
        <v>11753.2</v>
      </c>
      <c r="H302" s="11">
        <v>10536</v>
      </c>
      <c r="I302" s="11">
        <v>7916</v>
      </c>
      <c r="J302" s="11">
        <v>213.4</v>
      </c>
      <c r="K302" s="11">
        <v>25082</v>
      </c>
      <c r="L302" s="11">
        <v>3</v>
      </c>
      <c r="M302" s="11">
        <v>13</v>
      </c>
      <c r="N302" s="11">
        <v>23117</v>
      </c>
      <c r="O302" s="11">
        <v>390</v>
      </c>
      <c r="P302" s="11">
        <v>22.83</v>
      </c>
      <c r="Q302" s="11">
        <v>43.57</v>
      </c>
      <c r="R302" s="11">
        <v>48601</v>
      </c>
    </row>
    <row r="303" spans="1:18" x14ac:dyDescent="0.25">
      <c r="A303" s="11">
        <v>50</v>
      </c>
      <c r="B303" s="11" t="s">
        <v>106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</row>
    <row r="304" spans="1:18" x14ac:dyDescent="0.25">
      <c r="A304" s="11">
        <v>51</v>
      </c>
      <c r="B304" s="11" t="s">
        <v>107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</row>
    <row r="305" spans="1:18" x14ac:dyDescent="0.25">
      <c r="A305" s="11">
        <v>52</v>
      </c>
      <c r="B305" s="11" t="s">
        <v>108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1:18" x14ac:dyDescent="0.25">
      <c r="A306" s="11">
        <v>53</v>
      </c>
      <c r="B306" s="11" t="s">
        <v>109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</row>
    <row r="307" spans="1:18" x14ac:dyDescent="0.25">
      <c r="A307" s="11">
        <v>54</v>
      </c>
      <c r="B307" s="11" t="s">
        <v>110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1:18" x14ac:dyDescent="0.25">
      <c r="A308" s="11">
        <v>55</v>
      </c>
      <c r="B308" s="11" t="s">
        <v>111</v>
      </c>
      <c r="C308" s="11">
        <v>1709.8</v>
      </c>
      <c r="D308" s="11">
        <v>0</v>
      </c>
      <c r="E308" s="11">
        <v>75.2</v>
      </c>
      <c r="F308" s="11">
        <v>2</v>
      </c>
      <c r="G308" s="11">
        <v>20701.7</v>
      </c>
      <c r="H308" s="11">
        <v>12108</v>
      </c>
      <c r="I308" s="11">
        <v>7934</v>
      </c>
      <c r="J308" s="11">
        <v>110.5</v>
      </c>
      <c r="K308" s="11">
        <v>22885</v>
      </c>
      <c r="L308" s="11">
        <v>4</v>
      </c>
      <c r="M308" s="11">
        <v>106</v>
      </c>
      <c r="N308" s="11">
        <v>21495</v>
      </c>
      <c r="O308" s="11">
        <v>598</v>
      </c>
      <c r="P308" s="11">
        <v>13.73</v>
      </c>
      <c r="Q308" s="11">
        <v>26.37</v>
      </c>
      <c r="R308" s="11">
        <v>45083</v>
      </c>
    </row>
    <row r="309" spans="1:18" x14ac:dyDescent="0.25">
      <c r="A309" s="11">
        <v>56</v>
      </c>
      <c r="B309" s="11" t="s">
        <v>112</v>
      </c>
      <c r="C309" s="11">
        <v>1826.7</v>
      </c>
      <c r="D309" s="11">
        <v>0</v>
      </c>
      <c r="E309" s="11">
        <v>40</v>
      </c>
      <c r="F309" s="11">
        <v>303</v>
      </c>
      <c r="G309" s="11">
        <v>13386.9</v>
      </c>
      <c r="H309" s="11">
        <v>7328</v>
      </c>
      <c r="I309" s="11">
        <v>4917</v>
      </c>
      <c r="J309" s="11">
        <v>396.2</v>
      </c>
      <c r="K309" s="11">
        <v>53045</v>
      </c>
      <c r="L309" s="11">
        <v>1015</v>
      </c>
      <c r="M309" s="11">
        <v>4035</v>
      </c>
      <c r="N309" s="11">
        <v>0</v>
      </c>
      <c r="O309" s="11">
        <v>6602</v>
      </c>
      <c r="P309" s="11">
        <v>32.65</v>
      </c>
      <c r="Q309" s="11">
        <v>34.86</v>
      </c>
      <c r="R309" s="11">
        <v>63683</v>
      </c>
    </row>
    <row r="310" spans="1:18" x14ac:dyDescent="0.25">
      <c r="A310" s="11">
        <v>57</v>
      </c>
      <c r="B310" s="11" t="s">
        <v>113</v>
      </c>
      <c r="C310" s="11">
        <v>25.3</v>
      </c>
      <c r="D310" s="11">
        <v>0</v>
      </c>
      <c r="E310" s="11">
        <v>100</v>
      </c>
      <c r="F310" s="11">
        <v>0</v>
      </c>
      <c r="I310" s="11">
        <v>8760</v>
      </c>
      <c r="J310" s="11">
        <v>0</v>
      </c>
      <c r="K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</row>
    <row r="311" spans="1:18" x14ac:dyDescent="0.25">
      <c r="A311" s="11">
        <v>58</v>
      </c>
      <c r="B311" s="11" t="s">
        <v>114</v>
      </c>
      <c r="C311" s="11">
        <v>2340</v>
      </c>
      <c r="D311" s="11">
        <v>0</v>
      </c>
      <c r="E311" s="11">
        <v>52.2</v>
      </c>
      <c r="F311" s="11">
        <v>257</v>
      </c>
      <c r="G311" s="11">
        <v>16562.400000000001</v>
      </c>
      <c r="H311" s="11">
        <v>7078</v>
      </c>
      <c r="I311" s="11">
        <v>6615</v>
      </c>
      <c r="J311" s="11">
        <v>395.2</v>
      </c>
      <c r="K311" s="11">
        <v>65454</v>
      </c>
      <c r="L311" s="11">
        <v>849</v>
      </c>
      <c r="M311" s="11">
        <v>3376</v>
      </c>
      <c r="N311" s="11">
        <v>0</v>
      </c>
      <c r="O311" s="11">
        <v>6765</v>
      </c>
      <c r="P311" s="11">
        <v>30.86</v>
      </c>
      <c r="Q311" s="11">
        <v>32.31</v>
      </c>
      <c r="R311" s="11">
        <v>75595</v>
      </c>
    </row>
    <row r="312" spans="1:18" x14ac:dyDescent="0.25">
      <c r="A312" s="11">
        <v>59</v>
      </c>
      <c r="B312" s="11" t="s">
        <v>115</v>
      </c>
      <c r="C312" s="11">
        <v>-915.8</v>
      </c>
      <c r="D312" s="11">
        <v>0</v>
      </c>
      <c r="E312" s="11">
        <v>81.7</v>
      </c>
      <c r="F312" s="11">
        <v>248</v>
      </c>
      <c r="I312" s="11">
        <v>7308</v>
      </c>
      <c r="J312" s="11">
        <v>39.799999999999997</v>
      </c>
      <c r="K312" s="11">
        <v>-36490</v>
      </c>
      <c r="M312" s="11">
        <v>0</v>
      </c>
      <c r="N312" s="11">
        <v>0</v>
      </c>
      <c r="O312" s="11">
        <v>0</v>
      </c>
      <c r="P312" s="11">
        <v>39.85</v>
      </c>
      <c r="Q312" s="11">
        <v>39.85</v>
      </c>
      <c r="R312" s="11">
        <v>-36490</v>
      </c>
    </row>
    <row r="313" spans="1:18" x14ac:dyDescent="0.25">
      <c r="A313" s="11">
        <v>60</v>
      </c>
      <c r="B313" s="11" t="s">
        <v>116</v>
      </c>
      <c r="C313" s="11">
        <v>335.5</v>
      </c>
      <c r="D313" s="11">
        <v>0</v>
      </c>
      <c r="E313" s="11">
        <v>3.8</v>
      </c>
      <c r="F313" s="11">
        <v>297</v>
      </c>
      <c r="I313" s="11">
        <v>1570</v>
      </c>
      <c r="J313" s="11">
        <v>26.9</v>
      </c>
      <c r="K313" s="11">
        <v>9017</v>
      </c>
      <c r="M313" s="11">
        <v>0</v>
      </c>
      <c r="N313" s="11">
        <v>0</v>
      </c>
      <c r="O313" s="11">
        <v>0</v>
      </c>
      <c r="P313" s="11">
        <v>26.87</v>
      </c>
      <c r="Q313" s="11">
        <v>26.87</v>
      </c>
      <c r="R313" s="11">
        <v>9017</v>
      </c>
    </row>
    <row r="314" spans="1:18" x14ac:dyDescent="0.25">
      <c r="A314" s="11">
        <v>61</v>
      </c>
      <c r="B314" s="11" t="s">
        <v>117</v>
      </c>
      <c r="C314" s="11">
        <v>-150.80000000000001</v>
      </c>
      <c r="D314" s="11">
        <v>0</v>
      </c>
      <c r="E314" s="11">
        <v>0</v>
      </c>
      <c r="F314" s="11">
        <v>325</v>
      </c>
      <c r="I314" s="11">
        <v>2255</v>
      </c>
      <c r="J314" s="11">
        <v>35.799999999999997</v>
      </c>
      <c r="K314" s="11">
        <v>-5395</v>
      </c>
      <c r="M314" s="11">
        <v>0</v>
      </c>
      <c r="N314" s="11">
        <v>0</v>
      </c>
      <c r="O314" s="11">
        <v>0</v>
      </c>
      <c r="P314" s="11">
        <v>35.78</v>
      </c>
      <c r="Q314" s="11">
        <v>35.78</v>
      </c>
      <c r="R314" s="11">
        <v>-5395</v>
      </c>
    </row>
    <row r="315" spans="1:18" x14ac:dyDescent="0.25">
      <c r="A315" s="11">
        <v>62</v>
      </c>
      <c r="B315" s="11" t="s">
        <v>118</v>
      </c>
      <c r="C315" s="11">
        <v>2346.5</v>
      </c>
      <c r="D315" s="11">
        <v>0</v>
      </c>
      <c r="E315" s="11">
        <v>26.8</v>
      </c>
      <c r="F315" s="11">
        <v>308</v>
      </c>
      <c r="I315" s="11">
        <v>6949</v>
      </c>
      <c r="J315" s="11">
        <v>31</v>
      </c>
      <c r="K315" s="11">
        <v>72776</v>
      </c>
      <c r="M315" s="11">
        <v>0</v>
      </c>
      <c r="N315" s="11">
        <v>0</v>
      </c>
      <c r="O315" s="11">
        <v>0</v>
      </c>
      <c r="P315" s="11">
        <v>31.02</v>
      </c>
      <c r="Q315" s="11">
        <v>31.02</v>
      </c>
      <c r="R315" s="11">
        <v>72776</v>
      </c>
    </row>
    <row r="316" spans="1:18" x14ac:dyDescent="0.25">
      <c r="A316" s="11">
        <v>63</v>
      </c>
      <c r="B316" s="11" t="s">
        <v>119</v>
      </c>
      <c r="C316" s="11">
        <v>-1853.2</v>
      </c>
      <c r="D316" s="11">
        <v>0</v>
      </c>
      <c r="E316" s="11">
        <v>84.9</v>
      </c>
      <c r="F316" s="11">
        <v>241</v>
      </c>
      <c r="I316" s="11">
        <v>8091</v>
      </c>
      <c r="J316" s="11">
        <v>34.700000000000003</v>
      </c>
      <c r="K316" s="11">
        <v>-64345</v>
      </c>
      <c r="M316" s="11">
        <v>0</v>
      </c>
      <c r="N316" s="11">
        <v>0</v>
      </c>
      <c r="O316" s="11">
        <v>0</v>
      </c>
      <c r="P316" s="11">
        <v>34.72</v>
      </c>
      <c r="Q316" s="11">
        <v>34.72</v>
      </c>
      <c r="R316" s="11">
        <v>-64345</v>
      </c>
    </row>
    <row r="317" spans="1:18" x14ac:dyDescent="0.25">
      <c r="A317" s="11">
        <v>64</v>
      </c>
      <c r="B317" s="11" t="s">
        <v>120</v>
      </c>
      <c r="C317" s="11">
        <v>161.5</v>
      </c>
      <c r="D317" s="11">
        <v>0</v>
      </c>
      <c r="E317" s="11">
        <v>1.8</v>
      </c>
      <c r="F317" s="11">
        <v>395</v>
      </c>
      <c r="I317" s="11">
        <v>991</v>
      </c>
      <c r="J317" s="11">
        <v>43</v>
      </c>
      <c r="K317" s="11">
        <v>6941</v>
      </c>
      <c r="M317" s="11">
        <v>0</v>
      </c>
      <c r="N317" s="11">
        <v>0</v>
      </c>
      <c r="O317" s="11">
        <v>0</v>
      </c>
      <c r="P317" s="11">
        <v>42.98</v>
      </c>
      <c r="Q317" s="11">
        <v>42.98</v>
      </c>
      <c r="R317" s="11">
        <v>6941</v>
      </c>
    </row>
    <row r="318" spans="1:18" x14ac:dyDescent="0.25">
      <c r="A318" s="11">
        <v>65</v>
      </c>
      <c r="B318" s="11" t="s">
        <v>121</v>
      </c>
      <c r="C318" s="11">
        <v>-3420.8</v>
      </c>
      <c r="D318" s="11">
        <v>0</v>
      </c>
      <c r="E318" s="11">
        <v>0.4</v>
      </c>
      <c r="F318" s="11">
        <v>0</v>
      </c>
      <c r="I318" s="11">
        <v>8760</v>
      </c>
      <c r="J318" s="11">
        <v>34.6</v>
      </c>
      <c r="K318" s="11">
        <v>-118269</v>
      </c>
      <c r="M318" s="11">
        <v>0</v>
      </c>
      <c r="N318" s="11">
        <v>0</v>
      </c>
      <c r="O318" s="11">
        <v>0</v>
      </c>
      <c r="P318" s="11">
        <v>34.57</v>
      </c>
      <c r="Q318" s="11">
        <v>34.57</v>
      </c>
      <c r="R318" s="11">
        <v>-118269</v>
      </c>
    </row>
    <row r="319" spans="1:18" x14ac:dyDescent="0.25">
      <c r="A319" s="11">
        <v>66</v>
      </c>
      <c r="B319" s="11" t="s">
        <v>122</v>
      </c>
      <c r="C319" s="11">
        <v>0</v>
      </c>
      <c r="D319" s="11">
        <v>0</v>
      </c>
      <c r="E319" s="11">
        <v>0</v>
      </c>
      <c r="F319" s="11">
        <v>475</v>
      </c>
      <c r="I319" s="11">
        <v>1437</v>
      </c>
      <c r="J319" s="11">
        <v>0</v>
      </c>
      <c r="K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</row>
    <row r="320" spans="1:18" x14ac:dyDescent="0.25">
      <c r="A320" s="11">
        <v>67</v>
      </c>
      <c r="B320" s="11" t="s">
        <v>125</v>
      </c>
      <c r="C320" s="11">
        <v>0</v>
      </c>
      <c r="D320" s="11">
        <v>0</v>
      </c>
      <c r="E320" s="11">
        <v>0</v>
      </c>
      <c r="F320" s="11">
        <v>0</v>
      </c>
      <c r="I320" s="11">
        <v>0</v>
      </c>
      <c r="J320" s="11">
        <v>0</v>
      </c>
      <c r="K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1:18" x14ac:dyDescent="0.25">
      <c r="A321" s="11">
        <v>68</v>
      </c>
      <c r="B321" s="11" t="s">
        <v>126</v>
      </c>
      <c r="C321" s="11">
        <v>115.8</v>
      </c>
      <c r="D321" s="11">
        <v>0</v>
      </c>
      <c r="E321" s="11">
        <v>9.5</v>
      </c>
      <c r="F321" s="11">
        <v>0</v>
      </c>
      <c r="I321" s="11">
        <v>8760</v>
      </c>
      <c r="J321" s="11">
        <v>40.700000000000003</v>
      </c>
      <c r="K321" s="11">
        <v>4716</v>
      </c>
      <c r="M321" s="11">
        <v>0</v>
      </c>
      <c r="N321" s="11">
        <v>0</v>
      </c>
      <c r="O321" s="11">
        <v>4716</v>
      </c>
      <c r="P321" s="11">
        <v>81.44</v>
      </c>
      <c r="Q321" s="11">
        <v>81.44</v>
      </c>
      <c r="R321" s="11">
        <v>9431</v>
      </c>
    </row>
    <row r="322" spans="1:18" x14ac:dyDescent="0.25">
      <c r="A322" s="11">
        <v>69</v>
      </c>
      <c r="B322" s="11" t="s">
        <v>127</v>
      </c>
      <c r="C322" s="11">
        <v>-127</v>
      </c>
      <c r="D322" s="11">
        <v>0</v>
      </c>
      <c r="E322" s="11">
        <v>100</v>
      </c>
      <c r="F322" s="11">
        <v>0</v>
      </c>
      <c r="I322" s="11">
        <v>8016</v>
      </c>
      <c r="J322" s="11">
        <v>0</v>
      </c>
      <c r="K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1:18" x14ac:dyDescent="0.25">
      <c r="A323" s="11">
        <v>70</v>
      </c>
      <c r="B323" s="11" t="s">
        <v>128</v>
      </c>
      <c r="C323" s="11">
        <v>62.1</v>
      </c>
      <c r="D323" s="11">
        <v>0</v>
      </c>
      <c r="E323" s="11">
        <v>100</v>
      </c>
      <c r="F323" s="11">
        <v>0</v>
      </c>
      <c r="I323" s="11">
        <v>8760</v>
      </c>
      <c r="J323" s="11">
        <v>35.200000000000003</v>
      </c>
      <c r="K323" s="11">
        <v>2187</v>
      </c>
      <c r="M323" s="11">
        <v>0</v>
      </c>
      <c r="N323" s="11">
        <v>0</v>
      </c>
      <c r="O323" s="11">
        <v>0</v>
      </c>
      <c r="P323" s="11">
        <v>35.229999999999997</v>
      </c>
      <c r="Q323" s="11">
        <v>35.229999999999997</v>
      </c>
      <c r="R323" s="11">
        <v>2187</v>
      </c>
    </row>
    <row r="324" spans="1:18" x14ac:dyDescent="0.25">
      <c r="A324" s="11">
        <v>71</v>
      </c>
      <c r="B324" s="11" t="s">
        <v>129</v>
      </c>
      <c r="C324" s="11">
        <v>12</v>
      </c>
      <c r="D324" s="11">
        <v>0</v>
      </c>
      <c r="E324" s="11">
        <v>100</v>
      </c>
      <c r="F324" s="11">
        <v>0</v>
      </c>
      <c r="I324" s="11">
        <v>8760</v>
      </c>
      <c r="J324" s="11">
        <v>0</v>
      </c>
      <c r="K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25">
      <c r="A325" s="11">
        <v>72</v>
      </c>
      <c r="B325" s="11" t="s">
        <v>130</v>
      </c>
      <c r="C325" s="11">
        <v>-45.4</v>
      </c>
      <c r="D325" s="11">
        <v>0</v>
      </c>
      <c r="E325" s="11">
        <v>100</v>
      </c>
      <c r="F325" s="11">
        <v>0</v>
      </c>
      <c r="I325" s="11">
        <v>8760</v>
      </c>
      <c r="J325" s="11">
        <v>69</v>
      </c>
      <c r="K325" s="11">
        <v>-3131</v>
      </c>
      <c r="M325" s="11">
        <v>0</v>
      </c>
      <c r="N325" s="11">
        <v>0</v>
      </c>
      <c r="O325" s="11">
        <v>0</v>
      </c>
      <c r="P325" s="11">
        <v>69</v>
      </c>
      <c r="Q325" s="11">
        <v>69</v>
      </c>
      <c r="R325" s="11">
        <v>-3131</v>
      </c>
    </row>
    <row r="326" spans="1:18" x14ac:dyDescent="0.25">
      <c r="A326" s="11">
        <v>73</v>
      </c>
      <c r="B326" s="11" t="s">
        <v>131</v>
      </c>
      <c r="C326" s="11">
        <v>-19.3</v>
      </c>
      <c r="D326" s="11">
        <v>0</v>
      </c>
      <c r="E326" s="11">
        <v>100</v>
      </c>
      <c r="F326" s="11">
        <v>0</v>
      </c>
      <c r="I326" s="11">
        <v>8760</v>
      </c>
      <c r="J326" s="11">
        <v>0</v>
      </c>
      <c r="K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25">
      <c r="A327" s="11">
        <v>74</v>
      </c>
      <c r="B327" s="11" t="s">
        <v>132</v>
      </c>
      <c r="C327" s="11">
        <v>-50.4</v>
      </c>
      <c r="D327" s="11">
        <v>0</v>
      </c>
      <c r="E327" s="11">
        <v>100</v>
      </c>
      <c r="F327" s="11">
        <v>0</v>
      </c>
      <c r="I327" s="11">
        <v>8760</v>
      </c>
      <c r="J327" s="11">
        <v>0</v>
      </c>
      <c r="K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1:18" x14ac:dyDescent="0.25">
      <c r="A328" s="11">
        <v>75</v>
      </c>
      <c r="B328" s="11" t="s">
        <v>133</v>
      </c>
      <c r="C328" s="11">
        <v>-255.2</v>
      </c>
      <c r="D328" s="11">
        <v>0</v>
      </c>
      <c r="E328" s="11">
        <v>100</v>
      </c>
      <c r="F328" s="11">
        <v>0</v>
      </c>
      <c r="I328" s="11">
        <v>8760</v>
      </c>
      <c r="J328" s="11">
        <v>0</v>
      </c>
      <c r="K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</row>
    <row r="329" spans="1:18" x14ac:dyDescent="0.25">
      <c r="A329" s="11">
        <v>76</v>
      </c>
      <c r="B329" s="11" t="s">
        <v>134</v>
      </c>
      <c r="C329" s="11">
        <v>1376.7</v>
      </c>
      <c r="D329" s="11">
        <v>0</v>
      </c>
      <c r="E329" s="11">
        <v>100</v>
      </c>
      <c r="F329" s="11">
        <v>0</v>
      </c>
      <c r="I329" s="11">
        <v>8760</v>
      </c>
      <c r="J329" s="11">
        <v>0</v>
      </c>
      <c r="K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</row>
    <row r="330" spans="1:18" x14ac:dyDescent="0.25">
      <c r="A330" s="11">
        <v>77</v>
      </c>
      <c r="B330" s="11" t="s">
        <v>135</v>
      </c>
      <c r="C330" s="11">
        <v>217.4</v>
      </c>
      <c r="D330" s="11">
        <v>0</v>
      </c>
      <c r="E330" s="11">
        <v>100</v>
      </c>
      <c r="F330" s="11">
        <v>0</v>
      </c>
      <c r="I330" s="11">
        <v>8736</v>
      </c>
      <c r="J330" s="11">
        <v>37</v>
      </c>
      <c r="K330" s="11">
        <v>8043</v>
      </c>
      <c r="M330" s="11">
        <v>0</v>
      </c>
      <c r="N330" s="11">
        <v>0</v>
      </c>
      <c r="O330" s="11">
        <v>0</v>
      </c>
      <c r="P330" s="11">
        <v>37</v>
      </c>
      <c r="Q330" s="11">
        <v>37</v>
      </c>
      <c r="R330" s="11">
        <v>8043</v>
      </c>
    </row>
    <row r="331" spans="1:18" x14ac:dyDescent="0.25">
      <c r="A331" s="11">
        <v>78</v>
      </c>
      <c r="B331" s="11" t="s">
        <v>136</v>
      </c>
      <c r="C331" s="11">
        <v>458.3</v>
      </c>
      <c r="D331" s="11">
        <v>0</v>
      </c>
      <c r="E331" s="11">
        <v>100</v>
      </c>
      <c r="F331" s="11">
        <v>0</v>
      </c>
      <c r="I331" s="11">
        <v>8760</v>
      </c>
      <c r="J331" s="11">
        <v>0</v>
      </c>
      <c r="K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5">
      <c r="A332" s="11">
        <v>79</v>
      </c>
      <c r="B332" s="11" t="s">
        <v>137</v>
      </c>
      <c r="C332" s="11">
        <v>-279.7</v>
      </c>
      <c r="D332" s="11">
        <v>0</v>
      </c>
      <c r="E332" s="11">
        <v>100</v>
      </c>
      <c r="F332" s="11">
        <v>0</v>
      </c>
      <c r="I332" s="11">
        <v>8760</v>
      </c>
      <c r="J332" s="11">
        <v>0</v>
      </c>
      <c r="K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5">
      <c r="A333" s="11">
        <v>80</v>
      </c>
      <c r="B333" s="11" t="s">
        <v>138</v>
      </c>
      <c r="C333" s="11">
        <v>114.9</v>
      </c>
      <c r="D333" s="11">
        <v>0</v>
      </c>
      <c r="E333" s="11">
        <v>100</v>
      </c>
      <c r="F333" s="11">
        <v>0</v>
      </c>
      <c r="I333" s="11">
        <v>8016</v>
      </c>
      <c r="J333" s="11">
        <v>0</v>
      </c>
      <c r="K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81</v>
      </c>
      <c r="B334" s="11" t="s">
        <v>139</v>
      </c>
      <c r="C334" s="11">
        <v>113.1</v>
      </c>
      <c r="D334" s="11">
        <v>0</v>
      </c>
      <c r="E334" s="11">
        <v>100</v>
      </c>
      <c r="F334" s="11">
        <v>0</v>
      </c>
      <c r="I334" s="11">
        <v>8760</v>
      </c>
      <c r="J334" s="11">
        <v>0</v>
      </c>
      <c r="K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5">
      <c r="A335" s="11">
        <v>82</v>
      </c>
      <c r="B335" s="11" t="s">
        <v>140</v>
      </c>
      <c r="C335" s="11">
        <v>-291.7</v>
      </c>
      <c r="D335" s="11">
        <v>0</v>
      </c>
      <c r="E335" s="11">
        <v>100</v>
      </c>
      <c r="F335" s="11">
        <v>0</v>
      </c>
      <c r="I335" s="11">
        <v>8760</v>
      </c>
      <c r="J335" s="11">
        <v>0</v>
      </c>
      <c r="K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1:18" x14ac:dyDescent="0.25">
      <c r="A336" s="11">
        <v>83</v>
      </c>
      <c r="B336" s="11" t="s">
        <v>141</v>
      </c>
      <c r="C336" s="11">
        <v>913.6</v>
      </c>
      <c r="D336" s="11">
        <v>0</v>
      </c>
      <c r="E336" s="11">
        <v>100</v>
      </c>
      <c r="F336" s="11">
        <v>0</v>
      </c>
      <c r="I336" s="11">
        <v>8760</v>
      </c>
      <c r="J336" s="11">
        <v>0</v>
      </c>
      <c r="K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25">
      <c r="A337" s="11">
        <v>84</v>
      </c>
      <c r="B337" s="11" t="s">
        <v>142</v>
      </c>
      <c r="C337" s="11">
        <v>1004.7</v>
      </c>
      <c r="D337" s="11">
        <v>0</v>
      </c>
      <c r="E337" s="11">
        <v>49.1</v>
      </c>
      <c r="F337" s="11">
        <v>114</v>
      </c>
      <c r="G337" s="11">
        <v>7567.7</v>
      </c>
      <c r="H337" s="11">
        <v>7532</v>
      </c>
      <c r="I337" s="11">
        <v>5755</v>
      </c>
      <c r="J337" s="11">
        <v>406.7</v>
      </c>
      <c r="K337" s="11">
        <v>30774</v>
      </c>
      <c r="L337" s="11">
        <v>128</v>
      </c>
      <c r="M337" s="11">
        <v>525</v>
      </c>
      <c r="N337" s="11">
        <v>0</v>
      </c>
      <c r="O337" s="11">
        <v>954</v>
      </c>
      <c r="P337" s="11">
        <v>31.58</v>
      </c>
      <c r="Q337" s="11">
        <v>32.1</v>
      </c>
      <c r="R337" s="11">
        <v>32254</v>
      </c>
    </row>
    <row r="338" spans="1:18" x14ac:dyDescent="0.25">
      <c r="A338" s="11">
        <v>85</v>
      </c>
      <c r="B338" s="11" t="s">
        <v>146</v>
      </c>
      <c r="C338" s="11">
        <v>399.9</v>
      </c>
      <c r="D338" s="11">
        <v>0</v>
      </c>
      <c r="E338" s="11">
        <v>53.2</v>
      </c>
      <c r="F338" s="11">
        <v>65</v>
      </c>
      <c r="I338" s="11">
        <v>8566</v>
      </c>
      <c r="J338" s="11">
        <v>20.8</v>
      </c>
      <c r="K338" s="11">
        <v>8314</v>
      </c>
      <c r="M338" s="11">
        <v>0</v>
      </c>
      <c r="N338" s="11">
        <v>0</v>
      </c>
      <c r="O338" s="11">
        <v>0</v>
      </c>
      <c r="P338" s="11">
        <v>20.79</v>
      </c>
      <c r="Q338" s="11">
        <v>20.79</v>
      </c>
      <c r="R338" s="11">
        <v>8314</v>
      </c>
    </row>
    <row r="339" spans="1:18" x14ac:dyDescent="0.25">
      <c r="A339" s="11">
        <v>86</v>
      </c>
      <c r="B339" s="11" t="s">
        <v>147</v>
      </c>
      <c r="C339" s="11">
        <v>0</v>
      </c>
      <c r="D339" s="11">
        <v>0</v>
      </c>
      <c r="E339" s="11">
        <v>0</v>
      </c>
      <c r="F339" s="11">
        <v>3</v>
      </c>
      <c r="I339" s="11">
        <v>840</v>
      </c>
      <c r="J339" s="11">
        <v>0</v>
      </c>
      <c r="K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</row>
    <row r="340" spans="1:18" x14ac:dyDescent="0.25">
      <c r="A340" s="11">
        <v>87</v>
      </c>
      <c r="B340" s="11" t="s">
        <v>148</v>
      </c>
      <c r="C340" s="11">
        <v>0</v>
      </c>
      <c r="D340" s="11">
        <v>0</v>
      </c>
      <c r="E340" s="11">
        <v>0</v>
      </c>
      <c r="F340" s="11">
        <v>0</v>
      </c>
      <c r="I340" s="11">
        <v>8760</v>
      </c>
      <c r="J340" s="11">
        <v>0</v>
      </c>
      <c r="K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1:18" x14ac:dyDescent="0.25">
      <c r="A341" s="11">
        <v>88</v>
      </c>
      <c r="B341" s="11" t="s">
        <v>149</v>
      </c>
      <c r="C341" s="11">
        <v>58.4</v>
      </c>
      <c r="D341" s="11">
        <v>0</v>
      </c>
      <c r="E341" s="11">
        <v>93.9</v>
      </c>
      <c r="F341" s="11">
        <v>2</v>
      </c>
      <c r="I341" s="11">
        <v>8256</v>
      </c>
      <c r="J341" s="11">
        <v>46.5</v>
      </c>
      <c r="K341" s="11">
        <v>2714</v>
      </c>
      <c r="M341" s="11">
        <v>0</v>
      </c>
      <c r="N341" s="11">
        <v>1967</v>
      </c>
      <c r="O341" s="11">
        <v>0</v>
      </c>
      <c r="P341" s="11">
        <v>46.48</v>
      </c>
      <c r="Q341" s="11">
        <v>80.17</v>
      </c>
      <c r="R341" s="11">
        <v>4681</v>
      </c>
    </row>
    <row r="342" spans="1:18" x14ac:dyDescent="0.25">
      <c r="A342" s="11">
        <v>89</v>
      </c>
      <c r="B342" s="11" t="s">
        <v>150</v>
      </c>
      <c r="C342" s="11">
        <v>328.4</v>
      </c>
      <c r="D342" s="11">
        <v>0</v>
      </c>
      <c r="E342" s="11">
        <v>93.9</v>
      </c>
      <c r="F342" s="11">
        <v>2</v>
      </c>
      <c r="I342" s="11">
        <v>8256</v>
      </c>
      <c r="J342" s="11">
        <v>48.8</v>
      </c>
      <c r="K342" s="11">
        <v>16027</v>
      </c>
      <c r="M342" s="11">
        <v>0</v>
      </c>
      <c r="N342" s="11">
        <v>9117</v>
      </c>
      <c r="O342" s="11">
        <v>0</v>
      </c>
      <c r="P342" s="11">
        <v>48.8</v>
      </c>
      <c r="Q342" s="11">
        <v>76.56</v>
      </c>
      <c r="R342" s="11">
        <v>25144</v>
      </c>
    </row>
    <row r="343" spans="1:18" x14ac:dyDescent="0.25">
      <c r="A343" s="11">
        <v>90</v>
      </c>
      <c r="B343" s="11" t="s">
        <v>151</v>
      </c>
      <c r="C343" s="11">
        <v>0</v>
      </c>
      <c r="D343" s="11">
        <v>0</v>
      </c>
      <c r="E343" s="11">
        <v>0</v>
      </c>
      <c r="F343" s="11">
        <v>0</v>
      </c>
      <c r="I343" s="11">
        <v>8760</v>
      </c>
      <c r="J343" s="11">
        <v>0</v>
      </c>
      <c r="K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25">
      <c r="A344" s="11">
        <v>91</v>
      </c>
      <c r="B344" s="11" t="s">
        <v>152</v>
      </c>
      <c r="C344" s="11">
        <v>-15.6</v>
      </c>
      <c r="D344" s="11">
        <v>0</v>
      </c>
      <c r="E344" s="11">
        <v>100</v>
      </c>
      <c r="F344" s="11">
        <v>0</v>
      </c>
      <c r="I344" s="11">
        <v>8760</v>
      </c>
      <c r="J344" s="11">
        <v>11</v>
      </c>
      <c r="K344" s="11">
        <v>-171</v>
      </c>
      <c r="M344" s="11">
        <v>0</v>
      </c>
      <c r="N344" s="11">
        <v>0</v>
      </c>
      <c r="O344" s="11">
        <v>0</v>
      </c>
      <c r="P344" s="11">
        <v>10.98</v>
      </c>
      <c r="Q344" s="11">
        <v>10.98</v>
      </c>
      <c r="R344" s="11">
        <v>-171</v>
      </c>
    </row>
    <row r="345" spans="1:18" x14ac:dyDescent="0.25">
      <c r="A345" s="11">
        <v>92</v>
      </c>
      <c r="B345" s="11" t="s">
        <v>153</v>
      </c>
      <c r="C345" s="11">
        <v>283</v>
      </c>
      <c r="D345" s="11">
        <v>0</v>
      </c>
      <c r="E345" s="11">
        <v>100</v>
      </c>
      <c r="F345" s="11">
        <v>0</v>
      </c>
      <c r="I345" s="11">
        <v>8760</v>
      </c>
      <c r="J345" s="11">
        <v>0</v>
      </c>
      <c r="K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x14ac:dyDescent="0.25">
      <c r="A346" s="11">
        <v>93</v>
      </c>
      <c r="B346" s="11" t="s">
        <v>154</v>
      </c>
      <c r="C346" s="11">
        <v>345.5</v>
      </c>
      <c r="D346" s="11">
        <v>0</v>
      </c>
      <c r="E346" s="11">
        <v>64.599999999999994</v>
      </c>
      <c r="F346" s="11">
        <v>0</v>
      </c>
      <c r="I346" s="11">
        <v>8760</v>
      </c>
      <c r="J346" s="11">
        <v>0</v>
      </c>
      <c r="K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1:18" x14ac:dyDescent="0.25">
      <c r="A347" s="11">
        <v>94</v>
      </c>
      <c r="B347" s="11" t="s">
        <v>155</v>
      </c>
      <c r="C347" s="11">
        <v>288.2</v>
      </c>
      <c r="D347" s="11">
        <v>0</v>
      </c>
      <c r="E347" s="11">
        <v>100</v>
      </c>
      <c r="F347" s="11">
        <v>0</v>
      </c>
      <c r="I347" s="11">
        <v>8760</v>
      </c>
      <c r="J347" s="11">
        <v>0</v>
      </c>
      <c r="K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5">
      <c r="A348" s="11">
        <v>95</v>
      </c>
      <c r="B348" s="11" t="s">
        <v>156</v>
      </c>
      <c r="C348" s="11">
        <v>20.8</v>
      </c>
      <c r="D348" s="11">
        <v>0</v>
      </c>
      <c r="E348" s="11">
        <v>100</v>
      </c>
      <c r="F348" s="11">
        <v>0</v>
      </c>
      <c r="I348" s="11">
        <v>8760</v>
      </c>
      <c r="J348" s="11">
        <v>0</v>
      </c>
      <c r="K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</row>
    <row r="349" spans="1:18" x14ac:dyDescent="0.25">
      <c r="A349" s="11">
        <v>96</v>
      </c>
      <c r="B349" s="11" t="s">
        <v>157</v>
      </c>
      <c r="C349" s="11">
        <v>1314</v>
      </c>
      <c r="D349" s="11">
        <v>0</v>
      </c>
      <c r="E349" s="11">
        <v>100</v>
      </c>
      <c r="F349" s="11">
        <v>0</v>
      </c>
      <c r="I349" s="11">
        <v>8760</v>
      </c>
      <c r="J349" s="11">
        <v>0</v>
      </c>
      <c r="K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</row>
    <row r="350" spans="1:18" x14ac:dyDescent="0.25">
      <c r="A350" s="11">
        <v>97</v>
      </c>
      <c r="B350" s="11" t="s">
        <v>158</v>
      </c>
      <c r="C350" s="11">
        <v>-1112.7</v>
      </c>
      <c r="D350" s="11">
        <v>0</v>
      </c>
      <c r="E350" s="11">
        <v>100</v>
      </c>
      <c r="F350" s="11">
        <v>0</v>
      </c>
      <c r="I350" s="11">
        <v>8760</v>
      </c>
      <c r="J350" s="11">
        <v>0</v>
      </c>
      <c r="K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1:18" x14ac:dyDescent="0.25">
      <c r="A351" s="11">
        <v>98</v>
      </c>
      <c r="B351" s="11" t="s">
        <v>159</v>
      </c>
      <c r="C351" s="11">
        <v>-0.2</v>
      </c>
      <c r="D351" s="11">
        <v>0</v>
      </c>
      <c r="E351" s="11">
        <v>100</v>
      </c>
      <c r="F351" s="11">
        <v>0</v>
      </c>
      <c r="I351" s="11">
        <v>8760</v>
      </c>
      <c r="J351" s="11">
        <v>75</v>
      </c>
      <c r="K351" s="11">
        <v>-16</v>
      </c>
      <c r="M351" s="11">
        <v>0</v>
      </c>
      <c r="N351" s="11">
        <v>0</v>
      </c>
      <c r="O351" s="11">
        <v>0</v>
      </c>
      <c r="P351" s="11">
        <v>75</v>
      </c>
      <c r="Q351" s="11">
        <v>75</v>
      </c>
      <c r="R351" s="11">
        <v>-16</v>
      </c>
    </row>
    <row r="352" spans="1:18" x14ac:dyDescent="0.25">
      <c r="A352" s="11">
        <v>99</v>
      </c>
      <c r="B352" s="11" t="s">
        <v>160</v>
      </c>
      <c r="C352" s="11">
        <v>1.9</v>
      </c>
      <c r="D352" s="11">
        <v>0</v>
      </c>
      <c r="E352" s="11">
        <v>100</v>
      </c>
      <c r="F352" s="11">
        <v>0</v>
      </c>
      <c r="I352" s="11">
        <v>8760</v>
      </c>
      <c r="J352" s="11">
        <v>75</v>
      </c>
      <c r="K352" s="11">
        <v>145</v>
      </c>
      <c r="M352" s="11">
        <v>0</v>
      </c>
      <c r="N352" s="11">
        <v>0</v>
      </c>
      <c r="O352" s="11">
        <v>0</v>
      </c>
      <c r="P352" s="11">
        <v>75</v>
      </c>
      <c r="Q352" s="11">
        <v>75</v>
      </c>
      <c r="R352" s="11">
        <v>145</v>
      </c>
    </row>
    <row r="353" spans="1:18" x14ac:dyDescent="0.25">
      <c r="A353" s="11">
        <v>100</v>
      </c>
      <c r="B353" s="11" t="s">
        <v>175</v>
      </c>
      <c r="C353" s="11">
        <v>47.9</v>
      </c>
      <c r="D353" s="11">
        <v>0</v>
      </c>
      <c r="E353" s="11">
        <v>100</v>
      </c>
      <c r="F353" s="11">
        <v>0</v>
      </c>
      <c r="I353" s="11">
        <v>8736</v>
      </c>
      <c r="J353" s="11">
        <v>66.400000000000006</v>
      </c>
      <c r="K353" s="11">
        <v>3177</v>
      </c>
      <c r="M353" s="11">
        <v>0</v>
      </c>
      <c r="N353" s="11">
        <v>0</v>
      </c>
      <c r="O353" s="11">
        <v>0</v>
      </c>
      <c r="P353" s="11">
        <v>66.36</v>
      </c>
      <c r="Q353" s="11">
        <v>66.36</v>
      </c>
      <c r="R353" s="11">
        <v>3177</v>
      </c>
    </row>
    <row r="354" spans="1:18" x14ac:dyDescent="0.25">
      <c r="A354" s="11">
        <v>101</v>
      </c>
      <c r="B354" s="11" t="s">
        <v>176</v>
      </c>
      <c r="C354" s="11">
        <v>0</v>
      </c>
      <c r="D354" s="11">
        <v>0</v>
      </c>
      <c r="E354" s="11">
        <v>0</v>
      </c>
      <c r="F354" s="11">
        <v>0</v>
      </c>
      <c r="I354" s="11">
        <v>0</v>
      </c>
      <c r="J354" s="11">
        <v>0</v>
      </c>
      <c r="K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5">
      <c r="A355" s="11">
        <v>102</v>
      </c>
      <c r="B355" s="11" t="s">
        <v>177</v>
      </c>
      <c r="C355" s="11">
        <v>1148.9000000000001</v>
      </c>
      <c r="D355" s="11">
        <v>0</v>
      </c>
      <c r="E355" s="11">
        <v>28</v>
      </c>
      <c r="F355" s="11">
        <v>180</v>
      </c>
      <c r="G355" s="11">
        <v>8433.7999999999993</v>
      </c>
      <c r="H355" s="11">
        <v>7341</v>
      </c>
      <c r="I355" s="11">
        <v>3683</v>
      </c>
      <c r="J355" s="11">
        <v>417.7</v>
      </c>
      <c r="K355" s="11">
        <v>35231</v>
      </c>
      <c r="L355" s="11">
        <v>633</v>
      </c>
      <c r="M355" s="11">
        <v>2697</v>
      </c>
      <c r="N355" s="11">
        <v>0</v>
      </c>
      <c r="O355" s="11">
        <v>4001</v>
      </c>
      <c r="P355" s="11">
        <v>34.15</v>
      </c>
      <c r="Q355" s="11">
        <v>36.49</v>
      </c>
      <c r="R355" s="11">
        <v>41929</v>
      </c>
    </row>
    <row r="356" spans="1:18" x14ac:dyDescent="0.25">
      <c r="A356" s="11">
        <v>103</v>
      </c>
      <c r="B356" s="11" t="s">
        <v>178</v>
      </c>
      <c r="C356" s="11">
        <v>0</v>
      </c>
      <c r="D356" s="11">
        <v>0</v>
      </c>
      <c r="E356" s="11">
        <v>0</v>
      </c>
      <c r="F356" s="11">
        <v>167</v>
      </c>
      <c r="I356" s="11">
        <v>360</v>
      </c>
      <c r="J356" s="11">
        <v>0</v>
      </c>
      <c r="K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1:18" x14ac:dyDescent="0.25">
      <c r="A357" s="11">
        <v>104</v>
      </c>
      <c r="B357" s="11" t="s">
        <v>179</v>
      </c>
      <c r="C357" s="11">
        <v>-716.7</v>
      </c>
      <c r="D357" s="11">
        <v>0</v>
      </c>
      <c r="E357" s="11">
        <v>63.3</v>
      </c>
      <c r="F357" s="11">
        <v>339</v>
      </c>
      <c r="I357" s="11">
        <v>7708</v>
      </c>
      <c r="J357" s="11">
        <v>36.1</v>
      </c>
      <c r="K357" s="11">
        <v>-25865</v>
      </c>
      <c r="M357" s="11">
        <v>0</v>
      </c>
      <c r="N357" s="11">
        <v>0</v>
      </c>
      <c r="O357" s="11">
        <v>0</v>
      </c>
      <c r="P357" s="11">
        <v>36.090000000000003</v>
      </c>
      <c r="Q357" s="11">
        <v>36.090000000000003</v>
      </c>
      <c r="R357" s="11">
        <v>-25865</v>
      </c>
    </row>
    <row r="358" spans="1:18" x14ac:dyDescent="0.25">
      <c r="A358" s="11">
        <v>105</v>
      </c>
      <c r="B358" s="11" t="s">
        <v>180</v>
      </c>
      <c r="C358" s="11">
        <v>661.9</v>
      </c>
      <c r="D358" s="11">
        <v>0</v>
      </c>
      <c r="E358" s="11">
        <v>7.6</v>
      </c>
      <c r="F358" s="11">
        <v>882</v>
      </c>
      <c r="I358" s="11">
        <v>5621</v>
      </c>
      <c r="J358" s="11">
        <v>36.4</v>
      </c>
      <c r="K358" s="11">
        <v>24101</v>
      </c>
      <c r="M358" s="11">
        <v>0</v>
      </c>
      <c r="N358" s="11">
        <v>0</v>
      </c>
      <c r="O358" s="11">
        <v>0</v>
      </c>
      <c r="P358" s="11">
        <v>36.409999999999997</v>
      </c>
      <c r="Q358" s="11">
        <v>36.409999999999997</v>
      </c>
      <c r="R358" s="11">
        <v>24101</v>
      </c>
    </row>
    <row r="359" spans="1:18" x14ac:dyDescent="0.25">
      <c r="A359" s="11">
        <v>106</v>
      </c>
      <c r="B359" s="11" t="s">
        <v>181</v>
      </c>
      <c r="C359" s="11">
        <v>-329.2</v>
      </c>
      <c r="D359" s="11">
        <v>0</v>
      </c>
      <c r="E359" s="11">
        <v>50.5</v>
      </c>
      <c r="F359" s="11">
        <v>658</v>
      </c>
      <c r="I359" s="11">
        <v>6263</v>
      </c>
      <c r="J359" s="11">
        <v>35.200000000000003</v>
      </c>
      <c r="K359" s="11">
        <v>-11581</v>
      </c>
      <c r="M359" s="11">
        <v>0</v>
      </c>
      <c r="N359" s="11">
        <v>0</v>
      </c>
      <c r="O359" s="11">
        <v>0</v>
      </c>
      <c r="P359" s="11">
        <v>35.18</v>
      </c>
      <c r="Q359" s="11">
        <v>35.18</v>
      </c>
      <c r="R359" s="11">
        <v>-11581</v>
      </c>
    </row>
    <row r="360" spans="1:18" x14ac:dyDescent="0.25">
      <c r="A360" s="11">
        <v>107</v>
      </c>
      <c r="B360" s="11" t="s">
        <v>182</v>
      </c>
      <c r="C360" s="11">
        <v>267.3</v>
      </c>
      <c r="D360" s="11">
        <v>0</v>
      </c>
      <c r="E360" s="11">
        <v>57.9</v>
      </c>
      <c r="F360" s="11">
        <v>0</v>
      </c>
      <c r="I360" s="11">
        <v>8760</v>
      </c>
      <c r="J360" s="11">
        <v>0</v>
      </c>
      <c r="K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1:18" x14ac:dyDescent="0.25">
      <c r="A361" s="11">
        <v>108</v>
      </c>
      <c r="B361" s="11" t="s">
        <v>184</v>
      </c>
      <c r="C361" s="11">
        <v>33.299999999999997</v>
      </c>
      <c r="D361" s="11">
        <v>0</v>
      </c>
      <c r="E361" s="11">
        <v>100</v>
      </c>
      <c r="F361" s="11">
        <v>0</v>
      </c>
      <c r="I361" s="11">
        <v>8760</v>
      </c>
      <c r="J361" s="11">
        <v>144.80000000000001</v>
      </c>
      <c r="K361" s="11">
        <v>4825</v>
      </c>
      <c r="M361" s="11">
        <v>0</v>
      </c>
      <c r="N361" s="11">
        <v>0</v>
      </c>
      <c r="O361" s="11">
        <v>0</v>
      </c>
      <c r="P361" s="11">
        <v>144.84</v>
      </c>
      <c r="Q361" s="11">
        <v>144.84</v>
      </c>
      <c r="R361" s="11">
        <v>4825</v>
      </c>
    </row>
    <row r="362" spans="1:18" x14ac:dyDescent="0.25">
      <c r="A362" s="11">
        <v>109</v>
      </c>
      <c r="B362" s="11" t="s">
        <v>185</v>
      </c>
      <c r="C362" s="11">
        <v>3.7</v>
      </c>
      <c r="D362" s="11">
        <v>0</v>
      </c>
      <c r="E362" s="11">
        <v>100</v>
      </c>
      <c r="F362" s="11">
        <v>0</v>
      </c>
      <c r="I362" s="11">
        <v>8760</v>
      </c>
      <c r="J362" s="11">
        <v>68.2</v>
      </c>
      <c r="K362" s="11">
        <v>250</v>
      </c>
      <c r="M362" s="11">
        <v>0</v>
      </c>
      <c r="N362" s="11">
        <v>0</v>
      </c>
      <c r="O362" s="11">
        <v>0</v>
      </c>
      <c r="P362" s="11">
        <v>68.239999999999995</v>
      </c>
      <c r="Q362" s="11">
        <v>68.239999999999995</v>
      </c>
      <c r="R362" s="11">
        <v>250</v>
      </c>
    </row>
    <row r="363" spans="1:18" x14ac:dyDescent="0.25">
      <c r="A363" s="11">
        <v>110</v>
      </c>
      <c r="B363" s="11" t="s">
        <v>186</v>
      </c>
      <c r="C363" s="11">
        <v>162.4</v>
      </c>
      <c r="D363" s="11">
        <v>0</v>
      </c>
      <c r="E363" s="11">
        <v>100</v>
      </c>
      <c r="F363" s="11">
        <v>0</v>
      </c>
      <c r="I363" s="11">
        <v>8760</v>
      </c>
      <c r="J363" s="11">
        <v>107.9</v>
      </c>
      <c r="K363" s="11">
        <v>17512</v>
      </c>
      <c r="M363" s="11">
        <v>0</v>
      </c>
      <c r="N363" s="11">
        <v>0</v>
      </c>
      <c r="O363" s="11">
        <v>0</v>
      </c>
      <c r="P363" s="11">
        <v>107.86</v>
      </c>
      <c r="Q363" s="11">
        <v>107.86</v>
      </c>
      <c r="R363" s="11">
        <v>17512</v>
      </c>
    </row>
    <row r="364" spans="1:18" x14ac:dyDescent="0.25">
      <c r="A364" s="11">
        <v>111</v>
      </c>
      <c r="B364" s="11" t="s">
        <v>187</v>
      </c>
      <c r="C364" s="11">
        <v>125.6</v>
      </c>
      <c r="D364" s="11">
        <v>0</v>
      </c>
      <c r="E364" s="11">
        <v>100</v>
      </c>
      <c r="F364" s="11">
        <v>0</v>
      </c>
      <c r="I364" s="11">
        <v>8760</v>
      </c>
      <c r="J364" s="11">
        <v>71</v>
      </c>
      <c r="K364" s="11">
        <v>8917</v>
      </c>
      <c r="M364" s="11">
        <v>0</v>
      </c>
      <c r="N364" s="11">
        <v>0</v>
      </c>
      <c r="O364" s="11">
        <v>0</v>
      </c>
      <c r="P364" s="11">
        <v>71</v>
      </c>
      <c r="Q364" s="11">
        <v>71</v>
      </c>
      <c r="R364" s="11">
        <v>8917</v>
      </c>
    </row>
    <row r="365" spans="1:18" x14ac:dyDescent="0.25">
      <c r="A365" s="11">
        <v>112</v>
      </c>
      <c r="B365" s="11" t="s">
        <v>189</v>
      </c>
      <c r="C365" s="11">
        <v>17.7</v>
      </c>
      <c r="D365" s="11">
        <v>0</v>
      </c>
      <c r="E365" s="11">
        <v>100</v>
      </c>
      <c r="F365" s="11">
        <v>0</v>
      </c>
      <c r="I365" s="11">
        <v>8760</v>
      </c>
      <c r="J365" s="11">
        <v>50.7</v>
      </c>
      <c r="K365" s="11">
        <v>900</v>
      </c>
      <c r="M365" s="11">
        <v>0</v>
      </c>
      <c r="N365" s="11">
        <v>0</v>
      </c>
      <c r="O365" s="11">
        <v>0</v>
      </c>
      <c r="P365" s="11">
        <v>50.75</v>
      </c>
      <c r="Q365" s="11">
        <v>50.75</v>
      </c>
      <c r="R365" s="11">
        <v>900</v>
      </c>
    </row>
    <row r="366" spans="1:18" x14ac:dyDescent="0.25">
      <c r="A366" s="11">
        <v>113</v>
      </c>
      <c r="B366" s="11" t="s">
        <v>190</v>
      </c>
      <c r="C366" s="11">
        <v>6.7</v>
      </c>
      <c r="D366" s="11">
        <v>0</v>
      </c>
      <c r="E366" s="11">
        <v>100</v>
      </c>
      <c r="F366" s="11">
        <v>0</v>
      </c>
      <c r="I366" s="11">
        <v>8760</v>
      </c>
      <c r="J366" s="11">
        <v>88.9</v>
      </c>
      <c r="K366" s="11">
        <v>593</v>
      </c>
      <c r="M366" s="11">
        <v>0</v>
      </c>
      <c r="N366" s="11">
        <v>0</v>
      </c>
      <c r="O366" s="11">
        <v>0</v>
      </c>
      <c r="P366" s="11">
        <v>88.89</v>
      </c>
      <c r="Q366" s="11">
        <v>88.89</v>
      </c>
      <c r="R366" s="11">
        <v>593</v>
      </c>
    </row>
    <row r="367" spans="1:18" x14ac:dyDescent="0.25">
      <c r="A367" s="11">
        <v>114</v>
      </c>
      <c r="B367" s="11" t="s">
        <v>191</v>
      </c>
      <c r="C367" s="11">
        <v>0</v>
      </c>
      <c r="D367" s="11">
        <v>0</v>
      </c>
      <c r="E367" s="11">
        <v>0</v>
      </c>
      <c r="F367" s="11">
        <v>0</v>
      </c>
      <c r="I367" s="11">
        <v>8760</v>
      </c>
      <c r="J367" s="11">
        <v>0</v>
      </c>
      <c r="K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25">
      <c r="A368" s="11">
        <v>115</v>
      </c>
      <c r="B368" s="11" t="s">
        <v>192</v>
      </c>
      <c r="C368" s="11">
        <v>0</v>
      </c>
      <c r="D368" s="11">
        <v>0</v>
      </c>
      <c r="E368" s="11">
        <v>0</v>
      </c>
      <c r="F368" s="11">
        <v>0</v>
      </c>
      <c r="I368" s="11">
        <v>8760</v>
      </c>
      <c r="J368" s="11">
        <v>0</v>
      </c>
      <c r="K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</row>
    <row r="369" spans="1:18" x14ac:dyDescent="0.25">
      <c r="A369" s="11">
        <v>116</v>
      </c>
      <c r="B369" s="11" t="s">
        <v>193</v>
      </c>
      <c r="C369" s="11">
        <v>0</v>
      </c>
      <c r="D369" s="11">
        <v>0</v>
      </c>
      <c r="E369" s="11">
        <v>0</v>
      </c>
      <c r="F369" s="11">
        <v>0</v>
      </c>
      <c r="I369" s="11">
        <v>8760</v>
      </c>
      <c r="J369" s="11">
        <v>0</v>
      </c>
      <c r="K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</row>
    <row r="370" spans="1:18" x14ac:dyDescent="0.25">
      <c r="A370" s="11">
        <v>117</v>
      </c>
      <c r="B370" s="11" t="s">
        <v>194</v>
      </c>
      <c r="C370" s="11">
        <v>11.4</v>
      </c>
      <c r="D370" s="11">
        <v>0</v>
      </c>
      <c r="E370" s="11">
        <v>100</v>
      </c>
      <c r="F370" s="11">
        <v>0</v>
      </c>
      <c r="I370" s="11">
        <v>8760</v>
      </c>
      <c r="J370" s="11">
        <v>71.5</v>
      </c>
      <c r="K370" s="11">
        <v>814</v>
      </c>
      <c r="M370" s="11">
        <v>0</v>
      </c>
      <c r="N370" s="11">
        <v>0</v>
      </c>
      <c r="O370" s="11">
        <v>0</v>
      </c>
      <c r="P370" s="11">
        <v>71.47</v>
      </c>
      <c r="Q370" s="11">
        <v>71.47</v>
      </c>
      <c r="R370" s="11">
        <v>814</v>
      </c>
    </row>
    <row r="371" spans="1:18" x14ac:dyDescent="0.25">
      <c r="A371" s="11">
        <v>118</v>
      </c>
      <c r="B371" s="11" t="s">
        <v>195</v>
      </c>
      <c r="C371" s="11">
        <v>112.6</v>
      </c>
      <c r="D371" s="11">
        <v>0</v>
      </c>
      <c r="E371" s="11">
        <v>100</v>
      </c>
      <c r="F371" s="11">
        <v>0</v>
      </c>
      <c r="I371" s="11">
        <v>8760</v>
      </c>
      <c r="J371" s="11">
        <v>92.8</v>
      </c>
      <c r="K371" s="11">
        <v>10451</v>
      </c>
      <c r="M371" s="11">
        <v>0</v>
      </c>
      <c r="N371" s="11">
        <v>0</v>
      </c>
      <c r="O371" s="11">
        <v>0</v>
      </c>
      <c r="P371" s="11">
        <v>92.8</v>
      </c>
      <c r="Q371" s="11">
        <v>92.8</v>
      </c>
      <c r="R371" s="11">
        <v>10451</v>
      </c>
    </row>
    <row r="372" spans="1:18" x14ac:dyDescent="0.25">
      <c r="A372" s="11">
        <v>119</v>
      </c>
      <c r="B372" s="11" t="s">
        <v>201</v>
      </c>
      <c r="C372" s="11">
        <v>28.3</v>
      </c>
      <c r="D372" s="11">
        <v>0</v>
      </c>
      <c r="E372" s="11">
        <v>1.6</v>
      </c>
      <c r="F372" s="11">
        <v>143</v>
      </c>
      <c r="I372" s="11">
        <v>344</v>
      </c>
      <c r="J372" s="11">
        <v>25.1</v>
      </c>
      <c r="K372" s="11">
        <v>711</v>
      </c>
      <c r="M372" s="11">
        <v>0</v>
      </c>
      <c r="N372" s="11">
        <v>0</v>
      </c>
      <c r="O372" s="11">
        <v>0</v>
      </c>
      <c r="P372" s="11">
        <v>25.14</v>
      </c>
      <c r="Q372" s="11">
        <v>25.14</v>
      </c>
      <c r="R372" s="11">
        <v>711</v>
      </c>
    </row>
    <row r="373" spans="1:18" x14ac:dyDescent="0.25">
      <c r="A373" s="11">
        <v>120</v>
      </c>
      <c r="B373" s="11" t="s">
        <v>203</v>
      </c>
      <c r="C373" s="11">
        <v>-360.9</v>
      </c>
      <c r="D373" s="11">
        <v>0</v>
      </c>
      <c r="E373" s="11">
        <v>100</v>
      </c>
      <c r="F373" s="11">
        <v>0</v>
      </c>
      <c r="I373" s="11">
        <v>8760</v>
      </c>
      <c r="J373" s="11">
        <v>14.6</v>
      </c>
      <c r="K373" s="11">
        <v>-5258</v>
      </c>
      <c r="M373" s="11">
        <v>0</v>
      </c>
      <c r="N373" s="11">
        <v>0</v>
      </c>
      <c r="O373" s="11">
        <v>-5258</v>
      </c>
      <c r="P373" s="11">
        <v>29.14</v>
      </c>
      <c r="Q373" s="11">
        <v>29.14</v>
      </c>
      <c r="R373" s="11">
        <v>-10517</v>
      </c>
    </row>
    <row r="374" spans="1:18" x14ac:dyDescent="0.25">
      <c r="A374" s="11">
        <v>121</v>
      </c>
      <c r="B374" s="11" t="s">
        <v>204</v>
      </c>
      <c r="C374" s="11">
        <v>12</v>
      </c>
      <c r="D374" s="11">
        <v>0</v>
      </c>
      <c r="E374" s="11">
        <v>100</v>
      </c>
      <c r="F374" s="11">
        <v>0</v>
      </c>
      <c r="I374" s="11">
        <v>8760</v>
      </c>
      <c r="J374" s="11">
        <v>54.1</v>
      </c>
      <c r="K374" s="11">
        <v>648</v>
      </c>
      <c r="M374" s="11">
        <v>0</v>
      </c>
      <c r="N374" s="11">
        <v>0</v>
      </c>
      <c r="O374" s="11">
        <v>0</v>
      </c>
      <c r="P374" s="11">
        <v>54.05</v>
      </c>
      <c r="Q374" s="11">
        <v>54.05</v>
      </c>
      <c r="R374" s="11">
        <v>648</v>
      </c>
    </row>
    <row r="375" spans="1:18" x14ac:dyDescent="0.25">
      <c r="A375" s="11">
        <v>122</v>
      </c>
      <c r="B375" s="11" t="s">
        <v>205</v>
      </c>
      <c r="C375" s="11">
        <v>63.2</v>
      </c>
      <c r="D375" s="11">
        <v>0</v>
      </c>
      <c r="E375" s="11">
        <v>100</v>
      </c>
      <c r="F375" s="11">
        <v>0</v>
      </c>
      <c r="I375" s="11">
        <v>8760</v>
      </c>
      <c r="J375" s="11">
        <v>54.7</v>
      </c>
      <c r="K375" s="11">
        <v>3458</v>
      </c>
      <c r="M375" s="11">
        <v>0</v>
      </c>
      <c r="N375" s="11">
        <v>0</v>
      </c>
      <c r="O375" s="11">
        <v>3458</v>
      </c>
      <c r="P375" s="11">
        <v>109.44</v>
      </c>
      <c r="Q375" s="11">
        <v>109.44</v>
      </c>
      <c r="R375" s="11">
        <v>6916</v>
      </c>
    </row>
    <row r="376" spans="1:18" x14ac:dyDescent="0.25">
      <c r="A376" s="11">
        <v>123</v>
      </c>
      <c r="B376" s="11" t="s">
        <v>206</v>
      </c>
      <c r="C376" s="11">
        <v>37.200000000000003</v>
      </c>
      <c r="D376" s="11">
        <v>0</v>
      </c>
      <c r="E376" s="11">
        <v>88.5</v>
      </c>
      <c r="F376" s="11">
        <v>0</v>
      </c>
      <c r="I376" s="11">
        <v>8760</v>
      </c>
      <c r="J376" s="11">
        <v>0</v>
      </c>
      <c r="K376" s="11">
        <v>0</v>
      </c>
      <c r="M376" s="11">
        <v>0</v>
      </c>
      <c r="N376" s="11">
        <v>0</v>
      </c>
      <c r="O376" s="11">
        <v>1406</v>
      </c>
      <c r="P376" s="11">
        <v>37.76</v>
      </c>
      <c r="Q376" s="11">
        <v>37.76</v>
      </c>
      <c r="R376" s="11">
        <v>1406</v>
      </c>
    </row>
    <row r="377" spans="1:18" x14ac:dyDescent="0.25">
      <c r="A377" s="11">
        <v>124</v>
      </c>
      <c r="B377" s="11" t="s">
        <v>207</v>
      </c>
      <c r="C377" s="11">
        <v>0</v>
      </c>
      <c r="D377" s="11">
        <v>0</v>
      </c>
      <c r="E377" s="11">
        <v>0</v>
      </c>
      <c r="F377" s="11">
        <v>0</v>
      </c>
      <c r="I377" s="11">
        <v>0</v>
      </c>
      <c r="J377" s="11">
        <v>0</v>
      </c>
      <c r="K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</row>
    <row r="378" spans="1:18" x14ac:dyDescent="0.25">
      <c r="A378" s="11">
        <v>125</v>
      </c>
      <c r="B378" s="11" t="s">
        <v>208</v>
      </c>
      <c r="C378" s="11">
        <v>158.9</v>
      </c>
      <c r="D378" s="11">
        <v>0</v>
      </c>
      <c r="E378" s="11">
        <v>9.1999999999999993</v>
      </c>
      <c r="F378" s="11">
        <v>13</v>
      </c>
      <c r="G378" s="11">
        <v>1927.6</v>
      </c>
      <c r="H378" s="11">
        <v>12130</v>
      </c>
      <c r="I378" s="11">
        <v>1558</v>
      </c>
      <c r="J378" s="11">
        <v>378.8</v>
      </c>
      <c r="K378" s="11">
        <v>7301</v>
      </c>
      <c r="L378" s="11">
        <v>27</v>
      </c>
      <c r="M378" s="11">
        <v>104</v>
      </c>
      <c r="N378" s="11">
        <v>4758</v>
      </c>
      <c r="O378" s="11">
        <v>0</v>
      </c>
      <c r="P378" s="11">
        <v>45.94</v>
      </c>
      <c r="Q378" s="11">
        <v>76.540000000000006</v>
      </c>
      <c r="R378" s="11">
        <v>12163</v>
      </c>
    </row>
    <row r="379" spans="1:18" x14ac:dyDescent="0.25">
      <c r="A379" s="11">
        <v>126</v>
      </c>
      <c r="B379" s="11" t="s">
        <v>209</v>
      </c>
      <c r="C379" s="11">
        <v>-168.9</v>
      </c>
      <c r="D379" s="11">
        <v>0</v>
      </c>
      <c r="E379" s="11">
        <v>100</v>
      </c>
      <c r="F379" s="11">
        <v>0</v>
      </c>
      <c r="I379" s="11">
        <v>8760</v>
      </c>
      <c r="J379" s="11">
        <v>11</v>
      </c>
      <c r="K379" s="11">
        <v>-1854</v>
      </c>
      <c r="M379" s="11">
        <v>0</v>
      </c>
      <c r="N379" s="11">
        <v>0</v>
      </c>
      <c r="O379" s="11">
        <v>0</v>
      </c>
      <c r="P379" s="11">
        <v>10.98</v>
      </c>
      <c r="Q379" s="11">
        <v>10.98</v>
      </c>
      <c r="R379" s="11">
        <v>-1854</v>
      </c>
    </row>
    <row r="380" spans="1:18" x14ac:dyDescent="0.25">
      <c r="A380" s="11">
        <v>127</v>
      </c>
      <c r="B380" s="11" t="s">
        <v>210</v>
      </c>
      <c r="C380" s="11">
        <v>-65.900000000000006</v>
      </c>
      <c r="D380" s="11">
        <v>0</v>
      </c>
      <c r="E380" s="11">
        <v>100</v>
      </c>
      <c r="F380" s="11">
        <v>0</v>
      </c>
      <c r="I380" s="11">
        <v>8760</v>
      </c>
      <c r="J380" s="11">
        <v>11</v>
      </c>
      <c r="K380" s="11">
        <v>-724</v>
      </c>
      <c r="M380" s="11">
        <v>0</v>
      </c>
      <c r="N380" s="11">
        <v>0</v>
      </c>
      <c r="O380" s="11">
        <v>0</v>
      </c>
      <c r="P380" s="11">
        <v>10.98</v>
      </c>
      <c r="Q380" s="11">
        <v>10.98</v>
      </c>
      <c r="R380" s="11">
        <v>-724</v>
      </c>
    </row>
    <row r="381" spans="1:18" x14ac:dyDescent="0.25">
      <c r="A381" s="11">
        <v>128</v>
      </c>
      <c r="B381" s="11" t="s">
        <v>211</v>
      </c>
      <c r="C381" s="11">
        <v>-220.8</v>
      </c>
      <c r="D381" s="11">
        <v>0</v>
      </c>
      <c r="E381" s="11">
        <v>100</v>
      </c>
      <c r="F381" s="11">
        <v>0</v>
      </c>
      <c r="I381" s="11">
        <v>8760</v>
      </c>
      <c r="J381" s="11">
        <v>23.2</v>
      </c>
      <c r="K381" s="11">
        <v>-5131</v>
      </c>
      <c r="M381" s="11">
        <v>0</v>
      </c>
      <c r="N381" s="11">
        <v>-4396</v>
      </c>
      <c r="O381" s="11">
        <v>-5131</v>
      </c>
      <c r="P381" s="11">
        <v>46.48</v>
      </c>
      <c r="Q381" s="11">
        <v>66.39</v>
      </c>
      <c r="R381" s="11">
        <v>-14659</v>
      </c>
    </row>
    <row r="382" spans="1:18" x14ac:dyDescent="0.25">
      <c r="A382" s="11">
        <v>129</v>
      </c>
      <c r="B382" s="11" t="s">
        <v>217</v>
      </c>
      <c r="C382" s="11">
        <v>15.1</v>
      </c>
      <c r="D382" s="11">
        <v>0</v>
      </c>
      <c r="E382" s="11">
        <v>100</v>
      </c>
      <c r="F382" s="11">
        <v>0</v>
      </c>
      <c r="I382" s="11">
        <v>8760</v>
      </c>
      <c r="J382" s="11">
        <v>73.5</v>
      </c>
      <c r="K382" s="11">
        <v>1107</v>
      </c>
      <c r="M382" s="11">
        <v>0</v>
      </c>
      <c r="N382" s="11">
        <v>0</v>
      </c>
      <c r="O382" s="11">
        <v>0</v>
      </c>
      <c r="P382" s="11">
        <v>73.47</v>
      </c>
      <c r="Q382" s="11">
        <v>73.47</v>
      </c>
      <c r="R382" s="11">
        <v>1107</v>
      </c>
    </row>
    <row r="383" spans="1:18" x14ac:dyDescent="0.25">
      <c r="A383" s="11">
        <v>130</v>
      </c>
      <c r="B383" s="11" t="s">
        <v>218</v>
      </c>
      <c r="C383" s="11">
        <v>228.5</v>
      </c>
      <c r="D383" s="11">
        <v>0</v>
      </c>
      <c r="E383" s="11">
        <v>100</v>
      </c>
      <c r="F383" s="11">
        <v>0</v>
      </c>
      <c r="I383" s="11">
        <v>8760</v>
      </c>
      <c r="J383" s="11">
        <v>74.900000000000006</v>
      </c>
      <c r="K383" s="11">
        <v>17124</v>
      </c>
      <c r="M383" s="11">
        <v>0</v>
      </c>
      <c r="N383" s="11">
        <v>0</v>
      </c>
      <c r="O383" s="11">
        <v>0</v>
      </c>
      <c r="P383" s="11">
        <v>74.94</v>
      </c>
      <c r="Q383" s="11">
        <v>74.94</v>
      </c>
      <c r="R383" s="11">
        <v>17124</v>
      </c>
    </row>
    <row r="384" spans="1:18" x14ac:dyDescent="0.25">
      <c r="A384" s="11">
        <v>131</v>
      </c>
      <c r="B384" s="11" t="s">
        <v>221</v>
      </c>
      <c r="C384" s="11">
        <v>4.7</v>
      </c>
      <c r="D384" s="11">
        <v>0</v>
      </c>
      <c r="E384" s="11">
        <v>100</v>
      </c>
      <c r="F384" s="11">
        <v>0</v>
      </c>
      <c r="I384" s="11">
        <v>8760</v>
      </c>
      <c r="J384" s="11">
        <v>72.7</v>
      </c>
      <c r="K384" s="11">
        <v>342</v>
      </c>
      <c r="M384" s="11">
        <v>0</v>
      </c>
      <c r="N384" s="11">
        <v>0</v>
      </c>
      <c r="O384" s="11">
        <v>0</v>
      </c>
      <c r="P384" s="11">
        <v>72.709999999999994</v>
      </c>
      <c r="Q384" s="11">
        <v>72.709999999999994</v>
      </c>
      <c r="R384" s="11">
        <v>342</v>
      </c>
    </row>
    <row r="385" spans="1:18" x14ac:dyDescent="0.25">
      <c r="A385" s="11">
        <v>132</v>
      </c>
      <c r="B385" s="11" t="s">
        <v>222</v>
      </c>
      <c r="C385" s="11">
        <v>0</v>
      </c>
      <c r="D385" s="11">
        <v>0</v>
      </c>
      <c r="E385" s="11">
        <v>100</v>
      </c>
      <c r="F385" s="11">
        <v>0</v>
      </c>
      <c r="I385" s="11">
        <v>8760</v>
      </c>
      <c r="J385" s="11">
        <v>32.200000000000003</v>
      </c>
      <c r="K385" s="11">
        <v>1</v>
      </c>
      <c r="M385" s="11">
        <v>0</v>
      </c>
      <c r="N385" s="11">
        <v>0</v>
      </c>
      <c r="O385" s="11">
        <v>0</v>
      </c>
      <c r="P385" s="11">
        <v>32.24</v>
      </c>
      <c r="Q385" s="11">
        <v>32.24</v>
      </c>
      <c r="R385" s="11">
        <v>1</v>
      </c>
    </row>
    <row r="386" spans="1:18" x14ac:dyDescent="0.25">
      <c r="A386" s="11">
        <v>133</v>
      </c>
      <c r="B386" s="11" t="s">
        <v>223</v>
      </c>
      <c r="C386" s="11">
        <v>10.8</v>
      </c>
      <c r="D386" s="11">
        <v>0</v>
      </c>
      <c r="E386" s="11">
        <v>100</v>
      </c>
      <c r="F386" s="11">
        <v>0</v>
      </c>
      <c r="I386" s="11">
        <v>8760</v>
      </c>
      <c r="J386" s="11">
        <v>75.400000000000006</v>
      </c>
      <c r="K386" s="11">
        <v>814</v>
      </c>
      <c r="M386" s="11">
        <v>0</v>
      </c>
      <c r="N386" s="11">
        <v>0</v>
      </c>
      <c r="O386" s="11">
        <v>0</v>
      </c>
      <c r="P386" s="11">
        <v>75.400000000000006</v>
      </c>
      <c r="Q386" s="11">
        <v>75.400000000000006</v>
      </c>
      <c r="R386" s="11">
        <v>814</v>
      </c>
    </row>
    <row r="387" spans="1:18" x14ac:dyDescent="0.25">
      <c r="A387" s="11">
        <v>134</v>
      </c>
      <c r="B387" s="11" t="s">
        <v>224</v>
      </c>
      <c r="C387" s="11">
        <v>0</v>
      </c>
      <c r="D387" s="11">
        <v>0</v>
      </c>
      <c r="E387" s="11">
        <v>0</v>
      </c>
      <c r="F387" s="11">
        <v>0</v>
      </c>
      <c r="I387" s="11">
        <v>8760</v>
      </c>
      <c r="J387" s="11">
        <v>0</v>
      </c>
      <c r="K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</row>
    <row r="388" spans="1:18" x14ac:dyDescent="0.25">
      <c r="A388" s="11">
        <v>135</v>
      </c>
      <c r="B388" s="11" t="s">
        <v>225</v>
      </c>
      <c r="C388" s="11">
        <v>6.7</v>
      </c>
      <c r="D388" s="11">
        <v>0</v>
      </c>
      <c r="E388" s="11">
        <v>100</v>
      </c>
      <c r="F388" s="11">
        <v>0</v>
      </c>
      <c r="I388" s="11">
        <v>8760</v>
      </c>
      <c r="J388" s="11">
        <v>38.4</v>
      </c>
      <c r="K388" s="11">
        <v>258</v>
      </c>
      <c r="M388" s="11">
        <v>0</v>
      </c>
      <c r="N388" s="11">
        <v>0</v>
      </c>
      <c r="O388" s="11">
        <v>0</v>
      </c>
      <c r="P388" s="11">
        <v>38.4</v>
      </c>
      <c r="Q388" s="11">
        <v>38.4</v>
      </c>
      <c r="R388" s="11">
        <v>258</v>
      </c>
    </row>
    <row r="389" spans="1:18" x14ac:dyDescent="0.25">
      <c r="A389" s="11">
        <v>136</v>
      </c>
      <c r="B389" s="11" t="s">
        <v>226</v>
      </c>
      <c r="C389" s="11">
        <v>0.3</v>
      </c>
      <c r="D389" s="11">
        <v>0</v>
      </c>
      <c r="E389" s="11">
        <v>100</v>
      </c>
      <c r="F389" s="11">
        <v>0</v>
      </c>
      <c r="I389" s="11">
        <v>8760</v>
      </c>
      <c r="J389" s="11">
        <v>60.5</v>
      </c>
      <c r="K389" s="11">
        <v>18</v>
      </c>
      <c r="M389" s="11">
        <v>0</v>
      </c>
      <c r="N389" s="11">
        <v>0</v>
      </c>
      <c r="O389" s="11">
        <v>0</v>
      </c>
      <c r="P389" s="11">
        <v>60.5</v>
      </c>
      <c r="Q389" s="11">
        <v>60.5</v>
      </c>
      <c r="R389" s="11">
        <v>18</v>
      </c>
    </row>
    <row r="390" spans="1:18" x14ac:dyDescent="0.25">
      <c r="A390" s="11">
        <v>137</v>
      </c>
      <c r="B390" s="11" t="s">
        <v>227</v>
      </c>
      <c r="C390" s="11">
        <v>0</v>
      </c>
      <c r="D390" s="11">
        <v>0</v>
      </c>
      <c r="E390" s="11">
        <v>0</v>
      </c>
      <c r="F390" s="11">
        <v>5</v>
      </c>
      <c r="I390" s="11">
        <v>1848</v>
      </c>
      <c r="J390" s="11">
        <v>0</v>
      </c>
      <c r="K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25">
      <c r="A391" s="11">
        <v>138</v>
      </c>
      <c r="B391" s="11" t="s">
        <v>228</v>
      </c>
      <c r="C391" s="11">
        <v>0</v>
      </c>
      <c r="D391" s="11">
        <v>0</v>
      </c>
      <c r="E391" s="11">
        <v>0</v>
      </c>
      <c r="F391" s="11">
        <v>4</v>
      </c>
      <c r="I391" s="11">
        <v>1008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139</v>
      </c>
      <c r="B392" s="11" t="s">
        <v>229</v>
      </c>
      <c r="C392" s="11">
        <v>-14.9</v>
      </c>
      <c r="D392" s="11">
        <v>0</v>
      </c>
      <c r="E392" s="11">
        <v>14.5</v>
      </c>
      <c r="F392" s="11">
        <v>181</v>
      </c>
      <c r="I392" s="11">
        <v>1274</v>
      </c>
      <c r="J392" s="11">
        <v>11</v>
      </c>
      <c r="K392" s="11">
        <v>-163</v>
      </c>
      <c r="M392" s="11">
        <v>0</v>
      </c>
      <c r="N392" s="11">
        <v>0</v>
      </c>
      <c r="O392" s="11">
        <v>0</v>
      </c>
      <c r="P392" s="11">
        <v>10.98</v>
      </c>
      <c r="Q392" s="11">
        <v>10.98</v>
      </c>
      <c r="R392" s="11">
        <v>-163</v>
      </c>
    </row>
    <row r="393" spans="1:18" x14ac:dyDescent="0.25">
      <c r="A393" s="11">
        <v>140</v>
      </c>
      <c r="B393" s="11" t="s">
        <v>230</v>
      </c>
      <c r="C393" s="11">
        <v>0</v>
      </c>
      <c r="D393" s="11">
        <v>0</v>
      </c>
      <c r="E393" s="11">
        <v>0</v>
      </c>
      <c r="F393" s="11">
        <v>0</v>
      </c>
      <c r="I393" s="11">
        <v>0</v>
      </c>
      <c r="J393" s="11">
        <v>0</v>
      </c>
      <c r="K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</row>
    <row r="394" spans="1:18" x14ac:dyDescent="0.25">
      <c r="A394" s="11">
        <v>141</v>
      </c>
      <c r="B394" s="11" t="s">
        <v>231</v>
      </c>
      <c r="C394" s="11">
        <v>91.3</v>
      </c>
      <c r="D394" s="11">
        <v>0</v>
      </c>
      <c r="E394" s="11">
        <v>100</v>
      </c>
      <c r="F394" s="11">
        <v>1</v>
      </c>
      <c r="I394" s="11">
        <v>5880</v>
      </c>
      <c r="J394" s="11">
        <v>60</v>
      </c>
      <c r="K394" s="11">
        <v>5484</v>
      </c>
      <c r="M394" s="11">
        <v>0</v>
      </c>
      <c r="N394" s="11">
        <v>0</v>
      </c>
      <c r="O394" s="11">
        <v>0</v>
      </c>
      <c r="P394" s="11">
        <v>60.05</v>
      </c>
      <c r="Q394" s="11">
        <v>60.05</v>
      </c>
      <c r="R394" s="11">
        <v>5484</v>
      </c>
    </row>
    <row r="395" spans="1:18" x14ac:dyDescent="0.25">
      <c r="A395" s="11">
        <v>142</v>
      </c>
      <c r="B395" s="11" t="s">
        <v>341</v>
      </c>
      <c r="C395" s="11">
        <v>0.6</v>
      </c>
      <c r="D395" s="11">
        <v>0</v>
      </c>
      <c r="E395" s="11">
        <v>100</v>
      </c>
      <c r="F395" s="11">
        <v>1</v>
      </c>
      <c r="I395" s="11">
        <v>24</v>
      </c>
      <c r="J395" s="11">
        <v>63.8</v>
      </c>
      <c r="K395" s="11">
        <v>40</v>
      </c>
      <c r="M395" s="11">
        <v>0</v>
      </c>
      <c r="N395" s="11">
        <v>0</v>
      </c>
      <c r="O395" s="11">
        <v>0</v>
      </c>
      <c r="P395" s="11">
        <v>63.76</v>
      </c>
      <c r="Q395" s="11">
        <v>63.76</v>
      </c>
      <c r="R395" s="11">
        <v>40</v>
      </c>
    </row>
    <row r="396" spans="1:18" x14ac:dyDescent="0.25">
      <c r="A396" s="11">
        <v>143</v>
      </c>
      <c r="B396" s="11" t="s">
        <v>342</v>
      </c>
      <c r="C396" s="11">
        <v>0.6</v>
      </c>
      <c r="D396" s="11">
        <v>0</v>
      </c>
      <c r="E396" s="11">
        <v>100</v>
      </c>
      <c r="F396" s="11">
        <v>1</v>
      </c>
      <c r="I396" s="11">
        <v>24</v>
      </c>
      <c r="J396" s="11">
        <v>63.8</v>
      </c>
      <c r="K396" s="11">
        <v>40</v>
      </c>
      <c r="M396" s="11">
        <v>0</v>
      </c>
      <c r="N396" s="11">
        <v>0</v>
      </c>
      <c r="O396" s="11">
        <v>0</v>
      </c>
      <c r="P396" s="11">
        <v>63.76</v>
      </c>
      <c r="Q396" s="11">
        <v>63.76</v>
      </c>
      <c r="R396" s="11">
        <v>40</v>
      </c>
    </row>
    <row r="397" spans="1:18" x14ac:dyDescent="0.25">
      <c r="A397" s="11">
        <v>144</v>
      </c>
      <c r="B397" s="11" t="s">
        <v>343</v>
      </c>
      <c r="C397" s="11">
        <v>25.3</v>
      </c>
      <c r="D397" s="11">
        <v>0</v>
      </c>
      <c r="E397" s="11">
        <v>100</v>
      </c>
      <c r="F397" s="11">
        <v>1</v>
      </c>
      <c r="I397" s="11">
        <v>768</v>
      </c>
      <c r="J397" s="11">
        <v>60.7</v>
      </c>
      <c r="K397" s="11">
        <v>1533</v>
      </c>
      <c r="M397" s="11">
        <v>0</v>
      </c>
      <c r="N397" s="11">
        <v>0</v>
      </c>
      <c r="O397" s="11">
        <v>0</v>
      </c>
      <c r="P397" s="11">
        <v>60.66</v>
      </c>
      <c r="Q397" s="11">
        <v>60.66</v>
      </c>
      <c r="R397" s="11">
        <v>1533</v>
      </c>
    </row>
    <row r="398" spans="1:18" x14ac:dyDescent="0.25">
      <c r="A398" s="11">
        <v>145</v>
      </c>
      <c r="B398" s="11" t="s">
        <v>232</v>
      </c>
      <c r="C398" s="11">
        <v>1.8</v>
      </c>
      <c r="D398" s="11">
        <v>0</v>
      </c>
      <c r="E398" s="11">
        <v>100</v>
      </c>
      <c r="F398" s="11">
        <v>1</v>
      </c>
      <c r="I398" s="11">
        <v>3696</v>
      </c>
      <c r="J398" s="11">
        <v>76.3</v>
      </c>
      <c r="K398" s="11">
        <v>140</v>
      </c>
      <c r="M398" s="11">
        <v>0</v>
      </c>
      <c r="N398" s="11">
        <v>0</v>
      </c>
      <c r="O398" s="11">
        <v>0</v>
      </c>
      <c r="P398" s="11">
        <v>76.3</v>
      </c>
      <c r="Q398" s="11">
        <v>76.3</v>
      </c>
      <c r="R398" s="11">
        <v>140</v>
      </c>
    </row>
    <row r="399" spans="1:18" x14ac:dyDescent="0.25">
      <c r="A399" s="11">
        <v>146</v>
      </c>
      <c r="B399" s="11" t="s">
        <v>233</v>
      </c>
      <c r="C399" s="11">
        <v>1.8</v>
      </c>
      <c r="D399" s="11">
        <v>0</v>
      </c>
      <c r="E399" s="11">
        <v>100</v>
      </c>
      <c r="F399" s="11">
        <v>1</v>
      </c>
      <c r="I399" s="11">
        <v>3696</v>
      </c>
      <c r="J399" s="11">
        <v>76.3</v>
      </c>
      <c r="K399" s="11">
        <v>140</v>
      </c>
      <c r="M399" s="11">
        <v>0</v>
      </c>
      <c r="N399" s="11">
        <v>0</v>
      </c>
      <c r="O399" s="11">
        <v>0</v>
      </c>
      <c r="P399" s="11">
        <v>76.3</v>
      </c>
      <c r="Q399" s="11">
        <v>76.3</v>
      </c>
      <c r="R399" s="11">
        <v>140</v>
      </c>
    </row>
    <row r="400" spans="1:18" x14ac:dyDescent="0.25">
      <c r="A400" s="11">
        <v>147</v>
      </c>
      <c r="B400" s="11" t="s">
        <v>234</v>
      </c>
      <c r="C400" s="11">
        <v>1.9</v>
      </c>
      <c r="D400" s="11">
        <v>0</v>
      </c>
      <c r="E400" s="11">
        <v>100</v>
      </c>
      <c r="F400" s="11">
        <v>1</v>
      </c>
      <c r="I400" s="11">
        <v>3696</v>
      </c>
      <c r="J400" s="11">
        <v>76.3</v>
      </c>
      <c r="K400" s="11">
        <v>144</v>
      </c>
      <c r="M400" s="11">
        <v>0</v>
      </c>
      <c r="N400" s="11">
        <v>0</v>
      </c>
      <c r="O400" s="11">
        <v>0</v>
      </c>
      <c r="P400" s="11">
        <v>76.3</v>
      </c>
      <c r="Q400" s="11">
        <v>76.3</v>
      </c>
      <c r="R400" s="11">
        <v>144</v>
      </c>
    </row>
    <row r="401" spans="1:18" x14ac:dyDescent="0.25">
      <c r="A401" s="11">
        <v>148</v>
      </c>
      <c r="B401" s="11" t="s">
        <v>235</v>
      </c>
      <c r="C401" s="11">
        <v>1.4</v>
      </c>
      <c r="D401" s="11">
        <v>0</v>
      </c>
      <c r="E401" s="11">
        <v>100</v>
      </c>
      <c r="F401" s="11">
        <v>1</v>
      </c>
      <c r="I401" s="11">
        <v>3696</v>
      </c>
      <c r="J401" s="11">
        <v>76.3</v>
      </c>
      <c r="K401" s="11">
        <v>103</v>
      </c>
      <c r="M401" s="11">
        <v>0</v>
      </c>
      <c r="N401" s="11">
        <v>0</v>
      </c>
      <c r="O401" s="11">
        <v>0</v>
      </c>
      <c r="P401" s="11">
        <v>76.3</v>
      </c>
      <c r="Q401" s="11">
        <v>76.3</v>
      </c>
      <c r="R401" s="11">
        <v>103</v>
      </c>
    </row>
    <row r="402" spans="1:18" x14ac:dyDescent="0.25">
      <c r="A402" s="11">
        <v>149</v>
      </c>
      <c r="B402" s="11" t="s">
        <v>236</v>
      </c>
      <c r="C402" s="11">
        <v>1.8</v>
      </c>
      <c r="D402" s="11">
        <v>0</v>
      </c>
      <c r="E402" s="11">
        <v>100</v>
      </c>
      <c r="F402" s="11">
        <v>1</v>
      </c>
      <c r="I402" s="11">
        <v>3696</v>
      </c>
      <c r="J402" s="11">
        <v>58.4</v>
      </c>
      <c r="K402" s="11">
        <v>107</v>
      </c>
      <c r="M402" s="11">
        <v>0</v>
      </c>
      <c r="N402" s="11">
        <v>0</v>
      </c>
      <c r="O402" s="11">
        <v>0</v>
      </c>
      <c r="P402" s="11">
        <v>58.39</v>
      </c>
      <c r="Q402" s="11">
        <v>58.39</v>
      </c>
      <c r="R402" s="11">
        <v>107</v>
      </c>
    </row>
    <row r="403" spans="1:18" x14ac:dyDescent="0.25">
      <c r="A403" s="11">
        <v>150</v>
      </c>
      <c r="B403" s="11" t="s">
        <v>237</v>
      </c>
      <c r="C403" s="11">
        <v>0.9</v>
      </c>
      <c r="D403" s="11">
        <v>0</v>
      </c>
      <c r="E403" s="11">
        <v>100</v>
      </c>
      <c r="F403" s="11">
        <v>0</v>
      </c>
      <c r="I403" s="11">
        <v>8760</v>
      </c>
      <c r="J403" s="11">
        <v>0</v>
      </c>
      <c r="K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</row>
    <row r="404" spans="1:18" x14ac:dyDescent="0.25">
      <c r="A404" s="11">
        <v>151</v>
      </c>
      <c r="B404" s="11" t="s">
        <v>238</v>
      </c>
      <c r="C404" s="11">
        <v>11</v>
      </c>
      <c r="D404" s="11">
        <v>0</v>
      </c>
      <c r="E404" s="11">
        <v>100</v>
      </c>
      <c r="F404" s="11">
        <v>1</v>
      </c>
      <c r="I404" s="11">
        <v>5184</v>
      </c>
      <c r="J404" s="11">
        <v>85</v>
      </c>
      <c r="K404" s="11">
        <v>936</v>
      </c>
      <c r="M404" s="11">
        <v>0</v>
      </c>
      <c r="N404" s="11">
        <v>0</v>
      </c>
      <c r="O404" s="11">
        <v>0</v>
      </c>
      <c r="P404" s="11">
        <v>85</v>
      </c>
      <c r="Q404" s="11">
        <v>85</v>
      </c>
      <c r="R404" s="11">
        <v>936</v>
      </c>
    </row>
    <row r="405" spans="1:18" x14ac:dyDescent="0.25">
      <c r="A405" s="11">
        <v>152</v>
      </c>
      <c r="B405" s="11" t="s">
        <v>239</v>
      </c>
      <c r="C405" s="11">
        <v>7.6</v>
      </c>
      <c r="D405" s="11">
        <v>0</v>
      </c>
      <c r="E405" s="11">
        <v>100</v>
      </c>
      <c r="F405" s="11">
        <v>1</v>
      </c>
      <c r="I405" s="11">
        <v>8424</v>
      </c>
      <c r="J405" s="11">
        <v>58.4</v>
      </c>
      <c r="K405" s="11">
        <v>441</v>
      </c>
      <c r="M405" s="11">
        <v>0</v>
      </c>
      <c r="N405" s="11">
        <v>0</v>
      </c>
      <c r="O405" s="11">
        <v>0</v>
      </c>
      <c r="P405" s="11">
        <v>58.39</v>
      </c>
      <c r="Q405" s="11">
        <v>58.39</v>
      </c>
      <c r="R405" s="11">
        <v>441</v>
      </c>
    </row>
    <row r="406" spans="1:18" x14ac:dyDescent="0.25">
      <c r="A406" s="11">
        <v>153</v>
      </c>
      <c r="B406" s="11" t="s">
        <v>240</v>
      </c>
      <c r="C406" s="11">
        <v>3.2</v>
      </c>
      <c r="D406" s="11">
        <v>0</v>
      </c>
      <c r="E406" s="11">
        <v>100</v>
      </c>
      <c r="F406" s="11">
        <v>1</v>
      </c>
      <c r="I406" s="11">
        <v>5184</v>
      </c>
      <c r="J406" s="11">
        <v>85</v>
      </c>
      <c r="K406" s="11">
        <v>272</v>
      </c>
      <c r="M406" s="11">
        <v>0</v>
      </c>
      <c r="N406" s="11">
        <v>0</v>
      </c>
      <c r="O406" s="11">
        <v>0</v>
      </c>
      <c r="P406" s="11">
        <v>85</v>
      </c>
      <c r="Q406" s="11">
        <v>85</v>
      </c>
      <c r="R406" s="11">
        <v>272</v>
      </c>
    </row>
    <row r="407" spans="1:18" x14ac:dyDescent="0.25">
      <c r="A407" s="11">
        <v>154</v>
      </c>
      <c r="B407" s="11" t="s">
        <v>241</v>
      </c>
      <c r="C407" s="11">
        <v>1.8</v>
      </c>
      <c r="D407" s="11">
        <v>0</v>
      </c>
      <c r="E407" s="11">
        <v>100</v>
      </c>
      <c r="F407" s="11">
        <v>1</v>
      </c>
      <c r="I407" s="11">
        <v>3696</v>
      </c>
      <c r="J407" s="11">
        <v>58.4</v>
      </c>
      <c r="K407" s="11">
        <v>107</v>
      </c>
      <c r="M407" s="11">
        <v>0</v>
      </c>
      <c r="N407" s="11">
        <v>0</v>
      </c>
      <c r="O407" s="11">
        <v>0</v>
      </c>
      <c r="P407" s="11">
        <v>58.39</v>
      </c>
      <c r="Q407" s="11">
        <v>58.39</v>
      </c>
      <c r="R407" s="11">
        <v>107</v>
      </c>
    </row>
    <row r="408" spans="1:18" x14ac:dyDescent="0.25">
      <c r="A408" s="11">
        <v>155</v>
      </c>
      <c r="B408" s="11" t="s">
        <v>242</v>
      </c>
      <c r="C408" s="11">
        <v>1.8</v>
      </c>
      <c r="D408" s="11">
        <v>0</v>
      </c>
      <c r="E408" s="11">
        <v>100</v>
      </c>
      <c r="F408" s="11">
        <v>1</v>
      </c>
      <c r="I408" s="11">
        <v>3696</v>
      </c>
      <c r="J408" s="11">
        <v>58.4</v>
      </c>
      <c r="K408" s="11">
        <v>107</v>
      </c>
      <c r="M408" s="11">
        <v>0</v>
      </c>
      <c r="N408" s="11">
        <v>0</v>
      </c>
      <c r="O408" s="11">
        <v>0</v>
      </c>
      <c r="P408" s="11">
        <v>58.39</v>
      </c>
      <c r="Q408" s="11">
        <v>58.39</v>
      </c>
      <c r="R408" s="11">
        <v>107</v>
      </c>
    </row>
    <row r="409" spans="1:18" x14ac:dyDescent="0.25">
      <c r="A409" s="11">
        <v>156</v>
      </c>
      <c r="B409" s="11" t="s">
        <v>243</v>
      </c>
      <c r="C409" s="11">
        <v>3.9</v>
      </c>
      <c r="D409" s="11">
        <v>0</v>
      </c>
      <c r="E409" s="11">
        <v>100</v>
      </c>
      <c r="F409" s="11">
        <v>0</v>
      </c>
      <c r="I409" s="11">
        <v>8760</v>
      </c>
      <c r="J409" s="11">
        <v>0</v>
      </c>
      <c r="K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</row>
    <row r="410" spans="1:18" x14ac:dyDescent="0.25">
      <c r="A410" s="11">
        <v>157</v>
      </c>
      <c r="B410" s="11" t="s">
        <v>244</v>
      </c>
      <c r="C410" s="11">
        <v>0</v>
      </c>
      <c r="D410" s="11">
        <v>0</v>
      </c>
      <c r="E410" s="11">
        <v>0</v>
      </c>
      <c r="F410" s="11">
        <v>0</v>
      </c>
      <c r="I410" s="11">
        <v>0</v>
      </c>
      <c r="J410" s="11">
        <v>0</v>
      </c>
      <c r="K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</row>
    <row r="411" spans="1:18" x14ac:dyDescent="0.25">
      <c r="A411" s="11">
        <v>158</v>
      </c>
      <c r="B411" s="11" t="s">
        <v>245</v>
      </c>
      <c r="C411" s="11">
        <v>91.2</v>
      </c>
      <c r="D411" s="11">
        <v>0</v>
      </c>
      <c r="E411" s="11">
        <v>63.6</v>
      </c>
      <c r="F411" s="11">
        <v>259</v>
      </c>
      <c r="I411" s="11">
        <v>5306</v>
      </c>
      <c r="J411" s="11">
        <v>15.5</v>
      </c>
      <c r="K411" s="11">
        <v>1413</v>
      </c>
      <c r="M411" s="11">
        <v>0</v>
      </c>
      <c r="N411" s="11">
        <v>0</v>
      </c>
      <c r="O411" s="11">
        <v>0</v>
      </c>
      <c r="P411" s="11">
        <v>15.49</v>
      </c>
      <c r="Q411" s="11">
        <v>15.49</v>
      </c>
      <c r="R411" s="11">
        <v>1413</v>
      </c>
    </row>
    <row r="412" spans="1:18" x14ac:dyDescent="0.25">
      <c r="A412" s="11">
        <v>159</v>
      </c>
      <c r="B412" s="11" t="s">
        <v>344</v>
      </c>
      <c r="C412" s="11">
        <v>13.2</v>
      </c>
      <c r="D412" s="11">
        <v>0</v>
      </c>
      <c r="E412" s="11">
        <v>100</v>
      </c>
      <c r="F412" s="11">
        <v>0</v>
      </c>
      <c r="I412" s="11">
        <v>8760</v>
      </c>
      <c r="J412" s="11">
        <v>78.900000000000006</v>
      </c>
      <c r="K412" s="11">
        <v>1043</v>
      </c>
      <c r="M412" s="11">
        <v>0</v>
      </c>
      <c r="N412" s="11">
        <v>0</v>
      </c>
      <c r="O412" s="11">
        <v>0</v>
      </c>
      <c r="P412" s="11">
        <v>78.86</v>
      </c>
      <c r="Q412" s="11">
        <v>78.86</v>
      </c>
      <c r="R412" s="11">
        <v>1043</v>
      </c>
    </row>
    <row r="413" spans="1:18" x14ac:dyDescent="0.25">
      <c r="A413" s="11">
        <v>160</v>
      </c>
      <c r="B413" s="11" t="s">
        <v>246</v>
      </c>
      <c r="C413" s="11">
        <v>3.4</v>
      </c>
      <c r="D413" s="11">
        <v>0</v>
      </c>
      <c r="E413" s="11">
        <v>100</v>
      </c>
      <c r="F413" s="11">
        <v>1</v>
      </c>
      <c r="I413" s="11">
        <v>6624</v>
      </c>
      <c r="J413" s="11">
        <v>78.900000000000006</v>
      </c>
      <c r="K413" s="11">
        <v>267</v>
      </c>
      <c r="M413" s="11">
        <v>0</v>
      </c>
      <c r="N413" s="11">
        <v>0</v>
      </c>
      <c r="O413" s="11">
        <v>0</v>
      </c>
      <c r="P413" s="11">
        <v>78.86</v>
      </c>
      <c r="Q413" s="11">
        <v>78.86</v>
      </c>
      <c r="R413" s="11">
        <v>267</v>
      </c>
    </row>
    <row r="414" spans="1:18" x14ac:dyDescent="0.25">
      <c r="A414" s="11">
        <v>161</v>
      </c>
      <c r="B414" s="11" t="s">
        <v>247</v>
      </c>
      <c r="C414" s="11">
        <v>0</v>
      </c>
      <c r="D414" s="11">
        <v>0</v>
      </c>
      <c r="E414" s="11">
        <v>0</v>
      </c>
      <c r="F414" s="11">
        <v>0</v>
      </c>
      <c r="I414" s="11">
        <v>0</v>
      </c>
      <c r="J414" s="11">
        <v>0</v>
      </c>
      <c r="K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25">
      <c r="A415" s="11">
        <v>162</v>
      </c>
      <c r="B415" s="11" t="s">
        <v>248</v>
      </c>
      <c r="C415" s="11">
        <v>0</v>
      </c>
      <c r="D415" s="11">
        <v>0</v>
      </c>
      <c r="E415" s="11">
        <v>0</v>
      </c>
      <c r="F415" s="11">
        <v>0</v>
      </c>
      <c r="I415" s="11">
        <v>0</v>
      </c>
      <c r="J415" s="11">
        <v>0</v>
      </c>
      <c r="K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</row>
    <row r="416" spans="1:18" x14ac:dyDescent="0.25">
      <c r="A416" s="11">
        <v>163</v>
      </c>
      <c r="B416" s="11" t="s">
        <v>249</v>
      </c>
      <c r="C416" s="11">
        <v>0</v>
      </c>
      <c r="D416" s="11">
        <v>0</v>
      </c>
      <c r="E416" s="11">
        <v>0</v>
      </c>
      <c r="F416" s="11">
        <v>0</v>
      </c>
      <c r="I416" s="11">
        <v>0</v>
      </c>
      <c r="J416" s="11">
        <v>0</v>
      </c>
      <c r="K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</row>
    <row r="417" spans="1:18" x14ac:dyDescent="0.25">
      <c r="A417" s="11">
        <v>164</v>
      </c>
      <c r="B417" s="11" t="s">
        <v>254</v>
      </c>
      <c r="C417" s="11">
        <v>0</v>
      </c>
      <c r="D417" s="11">
        <v>0</v>
      </c>
      <c r="E417" s="11">
        <v>0</v>
      </c>
      <c r="F417" s="11">
        <v>0</v>
      </c>
      <c r="I417" s="11">
        <v>0</v>
      </c>
      <c r="J417" s="11">
        <v>0</v>
      </c>
      <c r="K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25">
      <c r="A418" s="11">
        <v>165</v>
      </c>
      <c r="B418" s="11" t="s">
        <v>257</v>
      </c>
      <c r="C418" s="11">
        <v>3142.3</v>
      </c>
      <c r="D418" s="11">
        <v>0</v>
      </c>
      <c r="E418" s="11">
        <v>55.3</v>
      </c>
      <c r="F418" s="11">
        <v>88</v>
      </c>
      <c r="G418" s="11">
        <v>21673.599999999999</v>
      </c>
      <c r="H418" s="11">
        <v>6897</v>
      </c>
      <c r="I418" s="11">
        <v>7611</v>
      </c>
      <c r="J418" s="11">
        <v>395.1</v>
      </c>
      <c r="K418" s="11">
        <v>85640</v>
      </c>
      <c r="L418" s="11">
        <v>337</v>
      </c>
      <c r="M418" s="11">
        <v>1442</v>
      </c>
      <c r="N418" s="11">
        <v>24303</v>
      </c>
      <c r="O418" s="11">
        <v>10141</v>
      </c>
      <c r="P418" s="11">
        <v>30.48</v>
      </c>
      <c r="Q418" s="11">
        <v>38.67</v>
      </c>
      <c r="R418" s="11">
        <v>121525</v>
      </c>
    </row>
    <row r="419" spans="1:18" x14ac:dyDescent="0.25">
      <c r="A419" s="11">
        <v>166</v>
      </c>
      <c r="B419" s="11" t="s">
        <v>345</v>
      </c>
      <c r="C419" s="11">
        <v>1045.8</v>
      </c>
      <c r="D419" s="11">
        <v>0</v>
      </c>
      <c r="E419" s="11">
        <v>100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167</v>
      </c>
      <c r="B420" s="11" t="s">
        <v>346</v>
      </c>
      <c r="C420" s="11">
        <v>434</v>
      </c>
      <c r="D420" s="11">
        <v>0</v>
      </c>
      <c r="E420" s="11">
        <v>100</v>
      </c>
      <c r="F420" s="11">
        <v>396</v>
      </c>
      <c r="I420" s="11">
        <v>8144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>
        <v>168</v>
      </c>
      <c r="B421" s="11" t="s">
        <v>347</v>
      </c>
      <c r="C421" s="11">
        <v>789.5</v>
      </c>
      <c r="D421" s="11">
        <v>0</v>
      </c>
      <c r="E421" s="11">
        <v>100</v>
      </c>
      <c r="F421" s="11">
        <v>0</v>
      </c>
      <c r="I421" s="11">
        <v>8760</v>
      </c>
      <c r="J421" s="11">
        <v>0</v>
      </c>
      <c r="K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25">
      <c r="A422" s="11">
        <v>169</v>
      </c>
      <c r="B422" s="11" t="s">
        <v>348</v>
      </c>
      <c r="C422" s="11">
        <v>1497.4</v>
      </c>
      <c r="D422" s="11">
        <v>0</v>
      </c>
      <c r="E422" s="11">
        <v>100</v>
      </c>
      <c r="F422" s="11">
        <v>487</v>
      </c>
      <c r="I422" s="11">
        <v>7954</v>
      </c>
      <c r="J422" s="11">
        <v>0</v>
      </c>
      <c r="K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</row>
    <row r="423" spans="1:18" x14ac:dyDescent="0.25">
      <c r="A423" s="11">
        <v>170</v>
      </c>
      <c r="B423" s="11" t="s">
        <v>349</v>
      </c>
      <c r="C423" s="11">
        <v>3452.5</v>
      </c>
      <c r="D423" s="11">
        <v>0</v>
      </c>
      <c r="E423" s="11">
        <v>100</v>
      </c>
      <c r="F423" s="11">
        <v>50</v>
      </c>
      <c r="I423" s="11">
        <v>8669</v>
      </c>
      <c r="J423" s="11">
        <v>0</v>
      </c>
      <c r="K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</row>
    <row r="424" spans="1:18" x14ac:dyDescent="0.25">
      <c r="A424" s="11" t="s">
        <v>258</v>
      </c>
      <c r="B424" s="11" t="s">
        <v>259</v>
      </c>
      <c r="C424" s="11">
        <v>63217.5</v>
      </c>
      <c r="D424" s="11">
        <v>0</v>
      </c>
      <c r="F424" s="11">
        <v>7501</v>
      </c>
      <c r="G424" s="11">
        <v>506744.9</v>
      </c>
      <c r="H424" s="11">
        <v>9788</v>
      </c>
      <c r="K424" s="11">
        <v>1005989</v>
      </c>
      <c r="L424" s="11">
        <v>3397</v>
      </c>
      <c r="M424" s="11">
        <v>14993</v>
      </c>
      <c r="N424" s="11">
        <v>449358</v>
      </c>
      <c r="O424" s="11">
        <v>53066</v>
      </c>
      <c r="P424" s="11">
        <v>16.75</v>
      </c>
      <c r="Q424" s="11">
        <v>24.1</v>
      </c>
      <c r="R424" s="11">
        <v>1523406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/>
  </sheetViews>
  <sheetFormatPr defaultRowHeight="15" x14ac:dyDescent="0.25"/>
  <cols>
    <col min="1" max="1" width="18.42578125" style="11" customWidth="1"/>
    <col min="2" max="3" width="9.140625" style="11"/>
    <col min="4" max="4" width="12.5703125" style="11" customWidth="1"/>
    <col min="5" max="16384" width="9.140625" style="11"/>
  </cols>
  <sheetData>
    <row r="1" spans="1:16" x14ac:dyDescent="0.25">
      <c r="A1" s="11" t="s">
        <v>385</v>
      </c>
    </row>
    <row r="2" spans="1:16" x14ac:dyDescent="0.25">
      <c r="A2" s="11" t="s">
        <v>396</v>
      </c>
    </row>
    <row r="3" spans="1:16" x14ac:dyDescent="0.25">
      <c r="A3" s="11" t="s">
        <v>447</v>
      </c>
    </row>
    <row r="5" spans="1:16" x14ac:dyDescent="0.25">
      <c r="A5" s="11" t="s">
        <v>0</v>
      </c>
    </row>
    <row r="6" spans="1:16" ht="18.75" customHeight="1" x14ac:dyDescent="0.25">
      <c r="A6" s="11" t="s">
        <v>1</v>
      </c>
    </row>
    <row r="8" spans="1:16" x14ac:dyDescent="0.25">
      <c r="C8" s="11" t="s">
        <v>6</v>
      </c>
      <c r="D8" s="11" t="s">
        <v>7</v>
      </c>
      <c r="G8" s="11" t="s">
        <v>307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1" t="s">
        <v>17</v>
      </c>
    </row>
    <row r="9" spans="1:16" x14ac:dyDescent="0.25"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308</v>
      </c>
      <c r="H9" s="11" t="s">
        <v>25</v>
      </c>
      <c r="I9" s="11" t="s">
        <v>26</v>
      </c>
      <c r="J9" s="11" t="s">
        <v>27</v>
      </c>
      <c r="K9" s="11" t="s">
        <v>28</v>
      </c>
      <c r="L9" s="11" t="s">
        <v>29</v>
      </c>
      <c r="M9" s="11" t="s">
        <v>30</v>
      </c>
      <c r="N9" s="11" t="s">
        <v>31</v>
      </c>
      <c r="O9" s="11" t="s">
        <v>32</v>
      </c>
      <c r="P9" s="11" t="s">
        <v>33</v>
      </c>
    </row>
    <row r="10" spans="1:16" x14ac:dyDescent="0.25">
      <c r="A10" s="11" t="s">
        <v>309</v>
      </c>
      <c r="B10" s="11" t="s">
        <v>36</v>
      </c>
      <c r="C10" s="11" t="s">
        <v>36</v>
      </c>
      <c r="D10" s="11" t="s">
        <v>37</v>
      </c>
      <c r="E10" s="11" t="s">
        <v>38</v>
      </c>
      <c r="F10" s="11" t="s">
        <v>39</v>
      </c>
      <c r="G10" s="11" t="s">
        <v>310</v>
      </c>
      <c r="H10" s="11" t="s">
        <v>42</v>
      </c>
      <c r="I10" s="11" t="s">
        <v>43</v>
      </c>
      <c r="J10" s="11" t="s">
        <v>44</v>
      </c>
      <c r="K10" s="11" t="s">
        <v>45</v>
      </c>
      <c r="L10" s="11" t="s">
        <v>46</v>
      </c>
      <c r="M10" s="11" t="s">
        <v>47</v>
      </c>
      <c r="N10" s="11" t="s">
        <v>48</v>
      </c>
      <c r="O10" s="11" t="s">
        <v>49</v>
      </c>
      <c r="P10" s="11" t="s">
        <v>50</v>
      </c>
    </row>
    <row r="11" spans="1:16" x14ac:dyDescent="0.25">
      <c r="A11" s="11" t="s">
        <v>311</v>
      </c>
      <c r="B11" s="11" t="s">
        <v>53</v>
      </c>
      <c r="C11" s="11" t="s">
        <v>54</v>
      </c>
      <c r="D11" s="11" t="s">
        <v>4</v>
      </c>
      <c r="E11" s="11" t="s">
        <v>55</v>
      </c>
      <c r="F11" s="11" t="s">
        <v>5</v>
      </c>
      <c r="G11" s="11" t="s">
        <v>312</v>
      </c>
      <c r="H11" s="11" t="s">
        <v>54</v>
      </c>
      <c r="I11" s="11" t="s">
        <v>56</v>
      </c>
      <c r="J11" s="11" t="s">
        <v>55</v>
      </c>
      <c r="K11" s="11" t="s">
        <v>4</v>
      </c>
      <c r="L11" s="11" t="s">
        <v>54</v>
      </c>
      <c r="M11" s="11" t="s">
        <v>4</v>
      </c>
      <c r="N11" s="11" t="s">
        <v>54</v>
      </c>
      <c r="O11" s="11" t="s">
        <v>54</v>
      </c>
      <c r="P11" s="11" t="s">
        <v>53</v>
      </c>
    </row>
    <row r="12" spans="1:16" x14ac:dyDescent="0.25">
      <c r="A12" s="11" t="s">
        <v>313</v>
      </c>
      <c r="B12" s="11">
        <v>62794.5</v>
      </c>
    </row>
    <row r="13" spans="1:16" x14ac:dyDescent="0.25">
      <c r="A13" s="11" t="s">
        <v>314</v>
      </c>
      <c r="B13" s="11">
        <v>423.5</v>
      </c>
      <c r="O13" s="11">
        <v>14.1</v>
      </c>
      <c r="P13" s="11">
        <v>5971</v>
      </c>
    </row>
    <row r="14" spans="1:16" x14ac:dyDescent="0.25">
      <c r="A14" s="11" t="s">
        <v>315</v>
      </c>
      <c r="B14" s="11">
        <v>0</v>
      </c>
    </row>
    <row r="15" spans="1:16" x14ac:dyDescent="0.25">
      <c r="A15" s="11" t="s">
        <v>316</v>
      </c>
      <c r="B15" s="11">
        <v>0</v>
      </c>
    </row>
    <row r="16" spans="1:16" x14ac:dyDescent="0.25">
      <c r="A16" s="11" t="s">
        <v>317</v>
      </c>
      <c r="B16" s="11" t="s">
        <v>260</v>
      </c>
    </row>
    <row r="17" spans="1:16" x14ac:dyDescent="0.25">
      <c r="A17" s="11" t="s">
        <v>318</v>
      </c>
      <c r="B17" s="11">
        <v>258.5</v>
      </c>
      <c r="C17" s="11">
        <v>0</v>
      </c>
      <c r="D17" s="11">
        <v>42.2</v>
      </c>
      <c r="E17" s="11">
        <v>0</v>
      </c>
      <c r="H17" s="11">
        <v>0</v>
      </c>
      <c r="I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x14ac:dyDescent="0.25">
      <c r="A18" s="11" t="s">
        <v>319</v>
      </c>
      <c r="B18" s="11">
        <v>4148.8</v>
      </c>
      <c r="C18" s="11">
        <v>0</v>
      </c>
      <c r="D18" s="11">
        <v>60.9</v>
      </c>
      <c r="E18" s="11">
        <v>0</v>
      </c>
      <c r="H18" s="11">
        <v>0</v>
      </c>
      <c r="I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x14ac:dyDescent="0.25">
      <c r="A19" s="11" t="s">
        <v>320</v>
      </c>
      <c r="B19" s="11">
        <v>1234.5999999999999</v>
      </c>
      <c r="C19" s="11">
        <v>0</v>
      </c>
      <c r="D19" s="11">
        <v>46.5</v>
      </c>
      <c r="E19" s="11">
        <v>73</v>
      </c>
      <c r="H19" s="11">
        <v>40.6</v>
      </c>
      <c r="I19" s="11">
        <v>50146</v>
      </c>
      <c r="K19" s="11">
        <v>0</v>
      </c>
      <c r="L19" s="11">
        <v>11084</v>
      </c>
      <c r="M19" s="11">
        <v>8174</v>
      </c>
      <c r="N19" s="11">
        <v>47.24</v>
      </c>
      <c r="O19" s="11">
        <v>56.22</v>
      </c>
      <c r="P19" s="11">
        <v>69404</v>
      </c>
    </row>
    <row r="20" spans="1:16" x14ac:dyDescent="0.25">
      <c r="A20" s="11" t="s">
        <v>321</v>
      </c>
      <c r="B20" s="11">
        <v>365.8</v>
      </c>
      <c r="C20" s="11">
        <v>0</v>
      </c>
      <c r="D20" s="11">
        <v>92.8</v>
      </c>
      <c r="E20" s="11">
        <v>16</v>
      </c>
      <c r="F20" s="11">
        <v>2377.8000000000002</v>
      </c>
      <c r="G20" s="11">
        <v>10000</v>
      </c>
      <c r="H20" s="11">
        <v>0</v>
      </c>
      <c r="I20" s="11">
        <v>8119</v>
      </c>
      <c r="J20" s="11">
        <v>0</v>
      </c>
      <c r="K20" s="11">
        <v>0</v>
      </c>
      <c r="L20" s="11">
        <v>0</v>
      </c>
      <c r="M20" s="11">
        <v>633</v>
      </c>
      <c r="N20" s="11">
        <v>23.93</v>
      </c>
      <c r="O20" s="11">
        <v>23.93</v>
      </c>
      <c r="P20" s="11">
        <v>8752</v>
      </c>
    </row>
    <row r="21" spans="1:16" x14ac:dyDescent="0.25">
      <c r="A21" s="11" t="s">
        <v>322</v>
      </c>
      <c r="B21" s="11">
        <v>37352.5</v>
      </c>
      <c r="C21" s="11">
        <v>0</v>
      </c>
      <c r="D21" s="11">
        <v>72.400000000000006</v>
      </c>
      <c r="E21" s="11">
        <v>1111</v>
      </c>
      <c r="F21" s="11">
        <v>365380</v>
      </c>
      <c r="G21" s="11">
        <v>9782</v>
      </c>
      <c r="H21" s="11">
        <v>200.9</v>
      </c>
      <c r="I21" s="11">
        <v>733984</v>
      </c>
      <c r="J21" s="11">
        <v>2480</v>
      </c>
      <c r="K21" s="11">
        <v>10452</v>
      </c>
      <c r="L21" s="11">
        <v>342903</v>
      </c>
      <c r="M21" s="11">
        <v>30414</v>
      </c>
      <c r="N21" s="11">
        <v>20.46</v>
      </c>
      <c r="O21" s="11">
        <v>29.92</v>
      </c>
      <c r="P21" s="11">
        <v>1117754</v>
      </c>
    </row>
    <row r="22" spans="1:16" x14ac:dyDescent="0.25">
      <c r="A22" s="11" t="s">
        <v>323</v>
      </c>
      <c r="B22" s="11">
        <v>14395.4</v>
      </c>
      <c r="C22" s="11">
        <v>0</v>
      </c>
      <c r="D22" s="11">
        <v>68.7</v>
      </c>
      <c r="E22" s="11">
        <v>437</v>
      </c>
      <c r="F22" s="11">
        <v>139996</v>
      </c>
      <c r="G22" s="11">
        <v>9725</v>
      </c>
      <c r="H22" s="11">
        <v>222.4</v>
      </c>
      <c r="I22" s="11">
        <v>311390</v>
      </c>
      <c r="J22" s="11">
        <v>915</v>
      </c>
      <c r="K22" s="11">
        <v>4520</v>
      </c>
      <c r="L22" s="11">
        <v>95008</v>
      </c>
      <c r="M22" s="11">
        <v>23684</v>
      </c>
      <c r="N22" s="11">
        <v>23.28</v>
      </c>
      <c r="O22" s="11">
        <v>30.19</v>
      </c>
      <c r="P22" s="11">
        <v>434602</v>
      </c>
    </row>
    <row r="23" spans="1:16" x14ac:dyDescent="0.25">
      <c r="A23" s="11" t="s">
        <v>324</v>
      </c>
      <c r="B23" s="11">
        <v>192.1</v>
      </c>
      <c r="C23" s="11">
        <v>0</v>
      </c>
      <c r="D23" s="11">
        <v>11.1</v>
      </c>
      <c r="E23" s="11">
        <v>14</v>
      </c>
      <c r="F23" s="11">
        <v>2249.6999999999998</v>
      </c>
      <c r="G23" s="11">
        <v>11712</v>
      </c>
      <c r="H23" s="11">
        <v>378.8</v>
      </c>
      <c r="I23" s="11">
        <v>8521</v>
      </c>
      <c r="J23" s="11">
        <v>30</v>
      </c>
      <c r="K23" s="11">
        <v>112</v>
      </c>
      <c r="L23" s="11">
        <v>4758</v>
      </c>
      <c r="M23" s="11">
        <v>0</v>
      </c>
      <c r="N23" s="11">
        <v>44.36</v>
      </c>
      <c r="O23" s="11">
        <v>69.72</v>
      </c>
      <c r="P23" s="11">
        <v>13392</v>
      </c>
    </row>
    <row r="24" spans="1:16" x14ac:dyDescent="0.25">
      <c r="A24" s="11" t="s">
        <v>325</v>
      </c>
      <c r="B24" s="11">
        <v>-4316.3999999999996</v>
      </c>
      <c r="C24" s="11">
        <v>0</v>
      </c>
      <c r="D24" s="11">
        <v>0.3</v>
      </c>
      <c r="E24" s="11">
        <v>4159</v>
      </c>
      <c r="H24" s="11">
        <v>38.200000000000003</v>
      </c>
      <c r="I24" s="11">
        <v>-164793</v>
      </c>
      <c r="K24" s="11">
        <v>0</v>
      </c>
      <c r="L24" s="11">
        <v>0</v>
      </c>
      <c r="M24" s="11">
        <v>0</v>
      </c>
      <c r="N24" s="11">
        <v>38.18</v>
      </c>
      <c r="O24" s="11">
        <v>38.18</v>
      </c>
      <c r="P24" s="11">
        <v>-164793</v>
      </c>
    </row>
    <row r="25" spans="1:16" x14ac:dyDescent="0.25">
      <c r="A25" s="11" t="s">
        <v>326</v>
      </c>
      <c r="B25" s="11">
        <v>0</v>
      </c>
      <c r="C25" s="11">
        <v>0</v>
      </c>
      <c r="D25" s="11">
        <v>0</v>
      </c>
      <c r="E25" s="11">
        <v>0</v>
      </c>
      <c r="H25" s="11">
        <v>0</v>
      </c>
      <c r="I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x14ac:dyDescent="0.25">
      <c r="A26" s="11" t="s">
        <v>327</v>
      </c>
      <c r="B26" s="11">
        <v>-370.2</v>
      </c>
      <c r="C26" s="11">
        <v>0</v>
      </c>
      <c r="D26" s="11">
        <v>133.30000000000001</v>
      </c>
      <c r="E26" s="11">
        <v>0</v>
      </c>
      <c r="H26" s="11">
        <v>14.2</v>
      </c>
      <c r="I26" s="11">
        <v>-5258</v>
      </c>
      <c r="K26" s="11">
        <v>0</v>
      </c>
      <c r="L26" s="11">
        <v>0</v>
      </c>
      <c r="M26" s="11">
        <v>-3853</v>
      </c>
      <c r="N26" s="11">
        <v>24.61</v>
      </c>
      <c r="O26" s="11">
        <v>24.61</v>
      </c>
      <c r="P26" s="11">
        <v>-9111</v>
      </c>
    </row>
    <row r="27" spans="1:16" x14ac:dyDescent="0.25">
      <c r="A27" s="11" t="s">
        <v>328</v>
      </c>
      <c r="B27" s="11">
        <v>709.2</v>
      </c>
      <c r="C27" s="11">
        <v>0</v>
      </c>
      <c r="D27" s="11">
        <v>100</v>
      </c>
      <c r="E27" s="11">
        <v>0</v>
      </c>
      <c r="H27" s="11">
        <v>79</v>
      </c>
      <c r="I27" s="11">
        <v>56006</v>
      </c>
      <c r="K27" s="11">
        <v>0</v>
      </c>
      <c r="L27" s="11">
        <v>0</v>
      </c>
      <c r="M27" s="11">
        <v>0</v>
      </c>
      <c r="N27" s="11">
        <v>78.97</v>
      </c>
      <c r="O27" s="11">
        <v>78.97</v>
      </c>
      <c r="P27" s="11">
        <v>56006</v>
      </c>
    </row>
    <row r="28" spans="1:16" x14ac:dyDescent="0.25">
      <c r="A28" s="11" t="s">
        <v>329</v>
      </c>
      <c r="B28" s="11">
        <v>1229.8</v>
      </c>
      <c r="C28" s="11">
        <v>0</v>
      </c>
      <c r="D28" s="11">
        <v>119.6</v>
      </c>
      <c r="E28" s="11">
        <v>0</v>
      </c>
      <c r="H28" s="11">
        <v>0</v>
      </c>
      <c r="I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x14ac:dyDescent="0.25">
      <c r="A29" s="11" t="s">
        <v>330</v>
      </c>
      <c r="B29" s="11">
        <v>-443.3</v>
      </c>
      <c r="C29" s="11">
        <v>0</v>
      </c>
      <c r="D29" s="11">
        <v>100</v>
      </c>
      <c r="E29" s="11">
        <v>0</v>
      </c>
      <c r="H29" s="11">
        <v>4.2</v>
      </c>
      <c r="I29" s="11">
        <v>-1854</v>
      </c>
      <c r="K29" s="11">
        <v>0</v>
      </c>
      <c r="L29" s="11">
        <v>0</v>
      </c>
      <c r="M29" s="11">
        <v>0</v>
      </c>
      <c r="N29" s="11">
        <v>4.18</v>
      </c>
      <c r="O29" s="11">
        <v>4.18</v>
      </c>
      <c r="P29" s="11">
        <v>-1854</v>
      </c>
    </row>
    <row r="30" spans="1:16" x14ac:dyDescent="0.25">
      <c r="A30" s="11" t="s">
        <v>331</v>
      </c>
      <c r="B30" s="11">
        <v>-302.5</v>
      </c>
      <c r="C30" s="11">
        <v>0</v>
      </c>
      <c r="D30" s="11">
        <v>100</v>
      </c>
      <c r="E30" s="11">
        <v>0</v>
      </c>
      <c r="H30" s="11">
        <v>20</v>
      </c>
      <c r="I30" s="11">
        <v>-6042</v>
      </c>
      <c r="K30" s="11">
        <v>0</v>
      </c>
      <c r="L30" s="11">
        <v>-4396</v>
      </c>
      <c r="M30" s="11">
        <v>-5131</v>
      </c>
      <c r="N30" s="11">
        <v>36.93</v>
      </c>
      <c r="O30" s="11">
        <v>51.46</v>
      </c>
      <c r="P30" s="11">
        <v>-15570</v>
      </c>
    </row>
    <row r="31" spans="1:16" x14ac:dyDescent="0.25">
      <c r="A31" s="11" t="s">
        <v>332</v>
      </c>
      <c r="B31" s="11">
        <v>1467.1</v>
      </c>
      <c r="C31" s="11">
        <v>0</v>
      </c>
      <c r="D31" s="11">
        <v>100</v>
      </c>
      <c r="E31" s="11">
        <v>0</v>
      </c>
      <c r="H31" s="11">
        <v>5.5</v>
      </c>
      <c r="I31" s="11">
        <v>8043</v>
      </c>
      <c r="K31" s="11">
        <v>0</v>
      </c>
      <c r="L31" s="11">
        <v>0</v>
      </c>
      <c r="M31" s="11">
        <v>0</v>
      </c>
      <c r="N31" s="11">
        <v>5.48</v>
      </c>
      <c r="O31" s="11">
        <v>5.48</v>
      </c>
      <c r="P31" s="11">
        <v>8043</v>
      </c>
    </row>
    <row r="32" spans="1:16" x14ac:dyDescent="0.25">
      <c r="A32" s="11" t="s">
        <v>333</v>
      </c>
      <c r="B32" s="11">
        <v>0</v>
      </c>
      <c r="C32" s="11">
        <v>0</v>
      </c>
      <c r="D32" s="11">
        <v>0</v>
      </c>
      <c r="E32" s="11">
        <v>7</v>
      </c>
      <c r="H32" s="11">
        <v>0</v>
      </c>
      <c r="I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20" x14ac:dyDescent="0.25">
      <c r="A33" s="11" t="s">
        <v>334</v>
      </c>
      <c r="B33" s="11">
        <v>63216.7</v>
      </c>
      <c r="C33" s="11">
        <v>0</v>
      </c>
      <c r="E33" s="11">
        <v>7197</v>
      </c>
      <c r="F33" s="11">
        <v>510003.5</v>
      </c>
      <c r="G33" s="11">
        <v>9774</v>
      </c>
      <c r="I33" s="11">
        <v>999508</v>
      </c>
      <c r="J33" s="11">
        <v>3424</v>
      </c>
      <c r="K33" s="11">
        <v>15084</v>
      </c>
      <c r="L33" s="11">
        <v>449358</v>
      </c>
      <c r="M33" s="11">
        <v>53921</v>
      </c>
      <c r="N33" s="11">
        <v>16.66</v>
      </c>
      <c r="O33" s="11">
        <v>24.01</v>
      </c>
      <c r="P33" s="11">
        <v>1517871</v>
      </c>
    </row>
    <row r="34" spans="1:20" x14ac:dyDescent="0.25">
      <c r="A34" s="11" t="s">
        <v>335</v>
      </c>
      <c r="P34" s="11">
        <v>1404</v>
      </c>
    </row>
    <row r="35" spans="1:20" x14ac:dyDescent="0.25">
      <c r="A35" s="11" t="s">
        <v>336</v>
      </c>
      <c r="J35" s="11" t="s">
        <v>448</v>
      </c>
      <c r="P35" s="11">
        <v>0</v>
      </c>
    </row>
    <row r="36" spans="1:20" x14ac:dyDescent="0.25">
      <c r="A36" s="11" t="s">
        <v>337</v>
      </c>
      <c r="P36" s="11">
        <v>0</v>
      </c>
    </row>
    <row r="37" spans="1:20" x14ac:dyDescent="0.25">
      <c r="A37" s="11" t="s">
        <v>338</v>
      </c>
      <c r="P37" s="11">
        <v>2065</v>
      </c>
    </row>
    <row r="38" spans="1:20" x14ac:dyDescent="0.25">
      <c r="A38" s="11" t="s">
        <v>339</v>
      </c>
      <c r="B38" s="11">
        <v>1.3</v>
      </c>
      <c r="O38" s="11">
        <v>1000</v>
      </c>
      <c r="P38" s="11">
        <v>1257</v>
      </c>
    </row>
    <row r="39" spans="1:20" x14ac:dyDescent="0.25">
      <c r="A39" s="11" t="s">
        <v>340</v>
      </c>
      <c r="O39" s="11">
        <v>23.99</v>
      </c>
      <c r="P39" s="11">
        <v>1516626</v>
      </c>
    </row>
    <row r="42" spans="1:20" x14ac:dyDescent="0.25">
      <c r="A42" s="11" t="s">
        <v>261</v>
      </c>
      <c r="B42" s="11" t="s">
        <v>262</v>
      </c>
      <c r="C42" s="11" t="s">
        <v>289</v>
      </c>
      <c r="D42" s="11" t="s">
        <v>290</v>
      </c>
      <c r="E42" s="11" t="s">
        <v>291</v>
      </c>
      <c r="F42" s="11" t="s">
        <v>292</v>
      </c>
      <c r="G42" s="11" t="s">
        <v>293</v>
      </c>
    </row>
    <row r="43" spans="1:20" x14ac:dyDescent="0.25">
      <c r="A43" s="11" t="s">
        <v>4</v>
      </c>
      <c r="B43" s="11" t="s">
        <v>263</v>
      </c>
      <c r="C43" s="11" t="s">
        <v>54</v>
      </c>
      <c r="D43" s="11" t="s">
        <v>54</v>
      </c>
      <c r="E43" s="11" t="s">
        <v>54</v>
      </c>
      <c r="F43" s="11" t="s">
        <v>54</v>
      </c>
      <c r="G43" s="11" t="s">
        <v>55</v>
      </c>
    </row>
    <row r="45" spans="1:20" x14ac:dyDescent="0.25">
      <c r="C45" s="11" t="e">
        <f>--Anc</f>
        <v>#NAME?</v>
      </c>
      <c r="D45" s="11" t="s">
        <v>294</v>
      </c>
      <c r="E45" s="11" t="s">
        <v>295</v>
      </c>
      <c r="F45" s="11" t="s">
        <v>296</v>
      </c>
      <c r="G45" s="11" t="s">
        <v>297</v>
      </c>
      <c r="H45" s="11" t="s">
        <v>298</v>
      </c>
      <c r="I45" s="11" t="s">
        <v>299</v>
      </c>
      <c r="J45" s="11" t="s">
        <v>300</v>
      </c>
      <c r="K45" s="11" t="s">
        <v>301</v>
      </c>
    </row>
    <row r="46" spans="1:20" x14ac:dyDescent="0.25">
      <c r="C46" s="11" t="e">
        <f>-REG.</f>
        <v>#NAME?</v>
      </c>
      <c r="D46" s="11" t="s">
        <v>302</v>
      </c>
      <c r="F46" s="11" t="e">
        <f>-REG.</f>
        <v>#NAME?</v>
      </c>
      <c r="G46" s="11" t="s">
        <v>303</v>
      </c>
      <c r="I46" s="11" t="e">
        <f>-SPIN</f>
        <v>#NAME?</v>
      </c>
      <c r="L46" s="11" t="e">
        <f>-NONS</f>
        <v>#NAME?</v>
      </c>
      <c r="M46" s="11" t="s">
        <v>304</v>
      </c>
      <c r="O46" s="11" t="e">
        <f>-NONS</f>
        <v>#NAME?</v>
      </c>
      <c r="P46" s="11" t="s">
        <v>305</v>
      </c>
      <c r="R46" s="11" t="e">
        <f>-Tota</f>
        <v>#NAME?</v>
      </c>
      <c r="S46" s="11" t="s">
        <v>265</v>
      </c>
    </row>
    <row r="47" spans="1:20" x14ac:dyDescent="0.25">
      <c r="A47" s="11" t="s">
        <v>34</v>
      </c>
      <c r="B47" s="11" t="s">
        <v>35</v>
      </c>
      <c r="C47" s="11" t="s">
        <v>36</v>
      </c>
      <c r="D47" s="13">
        <v>0</v>
      </c>
      <c r="E47" s="11" t="s">
        <v>306</v>
      </c>
      <c r="F47" s="11" t="s">
        <v>36</v>
      </c>
      <c r="G47" s="13">
        <v>0</v>
      </c>
      <c r="H47" s="11" t="s">
        <v>306</v>
      </c>
      <c r="I47" s="11" t="s">
        <v>36</v>
      </c>
      <c r="J47" s="13">
        <v>0</v>
      </c>
      <c r="K47" s="11" t="s">
        <v>306</v>
      </c>
      <c r="L47" s="11" t="s">
        <v>36</v>
      </c>
      <c r="M47" s="13">
        <v>0</v>
      </c>
      <c r="N47" s="11" t="s">
        <v>306</v>
      </c>
      <c r="O47" s="11" t="s">
        <v>36</v>
      </c>
      <c r="P47" s="13">
        <v>0</v>
      </c>
      <c r="Q47" s="11" t="s">
        <v>306</v>
      </c>
      <c r="R47" s="11" t="s">
        <v>36</v>
      </c>
      <c r="S47" s="13">
        <v>0</v>
      </c>
      <c r="T47" s="11" t="s">
        <v>306</v>
      </c>
    </row>
    <row r="48" spans="1:20" x14ac:dyDescent="0.25">
      <c r="A48" s="11" t="s">
        <v>51</v>
      </c>
      <c r="B48" s="11" t="s">
        <v>52</v>
      </c>
      <c r="C48" s="11" t="s">
        <v>4</v>
      </c>
      <c r="D48" s="11" t="s">
        <v>4</v>
      </c>
      <c r="E48" s="11" t="s">
        <v>4</v>
      </c>
      <c r="F48" s="11" t="s">
        <v>4</v>
      </c>
      <c r="G48" s="11" t="s">
        <v>4</v>
      </c>
      <c r="H48" s="11" t="s">
        <v>4</v>
      </c>
      <c r="I48" s="11" t="s">
        <v>4</v>
      </c>
      <c r="J48" s="11" t="s">
        <v>4</v>
      </c>
      <c r="K48" s="11" t="s">
        <v>4</v>
      </c>
      <c r="L48" s="11" t="s">
        <v>4</v>
      </c>
      <c r="M48" s="11" t="s">
        <v>4</v>
      </c>
      <c r="N48" s="11" t="s">
        <v>4</v>
      </c>
      <c r="O48" s="11" t="s">
        <v>4</v>
      </c>
      <c r="P48" s="11" t="s">
        <v>4</v>
      </c>
      <c r="Q48" s="11" t="s">
        <v>4</v>
      </c>
      <c r="R48" s="11" t="s">
        <v>4</v>
      </c>
      <c r="S48" s="11" t="s">
        <v>4</v>
      </c>
      <c r="T48" s="11" t="s">
        <v>4</v>
      </c>
    </row>
    <row r="49" spans="1:20" x14ac:dyDescent="0.25">
      <c r="A49" s="11">
        <v>1</v>
      </c>
      <c r="B49" s="11" t="s">
        <v>57</v>
      </c>
      <c r="C49" s="11">
        <v>105.7</v>
      </c>
      <c r="D49" s="11">
        <v>295.7</v>
      </c>
      <c r="E49" s="11">
        <v>2.8</v>
      </c>
      <c r="F49" s="11">
        <v>0</v>
      </c>
      <c r="G49" s="11">
        <v>0</v>
      </c>
      <c r="H49" s="11">
        <v>0</v>
      </c>
      <c r="I49" s="11">
        <v>20</v>
      </c>
      <c r="J49" s="11">
        <v>119.8</v>
      </c>
      <c r="K49" s="11">
        <v>6</v>
      </c>
      <c r="L49" s="11">
        <v>128</v>
      </c>
      <c r="M49" s="11">
        <v>2491.8000000000002</v>
      </c>
      <c r="N49" s="11">
        <v>19.5</v>
      </c>
      <c r="O49" s="11">
        <v>0</v>
      </c>
      <c r="P49" s="11">
        <v>0</v>
      </c>
      <c r="Q49" s="11">
        <v>0</v>
      </c>
      <c r="R49" s="11">
        <v>253.7</v>
      </c>
      <c r="S49" s="11">
        <v>2907.3</v>
      </c>
      <c r="T49" s="11">
        <v>11.5</v>
      </c>
    </row>
    <row r="50" spans="1:20" x14ac:dyDescent="0.25">
      <c r="A50" s="11">
        <v>2</v>
      </c>
      <c r="B50" s="11" t="s">
        <v>58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x14ac:dyDescent="0.25">
      <c r="A51" s="11">
        <v>3</v>
      </c>
      <c r="B51" s="11" t="s">
        <v>59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x14ac:dyDescent="0.25">
      <c r="A52" s="11">
        <v>4</v>
      </c>
      <c r="B52" s="11" t="s">
        <v>60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x14ac:dyDescent="0.25">
      <c r="A53" s="11">
        <v>5</v>
      </c>
      <c r="B53" s="11" t="s">
        <v>61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x14ac:dyDescent="0.25">
      <c r="A54" s="11">
        <v>6</v>
      </c>
      <c r="B54" s="11" t="s">
        <v>62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x14ac:dyDescent="0.25">
      <c r="A55" s="11">
        <v>7</v>
      </c>
      <c r="B55" s="11" t="s">
        <v>63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x14ac:dyDescent="0.25">
      <c r="A56" s="11">
        <v>8</v>
      </c>
      <c r="B56" s="11" t="s">
        <v>65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x14ac:dyDescent="0.25">
      <c r="A57" s="11">
        <v>9</v>
      </c>
      <c r="B57" s="11" t="s">
        <v>64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1.5</v>
      </c>
      <c r="M57" s="11">
        <v>25.9</v>
      </c>
      <c r="N57" s="11">
        <v>16.8</v>
      </c>
      <c r="O57" s="11">
        <v>0</v>
      </c>
      <c r="P57" s="11">
        <v>0</v>
      </c>
      <c r="Q57" s="11">
        <v>0</v>
      </c>
      <c r="R57" s="11">
        <v>1.5</v>
      </c>
      <c r="S57" s="11">
        <v>25.9</v>
      </c>
      <c r="T57" s="11">
        <v>16.8</v>
      </c>
    </row>
    <row r="58" spans="1:20" x14ac:dyDescent="0.25">
      <c r="A58" s="11">
        <v>10</v>
      </c>
      <c r="B58" s="11" t="s">
        <v>66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x14ac:dyDescent="0.25">
      <c r="A59" s="11">
        <v>11</v>
      </c>
      <c r="B59" s="11" t="s">
        <v>67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x14ac:dyDescent="0.25">
      <c r="A60" s="11">
        <v>12</v>
      </c>
      <c r="B60" s="11" t="s">
        <v>68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x14ac:dyDescent="0.25">
      <c r="A61" s="11">
        <v>13</v>
      </c>
      <c r="B61" s="11" t="s">
        <v>69</v>
      </c>
      <c r="C61" s="11">
        <v>714</v>
      </c>
      <c r="D61" s="11" t="s">
        <v>266</v>
      </c>
      <c r="E61" s="11">
        <v>22.7</v>
      </c>
      <c r="F61" s="11">
        <v>0</v>
      </c>
      <c r="G61" s="11">
        <v>0</v>
      </c>
      <c r="H61" s="11">
        <v>0</v>
      </c>
      <c r="I61" s="11">
        <v>392.5</v>
      </c>
      <c r="J61" s="11" t="s">
        <v>266</v>
      </c>
      <c r="K61" s="11">
        <v>43.6</v>
      </c>
      <c r="L61" s="11">
        <v>141.69999999999999</v>
      </c>
      <c r="M61" s="11">
        <v>6242.7</v>
      </c>
      <c r="N61" s="11">
        <v>44</v>
      </c>
      <c r="O61" s="11">
        <v>0</v>
      </c>
      <c r="P61" s="11">
        <v>0</v>
      </c>
      <c r="Q61" s="11">
        <v>0</v>
      </c>
      <c r="R61" s="11">
        <v>1248.3</v>
      </c>
      <c r="S61" s="11" t="s">
        <v>266</v>
      </c>
      <c r="T61" s="11">
        <v>31.7</v>
      </c>
    </row>
    <row r="62" spans="1:20" x14ac:dyDescent="0.25">
      <c r="A62" s="11">
        <v>14</v>
      </c>
      <c r="B62" s="11" t="s">
        <v>70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x14ac:dyDescent="0.25">
      <c r="A63" s="11">
        <v>15</v>
      </c>
      <c r="B63" s="11" t="s">
        <v>71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x14ac:dyDescent="0.25">
      <c r="A64" s="11">
        <v>16</v>
      </c>
      <c r="B64" s="11" t="s">
        <v>72</v>
      </c>
      <c r="C64" s="11">
        <v>298.8</v>
      </c>
      <c r="D64" s="11" t="s">
        <v>266</v>
      </c>
      <c r="E64" s="11">
        <v>34.9</v>
      </c>
      <c r="F64" s="11">
        <v>0</v>
      </c>
      <c r="G64" s="11">
        <v>0</v>
      </c>
      <c r="H64" s="11">
        <v>0</v>
      </c>
      <c r="I64" s="11">
        <v>149.4</v>
      </c>
      <c r="J64" s="11">
        <v>5285.3</v>
      </c>
      <c r="K64" s="11">
        <v>35.4</v>
      </c>
      <c r="L64" s="11">
        <v>122.5</v>
      </c>
      <c r="M64" s="11">
        <v>5811.3</v>
      </c>
      <c r="N64" s="11">
        <v>47.4</v>
      </c>
      <c r="O64" s="11">
        <v>0</v>
      </c>
      <c r="P64" s="11">
        <v>0</v>
      </c>
      <c r="Q64" s="11">
        <v>0</v>
      </c>
      <c r="R64" s="11">
        <v>570.70000000000005</v>
      </c>
      <c r="S64" s="11" t="s">
        <v>266</v>
      </c>
      <c r="T64" s="11">
        <v>37.700000000000003</v>
      </c>
    </row>
    <row r="65" spans="1:20" x14ac:dyDescent="0.25">
      <c r="A65" s="11">
        <v>17</v>
      </c>
      <c r="B65" s="11" t="s">
        <v>73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13.8</v>
      </c>
      <c r="J65" s="11">
        <v>208.6</v>
      </c>
      <c r="K65" s="11">
        <v>15.1</v>
      </c>
      <c r="L65" s="11">
        <v>0.2</v>
      </c>
      <c r="M65" s="11">
        <v>2.8</v>
      </c>
      <c r="N65" s="11">
        <v>18.2</v>
      </c>
      <c r="O65" s="11">
        <v>0</v>
      </c>
      <c r="P65" s="11">
        <v>0</v>
      </c>
      <c r="Q65" s="11">
        <v>0</v>
      </c>
      <c r="R65" s="11">
        <v>14</v>
      </c>
      <c r="S65" s="11">
        <v>211.4</v>
      </c>
      <c r="T65" s="11">
        <v>15.1</v>
      </c>
    </row>
    <row r="66" spans="1:20" x14ac:dyDescent="0.25">
      <c r="A66" s="11">
        <v>18</v>
      </c>
      <c r="B66" s="11" t="s">
        <v>74</v>
      </c>
      <c r="C66" s="11">
        <v>12.2</v>
      </c>
      <c r="D66" s="11">
        <v>23.7</v>
      </c>
      <c r="E66" s="11">
        <v>1.9</v>
      </c>
      <c r="F66" s="11">
        <v>0</v>
      </c>
      <c r="G66" s="11">
        <v>0</v>
      </c>
      <c r="H66" s="11">
        <v>0</v>
      </c>
      <c r="I66" s="11">
        <v>2.7</v>
      </c>
      <c r="J66" s="11">
        <v>8.1999999999999993</v>
      </c>
      <c r="K66" s="11">
        <v>3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15</v>
      </c>
      <c r="S66" s="11">
        <v>31.9</v>
      </c>
      <c r="T66" s="11">
        <v>2.1</v>
      </c>
    </row>
    <row r="67" spans="1:20" x14ac:dyDescent="0.25">
      <c r="A67" s="11">
        <v>19</v>
      </c>
      <c r="B67" s="11" t="s">
        <v>75</v>
      </c>
      <c r="C67" s="11">
        <v>10.7</v>
      </c>
      <c r="D67" s="11">
        <v>23.1</v>
      </c>
      <c r="E67" s="11">
        <v>2.2000000000000002</v>
      </c>
      <c r="F67" s="11">
        <v>0</v>
      </c>
      <c r="G67" s="11">
        <v>0</v>
      </c>
      <c r="H67" s="11">
        <v>0</v>
      </c>
      <c r="I67" s="11">
        <v>3.2</v>
      </c>
      <c r="J67" s="11">
        <v>9.9</v>
      </c>
      <c r="K67" s="11">
        <v>3.1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13.9</v>
      </c>
      <c r="S67" s="11">
        <v>33</v>
      </c>
      <c r="T67" s="11">
        <v>2.4</v>
      </c>
    </row>
    <row r="68" spans="1:20" x14ac:dyDescent="0.25">
      <c r="A68" s="11">
        <v>20</v>
      </c>
      <c r="B68" s="11" t="s">
        <v>76</v>
      </c>
      <c r="C68" s="11">
        <v>179.1</v>
      </c>
      <c r="D68" s="11">
        <v>504.9</v>
      </c>
      <c r="E68" s="11">
        <v>2.8</v>
      </c>
      <c r="F68" s="11">
        <v>0</v>
      </c>
      <c r="G68" s="11">
        <v>0</v>
      </c>
      <c r="H68" s="11">
        <v>0</v>
      </c>
      <c r="I68" s="11">
        <v>27.5</v>
      </c>
      <c r="J68" s="11">
        <v>147.6</v>
      </c>
      <c r="K68" s="11">
        <v>5.4</v>
      </c>
      <c r="L68" s="11">
        <v>0.4</v>
      </c>
      <c r="M68" s="11">
        <v>6.2</v>
      </c>
      <c r="N68" s="11">
        <v>14.1</v>
      </c>
      <c r="O68" s="11">
        <v>0</v>
      </c>
      <c r="P68" s="11">
        <v>0</v>
      </c>
      <c r="Q68" s="11">
        <v>0</v>
      </c>
      <c r="R68" s="11">
        <v>207</v>
      </c>
      <c r="S68" s="11">
        <v>658.7</v>
      </c>
      <c r="T68" s="11">
        <v>3.2</v>
      </c>
    </row>
    <row r="69" spans="1:20" x14ac:dyDescent="0.25">
      <c r="A69" s="11">
        <v>21</v>
      </c>
      <c r="B69" s="11" t="s">
        <v>77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2.7</v>
      </c>
      <c r="M69" s="11">
        <v>1.5</v>
      </c>
      <c r="N69" s="11">
        <v>0.5</v>
      </c>
      <c r="O69" s="11">
        <v>0</v>
      </c>
      <c r="P69" s="11">
        <v>0</v>
      </c>
      <c r="Q69" s="11">
        <v>0</v>
      </c>
      <c r="R69" s="11">
        <v>2.7</v>
      </c>
      <c r="S69" s="11">
        <v>1.5</v>
      </c>
      <c r="T69" s="11">
        <v>0.5</v>
      </c>
    </row>
    <row r="70" spans="1:20" x14ac:dyDescent="0.25">
      <c r="A70" s="11">
        <v>22</v>
      </c>
      <c r="B70" s="11" t="s">
        <v>78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2.2999999999999998</v>
      </c>
      <c r="M70" s="11">
        <v>1.2</v>
      </c>
      <c r="N70" s="11">
        <v>0.5</v>
      </c>
      <c r="O70" s="11">
        <v>0</v>
      </c>
      <c r="P70" s="11">
        <v>0</v>
      </c>
      <c r="Q70" s="11">
        <v>0</v>
      </c>
      <c r="R70" s="11">
        <v>2.2999999999999998</v>
      </c>
      <c r="S70" s="11">
        <v>1.2</v>
      </c>
      <c r="T70" s="11">
        <v>0.5</v>
      </c>
    </row>
    <row r="71" spans="1:20" x14ac:dyDescent="0.25">
      <c r="A71" s="11">
        <v>23</v>
      </c>
      <c r="B71" s="11" t="s">
        <v>79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1.6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1.6</v>
      </c>
    </row>
    <row r="72" spans="1:20" x14ac:dyDescent="0.25">
      <c r="A72" s="11">
        <v>24</v>
      </c>
      <c r="B72" s="11" t="s">
        <v>80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x14ac:dyDescent="0.25">
      <c r="A73" s="11">
        <v>25</v>
      </c>
      <c r="B73" s="11" t="s">
        <v>81</v>
      </c>
      <c r="C73" s="11">
        <v>2.5</v>
      </c>
      <c r="D73" s="11">
        <v>197.6</v>
      </c>
      <c r="E73" s="11">
        <v>78.5</v>
      </c>
      <c r="F73" s="11">
        <v>0</v>
      </c>
      <c r="G73" s="11">
        <v>0</v>
      </c>
      <c r="H73" s="11">
        <v>0</v>
      </c>
      <c r="I73" s="11">
        <v>0.1</v>
      </c>
      <c r="J73" s="11">
        <v>4.2</v>
      </c>
      <c r="K73" s="11">
        <v>30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2.7</v>
      </c>
      <c r="S73" s="11">
        <v>201.9</v>
      </c>
      <c r="T73" s="11">
        <v>76</v>
      </c>
    </row>
    <row r="74" spans="1:20" x14ac:dyDescent="0.25">
      <c r="A74" s="11">
        <v>26</v>
      </c>
      <c r="B74" s="11" t="s">
        <v>82</v>
      </c>
      <c r="C74" s="11">
        <v>0.7</v>
      </c>
      <c r="D74" s="11">
        <v>151.1</v>
      </c>
      <c r="E74" s="11">
        <v>231.6</v>
      </c>
      <c r="F74" s="11">
        <v>0</v>
      </c>
      <c r="G74" s="11">
        <v>0</v>
      </c>
      <c r="H74" s="11">
        <v>0</v>
      </c>
      <c r="I74" s="11">
        <v>0</v>
      </c>
      <c r="J74" s="11">
        <v>0.7</v>
      </c>
      <c r="K74" s="11">
        <v>28.7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0.7</v>
      </c>
      <c r="S74" s="11">
        <v>151.80000000000001</v>
      </c>
      <c r="T74" s="11">
        <v>224.1</v>
      </c>
    </row>
    <row r="75" spans="1:20" x14ac:dyDescent="0.25">
      <c r="A75" s="11">
        <v>27</v>
      </c>
      <c r="B75" s="11" t="s">
        <v>83</v>
      </c>
      <c r="C75" s="11">
        <v>1.1000000000000001</v>
      </c>
      <c r="D75" s="11">
        <v>141.6</v>
      </c>
      <c r="E75" s="11">
        <v>131.30000000000001</v>
      </c>
      <c r="F75" s="11">
        <v>0</v>
      </c>
      <c r="G75" s="11">
        <v>0</v>
      </c>
      <c r="H75" s="11">
        <v>0</v>
      </c>
      <c r="I75" s="11">
        <v>0.1</v>
      </c>
      <c r="J75" s="11">
        <v>3.4</v>
      </c>
      <c r="K75" s="11">
        <v>33.700000000000003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1.2</v>
      </c>
      <c r="S75" s="11">
        <v>145</v>
      </c>
      <c r="T75" s="11">
        <v>123</v>
      </c>
    </row>
    <row r="76" spans="1:20" x14ac:dyDescent="0.25">
      <c r="A76" s="11">
        <v>28</v>
      </c>
      <c r="B76" s="11" t="s">
        <v>84</v>
      </c>
      <c r="C76" s="11">
        <v>2.5</v>
      </c>
      <c r="D76" s="11">
        <v>187.3</v>
      </c>
      <c r="E76" s="11">
        <v>75</v>
      </c>
      <c r="F76" s="11">
        <v>0</v>
      </c>
      <c r="G76" s="11">
        <v>0</v>
      </c>
      <c r="H76" s="11">
        <v>0</v>
      </c>
      <c r="I76" s="11">
        <v>0.1</v>
      </c>
      <c r="J76" s="11">
        <v>4</v>
      </c>
      <c r="K76" s="11">
        <v>33.700000000000003</v>
      </c>
      <c r="L76" s="11">
        <v>0.1</v>
      </c>
      <c r="M76" s="11">
        <v>0.8</v>
      </c>
      <c r="N76" s="11">
        <v>11.3</v>
      </c>
      <c r="O76" s="11">
        <v>0</v>
      </c>
      <c r="P76" s="11">
        <v>0</v>
      </c>
      <c r="Q76" s="11">
        <v>0</v>
      </c>
      <c r="R76" s="11">
        <v>2.7</v>
      </c>
      <c r="S76" s="11">
        <v>192.1</v>
      </c>
      <c r="T76" s="11">
        <v>71.599999999999994</v>
      </c>
    </row>
    <row r="77" spans="1:20" x14ac:dyDescent="0.25">
      <c r="A77" s="11">
        <v>29</v>
      </c>
      <c r="B77" s="11" t="s">
        <v>85</v>
      </c>
      <c r="C77" s="11">
        <v>6.6</v>
      </c>
      <c r="D77" s="11">
        <v>209.1</v>
      </c>
      <c r="E77" s="11">
        <v>31.7</v>
      </c>
      <c r="F77" s="11">
        <v>0</v>
      </c>
      <c r="G77" s="11">
        <v>0</v>
      </c>
      <c r="H77" s="11">
        <v>0</v>
      </c>
      <c r="I77" s="11">
        <v>0.1</v>
      </c>
      <c r="J77" s="11">
        <v>4.2</v>
      </c>
      <c r="K77" s="11">
        <v>30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6.7</v>
      </c>
      <c r="S77" s="11">
        <v>213.3</v>
      </c>
      <c r="T77" s="11">
        <v>31.7</v>
      </c>
    </row>
    <row r="78" spans="1:20" x14ac:dyDescent="0.25">
      <c r="A78" s="11">
        <v>30</v>
      </c>
      <c r="B78" s="11" t="s">
        <v>86</v>
      </c>
      <c r="C78" s="11">
        <v>4.4000000000000004</v>
      </c>
      <c r="D78" s="11">
        <v>202.2</v>
      </c>
      <c r="E78" s="11">
        <v>45.5</v>
      </c>
      <c r="F78" s="11">
        <v>0</v>
      </c>
      <c r="G78" s="11">
        <v>0</v>
      </c>
      <c r="H78" s="11">
        <v>0</v>
      </c>
      <c r="I78" s="11">
        <v>0.1</v>
      </c>
      <c r="J78" s="11">
        <v>3.8</v>
      </c>
      <c r="K78" s="11">
        <v>33.4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4.5999999999999996</v>
      </c>
      <c r="S78" s="11">
        <v>206</v>
      </c>
      <c r="T78" s="11">
        <v>45.2</v>
      </c>
    </row>
    <row r="79" spans="1:20" x14ac:dyDescent="0.25">
      <c r="A79" s="11">
        <v>31</v>
      </c>
      <c r="B79" s="11" t="s">
        <v>87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</row>
    <row r="80" spans="1:20" x14ac:dyDescent="0.25">
      <c r="A80" s="11">
        <v>32</v>
      </c>
      <c r="B80" s="11" t="s">
        <v>88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0.4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0.4</v>
      </c>
    </row>
    <row r="81" spans="1:20" x14ac:dyDescent="0.25">
      <c r="A81" s="11">
        <v>33</v>
      </c>
      <c r="B81" s="11" t="s">
        <v>89</v>
      </c>
      <c r="C81" s="11">
        <v>102.5</v>
      </c>
      <c r="D81" s="11">
        <v>267</v>
      </c>
      <c r="E81" s="11">
        <v>2.6</v>
      </c>
      <c r="F81" s="11">
        <v>0</v>
      </c>
      <c r="G81" s="11">
        <v>0</v>
      </c>
      <c r="H81" s="11">
        <v>0</v>
      </c>
      <c r="I81" s="11">
        <v>26.9</v>
      </c>
      <c r="J81" s="11">
        <v>14.1</v>
      </c>
      <c r="K81" s="11">
        <v>0.5</v>
      </c>
      <c r="L81" s="11">
        <v>55.4</v>
      </c>
      <c r="M81" s="11">
        <v>23.4</v>
      </c>
      <c r="N81" s="11">
        <v>0.4</v>
      </c>
      <c r="O81" s="11">
        <v>0</v>
      </c>
      <c r="P81" s="11">
        <v>0</v>
      </c>
      <c r="Q81" s="11">
        <v>0</v>
      </c>
      <c r="R81" s="11">
        <v>184.8</v>
      </c>
      <c r="S81" s="11">
        <v>304.5</v>
      </c>
      <c r="T81" s="11">
        <v>1.6</v>
      </c>
    </row>
    <row r="82" spans="1:20" x14ac:dyDescent="0.25">
      <c r="A82" s="11">
        <v>34</v>
      </c>
      <c r="B82" s="11" t="s">
        <v>90</v>
      </c>
      <c r="C82" s="11">
        <v>50.2</v>
      </c>
      <c r="D82" s="11">
        <v>236.7</v>
      </c>
      <c r="E82" s="11">
        <v>4.7</v>
      </c>
      <c r="F82" s="11">
        <v>0</v>
      </c>
      <c r="G82" s="11">
        <v>0</v>
      </c>
      <c r="H82" s="11">
        <v>0</v>
      </c>
      <c r="I82" s="11">
        <v>7.9</v>
      </c>
      <c r="J82" s="11">
        <v>65.8</v>
      </c>
      <c r="K82" s="11">
        <v>8.3000000000000007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58.2</v>
      </c>
      <c r="S82" s="11">
        <v>302.60000000000002</v>
      </c>
      <c r="T82" s="11">
        <v>5.2</v>
      </c>
    </row>
    <row r="83" spans="1:20" x14ac:dyDescent="0.25">
      <c r="A83" s="11">
        <v>35</v>
      </c>
      <c r="B83" s="11" t="s">
        <v>91</v>
      </c>
      <c r="C83" s="11">
        <v>41.4</v>
      </c>
      <c r="D83" s="11">
        <v>207.2</v>
      </c>
      <c r="E83" s="11">
        <v>5</v>
      </c>
      <c r="F83" s="11">
        <v>0</v>
      </c>
      <c r="G83" s="11">
        <v>0</v>
      </c>
      <c r="H83" s="11">
        <v>0</v>
      </c>
      <c r="I83" s="11">
        <v>5.5</v>
      </c>
      <c r="J83" s="11">
        <v>60.1</v>
      </c>
      <c r="K83" s="11">
        <v>11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46.9</v>
      </c>
      <c r="S83" s="11">
        <v>267.39999999999998</v>
      </c>
      <c r="T83" s="11">
        <v>5.7</v>
      </c>
    </row>
    <row r="84" spans="1:20" x14ac:dyDescent="0.25">
      <c r="A84" s="11">
        <v>36</v>
      </c>
      <c r="B84" s="11" t="s">
        <v>92</v>
      </c>
      <c r="C84" s="11">
        <v>28.6</v>
      </c>
      <c r="D84" s="11">
        <v>184.2</v>
      </c>
      <c r="E84" s="11">
        <v>6.4</v>
      </c>
      <c r="F84" s="11">
        <v>0</v>
      </c>
      <c r="G84" s="11">
        <v>0</v>
      </c>
      <c r="H84" s="11">
        <v>0</v>
      </c>
      <c r="I84" s="11">
        <v>2.5</v>
      </c>
      <c r="J84" s="11">
        <v>39.200000000000003</v>
      </c>
      <c r="K84" s="11">
        <v>15.8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31.1</v>
      </c>
      <c r="S84" s="11">
        <v>223.4</v>
      </c>
      <c r="T84" s="11">
        <v>7.2</v>
      </c>
    </row>
    <row r="85" spans="1:20" x14ac:dyDescent="0.25">
      <c r="A85" s="11">
        <v>37</v>
      </c>
      <c r="B85" s="11" t="s">
        <v>93</v>
      </c>
      <c r="C85" s="11">
        <v>16.600000000000001</v>
      </c>
      <c r="D85" s="11">
        <v>166.6</v>
      </c>
      <c r="E85" s="11">
        <v>10</v>
      </c>
      <c r="F85" s="11">
        <v>0</v>
      </c>
      <c r="G85" s="11">
        <v>0</v>
      </c>
      <c r="H85" s="11">
        <v>0</v>
      </c>
      <c r="I85" s="11">
        <v>1.7</v>
      </c>
      <c r="J85" s="11">
        <v>33.200000000000003</v>
      </c>
      <c r="K85" s="11">
        <v>19.3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18.3</v>
      </c>
      <c r="S85" s="11">
        <v>199.8</v>
      </c>
      <c r="T85" s="11">
        <v>10.9</v>
      </c>
    </row>
    <row r="86" spans="1:20" x14ac:dyDescent="0.25">
      <c r="A86" s="11">
        <v>38</v>
      </c>
      <c r="B86" s="11" t="s">
        <v>94</v>
      </c>
      <c r="C86" s="11">
        <v>22</v>
      </c>
      <c r="D86" s="11">
        <v>172.1</v>
      </c>
      <c r="E86" s="11">
        <v>7.8</v>
      </c>
      <c r="F86" s="11">
        <v>0</v>
      </c>
      <c r="G86" s="11">
        <v>0</v>
      </c>
      <c r="H86" s="11">
        <v>0</v>
      </c>
      <c r="I86" s="11">
        <v>2.2000000000000002</v>
      </c>
      <c r="J86" s="11">
        <v>28.8</v>
      </c>
      <c r="K86" s="11">
        <v>12.8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24.2</v>
      </c>
      <c r="S86" s="11">
        <v>200.9</v>
      </c>
      <c r="T86" s="11">
        <v>8.3000000000000007</v>
      </c>
    </row>
    <row r="87" spans="1:20" x14ac:dyDescent="0.25">
      <c r="A87" s="11">
        <v>39</v>
      </c>
      <c r="B87" s="11" t="s">
        <v>95</v>
      </c>
      <c r="C87" s="11">
        <v>37.1</v>
      </c>
      <c r="D87" s="11">
        <v>112.3</v>
      </c>
      <c r="E87" s="11">
        <v>3</v>
      </c>
      <c r="F87" s="11">
        <v>0</v>
      </c>
      <c r="G87" s="11">
        <v>0</v>
      </c>
      <c r="H87" s="11">
        <v>0</v>
      </c>
      <c r="I87" s="11">
        <v>11.5</v>
      </c>
      <c r="J87" s="11">
        <v>19.2</v>
      </c>
      <c r="K87" s="11">
        <v>1.7</v>
      </c>
      <c r="L87" s="11">
        <v>9.9</v>
      </c>
      <c r="M87" s="11">
        <v>2.6</v>
      </c>
      <c r="N87" s="11">
        <v>0.3</v>
      </c>
      <c r="O87" s="11">
        <v>0</v>
      </c>
      <c r="P87" s="11">
        <v>0</v>
      </c>
      <c r="Q87" s="11">
        <v>0</v>
      </c>
      <c r="R87" s="11">
        <v>58.5</v>
      </c>
      <c r="S87" s="11">
        <v>134.19999999999999</v>
      </c>
      <c r="T87" s="11">
        <v>2.2999999999999998</v>
      </c>
    </row>
    <row r="88" spans="1:20" x14ac:dyDescent="0.25">
      <c r="A88" s="11">
        <v>40</v>
      </c>
      <c r="B88" s="11" t="s">
        <v>96</v>
      </c>
      <c r="C88" s="11">
        <v>30.9</v>
      </c>
      <c r="D88" s="11">
        <v>112.5</v>
      </c>
      <c r="E88" s="11">
        <v>3.6</v>
      </c>
      <c r="F88" s="11">
        <v>0</v>
      </c>
      <c r="G88" s="11">
        <v>0</v>
      </c>
      <c r="H88" s="11">
        <v>0</v>
      </c>
      <c r="I88" s="11">
        <v>18.600000000000001</v>
      </c>
      <c r="J88" s="11">
        <v>19.3</v>
      </c>
      <c r="K88" s="11">
        <v>1</v>
      </c>
      <c r="L88" s="11">
        <v>23.3</v>
      </c>
      <c r="M88" s="11">
        <v>4.0999999999999996</v>
      </c>
      <c r="N88" s="11">
        <v>0.2</v>
      </c>
      <c r="O88" s="11">
        <v>0</v>
      </c>
      <c r="P88" s="11">
        <v>0</v>
      </c>
      <c r="Q88" s="11">
        <v>0</v>
      </c>
      <c r="R88" s="11">
        <v>72.8</v>
      </c>
      <c r="S88" s="11">
        <v>136</v>
      </c>
      <c r="T88" s="11">
        <v>1.9</v>
      </c>
    </row>
    <row r="89" spans="1:20" x14ac:dyDescent="0.25">
      <c r="A89" s="11">
        <v>41</v>
      </c>
      <c r="B89" s="11" t="s">
        <v>97</v>
      </c>
      <c r="C89" s="11">
        <v>19.100000000000001</v>
      </c>
      <c r="D89" s="11">
        <v>24.7</v>
      </c>
      <c r="E89" s="11">
        <v>1.3</v>
      </c>
      <c r="F89" s="11">
        <v>0</v>
      </c>
      <c r="G89" s="11">
        <v>0</v>
      </c>
      <c r="H89" s="11">
        <v>0</v>
      </c>
      <c r="I89" s="11">
        <v>16.100000000000001</v>
      </c>
      <c r="J89" s="11">
        <v>20.100000000000001</v>
      </c>
      <c r="K89" s="11">
        <v>1.2</v>
      </c>
      <c r="L89" s="11">
        <v>36.4</v>
      </c>
      <c r="M89" s="11">
        <v>7.7</v>
      </c>
      <c r="N89" s="11">
        <v>0.2</v>
      </c>
      <c r="O89" s="11">
        <v>0</v>
      </c>
      <c r="P89" s="11">
        <v>0</v>
      </c>
      <c r="Q89" s="11">
        <v>0</v>
      </c>
      <c r="R89" s="11">
        <v>71.599999999999994</v>
      </c>
      <c r="S89" s="11">
        <v>52.5</v>
      </c>
      <c r="T89" s="11">
        <v>0.7</v>
      </c>
    </row>
    <row r="90" spans="1:20" x14ac:dyDescent="0.25">
      <c r="A90" s="11">
        <v>42</v>
      </c>
      <c r="B90" s="11" t="s">
        <v>98</v>
      </c>
      <c r="C90" s="11">
        <v>26.5</v>
      </c>
      <c r="D90" s="11">
        <v>108.6</v>
      </c>
      <c r="E90" s="11">
        <v>4.0999999999999996</v>
      </c>
      <c r="F90" s="11">
        <v>0</v>
      </c>
      <c r="G90" s="11">
        <v>0</v>
      </c>
      <c r="H90" s="11">
        <v>0</v>
      </c>
      <c r="I90" s="11">
        <v>25.3</v>
      </c>
      <c r="J90" s="11">
        <v>20.8</v>
      </c>
      <c r="K90" s="11">
        <v>0.8</v>
      </c>
      <c r="L90" s="11">
        <v>25.9</v>
      </c>
      <c r="M90" s="11">
        <v>3.9</v>
      </c>
      <c r="N90" s="11">
        <v>0.2</v>
      </c>
      <c r="O90" s="11">
        <v>0</v>
      </c>
      <c r="P90" s="11">
        <v>0</v>
      </c>
      <c r="Q90" s="11">
        <v>0</v>
      </c>
      <c r="R90" s="11">
        <v>77.7</v>
      </c>
      <c r="S90" s="11">
        <v>133.30000000000001</v>
      </c>
      <c r="T90" s="11">
        <v>1.7</v>
      </c>
    </row>
    <row r="91" spans="1:20" x14ac:dyDescent="0.25">
      <c r="A91" s="11">
        <v>43</v>
      </c>
      <c r="B91" s="11" t="s">
        <v>99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</row>
    <row r="92" spans="1:20" x14ac:dyDescent="0.25">
      <c r="A92" s="11">
        <v>44</v>
      </c>
      <c r="B92" s="11" t="s">
        <v>100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2.9</v>
      </c>
      <c r="M92" s="11">
        <v>7.5</v>
      </c>
      <c r="N92" s="11">
        <v>2.6</v>
      </c>
      <c r="O92" s="11">
        <v>0</v>
      </c>
      <c r="P92" s="11">
        <v>0</v>
      </c>
      <c r="Q92" s="11">
        <v>0</v>
      </c>
      <c r="R92" s="11">
        <v>2.9</v>
      </c>
      <c r="S92" s="11">
        <v>7.5</v>
      </c>
      <c r="T92" s="11">
        <v>2.6</v>
      </c>
    </row>
    <row r="93" spans="1:20" x14ac:dyDescent="0.25">
      <c r="A93" s="11">
        <v>45</v>
      </c>
      <c r="B93" s="11" t="s">
        <v>101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3.2</v>
      </c>
      <c r="M93" s="11">
        <v>9</v>
      </c>
      <c r="N93" s="11">
        <v>2.9</v>
      </c>
      <c r="O93" s="11">
        <v>0</v>
      </c>
      <c r="P93" s="11">
        <v>0</v>
      </c>
      <c r="Q93" s="11">
        <v>0</v>
      </c>
      <c r="R93" s="11">
        <v>3.2</v>
      </c>
      <c r="S93" s="11">
        <v>9</v>
      </c>
      <c r="T93" s="11">
        <v>2.9</v>
      </c>
    </row>
    <row r="94" spans="1:20" x14ac:dyDescent="0.25">
      <c r="A94" s="11">
        <v>46</v>
      </c>
      <c r="B94" s="11" t="s">
        <v>102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1.7</v>
      </c>
      <c r="M94" s="11">
        <v>4.0999999999999996</v>
      </c>
      <c r="N94" s="11">
        <v>2.4</v>
      </c>
      <c r="O94" s="11">
        <v>0</v>
      </c>
      <c r="P94" s="11">
        <v>0</v>
      </c>
      <c r="Q94" s="11">
        <v>0</v>
      </c>
      <c r="R94" s="11">
        <v>1.7</v>
      </c>
      <c r="S94" s="11">
        <v>4.0999999999999996</v>
      </c>
      <c r="T94" s="11">
        <v>2.4</v>
      </c>
    </row>
    <row r="95" spans="1:20" x14ac:dyDescent="0.25">
      <c r="A95" s="11">
        <v>47</v>
      </c>
      <c r="B95" s="11" t="s">
        <v>103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5.9</v>
      </c>
      <c r="M95" s="11">
        <v>20</v>
      </c>
      <c r="N95" s="11">
        <v>3.4</v>
      </c>
      <c r="O95" s="11">
        <v>0</v>
      </c>
      <c r="P95" s="11">
        <v>0</v>
      </c>
      <c r="Q95" s="11">
        <v>0</v>
      </c>
      <c r="R95" s="11">
        <v>5.9</v>
      </c>
      <c r="S95" s="11">
        <v>20</v>
      </c>
      <c r="T95" s="11">
        <v>3.4</v>
      </c>
    </row>
    <row r="96" spans="1:20" x14ac:dyDescent="0.25">
      <c r="A96" s="11">
        <v>48</v>
      </c>
      <c r="B96" s="11" t="s">
        <v>104</v>
      </c>
      <c r="C96" s="11">
        <v>118.9</v>
      </c>
      <c r="D96" s="11">
        <v>381.7</v>
      </c>
      <c r="E96" s="11">
        <v>3.2</v>
      </c>
      <c r="F96" s="11">
        <v>0</v>
      </c>
      <c r="G96" s="11">
        <v>0</v>
      </c>
      <c r="H96" s="11">
        <v>0</v>
      </c>
      <c r="I96" s="11">
        <v>27.4</v>
      </c>
      <c r="J96" s="11">
        <v>128.6</v>
      </c>
      <c r="K96" s="11">
        <v>4.7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146.30000000000001</v>
      </c>
      <c r="S96" s="11">
        <v>510.3</v>
      </c>
      <c r="T96" s="11">
        <v>3.5</v>
      </c>
    </row>
    <row r="97" spans="1:20" x14ac:dyDescent="0.25">
      <c r="A97" s="11">
        <v>49</v>
      </c>
      <c r="B97" s="11" t="s">
        <v>105</v>
      </c>
      <c r="C97" s="11">
        <v>144.6</v>
      </c>
      <c r="D97" s="11">
        <v>468.2</v>
      </c>
      <c r="E97" s="11">
        <v>3.2</v>
      </c>
      <c r="F97" s="11">
        <v>0</v>
      </c>
      <c r="G97" s="11">
        <v>0</v>
      </c>
      <c r="H97" s="11">
        <v>0</v>
      </c>
      <c r="I97" s="11">
        <v>31</v>
      </c>
      <c r="J97" s="11">
        <v>154.80000000000001</v>
      </c>
      <c r="K97" s="11">
        <v>5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175.6</v>
      </c>
      <c r="S97" s="11">
        <v>623</v>
      </c>
      <c r="T97" s="11">
        <v>3.5</v>
      </c>
    </row>
    <row r="98" spans="1:20" x14ac:dyDescent="0.25">
      <c r="A98" s="11">
        <v>50</v>
      </c>
      <c r="B98" s="11" t="s">
        <v>106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</row>
    <row r="99" spans="1:20" x14ac:dyDescent="0.25">
      <c r="A99" s="11">
        <v>51</v>
      </c>
      <c r="B99" s="11" t="s">
        <v>107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</row>
    <row r="100" spans="1:20" x14ac:dyDescent="0.25">
      <c r="A100" s="11">
        <v>52</v>
      </c>
      <c r="B100" s="11" t="s">
        <v>108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x14ac:dyDescent="0.25">
      <c r="A101" s="11">
        <v>53</v>
      </c>
      <c r="B101" s="11" t="s">
        <v>109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x14ac:dyDescent="0.25">
      <c r="A102" s="11">
        <v>54</v>
      </c>
      <c r="B102" s="11" t="s">
        <v>110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x14ac:dyDescent="0.25">
      <c r="A103" s="11">
        <v>55</v>
      </c>
      <c r="B103" s="11" t="s">
        <v>111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0.3</v>
      </c>
      <c r="M103" s="11">
        <v>0.5</v>
      </c>
      <c r="N103" s="11">
        <v>1.8</v>
      </c>
      <c r="O103" s="11">
        <v>0</v>
      </c>
      <c r="P103" s="11">
        <v>0</v>
      </c>
      <c r="Q103" s="11">
        <v>0</v>
      </c>
      <c r="R103" s="11">
        <v>0.3</v>
      </c>
      <c r="S103" s="11">
        <v>0.5</v>
      </c>
      <c r="T103" s="11">
        <v>1.8</v>
      </c>
    </row>
    <row r="104" spans="1:20" x14ac:dyDescent="0.25">
      <c r="A104" s="11">
        <v>56</v>
      </c>
      <c r="B104" s="11" t="s">
        <v>112</v>
      </c>
      <c r="C104" s="11">
        <v>523</v>
      </c>
      <c r="D104" s="11">
        <v>1094.0999999999999</v>
      </c>
      <c r="E104" s="11">
        <v>2.1</v>
      </c>
      <c r="F104" s="11">
        <v>0</v>
      </c>
      <c r="G104" s="11">
        <v>0</v>
      </c>
      <c r="H104" s="11">
        <v>0</v>
      </c>
      <c r="I104" s="11">
        <v>115.9</v>
      </c>
      <c r="J104" s="11">
        <v>370.1</v>
      </c>
      <c r="K104" s="11">
        <v>3.2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639</v>
      </c>
      <c r="S104" s="11">
        <v>1464.1</v>
      </c>
      <c r="T104" s="11">
        <v>2.2999999999999998</v>
      </c>
    </row>
    <row r="105" spans="1:20" x14ac:dyDescent="0.25">
      <c r="A105" s="11">
        <v>57</v>
      </c>
      <c r="B105" s="11" t="s">
        <v>113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</row>
    <row r="106" spans="1:20" x14ac:dyDescent="0.25">
      <c r="A106" s="11">
        <v>58</v>
      </c>
      <c r="B106" s="11" t="s">
        <v>114</v>
      </c>
      <c r="C106" s="11">
        <v>639.4</v>
      </c>
      <c r="D106" s="11">
        <v>641.9</v>
      </c>
      <c r="E106" s="11">
        <v>1</v>
      </c>
      <c r="F106" s="11">
        <v>0</v>
      </c>
      <c r="G106" s="11">
        <v>0</v>
      </c>
      <c r="H106" s="11">
        <v>0</v>
      </c>
      <c r="I106" s="11">
        <v>41</v>
      </c>
      <c r="J106" s="11">
        <v>275.5</v>
      </c>
      <c r="K106" s="11">
        <v>6.7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680.3</v>
      </c>
      <c r="S106" s="11">
        <v>917.3</v>
      </c>
      <c r="T106" s="11">
        <v>1.3</v>
      </c>
    </row>
    <row r="107" spans="1:20" x14ac:dyDescent="0.25">
      <c r="A107" s="11">
        <v>59</v>
      </c>
      <c r="B107" s="11" t="s">
        <v>115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</row>
    <row r="108" spans="1:20" x14ac:dyDescent="0.25">
      <c r="A108" s="11">
        <v>60</v>
      </c>
      <c r="B108" s="11" t="s">
        <v>116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4.4000000000000004</v>
      </c>
      <c r="J108" s="11">
        <v>3.1</v>
      </c>
      <c r="K108" s="11">
        <v>0.7</v>
      </c>
      <c r="L108" s="11">
        <v>0.5</v>
      </c>
      <c r="M108" s="11">
        <v>0.7</v>
      </c>
      <c r="N108" s="11">
        <v>1.5</v>
      </c>
      <c r="O108" s="11">
        <v>0</v>
      </c>
      <c r="P108" s="11">
        <v>0</v>
      </c>
      <c r="Q108" s="11">
        <v>0</v>
      </c>
      <c r="R108" s="11">
        <v>4.9000000000000004</v>
      </c>
      <c r="S108" s="11">
        <v>3.8</v>
      </c>
      <c r="T108" s="11">
        <v>0.8</v>
      </c>
    </row>
    <row r="109" spans="1:20" x14ac:dyDescent="0.25">
      <c r="A109" s="11">
        <v>61</v>
      </c>
      <c r="B109" s="11" t="s">
        <v>117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</row>
    <row r="110" spans="1:20" x14ac:dyDescent="0.25">
      <c r="A110" s="11">
        <v>62</v>
      </c>
      <c r="B110" s="11" t="s">
        <v>118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281.89999999999998</v>
      </c>
      <c r="J110" s="11">
        <v>16</v>
      </c>
      <c r="K110" s="11">
        <v>0.1</v>
      </c>
      <c r="L110" s="11">
        <v>81.900000000000006</v>
      </c>
      <c r="M110" s="11">
        <v>3.2</v>
      </c>
      <c r="N110" s="11">
        <v>0</v>
      </c>
      <c r="O110" s="11">
        <v>0</v>
      </c>
      <c r="P110" s="11">
        <v>0</v>
      </c>
      <c r="Q110" s="11">
        <v>0</v>
      </c>
      <c r="R110" s="11">
        <v>363.7</v>
      </c>
      <c r="S110" s="11">
        <v>19.2</v>
      </c>
      <c r="T110" s="11">
        <v>0.1</v>
      </c>
    </row>
    <row r="111" spans="1:20" x14ac:dyDescent="0.25">
      <c r="A111" s="11">
        <v>63</v>
      </c>
      <c r="B111" s="11" t="s">
        <v>119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</row>
    <row r="112" spans="1:20" x14ac:dyDescent="0.25">
      <c r="A112" s="11">
        <v>64</v>
      </c>
      <c r="B112" s="11" t="s">
        <v>120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20.2</v>
      </c>
      <c r="J112" s="11">
        <v>203.3</v>
      </c>
      <c r="K112" s="11">
        <v>10.1</v>
      </c>
      <c r="L112" s="11">
        <v>0.1</v>
      </c>
      <c r="M112" s="11">
        <v>0.3</v>
      </c>
      <c r="N112" s="11">
        <v>4.5999999999999996</v>
      </c>
      <c r="O112" s="11">
        <v>0</v>
      </c>
      <c r="P112" s="11">
        <v>0</v>
      </c>
      <c r="Q112" s="11">
        <v>0</v>
      </c>
      <c r="R112" s="11">
        <v>20.3</v>
      </c>
      <c r="S112" s="11">
        <v>203.6</v>
      </c>
      <c r="T112" s="11">
        <v>10</v>
      </c>
    </row>
    <row r="113" spans="1:20" x14ac:dyDescent="0.25">
      <c r="A113" s="11">
        <v>65</v>
      </c>
      <c r="B113" s="11" t="s">
        <v>121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</row>
    <row r="114" spans="1:20" x14ac:dyDescent="0.25">
      <c r="A114" s="11">
        <v>66</v>
      </c>
      <c r="B114" s="11" t="s">
        <v>122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168.7</v>
      </c>
      <c r="J114" s="11">
        <v>1948.8</v>
      </c>
      <c r="K114" s="11">
        <v>11.6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168.7</v>
      </c>
      <c r="S114" s="11">
        <v>1948.8</v>
      </c>
      <c r="T114" s="11">
        <v>11.5</v>
      </c>
    </row>
    <row r="115" spans="1:20" x14ac:dyDescent="0.25">
      <c r="A115" s="11">
        <v>67</v>
      </c>
      <c r="B115" s="11" t="s">
        <v>125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104.4</v>
      </c>
      <c r="M115" s="11">
        <v>227.3</v>
      </c>
      <c r="N115" s="11">
        <v>2.2000000000000002</v>
      </c>
      <c r="O115" s="11">
        <v>0</v>
      </c>
      <c r="P115" s="11">
        <v>0</v>
      </c>
      <c r="Q115" s="11">
        <v>0</v>
      </c>
      <c r="R115" s="11">
        <v>104.4</v>
      </c>
      <c r="S115" s="11">
        <v>227.3</v>
      </c>
      <c r="T115" s="11">
        <v>2.2000000000000002</v>
      </c>
    </row>
    <row r="116" spans="1:20" x14ac:dyDescent="0.25">
      <c r="A116" s="11">
        <v>68</v>
      </c>
      <c r="B116" s="11" t="s">
        <v>126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135.80000000000001</v>
      </c>
      <c r="J116" s="11">
        <v>1063.4000000000001</v>
      </c>
      <c r="K116" s="11">
        <v>7.8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135.80000000000001</v>
      </c>
      <c r="S116" s="11">
        <v>1063.4000000000001</v>
      </c>
      <c r="T116" s="11">
        <v>7.8</v>
      </c>
    </row>
    <row r="117" spans="1:20" x14ac:dyDescent="0.25">
      <c r="A117" s="11">
        <v>69</v>
      </c>
      <c r="B117" s="11" t="s">
        <v>127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x14ac:dyDescent="0.25">
      <c r="A118" s="11">
        <v>70</v>
      </c>
      <c r="B118" s="11" t="s">
        <v>128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x14ac:dyDescent="0.25">
      <c r="A119" s="11">
        <v>71</v>
      </c>
      <c r="B119" s="11" t="s">
        <v>129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x14ac:dyDescent="0.25">
      <c r="A120" s="11">
        <v>72</v>
      </c>
      <c r="B120" s="11" t="s">
        <v>130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x14ac:dyDescent="0.25">
      <c r="A121" s="11">
        <v>73</v>
      </c>
      <c r="B121" s="11" t="s">
        <v>131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x14ac:dyDescent="0.25">
      <c r="A122" s="11">
        <v>74</v>
      </c>
      <c r="B122" s="11" t="s">
        <v>132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x14ac:dyDescent="0.25">
      <c r="A123" s="11">
        <v>75</v>
      </c>
      <c r="B123" s="11" t="s">
        <v>133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x14ac:dyDescent="0.25">
      <c r="A124" s="11">
        <v>76</v>
      </c>
      <c r="B124" s="11" t="s">
        <v>134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x14ac:dyDescent="0.25">
      <c r="A125" s="11">
        <v>77</v>
      </c>
      <c r="B125" s="11" t="s">
        <v>135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1">
        <v>78</v>
      </c>
      <c r="B126" s="11" t="s">
        <v>136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1">
        <v>79</v>
      </c>
      <c r="B127" s="11" t="s">
        <v>137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1">
        <v>80</v>
      </c>
      <c r="B128" s="11" t="s">
        <v>138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x14ac:dyDescent="0.25">
      <c r="A129" s="11">
        <v>81</v>
      </c>
      <c r="B129" s="11" t="s">
        <v>139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x14ac:dyDescent="0.25">
      <c r="A130" s="11">
        <v>82</v>
      </c>
      <c r="B130" s="11" t="s">
        <v>140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x14ac:dyDescent="0.25">
      <c r="A131" s="11">
        <v>83</v>
      </c>
      <c r="B131" s="11" t="s">
        <v>141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x14ac:dyDescent="0.25">
      <c r="A132" s="11">
        <v>84</v>
      </c>
      <c r="B132" s="11" t="s">
        <v>142</v>
      </c>
      <c r="C132" s="11">
        <v>60.7</v>
      </c>
      <c r="D132" s="11">
        <v>236.3</v>
      </c>
      <c r="E132" s="11">
        <v>3.9</v>
      </c>
      <c r="F132" s="11">
        <v>0</v>
      </c>
      <c r="G132" s="11">
        <v>0</v>
      </c>
      <c r="H132" s="11">
        <v>0</v>
      </c>
      <c r="I132" s="11">
        <v>28.3</v>
      </c>
      <c r="J132" s="11">
        <v>41.8</v>
      </c>
      <c r="K132" s="11">
        <v>1.5</v>
      </c>
      <c r="L132" s="11">
        <v>53.8</v>
      </c>
      <c r="M132" s="11">
        <v>25.1</v>
      </c>
      <c r="N132" s="11">
        <v>0.5</v>
      </c>
      <c r="O132" s="11">
        <v>0</v>
      </c>
      <c r="P132" s="11">
        <v>0</v>
      </c>
      <c r="Q132" s="11">
        <v>0</v>
      </c>
      <c r="R132" s="11">
        <v>142.69999999999999</v>
      </c>
      <c r="S132" s="11">
        <v>303.3</v>
      </c>
      <c r="T132" s="11">
        <v>2.1</v>
      </c>
    </row>
    <row r="133" spans="1:20" x14ac:dyDescent="0.25">
      <c r="A133" s="11">
        <v>85</v>
      </c>
      <c r="B133" s="11" t="s">
        <v>146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279.10000000000002</v>
      </c>
      <c r="J133" s="11">
        <v>3128.5</v>
      </c>
      <c r="K133" s="11">
        <v>11.2</v>
      </c>
      <c r="L133" s="11">
        <v>0.3</v>
      </c>
      <c r="M133" s="11">
        <v>8</v>
      </c>
      <c r="N133" s="11">
        <v>22.9</v>
      </c>
      <c r="O133" s="11">
        <v>0</v>
      </c>
      <c r="P133" s="11">
        <v>0</v>
      </c>
      <c r="Q133" s="11">
        <v>0</v>
      </c>
      <c r="R133" s="11">
        <v>279.39999999999998</v>
      </c>
      <c r="S133" s="11">
        <v>3136.5</v>
      </c>
      <c r="T133" s="11">
        <v>11.2</v>
      </c>
    </row>
    <row r="134" spans="1:20" x14ac:dyDescent="0.25">
      <c r="A134" s="11">
        <v>86</v>
      </c>
      <c r="B134" s="11" t="s">
        <v>147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3.8</v>
      </c>
      <c r="J134" s="11">
        <v>26.9</v>
      </c>
      <c r="K134" s="11">
        <v>7.1</v>
      </c>
      <c r="L134" s="11">
        <v>19.5</v>
      </c>
      <c r="M134" s="11">
        <v>201.6</v>
      </c>
      <c r="N134" s="11">
        <v>10.3</v>
      </c>
      <c r="O134" s="11">
        <v>0</v>
      </c>
      <c r="P134" s="11">
        <v>0</v>
      </c>
      <c r="Q134" s="11">
        <v>0</v>
      </c>
      <c r="R134" s="11">
        <v>23.3</v>
      </c>
      <c r="S134" s="11">
        <v>228.5</v>
      </c>
      <c r="T134" s="11">
        <v>9.8000000000000007</v>
      </c>
    </row>
    <row r="135" spans="1:20" x14ac:dyDescent="0.25">
      <c r="A135" s="11">
        <v>87</v>
      </c>
      <c r="B135" s="11" t="s">
        <v>148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</row>
    <row r="136" spans="1:20" x14ac:dyDescent="0.25">
      <c r="A136" s="11">
        <v>88</v>
      </c>
      <c r="B136" s="11" t="s">
        <v>149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</row>
    <row r="137" spans="1:20" x14ac:dyDescent="0.25">
      <c r="A137" s="11">
        <v>89</v>
      </c>
      <c r="B137" s="11" t="s">
        <v>150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x14ac:dyDescent="0.25">
      <c r="A138" s="11">
        <v>90</v>
      </c>
      <c r="B138" s="11" t="s">
        <v>151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x14ac:dyDescent="0.25">
      <c r="A139" s="11">
        <v>91</v>
      </c>
      <c r="B139" s="11" t="s">
        <v>152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x14ac:dyDescent="0.25">
      <c r="A140" s="11">
        <v>92</v>
      </c>
      <c r="B140" s="11" t="s">
        <v>153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x14ac:dyDescent="0.25">
      <c r="A141" s="11">
        <v>93</v>
      </c>
      <c r="B141" s="11" t="s">
        <v>154</v>
      </c>
      <c r="C141" s="11">
        <v>37.6</v>
      </c>
      <c r="D141" s="11">
        <v>719</v>
      </c>
      <c r="E141" s="11">
        <v>19.100000000000001</v>
      </c>
      <c r="F141" s="11">
        <v>0</v>
      </c>
      <c r="G141" s="11">
        <v>0</v>
      </c>
      <c r="H141" s="11">
        <v>0</v>
      </c>
      <c r="I141" s="11">
        <v>38.299999999999997</v>
      </c>
      <c r="J141" s="11">
        <v>765.7</v>
      </c>
      <c r="K141" s="11">
        <v>20</v>
      </c>
      <c r="L141" s="11">
        <v>38</v>
      </c>
      <c r="M141" s="11">
        <v>941</v>
      </c>
      <c r="N141" s="11">
        <v>24.7</v>
      </c>
      <c r="O141" s="11">
        <v>0</v>
      </c>
      <c r="P141" s="11">
        <v>0</v>
      </c>
      <c r="Q141" s="11">
        <v>0</v>
      </c>
      <c r="R141" s="11">
        <v>113.9</v>
      </c>
      <c r="S141" s="11">
        <v>2425.6999999999998</v>
      </c>
      <c r="T141" s="11">
        <v>21.3</v>
      </c>
    </row>
    <row r="142" spans="1:20" x14ac:dyDescent="0.25">
      <c r="A142" s="11">
        <v>94</v>
      </c>
      <c r="B142" s="11" t="s">
        <v>155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</row>
    <row r="143" spans="1:20" x14ac:dyDescent="0.25">
      <c r="A143" s="11">
        <v>95</v>
      </c>
      <c r="B143" s="11" t="s">
        <v>156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x14ac:dyDescent="0.25">
      <c r="A144" s="11">
        <v>96</v>
      </c>
      <c r="B144" s="11" t="s">
        <v>157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x14ac:dyDescent="0.25">
      <c r="A145" s="11">
        <v>97</v>
      </c>
      <c r="B145" s="11" t="s">
        <v>158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x14ac:dyDescent="0.25">
      <c r="A146" s="11">
        <v>98</v>
      </c>
      <c r="B146" s="11" t="s">
        <v>159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x14ac:dyDescent="0.25">
      <c r="A147" s="11">
        <v>99</v>
      </c>
      <c r="B147" s="11" t="s">
        <v>160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</row>
    <row r="148" spans="1:20" x14ac:dyDescent="0.25">
      <c r="A148" s="11">
        <v>100</v>
      </c>
      <c r="B148" s="11" t="s">
        <v>175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x14ac:dyDescent="0.25">
      <c r="A149" s="11">
        <v>101</v>
      </c>
      <c r="B149" s="11" t="s">
        <v>176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x14ac:dyDescent="0.25">
      <c r="A150" s="11">
        <v>102</v>
      </c>
      <c r="B150" s="11" t="s">
        <v>177</v>
      </c>
      <c r="C150" s="11">
        <v>155.69999999999999</v>
      </c>
      <c r="D150" s="11">
        <v>594.70000000000005</v>
      </c>
      <c r="E150" s="11">
        <v>3.8</v>
      </c>
      <c r="F150" s="11">
        <v>0</v>
      </c>
      <c r="G150" s="11">
        <v>0</v>
      </c>
      <c r="H150" s="11">
        <v>0</v>
      </c>
      <c r="I150" s="11">
        <v>63</v>
      </c>
      <c r="J150" s="11">
        <v>191.1</v>
      </c>
      <c r="K150" s="11">
        <v>3</v>
      </c>
      <c r="L150" s="11">
        <v>28.9</v>
      </c>
      <c r="M150" s="11">
        <v>53.1</v>
      </c>
      <c r="N150" s="11">
        <v>1.8</v>
      </c>
      <c r="O150" s="11">
        <v>0</v>
      </c>
      <c r="P150" s="11">
        <v>0</v>
      </c>
      <c r="Q150" s="11">
        <v>0</v>
      </c>
      <c r="R150" s="11">
        <v>247.6</v>
      </c>
      <c r="S150" s="11">
        <v>838.9</v>
      </c>
      <c r="T150" s="11">
        <v>3.4</v>
      </c>
    </row>
    <row r="151" spans="1:20" x14ac:dyDescent="0.25">
      <c r="A151" s="11">
        <v>103</v>
      </c>
      <c r="B151" s="11" t="s">
        <v>178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32.1</v>
      </c>
      <c r="J151" s="11">
        <v>414.8</v>
      </c>
      <c r="K151" s="11">
        <v>12.9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32.1</v>
      </c>
      <c r="S151" s="11">
        <v>414.8</v>
      </c>
      <c r="T151" s="11">
        <v>12.9</v>
      </c>
    </row>
    <row r="152" spans="1:20" x14ac:dyDescent="0.25">
      <c r="A152" s="11">
        <v>104</v>
      </c>
      <c r="B152" s="11" t="s">
        <v>179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</row>
    <row r="153" spans="1:20" x14ac:dyDescent="0.25">
      <c r="A153" s="11">
        <v>105</v>
      </c>
      <c r="B153" s="11" t="s">
        <v>180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1175.3</v>
      </c>
      <c r="J153" s="11">
        <v>4585.1000000000004</v>
      </c>
      <c r="K153" s="11">
        <v>3.9</v>
      </c>
      <c r="L153" s="11">
        <v>1.2</v>
      </c>
      <c r="M153" s="11">
        <v>0.6</v>
      </c>
      <c r="N153" s="11">
        <v>0.5</v>
      </c>
      <c r="O153" s="11">
        <v>0</v>
      </c>
      <c r="P153" s="11">
        <v>0</v>
      </c>
      <c r="Q153" s="11">
        <v>0</v>
      </c>
      <c r="R153" s="11">
        <v>1176.4000000000001</v>
      </c>
      <c r="S153" s="11">
        <v>4585.7</v>
      </c>
      <c r="T153" s="11">
        <v>3.9</v>
      </c>
    </row>
    <row r="154" spans="1:20" x14ac:dyDescent="0.25">
      <c r="A154" s="11">
        <v>106</v>
      </c>
      <c r="B154" s="11" t="s">
        <v>181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x14ac:dyDescent="0.25">
      <c r="A155" s="11">
        <v>107</v>
      </c>
      <c r="B155" s="11" t="s">
        <v>182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51.7</v>
      </c>
      <c r="J155" s="11">
        <v>1346.4</v>
      </c>
      <c r="K155" s="11">
        <v>26</v>
      </c>
      <c r="L155" s="11">
        <v>27.7</v>
      </c>
      <c r="M155" s="11">
        <v>435.5</v>
      </c>
      <c r="N155" s="11">
        <v>15.7</v>
      </c>
      <c r="O155" s="11">
        <v>0</v>
      </c>
      <c r="P155" s="11">
        <v>0</v>
      </c>
      <c r="Q155" s="11">
        <v>0</v>
      </c>
      <c r="R155" s="11">
        <v>79.5</v>
      </c>
      <c r="S155" s="11">
        <v>1781.9</v>
      </c>
      <c r="T155" s="11">
        <v>22.4</v>
      </c>
    </row>
    <row r="156" spans="1:20" x14ac:dyDescent="0.25">
      <c r="A156" s="11">
        <v>108</v>
      </c>
      <c r="B156" s="11" t="s">
        <v>184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</row>
    <row r="157" spans="1:20" x14ac:dyDescent="0.25">
      <c r="A157" s="11">
        <v>109</v>
      </c>
      <c r="B157" s="11" t="s">
        <v>185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x14ac:dyDescent="0.25">
      <c r="A158" s="11">
        <v>110</v>
      </c>
      <c r="B158" s="11" t="s">
        <v>186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x14ac:dyDescent="0.25">
      <c r="A159" s="11">
        <v>111</v>
      </c>
      <c r="B159" s="11" t="s">
        <v>187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x14ac:dyDescent="0.25">
      <c r="A160" s="11">
        <v>112</v>
      </c>
      <c r="B160" s="11" t="s">
        <v>189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0" x14ac:dyDescent="0.25">
      <c r="A161" s="11">
        <v>113</v>
      </c>
      <c r="B161" s="11" t="s">
        <v>190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0" x14ac:dyDescent="0.25">
      <c r="A162" s="11">
        <v>114</v>
      </c>
      <c r="B162" s="11" t="s">
        <v>191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0" x14ac:dyDescent="0.25">
      <c r="A163" s="11">
        <v>115</v>
      </c>
      <c r="B163" s="11" t="s">
        <v>192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</row>
    <row r="164" spans="1:20" x14ac:dyDescent="0.25">
      <c r="A164" s="11">
        <v>116</v>
      </c>
      <c r="B164" s="11" t="s">
        <v>193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0" x14ac:dyDescent="0.25">
      <c r="A165" s="11">
        <v>117</v>
      </c>
      <c r="B165" s="11" t="s">
        <v>194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0" x14ac:dyDescent="0.25">
      <c r="A166" s="11">
        <v>118</v>
      </c>
      <c r="B166" s="11" t="s">
        <v>195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</row>
    <row r="167" spans="1:20" x14ac:dyDescent="0.25">
      <c r="A167" s="11">
        <v>119</v>
      </c>
      <c r="B167" s="11" t="s">
        <v>201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3.5</v>
      </c>
      <c r="J167" s="11">
        <v>0.7</v>
      </c>
      <c r="K167" s="11">
        <v>0.2</v>
      </c>
      <c r="L167" s="11">
        <v>1.4</v>
      </c>
      <c r="M167" s="11">
        <v>1</v>
      </c>
      <c r="N167" s="11">
        <v>0.7</v>
      </c>
      <c r="O167" s="11">
        <v>0</v>
      </c>
      <c r="P167" s="11">
        <v>0</v>
      </c>
      <c r="Q167" s="11">
        <v>0</v>
      </c>
      <c r="R167" s="11">
        <v>4.9000000000000004</v>
      </c>
      <c r="S167" s="11">
        <v>1.6</v>
      </c>
      <c r="T167" s="11">
        <v>0.3</v>
      </c>
    </row>
    <row r="168" spans="1:20" x14ac:dyDescent="0.25">
      <c r="A168" s="11">
        <v>120</v>
      </c>
      <c r="B168" s="11" t="s">
        <v>203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</row>
    <row r="169" spans="1:20" x14ac:dyDescent="0.25">
      <c r="A169" s="11">
        <v>121</v>
      </c>
      <c r="B169" s="11" t="s">
        <v>204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</row>
    <row r="170" spans="1:20" x14ac:dyDescent="0.25">
      <c r="A170" s="11">
        <v>122</v>
      </c>
      <c r="B170" s="11" t="s">
        <v>205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</row>
    <row r="171" spans="1:20" x14ac:dyDescent="0.25">
      <c r="A171" s="11">
        <v>123</v>
      </c>
      <c r="B171" s="11" t="s">
        <v>206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0.8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0.8</v>
      </c>
    </row>
    <row r="172" spans="1:20" x14ac:dyDescent="0.25">
      <c r="A172" s="11">
        <v>124</v>
      </c>
      <c r="B172" s="11" t="s">
        <v>207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</row>
    <row r="173" spans="1:20" x14ac:dyDescent="0.25">
      <c r="A173" s="11">
        <v>125</v>
      </c>
      <c r="B173" s="11" t="s">
        <v>208</v>
      </c>
      <c r="C173" s="11">
        <v>24</v>
      </c>
      <c r="D173" s="11">
        <v>62.3</v>
      </c>
      <c r="E173" s="11">
        <v>2.6</v>
      </c>
      <c r="F173" s="11">
        <v>0</v>
      </c>
      <c r="G173" s="11">
        <v>0</v>
      </c>
      <c r="H173" s="11">
        <v>0</v>
      </c>
      <c r="I173" s="11">
        <v>6</v>
      </c>
      <c r="J173" s="11">
        <v>86</v>
      </c>
      <c r="K173" s="11">
        <v>14.4</v>
      </c>
      <c r="L173" s="11">
        <v>0</v>
      </c>
      <c r="M173" s="11">
        <v>0</v>
      </c>
      <c r="N173" s="11">
        <v>12.7</v>
      </c>
      <c r="O173" s="11">
        <v>0</v>
      </c>
      <c r="P173" s="11">
        <v>0</v>
      </c>
      <c r="Q173" s="11">
        <v>0</v>
      </c>
      <c r="R173" s="11">
        <v>30</v>
      </c>
      <c r="S173" s="11">
        <v>148.30000000000001</v>
      </c>
      <c r="T173" s="11">
        <v>4.9000000000000004</v>
      </c>
    </row>
    <row r="174" spans="1:20" x14ac:dyDescent="0.25">
      <c r="A174" s="11">
        <v>126</v>
      </c>
      <c r="B174" s="11" t="s">
        <v>209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</row>
    <row r="175" spans="1:20" x14ac:dyDescent="0.25">
      <c r="A175" s="11">
        <v>127</v>
      </c>
      <c r="B175" s="11" t="s">
        <v>210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</row>
    <row r="176" spans="1:20" x14ac:dyDescent="0.25">
      <c r="A176" s="11">
        <v>128</v>
      </c>
      <c r="B176" s="11" t="s">
        <v>211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</row>
    <row r="177" spans="1:20" x14ac:dyDescent="0.25">
      <c r="A177" s="11">
        <v>129</v>
      </c>
      <c r="B177" s="11" t="s">
        <v>217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</row>
    <row r="178" spans="1:20" x14ac:dyDescent="0.25">
      <c r="A178" s="11">
        <v>130</v>
      </c>
      <c r="B178" s="11" t="s">
        <v>218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</row>
    <row r="179" spans="1:20" x14ac:dyDescent="0.25">
      <c r="A179" s="11">
        <v>131</v>
      </c>
      <c r="B179" s="11" t="s">
        <v>221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</row>
    <row r="180" spans="1:20" x14ac:dyDescent="0.25">
      <c r="A180" s="11">
        <v>132</v>
      </c>
      <c r="B180" s="11" t="s">
        <v>222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</row>
    <row r="181" spans="1:20" x14ac:dyDescent="0.25">
      <c r="A181" s="11">
        <v>133</v>
      </c>
      <c r="B181" s="11" t="s">
        <v>223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</row>
    <row r="182" spans="1:20" x14ac:dyDescent="0.25">
      <c r="A182" s="11">
        <v>134</v>
      </c>
      <c r="B182" s="11" t="s">
        <v>224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</row>
    <row r="183" spans="1:20" x14ac:dyDescent="0.25">
      <c r="A183" s="11">
        <v>135</v>
      </c>
      <c r="B183" s="11" t="s">
        <v>225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</row>
    <row r="184" spans="1:20" x14ac:dyDescent="0.25">
      <c r="A184" s="11">
        <v>136</v>
      </c>
      <c r="B184" s="11" t="s">
        <v>226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</row>
    <row r="185" spans="1:20" x14ac:dyDescent="0.25">
      <c r="A185" s="11">
        <v>137</v>
      </c>
      <c r="B185" s="11" t="s">
        <v>227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6.6</v>
      </c>
      <c r="J185" s="11">
        <v>47.8</v>
      </c>
      <c r="K185" s="11">
        <v>7.3</v>
      </c>
      <c r="L185" s="11">
        <v>11</v>
      </c>
      <c r="M185" s="11">
        <v>108.1</v>
      </c>
      <c r="N185" s="11">
        <v>9.8000000000000007</v>
      </c>
      <c r="O185" s="11">
        <v>0</v>
      </c>
      <c r="P185" s="11">
        <v>0</v>
      </c>
      <c r="Q185" s="11">
        <v>0</v>
      </c>
      <c r="R185" s="11">
        <v>17.600000000000001</v>
      </c>
      <c r="S185" s="11">
        <v>155.9</v>
      </c>
      <c r="T185" s="11">
        <v>8.9</v>
      </c>
    </row>
    <row r="186" spans="1:20" x14ac:dyDescent="0.25">
      <c r="A186" s="11">
        <v>138</v>
      </c>
      <c r="B186" s="11" t="s">
        <v>228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1.4</v>
      </c>
      <c r="J186" s="11">
        <v>9.4</v>
      </c>
      <c r="K186" s="11">
        <v>6.8</v>
      </c>
      <c r="L186" s="11">
        <v>5</v>
      </c>
      <c r="M186" s="11">
        <v>52.2</v>
      </c>
      <c r="N186" s="11">
        <v>10.5</v>
      </c>
      <c r="O186" s="11">
        <v>0</v>
      </c>
      <c r="P186" s="11">
        <v>0</v>
      </c>
      <c r="Q186" s="11">
        <v>0</v>
      </c>
      <c r="R186" s="11">
        <v>6.4</v>
      </c>
      <c r="S186" s="11">
        <v>61.7</v>
      </c>
      <c r="T186" s="11">
        <v>9.6999999999999993</v>
      </c>
    </row>
    <row r="187" spans="1:20" x14ac:dyDescent="0.25">
      <c r="A187" s="11">
        <v>139</v>
      </c>
      <c r="B187" s="11" t="s">
        <v>229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</row>
    <row r="188" spans="1:20" x14ac:dyDescent="0.25">
      <c r="A188" s="11">
        <v>140</v>
      </c>
      <c r="B188" s="11" t="s">
        <v>230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</row>
    <row r="189" spans="1:20" x14ac:dyDescent="0.25">
      <c r="A189" s="11">
        <v>141</v>
      </c>
      <c r="B189" s="11" t="s">
        <v>231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</row>
    <row r="190" spans="1:20" x14ac:dyDescent="0.25">
      <c r="A190" s="11">
        <v>142</v>
      </c>
      <c r="B190" s="11" t="s">
        <v>341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</row>
    <row r="191" spans="1:20" x14ac:dyDescent="0.25">
      <c r="A191" s="11">
        <v>143</v>
      </c>
      <c r="B191" s="11" t="s">
        <v>342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</row>
    <row r="192" spans="1:20" x14ac:dyDescent="0.25">
      <c r="A192" s="11">
        <v>144</v>
      </c>
      <c r="B192" s="11" t="s">
        <v>343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</row>
    <row r="193" spans="1:20" x14ac:dyDescent="0.25">
      <c r="A193" s="11">
        <v>145</v>
      </c>
      <c r="B193" s="11" t="s">
        <v>232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</row>
    <row r="194" spans="1:20" x14ac:dyDescent="0.25">
      <c r="A194" s="11">
        <v>146</v>
      </c>
      <c r="B194" s="11" t="s">
        <v>233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</row>
    <row r="195" spans="1:20" x14ac:dyDescent="0.25">
      <c r="A195" s="11">
        <v>147</v>
      </c>
      <c r="B195" s="11" t="s">
        <v>234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</row>
    <row r="196" spans="1:20" x14ac:dyDescent="0.25">
      <c r="A196" s="11">
        <v>148</v>
      </c>
      <c r="B196" s="11" t="s">
        <v>235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</row>
    <row r="197" spans="1:20" x14ac:dyDescent="0.25">
      <c r="A197" s="11">
        <v>149</v>
      </c>
      <c r="B197" s="11" t="s">
        <v>236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</row>
    <row r="198" spans="1:20" x14ac:dyDescent="0.25">
      <c r="A198" s="11">
        <v>150</v>
      </c>
      <c r="B198" s="11" t="s">
        <v>237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</row>
    <row r="199" spans="1:20" x14ac:dyDescent="0.25">
      <c r="A199" s="11">
        <v>151</v>
      </c>
      <c r="B199" s="11" t="s">
        <v>238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</row>
    <row r="200" spans="1:20" x14ac:dyDescent="0.25">
      <c r="A200" s="11">
        <v>152</v>
      </c>
      <c r="B200" s="11" t="s">
        <v>239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</row>
    <row r="201" spans="1:20" x14ac:dyDescent="0.25">
      <c r="A201" s="11">
        <v>153</v>
      </c>
      <c r="B201" s="11" t="s">
        <v>240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</row>
    <row r="202" spans="1:20" x14ac:dyDescent="0.25">
      <c r="A202" s="11">
        <v>154</v>
      </c>
      <c r="B202" s="11" t="s">
        <v>241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</row>
    <row r="203" spans="1:20" x14ac:dyDescent="0.25">
      <c r="A203" s="11">
        <v>155</v>
      </c>
      <c r="B203" s="11" t="s">
        <v>242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</row>
    <row r="204" spans="1:20" x14ac:dyDescent="0.25">
      <c r="A204" s="11">
        <v>156</v>
      </c>
      <c r="B204" s="11" t="s">
        <v>243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</row>
    <row r="205" spans="1:20" x14ac:dyDescent="0.25">
      <c r="A205" s="11">
        <v>157</v>
      </c>
      <c r="B205" s="11" t="s">
        <v>244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</row>
    <row r="206" spans="1:20" x14ac:dyDescent="0.25">
      <c r="A206" s="11">
        <v>158</v>
      </c>
      <c r="B206" s="11" t="s">
        <v>245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</row>
    <row r="207" spans="1:20" x14ac:dyDescent="0.25">
      <c r="A207" s="11">
        <v>159</v>
      </c>
      <c r="B207" s="11" t="s">
        <v>344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</row>
    <row r="208" spans="1:20" x14ac:dyDescent="0.25">
      <c r="A208" s="11">
        <v>160</v>
      </c>
      <c r="B208" s="11" t="s">
        <v>246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</row>
    <row r="209" spans="1:20" x14ac:dyDescent="0.25">
      <c r="A209" s="11">
        <v>161</v>
      </c>
      <c r="B209" s="11" t="s">
        <v>247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675.1</v>
      </c>
      <c r="M209" s="11">
        <v>8182.5</v>
      </c>
      <c r="N209" s="11">
        <v>12.1</v>
      </c>
      <c r="O209" s="11">
        <v>0</v>
      </c>
      <c r="P209" s="11">
        <v>0</v>
      </c>
      <c r="Q209" s="11">
        <v>0</v>
      </c>
      <c r="R209" s="11">
        <v>675.1</v>
      </c>
      <c r="S209" s="11">
        <v>8182.5</v>
      </c>
      <c r="T209" s="11">
        <v>12.1</v>
      </c>
    </row>
    <row r="210" spans="1:20" x14ac:dyDescent="0.25">
      <c r="A210" s="11">
        <v>162</v>
      </c>
      <c r="B210" s="11" t="s">
        <v>248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534.1</v>
      </c>
      <c r="M210" s="11">
        <v>6535.4</v>
      </c>
      <c r="N210" s="11">
        <v>12.2</v>
      </c>
      <c r="O210" s="11">
        <v>0</v>
      </c>
      <c r="P210" s="11">
        <v>0</v>
      </c>
      <c r="Q210" s="11">
        <v>0</v>
      </c>
      <c r="R210" s="11">
        <v>534.1</v>
      </c>
      <c r="S210" s="11">
        <v>6535.4</v>
      </c>
      <c r="T210" s="11">
        <v>12.2</v>
      </c>
    </row>
    <row r="211" spans="1:20" x14ac:dyDescent="0.25">
      <c r="A211" s="11">
        <v>163</v>
      </c>
      <c r="B211" s="11" t="s">
        <v>249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</row>
    <row r="212" spans="1:20" x14ac:dyDescent="0.25">
      <c r="A212" s="11">
        <v>164</v>
      </c>
      <c r="B212" s="11" t="s">
        <v>254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</row>
    <row r="213" spans="1:20" x14ac:dyDescent="0.25">
      <c r="A213" s="11">
        <v>165</v>
      </c>
      <c r="B213" s="11" t="s">
        <v>257</v>
      </c>
      <c r="C213" s="11">
        <v>923.8</v>
      </c>
      <c r="D213" s="11">
        <v>1788.9</v>
      </c>
      <c r="E213" s="11">
        <v>1.9</v>
      </c>
      <c r="F213" s="11">
        <v>0</v>
      </c>
      <c r="G213" s="11">
        <v>0</v>
      </c>
      <c r="H213" s="11">
        <v>0</v>
      </c>
      <c r="I213" s="11">
        <v>47.8</v>
      </c>
      <c r="J213" s="11">
        <v>175.1</v>
      </c>
      <c r="K213" s="11">
        <v>3.7</v>
      </c>
      <c r="L213" s="11">
        <v>0</v>
      </c>
      <c r="M213" s="11">
        <v>1</v>
      </c>
      <c r="N213" s="11">
        <v>26.3</v>
      </c>
      <c r="O213" s="11">
        <v>0</v>
      </c>
      <c r="P213" s="11">
        <v>0</v>
      </c>
      <c r="Q213" s="11">
        <v>0</v>
      </c>
      <c r="R213" s="11">
        <v>971.7</v>
      </c>
      <c r="S213" s="11">
        <v>1965.1</v>
      </c>
      <c r="T213" s="11">
        <v>2</v>
      </c>
    </row>
    <row r="214" spans="1:20" x14ac:dyDescent="0.25">
      <c r="A214" s="11">
        <v>166</v>
      </c>
      <c r="B214" s="11" t="s">
        <v>345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</row>
    <row r="215" spans="1:20" x14ac:dyDescent="0.25">
      <c r="A215" s="11">
        <v>167</v>
      </c>
      <c r="B215" s="11" t="s">
        <v>346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</row>
    <row r="216" spans="1:20" x14ac:dyDescent="0.25">
      <c r="A216" s="11">
        <v>168</v>
      </c>
      <c r="B216" s="11" t="s">
        <v>347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</row>
    <row r="217" spans="1:20" x14ac:dyDescent="0.25">
      <c r="A217" s="11">
        <v>169</v>
      </c>
      <c r="B217" s="11" t="s">
        <v>348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</row>
    <row r="218" spans="1:20" x14ac:dyDescent="0.25">
      <c r="A218" s="11">
        <v>170</v>
      </c>
      <c r="B218" s="11" t="s">
        <v>349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</row>
    <row r="219" spans="1:20" x14ac:dyDescent="0.25">
      <c r="B219" s="11" t="s">
        <v>267</v>
      </c>
      <c r="C219" s="11">
        <v>4340.8999999999996</v>
      </c>
      <c r="D219" s="11" t="s">
        <v>266</v>
      </c>
      <c r="E219" s="11">
        <v>8.3000000000000007</v>
      </c>
      <c r="F219" s="11">
        <v>0</v>
      </c>
      <c r="G219" s="11">
        <v>0</v>
      </c>
      <c r="H219" s="11">
        <v>0</v>
      </c>
      <c r="I219" s="11">
        <v>3291.2</v>
      </c>
      <c r="J219" s="11" t="s">
        <v>266</v>
      </c>
      <c r="K219" s="11">
        <v>11.6</v>
      </c>
      <c r="L219" s="11">
        <v>2147.5</v>
      </c>
      <c r="M219" s="11" t="s">
        <v>266</v>
      </c>
      <c r="N219" s="11">
        <v>14.6</v>
      </c>
      <c r="O219" s="11">
        <v>0</v>
      </c>
      <c r="P219" s="11">
        <v>0</v>
      </c>
      <c r="Q219" s="11">
        <v>0</v>
      </c>
      <c r="R219" s="11">
        <v>9779.6</v>
      </c>
      <c r="S219" s="11" t="s">
        <v>266</v>
      </c>
      <c r="T219" s="11">
        <v>10.8</v>
      </c>
    </row>
    <row r="224" spans="1:20" x14ac:dyDescent="0.25">
      <c r="A224" s="11" t="s">
        <v>261</v>
      </c>
      <c r="B224" s="11" t="s">
        <v>269</v>
      </c>
      <c r="C224" s="11" t="s">
        <v>270</v>
      </c>
      <c r="D224" s="11" t="s">
        <v>271</v>
      </c>
    </row>
    <row r="225" spans="1:9" x14ac:dyDescent="0.25">
      <c r="A225" s="11" t="s">
        <v>4</v>
      </c>
      <c r="B225" s="11" t="s">
        <v>54</v>
      </c>
      <c r="C225" s="11" t="s">
        <v>263</v>
      </c>
      <c r="D225" s="11" t="s">
        <v>4</v>
      </c>
    </row>
    <row r="227" spans="1:9" x14ac:dyDescent="0.25">
      <c r="D227" s="11" t="s">
        <v>52</v>
      </c>
      <c r="E227" s="11" t="e">
        <f>----- A</f>
        <v>#NAME?</v>
      </c>
      <c r="F227" s="11" t="s">
        <v>272</v>
      </c>
      <c r="G227" s="11" t="s">
        <v>273</v>
      </c>
      <c r="H227" s="11" t="s">
        <v>274</v>
      </c>
      <c r="I227" s="11" t="s">
        <v>274</v>
      </c>
    </row>
    <row r="228" spans="1:9" x14ac:dyDescent="0.25">
      <c r="F228" s="11" t="s">
        <v>275</v>
      </c>
      <c r="G228" s="11" t="s">
        <v>276</v>
      </c>
      <c r="H228" s="11" t="s">
        <v>277</v>
      </c>
      <c r="I228" s="11" t="s">
        <v>278</v>
      </c>
    </row>
    <row r="229" spans="1:9" x14ac:dyDescent="0.25">
      <c r="A229" s="11" t="s">
        <v>34</v>
      </c>
      <c r="B229" s="11" t="s">
        <v>279</v>
      </c>
      <c r="C229" s="11" t="s">
        <v>280</v>
      </c>
      <c r="D229" s="11" t="s">
        <v>281</v>
      </c>
      <c r="E229" s="11" t="s">
        <v>282</v>
      </c>
      <c r="F229" s="11" t="s">
        <v>36</v>
      </c>
      <c r="G229" s="11" t="s">
        <v>36</v>
      </c>
      <c r="H229" s="11" t="s">
        <v>36</v>
      </c>
      <c r="I229" s="13">
        <v>0</v>
      </c>
    </row>
    <row r="230" spans="1:9" x14ac:dyDescent="0.25">
      <c r="A230" s="11" t="s">
        <v>51</v>
      </c>
      <c r="B230" s="11" t="s">
        <v>55</v>
      </c>
      <c r="C230" s="11" t="s">
        <v>52</v>
      </c>
      <c r="D230" s="11" t="s">
        <v>52</v>
      </c>
      <c r="E230" s="11" t="s">
        <v>54</v>
      </c>
      <c r="F230" s="11" t="s">
        <v>5</v>
      </c>
      <c r="G230" s="11" t="s">
        <v>5</v>
      </c>
      <c r="H230" s="11" t="s">
        <v>5</v>
      </c>
      <c r="I230" s="11" t="s">
        <v>5</v>
      </c>
    </row>
    <row r="231" spans="1:9" x14ac:dyDescent="0.25">
      <c r="A231" s="11">
        <v>1</v>
      </c>
      <c r="B231" s="11" t="s">
        <v>283</v>
      </c>
      <c r="C231" s="11" t="s">
        <v>284</v>
      </c>
      <c r="D231" s="11" t="s">
        <v>285</v>
      </c>
      <c r="E231" s="11">
        <v>263</v>
      </c>
      <c r="F231" s="11">
        <v>2858.9</v>
      </c>
      <c r="G231" s="11">
        <v>2858</v>
      </c>
      <c r="H231" s="11">
        <v>0.9</v>
      </c>
      <c r="I231" s="11">
        <v>32.6</v>
      </c>
    </row>
    <row r="232" spans="1:9" x14ac:dyDescent="0.25">
      <c r="A232" s="11">
        <v>2</v>
      </c>
      <c r="B232" s="11" t="s">
        <v>283</v>
      </c>
      <c r="C232" s="11" t="s">
        <v>284</v>
      </c>
      <c r="D232" s="11" t="s">
        <v>286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x14ac:dyDescent="0.25">
      <c r="A233" s="11">
        <v>3</v>
      </c>
      <c r="B233" s="11" t="s">
        <v>283</v>
      </c>
      <c r="C233" s="11" t="s">
        <v>284</v>
      </c>
      <c r="D233" s="11" t="s">
        <v>268</v>
      </c>
      <c r="E233" s="11">
        <v>550</v>
      </c>
      <c r="F233" s="11">
        <v>2182.5</v>
      </c>
      <c r="G233" s="11">
        <v>2179.6999999999998</v>
      </c>
      <c r="H233" s="11">
        <v>2.8</v>
      </c>
      <c r="I233" s="11">
        <v>320.60000000000002</v>
      </c>
    </row>
    <row r="234" spans="1:9" x14ac:dyDescent="0.25">
      <c r="A234" s="11">
        <v>4</v>
      </c>
      <c r="B234" s="11" t="s">
        <v>283</v>
      </c>
      <c r="C234" s="11" t="s">
        <v>284</v>
      </c>
      <c r="D234" s="11" t="s">
        <v>264</v>
      </c>
      <c r="E234" s="11">
        <v>0</v>
      </c>
      <c r="F234" s="11">
        <v>1493.6</v>
      </c>
      <c r="G234" s="11">
        <v>1493.6</v>
      </c>
      <c r="H234" s="11">
        <v>0</v>
      </c>
      <c r="I234" s="11">
        <v>0</v>
      </c>
    </row>
    <row r="235" spans="1:9" x14ac:dyDescent="0.25">
      <c r="A235" s="11">
        <v>5</v>
      </c>
      <c r="B235" s="11" t="s">
        <v>283</v>
      </c>
      <c r="C235" s="11" t="s">
        <v>284</v>
      </c>
      <c r="D235" s="11" t="s">
        <v>287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7" spans="1:9" x14ac:dyDescent="0.25">
      <c r="A237" s="11">
        <v>6</v>
      </c>
      <c r="B237" s="11" t="s">
        <v>283</v>
      </c>
      <c r="C237" s="11" t="s">
        <v>288</v>
      </c>
      <c r="D237" s="11" t="s">
        <v>285</v>
      </c>
      <c r="E237" s="11">
        <v>23</v>
      </c>
      <c r="F237" s="11">
        <v>1483.3</v>
      </c>
      <c r="G237" s="11">
        <v>1482.9</v>
      </c>
      <c r="H237" s="11">
        <v>0.4</v>
      </c>
      <c r="I237" s="11">
        <v>0</v>
      </c>
    </row>
    <row r="238" spans="1:9" x14ac:dyDescent="0.25">
      <c r="A238" s="11">
        <v>7</v>
      </c>
      <c r="B238" s="11" t="s">
        <v>283</v>
      </c>
      <c r="C238" s="11" t="s">
        <v>288</v>
      </c>
      <c r="D238" s="11" t="s">
        <v>286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x14ac:dyDescent="0.25">
      <c r="A239" s="11">
        <v>8</v>
      </c>
      <c r="B239" s="11" t="s">
        <v>283</v>
      </c>
      <c r="C239" s="11" t="s">
        <v>288</v>
      </c>
      <c r="D239" s="11" t="s">
        <v>268</v>
      </c>
      <c r="E239" s="11">
        <v>49</v>
      </c>
      <c r="F239" s="11">
        <v>1111.5</v>
      </c>
      <c r="G239" s="11">
        <v>1111.5</v>
      </c>
      <c r="H239" s="11">
        <v>0.1</v>
      </c>
      <c r="I239" s="11">
        <v>0</v>
      </c>
    </row>
    <row r="240" spans="1:9" x14ac:dyDescent="0.25">
      <c r="A240" s="11">
        <v>9</v>
      </c>
      <c r="B240" s="11" t="s">
        <v>283</v>
      </c>
      <c r="C240" s="11" t="s">
        <v>288</v>
      </c>
      <c r="D240" s="11" t="s">
        <v>264</v>
      </c>
      <c r="E240" s="11">
        <v>51</v>
      </c>
      <c r="F240" s="11">
        <v>653.9</v>
      </c>
      <c r="G240" s="11">
        <v>653.9</v>
      </c>
      <c r="H240" s="11">
        <v>0</v>
      </c>
      <c r="I240" s="11">
        <v>0</v>
      </c>
    </row>
    <row r="241" spans="1:18" x14ac:dyDescent="0.25">
      <c r="A241" s="11">
        <v>10</v>
      </c>
      <c r="B241" s="11" t="s">
        <v>283</v>
      </c>
      <c r="C241" s="11" t="s">
        <v>288</v>
      </c>
      <c r="D241" s="11" t="s">
        <v>287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7" spans="1:18" x14ac:dyDescent="0.25">
      <c r="A247" s="11" t="s">
        <v>2</v>
      </c>
      <c r="B247" s="11" t="s">
        <v>3</v>
      </c>
    </row>
    <row r="248" spans="1:18" x14ac:dyDescent="0.25">
      <c r="A248" s="11" t="s">
        <v>4</v>
      </c>
      <c r="B248" s="11" t="s">
        <v>5</v>
      </c>
    </row>
    <row r="250" spans="1:18" x14ac:dyDescent="0.25">
      <c r="D250" s="11" t="s">
        <v>6</v>
      </c>
      <c r="E250" s="11" t="s">
        <v>7</v>
      </c>
      <c r="H250" s="11" t="s">
        <v>8</v>
      </c>
      <c r="I250" s="11" t="s">
        <v>9</v>
      </c>
      <c r="J250" s="11" t="s">
        <v>441</v>
      </c>
      <c r="K250" s="11" t="s">
        <v>442</v>
      </c>
      <c r="L250" s="11" t="s">
        <v>404</v>
      </c>
      <c r="M250" s="11" t="s">
        <v>12</v>
      </c>
      <c r="N250" s="11" t="s">
        <v>14</v>
      </c>
      <c r="O250" s="11" t="s">
        <v>15</v>
      </c>
      <c r="P250" s="11" t="s">
        <v>16</v>
      </c>
      <c r="Q250" s="11" t="s">
        <v>17</v>
      </c>
      <c r="R250" s="11" t="s">
        <v>17</v>
      </c>
    </row>
    <row r="251" spans="1:18" x14ac:dyDescent="0.25">
      <c r="C251" s="11" t="s">
        <v>18</v>
      </c>
      <c r="D251" s="11" t="s">
        <v>19</v>
      </c>
      <c r="E251" s="11" t="s">
        <v>20</v>
      </c>
      <c r="F251" s="11" t="s">
        <v>21</v>
      </c>
      <c r="G251" s="11" t="s">
        <v>22</v>
      </c>
      <c r="H251" s="11" t="s">
        <v>23</v>
      </c>
      <c r="I251" s="11" t="s">
        <v>24</v>
      </c>
      <c r="J251" s="11" t="s">
        <v>443</v>
      </c>
      <c r="K251" s="11" t="s">
        <v>444</v>
      </c>
      <c r="L251" s="11" t="s">
        <v>405</v>
      </c>
      <c r="M251" s="11" t="s">
        <v>406</v>
      </c>
      <c r="N251" s="11" t="s">
        <v>29</v>
      </c>
      <c r="O251" s="11" t="s">
        <v>30</v>
      </c>
      <c r="P251" s="11" t="s">
        <v>31</v>
      </c>
      <c r="Q251" s="11" t="s">
        <v>32</v>
      </c>
      <c r="R251" s="11" t="s">
        <v>33</v>
      </c>
    </row>
    <row r="252" spans="1:18" x14ac:dyDescent="0.25">
      <c r="A252" s="11" t="s">
        <v>34</v>
      </c>
      <c r="B252" s="11" t="s">
        <v>35</v>
      </c>
      <c r="C252" s="11" t="s">
        <v>36</v>
      </c>
      <c r="D252" s="11" t="s">
        <v>36</v>
      </c>
      <c r="E252" s="11" t="s">
        <v>37</v>
      </c>
      <c r="F252" s="11" t="s">
        <v>38</v>
      </c>
      <c r="G252" s="11" t="s">
        <v>39</v>
      </c>
      <c r="H252" s="11" t="s">
        <v>40</v>
      </c>
      <c r="I252" s="11" t="s">
        <v>41</v>
      </c>
      <c r="J252" s="11" t="s">
        <v>445</v>
      </c>
      <c r="K252" s="13">
        <v>0</v>
      </c>
      <c r="L252" s="11" t="s">
        <v>407</v>
      </c>
      <c r="M252" s="13">
        <v>0</v>
      </c>
      <c r="N252" s="11" t="s">
        <v>46</v>
      </c>
      <c r="O252" s="11" t="s">
        <v>47</v>
      </c>
      <c r="P252" s="11" t="s">
        <v>48</v>
      </c>
      <c r="Q252" s="11" t="s">
        <v>49</v>
      </c>
      <c r="R252" s="11" t="s">
        <v>50</v>
      </c>
    </row>
    <row r="253" spans="1:18" ht="14.25" customHeight="1" x14ac:dyDescent="0.25">
      <c r="A253" s="11" t="s">
        <v>51</v>
      </c>
      <c r="B253" s="11" t="s">
        <v>52</v>
      </c>
      <c r="C253" s="11" t="s">
        <v>446</v>
      </c>
      <c r="D253" s="11" t="s">
        <v>4</v>
      </c>
      <c r="E253" s="11" t="s">
        <v>4</v>
      </c>
      <c r="F253" s="11" t="s">
        <v>55</v>
      </c>
      <c r="G253" s="11" t="s">
        <v>5</v>
      </c>
      <c r="H253" s="11" t="s">
        <v>54</v>
      </c>
      <c r="I253" s="11" t="s">
        <v>55</v>
      </c>
      <c r="J253" s="11" t="s">
        <v>5</v>
      </c>
      <c r="K253" s="11" t="s">
        <v>4</v>
      </c>
      <c r="L253" s="11" t="s">
        <v>55</v>
      </c>
      <c r="M253" s="11" t="s">
        <v>4</v>
      </c>
      <c r="N253" s="11" t="s">
        <v>54</v>
      </c>
      <c r="O253" s="11" t="s">
        <v>4</v>
      </c>
      <c r="P253" s="11" t="s">
        <v>54</v>
      </c>
      <c r="Q253" s="11" t="s">
        <v>54</v>
      </c>
      <c r="R253" s="11" t="s">
        <v>53</v>
      </c>
    </row>
    <row r="254" spans="1:18" x14ac:dyDescent="0.25">
      <c r="A254" s="11">
        <v>1</v>
      </c>
      <c r="B254" s="11" t="s">
        <v>57</v>
      </c>
      <c r="C254" s="11">
        <v>148.4</v>
      </c>
      <c r="D254" s="11">
        <v>0</v>
      </c>
      <c r="E254" s="11">
        <v>29.5</v>
      </c>
      <c r="F254" s="11">
        <v>0</v>
      </c>
      <c r="I254" s="11">
        <v>8760</v>
      </c>
      <c r="J254" s="11">
        <v>0</v>
      </c>
      <c r="K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</row>
    <row r="255" spans="1:18" x14ac:dyDescent="0.25">
      <c r="A255" s="11">
        <v>2</v>
      </c>
      <c r="B255" s="11" t="s">
        <v>58</v>
      </c>
      <c r="C255" s="11">
        <v>33.4</v>
      </c>
      <c r="D255" s="11">
        <v>0</v>
      </c>
      <c r="E255" s="11">
        <v>97.5</v>
      </c>
      <c r="F255" s="11">
        <v>0</v>
      </c>
      <c r="I255" s="11">
        <v>8760</v>
      </c>
      <c r="J255" s="11">
        <v>0</v>
      </c>
      <c r="K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1:18" x14ac:dyDescent="0.25">
      <c r="A256" s="11">
        <v>3</v>
      </c>
      <c r="B256" s="11" t="s">
        <v>59</v>
      </c>
      <c r="C256" s="11">
        <v>45</v>
      </c>
      <c r="D256" s="11">
        <v>0</v>
      </c>
      <c r="E256" s="11">
        <v>99</v>
      </c>
      <c r="F256" s="11">
        <v>0</v>
      </c>
      <c r="I256" s="11">
        <v>8760</v>
      </c>
      <c r="J256" s="11">
        <v>0</v>
      </c>
      <c r="K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1:18" x14ac:dyDescent="0.25">
      <c r="A257" s="11">
        <v>4</v>
      </c>
      <c r="B257" s="11" t="s">
        <v>60</v>
      </c>
      <c r="C257" s="11">
        <v>36.5</v>
      </c>
      <c r="D257" s="11">
        <v>0</v>
      </c>
      <c r="E257" s="11">
        <v>100</v>
      </c>
      <c r="F257" s="11">
        <v>0</v>
      </c>
      <c r="I257" s="11">
        <v>8760</v>
      </c>
      <c r="J257" s="11">
        <v>0</v>
      </c>
      <c r="K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1:18" x14ac:dyDescent="0.25">
      <c r="A258" s="11">
        <v>5</v>
      </c>
      <c r="B258" s="11" t="s">
        <v>61</v>
      </c>
      <c r="C258" s="11">
        <v>49.7</v>
      </c>
      <c r="D258" s="11">
        <v>0</v>
      </c>
      <c r="E258" s="11">
        <v>100</v>
      </c>
      <c r="F258" s="11">
        <v>0</v>
      </c>
      <c r="I258" s="11">
        <v>8760</v>
      </c>
      <c r="J258" s="11">
        <v>0</v>
      </c>
      <c r="K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</row>
    <row r="259" spans="1:18" x14ac:dyDescent="0.25">
      <c r="A259" s="11">
        <v>6</v>
      </c>
      <c r="B259" s="11" t="s">
        <v>62</v>
      </c>
      <c r="C259" s="11">
        <v>132.6</v>
      </c>
      <c r="D259" s="11">
        <v>0</v>
      </c>
      <c r="E259" s="11">
        <v>100</v>
      </c>
      <c r="F259" s="11">
        <v>0</v>
      </c>
      <c r="I259" s="11">
        <v>8760</v>
      </c>
      <c r="J259" s="11">
        <v>0</v>
      </c>
      <c r="K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</row>
    <row r="260" spans="1:18" x14ac:dyDescent="0.25">
      <c r="A260" s="11">
        <v>7</v>
      </c>
      <c r="B260" s="11" t="s">
        <v>63</v>
      </c>
      <c r="C260" s="11">
        <v>322.7</v>
      </c>
      <c r="D260" s="11">
        <v>0</v>
      </c>
      <c r="E260" s="11">
        <v>100</v>
      </c>
      <c r="F260" s="11">
        <v>0</v>
      </c>
      <c r="I260" s="11">
        <v>8760</v>
      </c>
      <c r="J260" s="11">
        <v>0</v>
      </c>
      <c r="K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1:18" x14ac:dyDescent="0.25">
      <c r="A261" s="11">
        <v>8</v>
      </c>
      <c r="B261" s="11" t="s">
        <v>65</v>
      </c>
      <c r="C261" s="11">
        <v>149.4</v>
      </c>
      <c r="D261" s="11">
        <v>0</v>
      </c>
      <c r="E261" s="11">
        <v>100</v>
      </c>
      <c r="F261" s="11">
        <v>0</v>
      </c>
      <c r="I261" s="11">
        <v>8760</v>
      </c>
      <c r="J261" s="11">
        <v>0</v>
      </c>
      <c r="K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1:18" x14ac:dyDescent="0.25">
      <c r="A262" s="11">
        <v>9</v>
      </c>
      <c r="B262" s="11" t="s">
        <v>64</v>
      </c>
      <c r="C262" s="11">
        <v>134.80000000000001</v>
      </c>
      <c r="D262" s="11">
        <v>0</v>
      </c>
      <c r="E262" s="11">
        <v>96</v>
      </c>
      <c r="F262" s="11">
        <v>0</v>
      </c>
      <c r="I262" s="11">
        <v>8760</v>
      </c>
      <c r="J262" s="11">
        <v>0</v>
      </c>
      <c r="K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</row>
    <row r="263" spans="1:18" x14ac:dyDescent="0.25">
      <c r="A263" s="11">
        <v>10</v>
      </c>
      <c r="B263" s="11" t="s">
        <v>66</v>
      </c>
      <c r="C263" s="11">
        <v>417.1</v>
      </c>
      <c r="D263" s="11">
        <v>0</v>
      </c>
      <c r="E263" s="11">
        <v>100</v>
      </c>
      <c r="F263" s="11">
        <v>0</v>
      </c>
      <c r="I263" s="11">
        <v>8760</v>
      </c>
      <c r="J263" s="11">
        <v>0</v>
      </c>
      <c r="K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</row>
    <row r="264" spans="1:18" x14ac:dyDescent="0.25">
      <c r="A264" s="11">
        <v>11</v>
      </c>
      <c r="B264" s="11" t="s">
        <v>67</v>
      </c>
      <c r="C264" s="11">
        <v>110.1</v>
      </c>
      <c r="D264" s="11">
        <v>0</v>
      </c>
      <c r="E264" s="11">
        <v>100</v>
      </c>
      <c r="F264" s="11">
        <v>0</v>
      </c>
      <c r="I264" s="11">
        <v>8760</v>
      </c>
      <c r="J264" s="11">
        <v>0</v>
      </c>
      <c r="K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</row>
    <row r="265" spans="1:18" x14ac:dyDescent="0.25">
      <c r="A265" s="11">
        <v>12</v>
      </c>
      <c r="B265" s="11" t="s">
        <v>68</v>
      </c>
      <c r="C265" s="11">
        <v>43.2</v>
      </c>
      <c r="D265" s="11">
        <v>0</v>
      </c>
      <c r="E265" s="11">
        <v>100</v>
      </c>
      <c r="F265" s="11">
        <v>0</v>
      </c>
      <c r="I265" s="11">
        <v>8760</v>
      </c>
      <c r="J265" s="11">
        <v>0</v>
      </c>
      <c r="K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1:18" x14ac:dyDescent="0.25">
      <c r="A266" s="11">
        <v>13</v>
      </c>
      <c r="B266" s="11" t="s">
        <v>69</v>
      </c>
      <c r="C266" s="11">
        <v>744</v>
      </c>
      <c r="D266" s="11">
        <v>0</v>
      </c>
      <c r="E266" s="11">
        <v>34.200000000000003</v>
      </c>
      <c r="F266" s="11">
        <v>0</v>
      </c>
      <c r="I266" s="11">
        <v>8760</v>
      </c>
      <c r="J266" s="11">
        <v>0</v>
      </c>
      <c r="K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1:18" x14ac:dyDescent="0.25">
      <c r="A267" s="11">
        <v>14</v>
      </c>
      <c r="B267" s="11" t="s">
        <v>70</v>
      </c>
      <c r="C267" s="11">
        <v>228.8</v>
      </c>
      <c r="D267" s="11">
        <v>0</v>
      </c>
      <c r="E267" s="11">
        <v>94.5</v>
      </c>
      <c r="F267" s="11">
        <v>0</v>
      </c>
      <c r="I267" s="11">
        <v>8760</v>
      </c>
      <c r="J267" s="11">
        <v>0</v>
      </c>
      <c r="K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1:18" x14ac:dyDescent="0.25">
      <c r="A268" s="11">
        <v>15</v>
      </c>
      <c r="B268" s="11" t="s">
        <v>71</v>
      </c>
      <c r="C268" s="11">
        <v>0</v>
      </c>
      <c r="D268" s="11">
        <v>0</v>
      </c>
      <c r="E268" s="11">
        <v>0</v>
      </c>
      <c r="F268" s="11">
        <v>0</v>
      </c>
      <c r="I268" s="11">
        <v>0</v>
      </c>
      <c r="J268" s="11">
        <v>0</v>
      </c>
      <c r="K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</row>
    <row r="269" spans="1:18" x14ac:dyDescent="0.25">
      <c r="A269" s="11">
        <v>16</v>
      </c>
      <c r="B269" s="11" t="s">
        <v>72</v>
      </c>
      <c r="C269" s="11">
        <v>631.1</v>
      </c>
      <c r="D269" s="11">
        <v>0</v>
      </c>
      <c r="E269" s="11">
        <v>43.4</v>
      </c>
      <c r="F269" s="11">
        <v>0</v>
      </c>
      <c r="I269" s="11">
        <v>8760</v>
      </c>
      <c r="J269" s="11">
        <v>0</v>
      </c>
      <c r="K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</row>
    <row r="270" spans="1:18" x14ac:dyDescent="0.25">
      <c r="A270" s="11">
        <v>17</v>
      </c>
      <c r="B270" s="11" t="s">
        <v>73</v>
      </c>
      <c r="C270" s="11">
        <v>237.8</v>
      </c>
      <c r="D270" s="11">
        <v>0</v>
      </c>
      <c r="E270" s="11">
        <v>89.3</v>
      </c>
      <c r="F270" s="11">
        <v>1</v>
      </c>
      <c r="G270" s="11">
        <v>2377.8000000000002</v>
      </c>
      <c r="H270" s="11">
        <v>10000</v>
      </c>
      <c r="I270" s="11">
        <v>8424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633</v>
      </c>
      <c r="P270" s="11">
        <v>2.66</v>
      </c>
      <c r="Q270" s="11">
        <v>2.66</v>
      </c>
      <c r="R270" s="11">
        <v>633</v>
      </c>
    </row>
    <row r="271" spans="1:18" x14ac:dyDescent="0.25">
      <c r="A271" s="11">
        <v>18</v>
      </c>
      <c r="B271" s="11" t="s">
        <v>74</v>
      </c>
      <c r="C271" s="11">
        <v>99.2</v>
      </c>
      <c r="D271" s="11">
        <v>0</v>
      </c>
      <c r="E271" s="11">
        <v>73.5</v>
      </c>
      <c r="F271" s="11">
        <v>0</v>
      </c>
      <c r="G271" s="11">
        <v>1220.2</v>
      </c>
      <c r="H271" s="11">
        <v>12302</v>
      </c>
      <c r="I271" s="11">
        <v>2160</v>
      </c>
      <c r="J271" s="11">
        <v>194.5</v>
      </c>
      <c r="K271" s="11">
        <v>2373</v>
      </c>
      <c r="L271" s="11">
        <v>0</v>
      </c>
      <c r="M271" s="11">
        <v>0</v>
      </c>
      <c r="N271" s="11">
        <v>0</v>
      </c>
      <c r="O271" s="11">
        <v>226</v>
      </c>
      <c r="P271" s="11">
        <v>26.2</v>
      </c>
      <c r="Q271" s="11">
        <v>26.2</v>
      </c>
      <c r="R271" s="11">
        <v>2599</v>
      </c>
    </row>
    <row r="272" spans="1:18" x14ac:dyDescent="0.25">
      <c r="A272" s="11">
        <v>19</v>
      </c>
      <c r="B272" s="11" t="s">
        <v>75</v>
      </c>
      <c r="C272" s="11">
        <v>167.4</v>
      </c>
      <c r="D272" s="11">
        <v>0</v>
      </c>
      <c r="E272" s="11">
        <v>80.7</v>
      </c>
      <c r="F272" s="11">
        <v>0</v>
      </c>
      <c r="G272" s="11">
        <v>1959.1</v>
      </c>
      <c r="H272" s="11">
        <v>11702</v>
      </c>
      <c r="I272" s="11">
        <v>2160</v>
      </c>
      <c r="J272" s="11">
        <v>194.5</v>
      </c>
      <c r="K272" s="11">
        <v>3810</v>
      </c>
      <c r="L272" s="11">
        <v>0</v>
      </c>
      <c r="M272" s="11">
        <v>0</v>
      </c>
      <c r="N272" s="11">
        <v>0</v>
      </c>
      <c r="O272" s="11">
        <v>381</v>
      </c>
      <c r="P272" s="11">
        <v>25.04</v>
      </c>
      <c r="Q272" s="11">
        <v>25.04</v>
      </c>
      <c r="R272" s="11">
        <v>4192</v>
      </c>
    </row>
    <row r="273" spans="1:18" x14ac:dyDescent="0.25">
      <c r="A273" s="11">
        <v>20</v>
      </c>
      <c r="B273" s="11" t="s">
        <v>76</v>
      </c>
      <c r="C273" s="11">
        <v>2608.1</v>
      </c>
      <c r="D273" s="11">
        <v>0</v>
      </c>
      <c r="E273" s="11">
        <v>81</v>
      </c>
      <c r="F273" s="11">
        <v>0</v>
      </c>
      <c r="G273" s="11">
        <v>27842</v>
      </c>
      <c r="H273" s="11">
        <v>10675</v>
      </c>
      <c r="I273" s="11">
        <v>8760</v>
      </c>
      <c r="J273" s="11">
        <v>226.8</v>
      </c>
      <c r="K273" s="11">
        <v>63153</v>
      </c>
      <c r="L273" s="11">
        <v>0</v>
      </c>
      <c r="M273" s="11">
        <v>0</v>
      </c>
      <c r="N273" s="11">
        <v>36049</v>
      </c>
      <c r="O273" s="11">
        <v>1878</v>
      </c>
      <c r="P273" s="11">
        <v>24.93</v>
      </c>
      <c r="Q273" s="11">
        <v>38.76</v>
      </c>
      <c r="R273" s="11">
        <v>101079</v>
      </c>
    </row>
    <row r="274" spans="1:18" x14ac:dyDescent="0.25">
      <c r="A274" s="11">
        <v>21</v>
      </c>
      <c r="B274" s="11" t="s">
        <v>77</v>
      </c>
      <c r="C274" s="11">
        <v>613</v>
      </c>
      <c r="D274" s="11">
        <v>0</v>
      </c>
      <c r="E274" s="11">
        <v>98.1</v>
      </c>
      <c r="F274" s="11">
        <v>0</v>
      </c>
      <c r="G274" s="11">
        <v>6589.1</v>
      </c>
      <c r="H274" s="11">
        <v>10750</v>
      </c>
      <c r="I274" s="11">
        <v>8760</v>
      </c>
      <c r="J274" s="11">
        <v>131.4</v>
      </c>
      <c r="K274" s="11">
        <v>8655</v>
      </c>
      <c r="L274" s="11">
        <v>0</v>
      </c>
      <c r="M274" s="11">
        <v>0</v>
      </c>
      <c r="N274" s="11">
        <v>5005</v>
      </c>
      <c r="O274" s="11">
        <v>805</v>
      </c>
      <c r="P274" s="11">
        <v>15.43</v>
      </c>
      <c r="Q274" s="11">
        <v>23.6</v>
      </c>
      <c r="R274" s="11">
        <v>14465</v>
      </c>
    </row>
    <row r="275" spans="1:18" x14ac:dyDescent="0.25">
      <c r="A275" s="11">
        <v>22</v>
      </c>
      <c r="B275" s="11" t="s">
        <v>78</v>
      </c>
      <c r="C275" s="11">
        <v>612.6</v>
      </c>
      <c r="D275" s="11">
        <v>0</v>
      </c>
      <c r="E275" s="11">
        <v>98</v>
      </c>
      <c r="F275" s="11">
        <v>0</v>
      </c>
      <c r="G275" s="11">
        <v>6656.8</v>
      </c>
      <c r="H275" s="11">
        <v>10866</v>
      </c>
      <c r="I275" s="11">
        <v>8760</v>
      </c>
      <c r="J275" s="11">
        <v>131.4</v>
      </c>
      <c r="K275" s="11">
        <v>8744</v>
      </c>
      <c r="L275" s="11">
        <v>0</v>
      </c>
      <c r="M275" s="11">
        <v>0</v>
      </c>
      <c r="N275" s="11">
        <v>4878</v>
      </c>
      <c r="O275" s="11">
        <v>819</v>
      </c>
      <c r="P275" s="11">
        <v>15.61</v>
      </c>
      <c r="Q275" s="11">
        <v>23.57</v>
      </c>
      <c r="R275" s="11">
        <v>14441</v>
      </c>
    </row>
    <row r="276" spans="1:18" x14ac:dyDescent="0.25">
      <c r="A276" s="11">
        <v>23</v>
      </c>
      <c r="B276" s="11" t="s">
        <v>79</v>
      </c>
      <c r="C276" s="11">
        <v>651.4</v>
      </c>
      <c r="D276" s="11">
        <v>0</v>
      </c>
      <c r="E276" s="11">
        <v>92</v>
      </c>
      <c r="F276" s="11">
        <v>12</v>
      </c>
      <c r="G276" s="11">
        <v>6502.5</v>
      </c>
      <c r="H276" s="11">
        <v>9982</v>
      </c>
      <c r="I276" s="11">
        <v>8574</v>
      </c>
      <c r="J276" s="11">
        <v>205.5</v>
      </c>
      <c r="K276" s="11">
        <v>13360</v>
      </c>
      <c r="L276" s="11">
        <v>1</v>
      </c>
      <c r="M276" s="11">
        <v>3</v>
      </c>
      <c r="N276" s="11">
        <v>7494</v>
      </c>
      <c r="O276" s="11">
        <v>0</v>
      </c>
      <c r="P276" s="11">
        <v>20.51</v>
      </c>
      <c r="Q276" s="11">
        <v>32.020000000000003</v>
      </c>
      <c r="R276" s="11">
        <v>20857</v>
      </c>
    </row>
    <row r="277" spans="1:18" x14ac:dyDescent="0.25">
      <c r="A277" s="11">
        <v>24</v>
      </c>
      <c r="B277" s="11" t="s">
        <v>80</v>
      </c>
      <c r="C277" s="11">
        <v>670.2</v>
      </c>
      <c r="D277" s="11">
        <v>0</v>
      </c>
      <c r="E277" s="11">
        <v>94.1</v>
      </c>
      <c r="F277" s="11">
        <v>0</v>
      </c>
      <c r="G277" s="11">
        <v>6786.2</v>
      </c>
      <c r="H277" s="11">
        <v>10126</v>
      </c>
      <c r="I277" s="11">
        <v>8760</v>
      </c>
      <c r="J277" s="11">
        <v>205.5</v>
      </c>
      <c r="K277" s="11">
        <v>13943</v>
      </c>
      <c r="L277" s="11">
        <v>0</v>
      </c>
      <c r="M277" s="11">
        <v>0</v>
      </c>
      <c r="N277" s="11">
        <v>8129</v>
      </c>
      <c r="O277" s="11">
        <v>0</v>
      </c>
      <c r="P277" s="11">
        <v>20.81</v>
      </c>
      <c r="Q277" s="11">
        <v>32.94</v>
      </c>
      <c r="R277" s="11">
        <v>22073</v>
      </c>
    </row>
    <row r="278" spans="1:18" x14ac:dyDescent="0.25">
      <c r="A278" s="11">
        <v>25</v>
      </c>
      <c r="B278" s="11" t="s">
        <v>81</v>
      </c>
      <c r="C278" s="11">
        <v>0.9</v>
      </c>
      <c r="D278" s="11">
        <v>0</v>
      </c>
      <c r="E278" s="11">
        <v>0.3</v>
      </c>
      <c r="F278" s="11">
        <v>61</v>
      </c>
      <c r="G278" s="11">
        <v>13.3</v>
      </c>
      <c r="H278" s="11">
        <v>14336</v>
      </c>
      <c r="I278" s="11">
        <v>93</v>
      </c>
      <c r="J278" s="11">
        <v>416.2</v>
      </c>
      <c r="K278" s="11">
        <v>55</v>
      </c>
      <c r="L278" s="11">
        <v>2</v>
      </c>
      <c r="M278" s="11">
        <v>9</v>
      </c>
      <c r="N278" s="11">
        <v>0</v>
      </c>
      <c r="O278" s="11">
        <v>4</v>
      </c>
      <c r="P278" s="11">
        <v>63.58</v>
      </c>
      <c r="Q278" s="11">
        <v>73.69</v>
      </c>
      <c r="R278" s="11">
        <v>69</v>
      </c>
    </row>
    <row r="279" spans="1:18" x14ac:dyDescent="0.25">
      <c r="A279" s="11">
        <v>26</v>
      </c>
      <c r="B279" s="11" t="s">
        <v>82</v>
      </c>
      <c r="C279" s="11">
        <v>0.7</v>
      </c>
      <c r="D279" s="11">
        <v>0</v>
      </c>
      <c r="E279" s="11">
        <v>0.1</v>
      </c>
      <c r="F279" s="11">
        <v>19</v>
      </c>
      <c r="G279" s="11">
        <v>13.4</v>
      </c>
      <c r="H279" s="11">
        <v>18399</v>
      </c>
      <c r="I279" s="11">
        <v>43</v>
      </c>
      <c r="J279" s="11">
        <v>409</v>
      </c>
      <c r="K279" s="11">
        <v>55</v>
      </c>
      <c r="L279" s="11">
        <v>54</v>
      </c>
      <c r="M279" s="11">
        <v>223</v>
      </c>
      <c r="N279" s="11">
        <v>0</v>
      </c>
      <c r="O279" s="11">
        <v>3</v>
      </c>
      <c r="P279" s="11">
        <v>78.87</v>
      </c>
      <c r="Q279" s="11">
        <v>383.31</v>
      </c>
      <c r="R279" s="11">
        <v>280</v>
      </c>
    </row>
    <row r="280" spans="1:18" x14ac:dyDescent="0.25">
      <c r="A280" s="11">
        <v>27</v>
      </c>
      <c r="B280" s="11" t="s">
        <v>83</v>
      </c>
      <c r="C280" s="11">
        <v>1.3</v>
      </c>
      <c r="D280" s="11">
        <v>0</v>
      </c>
      <c r="E280" s="11">
        <v>0.2</v>
      </c>
      <c r="F280" s="11">
        <v>24</v>
      </c>
      <c r="G280" s="11">
        <v>22.9</v>
      </c>
      <c r="H280" s="11">
        <v>17650</v>
      </c>
      <c r="I280" s="11">
        <v>65</v>
      </c>
      <c r="J280" s="11">
        <v>409.8</v>
      </c>
      <c r="K280" s="11">
        <v>94</v>
      </c>
      <c r="L280" s="11">
        <v>67</v>
      </c>
      <c r="M280" s="11">
        <v>276</v>
      </c>
      <c r="N280" s="11">
        <v>0</v>
      </c>
      <c r="O280" s="11">
        <v>5</v>
      </c>
      <c r="P280" s="11">
        <v>75.94</v>
      </c>
      <c r="Q280" s="11">
        <v>288.55</v>
      </c>
      <c r="R280" s="11">
        <v>375</v>
      </c>
    </row>
    <row r="281" spans="1:18" x14ac:dyDescent="0.25">
      <c r="A281" s="11">
        <v>28</v>
      </c>
      <c r="B281" s="11" t="s">
        <v>84</v>
      </c>
      <c r="C281" s="11">
        <v>3.2</v>
      </c>
      <c r="D281" s="11">
        <v>0</v>
      </c>
      <c r="E281" s="11">
        <v>0.4</v>
      </c>
      <c r="F281" s="11">
        <v>38</v>
      </c>
      <c r="G281" s="11">
        <v>47.5</v>
      </c>
      <c r="H281" s="11">
        <v>14716</v>
      </c>
      <c r="I281" s="11">
        <v>129</v>
      </c>
      <c r="J281" s="11">
        <v>410.3</v>
      </c>
      <c r="K281" s="11">
        <v>195</v>
      </c>
      <c r="L281" s="11">
        <v>114</v>
      </c>
      <c r="M281" s="11">
        <v>472</v>
      </c>
      <c r="N281" s="11">
        <v>0</v>
      </c>
      <c r="O281" s="11">
        <v>12</v>
      </c>
      <c r="P281" s="11">
        <v>63.99</v>
      </c>
      <c r="Q281" s="11">
        <v>210.5</v>
      </c>
      <c r="R281" s="11">
        <v>679</v>
      </c>
    </row>
    <row r="282" spans="1:18" x14ac:dyDescent="0.25">
      <c r="A282" s="11">
        <v>29</v>
      </c>
      <c r="B282" s="11" t="s">
        <v>85</v>
      </c>
      <c r="C282" s="11">
        <v>3</v>
      </c>
      <c r="D282" s="11">
        <v>0</v>
      </c>
      <c r="E282" s="11">
        <v>0.9</v>
      </c>
      <c r="F282" s="11">
        <v>189</v>
      </c>
      <c r="G282" s="11">
        <v>42.7</v>
      </c>
      <c r="H282" s="11">
        <v>14243</v>
      </c>
      <c r="I282" s="11">
        <v>300</v>
      </c>
      <c r="J282" s="11">
        <v>415.5</v>
      </c>
      <c r="K282" s="11">
        <v>178</v>
      </c>
      <c r="L282" s="11">
        <v>7</v>
      </c>
      <c r="M282" s="11">
        <v>29</v>
      </c>
      <c r="N282" s="11">
        <v>0</v>
      </c>
      <c r="O282" s="11">
        <v>12</v>
      </c>
      <c r="P282" s="11">
        <v>63.08</v>
      </c>
      <c r="Q282" s="11">
        <v>72.77</v>
      </c>
      <c r="R282" s="11">
        <v>218</v>
      </c>
    </row>
    <row r="283" spans="1:18" x14ac:dyDescent="0.25">
      <c r="A283" s="11">
        <v>30</v>
      </c>
      <c r="B283" s="11" t="s">
        <v>86</v>
      </c>
      <c r="C283" s="11">
        <v>1.6</v>
      </c>
      <c r="D283" s="11">
        <v>0</v>
      </c>
      <c r="E283" s="11">
        <v>0.5</v>
      </c>
      <c r="F283" s="11">
        <v>105</v>
      </c>
      <c r="G283" s="11">
        <v>22.4</v>
      </c>
      <c r="H283" s="11">
        <v>14290</v>
      </c>
      <c r="I283" s="11">
        <v>157</v>
      </c>
      <c r="J283" s="11">
        <v>412.8</v>
      </c>
      <c r="K283" s="11">
        <v>93</v>
      </c>
      <c r="L283" s="11">
        <v>4</v>
      </c>
      <c r="M283" s="11">
        <v>16</v>
      </c>
      <c r="N283" s="11">
        <v>0</v>
      </c>
      <c r="O283" s="11">
        <v>6</v>
      </c>
      <c r="P283" s="11">
        <v>62.9</v>
      </c>
      <c r="Q283" s="11">
        <v>73.150000000000006</v>
      </c>
      <c r="R283" s="11">
        <v>115</v>
      </c>
    </row>
    <row r="284" spans="1:18" x14ac:dyDescent="0.25">
      <c r="A284" s="11">
        <v>31</v>
      </c>
      <c r="B284" s="11" t="s">
        <v>87</v>
      </c>
      <c r="C284" s="11">
        <v>229.6</v>
      </c>
      <c r="D284" s="11">
        <v>0</v>
      </c>
      <c r="E284" s="11">
        <v>63.6</v>
      </c>
      <c r="F284" s="11">
        <v>1</v>
      </c>
      <c r="G284" s="11">
        <v>2395.1</v>
      </c>
      <c r="H284" s="11">
        <v>10434</v>
      </c>
      <c r="I284" s="11">
        <v>6371</v>
      </c>
      <c r="J284" s="11">
        <v>240.7</v>
      </c>
      <c r="K284" s="11">
        <v>5765</v>
      </c>
      <c r="L284" s="11">
        <v>0</v>
      </c>
      <c r="M284" s="11">
        <v>0</v>
      </c>
      <c r="N284" s="11">
        <v>6734</v>
      </c>
      <c r="O284" s="11">
        <v>181</v>
      </c>
      <c r="P284" s="11">
        <v>25.91</v>
      </c>
      <c r="Q284" s="11">
        <v>55.24</v>
      </c>
      <c r="R284" s="11">
        <v>12681</v>
      </c>
    </row>
    <row r="285" spans="1:18" x14ac:dyDescent="0.25">
      <c r="A285" s="11">
        <v>32</v>
      </c>
      <c r="B285" s="11" t="s">
        <v>88</v>
      </c>
      <c r="C285" s="11">
        <v>212.8</v>
      </c>
      <c r="D285" s="11">
        <v>0</v>
      </c>
      <c r="E285" s="11">
        <v>76.3</v>
      </c>
      <c r="F285" s="11">
        <v>0</v>
      </c>
      <c r="G285" s="11">
        <v>2173</v>
      </c>
      <c r="H285" s="11">
        <v>10214</v>
      </c>
      <c r="I285" s="11">
        <v>8760</v>
      </c>
      <c r="J285" s="11">
        <v>240.7</v>
      </c>
      <c r="K285" s="11">
        <v>5231</v>
      </c>
      <c r="L285" s="11">
        <v>0</v>
      </c>
      <c r="M285" s="11">
        <v>0</v>
      </c>
      <c r="N285" s="11">
        <v>3678</v>
      </c>
      <c r="O285" s="11">
        <v>0</v>
      </c>
      <c r="P285" s="11">
        <v>24.59</v>
      </c>
      <c r="Q285" s="11">
        <v>41.87</v>
      </c>
      <c r="R285" s="11">
        <v>8909</v>
      </c>
    </row>
    <row r="286" spans="1:18" x14ac:dyDescent="0.25">
      <c r="A286" s="11">
        <v>33</v>
      </c>
      <c r="B286" s="11" t="s">
        <v>89</v>
      </c>
      <c r="C286" s="11">
        <v>1110.5999999999999</v>
      </c>
      <c r="D286" s="11">
        <v>0</v>
      </c>
      <c r="E286" s="11">
        <v>54.8</v>
      </c>
      <c r="F286" s="11">
        <v>139</v>
      </c>
      <c r="G286" s="11">
        <v>8362.7999999999993</v>
      </c>
      <c r="H286" s="11">
        <v>7530</v>
      </c>
      <c r="I286" s="11">
        <v>6115</v>
      </c>
      <c r="J286" s="11">
        <v>405.8</v>
      </c>
      <c r="K286" s="11">
        <v>33933</v>
      </c>
      <c r="L286" s="11">
        <v>125</v>
      </c>
      <c r="M286" s="11">
        <v>512</v>
      </c>
      <c r="N286" s="11">
        <v>0</v>
      </c>
      <c r="O286" s="11">
        <v>1055</v>
      </c>
      <c r="P286" s="11">
        <v>31.5</v>
      </c>
      <c r="Q286" s="11">
        <v>31.96</v>
      </c>
      <c r="R286" s="11">
        <v>35499</v>
      </c>
    </row>
    <row r="287" spans="1:18" x14ac:dyDescent="0.25">
      <c r="A287" s="11">
        <v>34</v>
      </c>
      <c r="B287" s="11" t="s">
        <v>90</v>
      </c>
      <c r="C287" s="11">
        <v>3687</v>
      </c>
      <c r="D287" s="11">
        <v>0</v>
      </c>
      <c r="E287" s="11">
        <v>95.7</v>
      </c>
      <c r="F287" s="11">
        <v>0</v>
      </c>
      <c r="G287" s="11">
        <v>37441.199999999997</v>
      </c>
      <c r="H287" s="11">
        <v>10155</v>
      </c>
      <c r="I287" s="11">
        <v>8760</v>
      </c>
      <c r="J287" s="11">
        <v>186.1</v>
      </c>
      <c r="K287" s="11">
        <v>69674</v>
      </c>
      <c r="L287" s="11">
        <v>0</v>
      </c>
      <c r="M287" s="11">
        <v>0</v>
      </c>
      <c r="N287" s="11">
        <v>24168</v>
      </c>
      <c r="O287" s="11">
        <v>0</v>
      </c>
      <c r="P287" s="11">
        <v>18.899999999999999</v>
      </c>
      <c r="Q287" s="11">
        <v>25.45</v>
      </c>
      <c r="R287" s="11">
        <v>93842</v>
      </c>
    </row>
    <row r="288" spans="1:18" x14ac:dyDescent="0.25">
      <c r="A288" s="11">
        <v>35</v>
      </c>
      <c r="B288" s="11" t="s">
        <v>91</v>
      </c>
      <c r="C288" s="11">
        <v>3321.2</v>
      </c>
      <c r="D288" s="11">
        <v>0</v>
      </c>
      <c r="E288" s="11">
        <v>97</v>
      </c>
      <c r="F288" s="11">
        <v>0</v>
      </c>
      <c r="G288" s="11">
        <v>34737.4</v>
      </c>
      <c r="H288" s="11">
        <v>10459</v>
      </c>
      <c r="I288" s="11">
        <v>8760</v>
      </c>
      <c r="J288" s="11">
        <v>186.1</v>
      </c>
      <c r="K288" s="11">
        <v>64643</v>
      </c>
      <c r="L288" s="11">
        <v>0</v>
      </c>
      <c r="M288" s="11">
        <v>0</v>
      </c>
      <c r="N288" s="11">
        <v>37275</v>
      </c>
      <c r="O288" s="11">
        <v>465</v>
      </c>
      <c r="P288" s="11">
        <v>19.600000000000001</v>
      </c>
      <c r="Q288" s="11">
        <v>30.83</v>
      </c>
      <c r="R288" s="11">
        <v>102383</v>
      </c>
    </row>
    <row r="289" spans="1:18" x14ac:dyDescent="0.25">
      <c r="A289" s="11">
        <v>36</v>
      </c>
      <c r="B289" s="11" t="s">
        <v>92</v>
      </c>
      <c r="C289" s="11">
        <v>1996.4</v>
      </c>
      <c r="D289" s="11">
        <v>0</v>
      </c>
      <c r="E289" s="11">
        <v>90.4</v>
      </c>
      <c r="F289" s="11">
        <v>2</v>
      </c>
      <c r="G289" s="11">
        <v>20269.900000000001</v>
      </c>
      <c r="H289" s="11">
        <v>10153</v>
      </c>
      <c r="I289" s="11">
        <v>8063</v>
      </c>
      <c r="J289" s="11">
        <v>186.1</v>
      </c>
      <c r="K289" s="11">
        <v>37720</v>
      </c>
      <c r="L289" s="11">
        <v>3</v>
      </c>
      <c r="M289" s="11">
        <v>82</v>
      </c>
      <c r="N289" s="11">
        <v>19580</v>
      </c>
      <c r="O289" s="11">
        <v>0</v>
      </c>
      <c r="P289" s="11">
        <v>18.89</v>
      </c>
      <c r="Q289" s="11">
        <v>28.74</v>
      </c>
      <c r="R289" s="11">
        <v>57382</v>
      </c>
    </row>
    <row r="290" spans="1:18" x14ac:dyDescent="0.25">
      <c r="A290" s="11">
        <v>37</v>
      </c>
      <c r="B290" s="11" t="s">
        <v>93</v>
      </c>
      <c r="C290" s="11">
        <v>3765.3</v>
      </c>
      <c r="D290" s="11">
        <v>0</v>
      </c>
      <c r="E290" s="11">
        <v>99.5</v>
      </c>
      <c r="F290" s="11">
        <v>0</v>
      </c>
      <c r="G290" s="11">
        <v>36308.9</v>
      </c>
      <c r="H290" s="11">
        <v>9643</v>
      </c>
      <c r="I290" s="11">
        <v>8760</v>
      </c>
      <c r="J290" s="11">
        <v>162.30000000000001</v>
      </c>
      <c r="K290" s="11">
        <v>58947</v>
      </c>
      <c r="L290" s="11">
        <v>0</v>
      </c>
      <c r="M290" s="11">
        <v>0</v>
      </c>
      <c r="N290" s="11">
        <v>25192</v>
      </c>
      <c r="O290" s="11">
        <v>0</v>
      </c>
      <c r="P290" s="11">
        <v>15.66</v>
      </c>
      <c r="Q290" s="11">
        <v>22.35</v>
      </c>
      <c r="R290" s="11">
        <v>84139</v>
      </c>
    </row>
    <row r="291" spans="1:18" x14ac:dyDescent="0.25">
      <c r="A291" s="11">
        <v>38</v>
      </c>
      <c r="B291" s="11" t="s">
        <v>94</v>
      </c>
      <c r="C291" s="11">
        <v>3176.3</v>
      </c>
      <c r="D291" s="11">
        <v>0</v>
      </c>
      <c r="E291" s="11">
        <v>89.6</v>
      </c>
      <c r="F291" s="11">
        <v>2</v>
      </c>
      <c r="G291" s="11">
        <v>32235</v>
      </c>
      <c r="H291" s="11">
        <v>10149</v>
      </c>
      <c r="I291" s="11">
        <v>7912</v>
      </c>
      <c r="J291" s="11">
        <v>162.30000000000001</v>
      </c>
      <c r="K291" s="11">
        <v>52333</v>
      </c>
      <c r="L291" s="11">
        <v>4</v>
      </c>
      <c r="M291" s="11">
        <v>99</v>
      </c>
      <c r="N291" s="11">
        <v>34338</v>
      </c>
      <c r="O291" s="11">
        <v>0</v>
      </c>
      <c r="P291" s="11">
        <v>16.48</v>
      </c>
      <c r="Q291" s="11">
        <v>27.32</v>
      </c>
      <c r="R291" s="11">
        <v>86770</v>
      </c>
    </row>
    <row r="292" spans="1:18" x14ac:dyDescent="0.25">
      <c r="A292" s="11">
        <v>39</v>
      </c>
      <c r="B292" s="11" t="s">
        <v>95</v>
      </c>
      <c r="C292" s="11">
        <v>2670.7</v>
      </c>
      <c r="D292" s="11">
        <v>0</v>
      </c>
      <c r="E292" s="11">
        <v>94.3</v>
      </c>
      <c r="F292" s="11">
        <v>1</v>
      </c>
      <c r="G292" s="11">
        <v>27458.9</v>
      </c>
      <c r="H292" s="11">
        <v>10281</v>
      </c>
      <c r="I292" s="11">
        <v>8682</v>
      </c>
      <c r="J292" s="11">
        <v>191.3</v>
      </c>
      <c r="K292" s="11">
        <v>52537</v>
      </c>
      <c r="L292" s="11">
        <v>2</v>
      </c>
      <c r="M292" s="11">
        <v>68</v>
      </c>
      <c r="N292" s="11">
        <v>18298</v>
      </c>
      <c r="O292" s="11">
        <v>668</v>
      </c>
      <c r="P292" s="11">
        <v>19.920000000000002</v>
      </c>
      <c r="Q292" s="11">
        <v>26.8</v>
      </c>
      <c r="R292" s="11">
        <v>71571</v>
      </c>
    </row>
    <row r="293" spans="1:18" x14ac:dyDescent="0.25">
      <c r="A293" s="11">
        <v>40</v>
      </c>
      <c r="B293" s="11" t="s">
        <v>96</v>
      </c>
      <c r="C293" s="11">
        <v>2701</v>
      </c>
      <c r="D293" s="11">
        <v>0</v>
      </c>
      <c r="E293" s="11">
        <v>91.4</v>
      </c>
      <c r="F293" s="11">
        <v>1</v>
      </c>
      <c r="G293" s="11">
        <v>28026.7</v>
      </c>
      <c r="H293" s="11">
        <v>10376</v>
      </c>
      <c r="I293" s="11">
        <v>8682</v>
      </c>
      <c r="J293" s="11">
        <v>191.3</v>
      </c>
      <c r="K293" s="11">
        <v>53624</v>
      </c>
      <c r="L293" s="11">
        <v>3</v>
      </c>
      <c r="M293" s="11">
        <v>89</v>
      </c>
      <c r="N293" s="11">
        <v>21071</v>
      </c>
      <c r="O293" s="11">
        <v>648</v>
      </c>
      <c r="P293" s="11">
        <v>20.09</v>
      </c>
      <c r="Q293" s="11">
        <v>27.93</v>
      </c>
      <c r="R293" s="11">
        <v>75432</v>
      </c>
    </row>
    <row r="294" spans="1:18" x14ac:dyDescent="0.25">
      <c r="A294" s="11">
        <v>41</v>
      </c>
      <c r="B294" s="11" t="s">
        <v>97</v>
      </c>
      <c r="C294" s="11">
        <v>1804.7</v>
      </c>
      <c r="D294" s="11">
        <v>0</v>
      </c>
      <c r="E294" s="11">
        <v>66</v>
      </c>
      <c r="F294" s="11">
        <v>2</v>
      </c>
      <c r="G294" s="11">
        <v>18993</v>
      </c>
      <c r="H294" s="11">
        <v>10524</v>
      </c>
      <c r="I294" s="11">
        <v>6579</v>
      </c>
      <c r="J294" s="11">
        <v>191.3</v>
      </c>
      <c r="K294" s="11">
        <v>36339</v>
      </c>
      <c r="L294" s="11">
        <v>18</v>
      </c>
      <c r="M294" s="11">
        <v>499</v>
      </c>
      <c r="N294" s="11">
        <v>29184</v>
      </c>
      <c r="O294" s="11">
        <v>2003</v>
      </c>
      <c r="P294" s="11">
        <v>21.25</v>
      </c>
      <c r="Q294" s="11">
        <v>37.69</v>
      </c>
      <c r="R294" s="11">
        <v>68025</v>
      </c>
    </row>
    <row r="295" spans="1:18" x14ac:dyDescent="0.25">
      <c r="A295" s="11">
        <v>42</v>
      </c>
      <c r="B295" s="11" t="s">
        <v>98</v>
      </c>
      <c r="C295" s="11">
        <v>2621</v>
      </c>
      <c r="D295" s="11">
        <v>0</v>
      </c>
      <c r="E295" s="11">
        <v>90.9</v>
      </c>
      <c r="F295" s="11">
        <v>1</v>
      </c>
      <c r="G295" s="11">
        <v>27123.200000000001</v>
      </c>
      <c r="H295" s="11">
        <v>10349</v>
      </c>
      <c r="I295" s="11">
        <v>8681</v>
      </c>
      <c r="J295" s="11">
        <v>191.3</v>
      </c>
      <c r="K295" s="11">
        <v>51895</v>
      </c>
      <c r="L295" s="11">
        <v>4</v>
      </c>
      <c r="M295" s="11">
        <v>124</v>
      </c>
      <c r="N295" s="11">
        <v>16572</v>
      </c>
      <c r="O295" s="11">
        <v>839</v>
      </c>
      <c r="P295" s="11">
        <v>20.12</v>
      </c>
      <c r="Q295" s="11">
        <v>26.49</v>
      </c>
      <c r="R295" s="11">
        <v>69430</v>
      </c>
    </row>
    <row r="296" spans="1:18" x14ac:dyDescent="0.25">
      <c r="A296" s="11">
        <v>43</v>
      </c>
      <c r="B296" s="11" t="s">
        <v>99</v>
      </c>
      <c r="C296" s="11">
        <v>121.8</v>
      </c>
      <c r="D296" s="11">
        <v>0</v>
      </c>
      <c r="E296" s="11">
        <v>97.5</v>
      </c>
      <c r="F296" s="11">
        <v>1</v>
      </c>
      <c r="G296" s="11">
        <v>876.9</v>
      </c>
      <c r="H296" s="11">
        <v>7200</v>
      </c>
      <c r="I296" s="11">
        <v>8520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11906</v>
      </c>
      <c r="P296" s="11">
        <v>97.76</v>
      </c>
      <c r="Q296" s="11">
        <v>97.76</v>
      </c>
      <c r="R296" s="11">
        <v>11906</v>
      </c>
    </row>
    <row r="297" spans="1:18" x14ac:dyDescent="0.25">
      <c r="A297" s="11">
        <v>44</v>
      </c>
      <c r="B297" s="11" t="s">
        <v>100</v>
      </c>
      <c r="C297" s="11">
        <v>757.3</v>
      </c>
      <c r="D297" s="11">
        <v>0</v>
      </c>
      <c r="E297" s="11">
        <v>89.7</v>
      </c>
      <c r="F297" s="11">
        <v>0</v>
      </c>
      <c r="G297" s="11">
        <v>8419</v>
      </c>
      <c r="H297" s="11">
        <v>11117</v>
      </c>
      <c r="I297" s="11">
        <v>8760</v>
      </c>
      <c r="J297" s="11">
        <v>106.8</v>
      </c>
      <c r="K297" s="11">
        <v>8995</v>
      </c>
      <c r="L297" s="11">
        <v>0</v>
      </c>
      <c r="M297" s="11">
        <v>0</v>
      </c>
      <c r="N297" s="11">
        <v>6435</v>
      </c>
      <c r="O297" s="11">
        <v>204</v>
      </c>
      <c r="P297" s="11">
        <v>12.15</v>
      </c>
      <c r="Q297" s="11">
        <v>20.65</v>
      </c>
      <c r="R297" s="11">
        <v>15635</v>
      </c>
    </row>
    <row r="298" spans="1:18" x14ac:dyDescent="0.25">
      <c r="A298" s="11">
        <v>45</v>
      </c>
      <c r="B298" s="11" t="s">
        <v>101</v>
      </c>
      <c r="C298" s="11">
        <v>780.8</v>
      </c>
      <c r="D298" s="11">
        <v>0</v>
      </c>
      <c r="E298" s="11">
        <v>90</v>
      </c>
      <c r="F298" s="11">
        <v>0</v>
      </c>
      <c r="G298" s="11">
        <v>8593.9</v>
      </c>
      <c r="H298" s="11">
        <v>11007</v>
      </c>
      <c r="I298" s="11">
        <v>8760</v>
      </c>
      <c r="J298" s="11">
        <v>106.8</v>
      </c>
      <c r="K298" s="11">
        <v>9182</v>
      </c>
      <c r="L298" s="11">
        <v>0</v>
      </c>
      <c r="M298" s="11">
        <v>0</v>
      </c>
      <c r="N298" s="11">
        <v>7562</v>
      </c>
      <c r="O298" s="11">
        <v>195</v>
      </c>
      <c r="P298" s="11">
        <v>12.01</v>
      </c>
      <c r="Q298" s="11">
        <v>21.7</v>
      </c>
      <c r="R298" s="11">
        <v>16940</v>
      </c>
    </row>
    <row r="299" spans="1:18" x14ac:dyDescent="0.25">
      <c r="A299" s="11">
        <v>46</v>
      </c>
      <c r="B299" s="11" t="s">
        <v>102</v>
      </c>
      <c r="C299" s="11">
        <v>1438.9</v>
      </c>
      <c r="D299" s="11">
        <v>0</v>
      </c>
      <c r="E299" s="11">
        <v>79.8</v>
      </c>
      <c r="F299" s="11">
        <v>2</v>
      </c>
      <c r="G299" s="11">
        <v>16492</v>
      </c>
      <c r="H299" s="11">
        <v>11461</v>
      </c>
      <c r="I299" s="11">
        <v>7901</v>
      </c>
      <c r="J299" s="11">
        <v>106.8</v>
      </c>
      <c r="K299" s="11">
        <v>17621</v>
      </c>
      <c r="L299" s="11">
        <v>8</v>
      </c>
      <c r="M299" s="11">
        <v>236</v>
      </c>
      <c r="N299" s="11">
        <v>23357</v>
      </c>
      <c r="O299" s="11">
        <v>532</v>
      </c>
      <c r="P299" s="11">
        <v>12.62</v>
      </c>
      <c r="Q299" s="11">
        <v>29.01</v>
      </c>
      <c r="R299" s="11">
        <v>41747</v>
      </c>
    </row>
    <row r="300" spans="1:18" x14ac:dyDescent="0.25">
      <c r="A300" s="11">
        <v>47</v>
      </c>
      <c r="B300" s="11" t="s">
        <v>103</v>
      </c>
      <c r="C300" s="11">
        <v>2488</v>
      </c>
      <c r="D300" s="11">
        <v>0</v>
      </c>
      <c r="E300" s="11">
        <v>94.2</v>
      </c>
      <c r="F300" s="11">
        <v>0</v>
      </c>
      <c r="G300" s="11">
        <v>26632.9</v>
      </c>
      <c r="H300" s="11">
        <v>10704</v>
      </c>
      <c r="I300" s="11">
        <v>8760</v>
      </c>
      <c r="J300" s="11">
        <v>106.8</v>
      </c>
      <c r="K300" s="11">
        <v>28456</v>
      </c>
      <c r="L300" s="11">
        <v>0</v>
      </c>
      <c r="M300" s="11">
        <v>0</v>
      </c>
      <c r="N300" s="11">
        <v>22750</v>
      </c>
      <c r="O300" s="11">
        <v>771</v>
      </c>
      <c r="P300" s="11">
        <v>11.75</v>
      </c>
      <c r="Q300" s="11">
        <v>20.89</v>
      </c>
      <c r="R300" s="11">
        <v>51978</v>
      </c>
    </row>
    <row r="301" spans="1:18" x14ac:dyDescent="0.25">
      <c r="A301" s="11">
        <v>48</v>
      </c>
      <c r="B301" s="11" t="s">
        <v>104</v>
      </c>
      <c r="C301" s="11">
        <v>952.1</v>
      </c>
      <c r="D301" s="11">
        <v>0</v>
      </c>
      <c r="E301" s="11">
        <v>73.5</v>
      </c>
      <c r="F301" s="11">
        <v>0</v>
      </c>
      <c r="G301" s="11">
        <v>9957.6</v>
      </c>
      <c r="H301" s="11">
        <v>10458</v>
      </c>
      <c r="I301" s="11">
        <v>8760</v>
      </c>
      <c r="J301" s="11">
        <v>213.4</v>
      </c>
      <c r="K301" s="11">
        <v>21250</v>
      </c>
      <c r="L301" s="11">
        <v>0</v>
      </c>
      <c r="M301" s="11">
        <v>0</v>
      </c>
      <c r="N301" s="11">
        <v>11247</v>
      </c>
      <c r="O301" s="11">
        <v>324</v>
      </c>
      <c r="P301" s="11">
        <v>22.66</v>
      </c>
      <c r="Q301" s="11">
        <v>34.47</v>
      </c>
      <c r="R301" s="11">
        <v>32821</v>
      </c>
    </row>
    <row r="302" spans="1:18" x14ac:dyDescent="0.25">
      <c r="A302" s="11">
        <v>49</v>
      </c>
      <c r="B302" s="11" t="s">
        <v>105</v>
      </c>
      <c r="C302" s="11">
        <v>1107.4000000000001</v>
      </c>
      <c r="D302" s="11">
        <v>0</v>
      </c>
      <c r="E302" s="11">
        <v>65.3</v>
      </c>
      <c r="F302" s="11">
        <v>2</v>
      </c>
      <c r="G302" s="11">
        <v>11673.6</v>
      </c>
      <c r="H302" s="11">
        <v>10541</v>
      </c>
      <c r="I302" s="11">
        <v>7916</v>
      </c>
      <c r="J302" s="11">
        <v>213.4</v>
      </c>
      <c r="K302" s="11">
        <v>24912</v>
      </c>
      <c r="L302" s="11">
        <v>3</v>
      </c>
      <c r="M302" s="11">
        <v>13</v>
      </c>
      <c r="N302" s="11">
        <v>23117</v>
      </c>
      <c r="O302" s="11">
        <v>388</v>
      </c>
      <c r="P302" s="11">
        <v>22.85</v>
      </c>
      <c r="Q302" s="11">
        <v>43.73</v>
      </c>
      <c r="R302" s="11">
        <v>48429</v>
      </c>
    </row>
    <row r="303" spans="1:18" x14ac:dyDescent="0.25">
      <c r="A303" s="11">
        <v>50</v>
      </c>
      <c r="B303" s="11" t="s">
        <v>106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</row>
    <row r="304" spans="1:18" x14ac:dyDescent="0.25">
      <c r="A304" s="11">
        <v>51</v>
      </c>
      <c r="B304" s="11" t="s">
        <v>107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</row>
    <row r="305" spans="1:18" x14ac:dyDescent="0.25">
      <c r="A305" s="11">
        <v>52</v>
      </c>
      <c r="B305" s="11" t="s">
        <v>108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1:18" x14ac:dyDescent="0.25">
      <c r="A306" s="11">
        <v>53</v>
      </c>
      <c r="B306" s="11" t="s">
        <v>109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</row>
    <row r="307" spans="1:18" x14ac:dyDescent="0.25">
      <c r="A307" s="11">
        <v>54</v>
      </c>
      <c r="B307" s="11" t="s">
        <v>110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1:18" x14ac:dyDescent="0.25">
      <c r="A308" s="11">
        <v>55</v>
      </c>
      <c r="B308" s="11" t="s">
        <v>111</v>
      </c>
      <c r="C308" s="11">
        <v>1708.3</v>
      </c>
      <c r="D308" s="11">
        <v>0</v>
      </c>
      <c r="E308" s="11">
        <v>75.2</v>
      </c>
      <c r="F308" s="11">
        <v>2</v>
      </c>
      <c r="G308" s="11">
        <v>20685.7</v>
      </c>
      <c r="H308" s="11">
        <v>12109</v>
      </c>
      <c r="I308" s="11">
        <v>7935</v>
      </c>
      <c r="J308" s="11">
        <v>110.5</v>
      </c>
      <c r="K308" s="11">
        <v>22867</v>
      </c>
      <c r="L308" s="11">
        <v>4</v>
      </c>
      <c r="M308" s="11">
        <v>106</v>
      </c>
      <c r="N308" s="11">
        <v>21495</v>
      </c>
      <c r="O308" s="11">
        <v>598</v>
      </c>
      <c r="P308" s="11">
        <v>13.74</v>
      </c>
      <c r="Q308" s="11">
        <v>26.38</v>
      </c>
      <c r="R308" s="11">
        <v>45065</v>
      </c>
    </row>
    <row r="309" spans="1:18" x14ac:dyDescent="0.25">
      <c r="A309" s="11">
        <v>56</v>
      </c>
      <c r="B309" s="11" t="s">
        <v>112</v>
      </c>
      <c r="C309" s="11">
        <v>1917.7</v>
      </c>
      <c r="D309" s="11">
        <v>0</v>
      </c>
      <c r="E309" s="11">
        <v>42</v>
      </c>
      <c r="F309" s="11">
        <v>310</v>
      </c>
      <c r="G309" s="11">
        <v>13929.4</v>
      </c>
      <c r="H309" s="11">
        <v>7264</v>
      </c>
      <c r="I309" s="11">
        <v>5025</v>
      </c>
      <c r="J309" s="11">
        <v>396.1</v>
      </c>
      <c r="K309" s="11">
        <v>55179</v>
      </c>
      <c r="L309" s="11">
        <v>1033</v>
      </c>
      <c r="M309" s="11">
        <v>4109</v>
      </c>
      <c r="N309" s="11">
        <v>0</v>
      </c>
      <c r="O309" s="11">
        <v>6930</v>
      </c>
      <c r="P309" s="11">
        <v>32.39</v>
      </c>
      <c r="Q309" s="11">
        <v>34.53</v>
      </c>
      <c r="R309" s="11">
        <v>66219</v>
      </c>
    </row>
    <row r="310" spans="1:18" x14ac:dyDescent="0.25">
      <c r="A310" s="11">
        <v>57</v>
      </c>
      <c r="B310" s="11" t="s">
        <v>113</v>
      </c>
      <c r="C310" s="11">
        <v>25.3</v>
      </c>
      <c r="D310" s="11">
        <v>0</v>
      </c>
      <c r="E310" s="11">
        <v>100</v>
      </c>
      <c r="F310" s="11">
        <v>0</v>
      </c>
      <c r="I310" s="11">
        <v>8760</v>
      </c>
      <c r="J310" s="11">
        <v>0</v>
      </c>
      <c r="K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</row>
    <row r="311" spans="1:18" x14ac:dyDescent="0.25">
      <c r="A311" s="11">
        <v>58</v>
      </c>
      <c r="B311" s="11" t="s">
        <v>114</v>
      </c>
      <c r="C311" s="11">
        <v>2360.9</v>
      </c>
      <c r="D311" s="11">
        <v>0</v>
      </c>
      <c r="E311" s="11">
        <v>52.7</v>
      </c>
      <c r="F311" s="11">
        <v>258</v>
      </c>
      <c r="G311" s="11">
        <v>16676.7</v>
      </c>
      <c r="H311" s="11">
        <v>7064</v>
      </c>
      <c r="I311" s="11">
        <v>6571</v>
      </c>
      <c r="J311" s="11">
        <v>395</v>
      </c>
      <c r="K311" s="11">
        <v>65877</v>
      </c>
      <c r="L311" s="11">
        <v>855</v>
      </c>
      <c r="M311" s="11">
        <v>3399</v>
      </c>
      <c r="N311" s="11">
        <v>0</v>
      </c>
      <c r="O311" s="11">
        <v>6825</v>
      </c>
      <c r="P311" s="11">
        <v>30.79</v>
      </c>
      <c r="Q311" s="11">
        <v>32.229999999999997</v>
      </c>
      <c r="R311" s="11">
        <v>76101</v>
      </c>
    </row>
    <row r="312" spans="1:18" x14ac:dyDescent="0.25">
      <c r="A312" s="11">
        <v>59</v>
      </c>
      <c r="B312" s="11" t="s">
        <v>115</v>
      </c>
      <c r="C312" s="11">
        <v>-928.9</v>
      </c>
      <c r="D312" s="11">
        <v>0</v>
      </c>
      <c r="E312" s="11">
        <v>82.9</v>
      </c>
      <c r="F312" s="11">
        <v>235</v>
      </c>
      <c r="I312" s="11">
        <v>7400</v>
      </c>
      <c r="J312" s="11">
        <v>39.799999999999997</v>
      </c>
      <c r="K312" s="11">
        <v>-37014</v>
      </c>
      <c r="M312" s="11">
        <v>0</v>
      </c>
      <c r="N312" s="11">
        <v>0</v>
      </c>
      <c r="O312" s="11">
        <v>0</v>
      </c>
      <c r="P312" s="11">
        <v>39.85</v>
      </c>
      <c r="Q312" s="11">
        <v>39.85</v>
      </c>
      <c r="R312" s="11">
        <v>-37014</v>
      </c>
    </row>
    <row r="313" spans="1:18" x14ac:dyDescent="0.25">
      <c r="A313" s="11">
        <v>60</v>
      </c>
      <c r="B313" s="11" t="s">
        <v>116</v>
      </c>
      <c r="C313" s="11">
        <v>314.2</v>
      </c>
      <c r="D313" s="11">
        <v>0</v>
      </c>
      <c r="E313" s="11">
        <v>3.6</v>
      </c>
      <c r="F313" s="11">
        <v>281</v>
      </c>
      <c r="I313" s="11">
        <v>1473</v>
      </c>
      <c r="J313" s="11">
        <v>26.4</v>
      </c>
      <c r="K313" s="11">
        <v>8297</v>
      </c>
      <c r="M313" s="11">
        <v>0</v>
      </c>
      <c r="N313" s="11">
        <v>0</v>
      </c>
      <c r="O313" s="11">
        <v>0</v>
      </c>
      <c r="P313" s="11">
        <v>26.4</v>
      </c>
      <c r="Q313" s="11">
        <v>26.4</v>
      </c>
      <c r="R313" s="11">
        <v>8297</v>
      </c>
    </row>
    <row r="314" spans="1:18" x14ac:dyDescent="0.25">
      <c r="A314" s="11">
        <v>61</v>
      </c>
      <c r="B314" s="11" t="s">
        <v>117</v>
      </c>
      <c r="C314" s="11">
        <v>-153.4</v>
      </c>
      <c r="D314" s="11">
        <v>0</v>
      </c>
      <c r="E314" s="11">
        <v>0</v>
      </c>
      <c r="F314" s="11">
        <v>325</v>
      </c>
      <c r="I314" s="11">
        <v>2296</v>
      </c>
      <c r="J314" s="11">
        <v>35.700000000000003</v>
      </c>
      <c r="K314" s="11">
        <v>-5472</v>
      </c>
      <c r="M314" s="11">
        <v>0</v>
      </c>
      <c r="N314" s="11">
        <v>0</v>
      </c>
      <c r="O314" s="11">
        <v>0</v>
      </c>
      <c r="P314" s="11">
        <v>35.67</v>
      </c>
      <c r="Q314" s="11">
        <v>35.67</v>
      </c>
      <c r="R314" s="11">
        <v>-5472</v>
      </c>
    </row>
    <row r="315" spans="1:18" x14ac:dyDescent="0.25">
      <c r="A315" s="11">
        <v>62</v>
      </c>
      <c r="B315" s="11" t="s">
        <v>118</v>
      </c>
      <c r="C315" s="11">
        <v>2297</v>
      </c>
      <c r="D315" s="11">
        <v>0</v>
      </c>
      <c r="E315" s="11">
        <v>26.2</v>
      </c>
      <c r="F315" s="11">
        <v>312</v>
      </c>
      <c r="I315" s="11">
        <v>6928</v>
      </c>
      <c r="J315" s="11">
        <v>30.9</v>
      </c>
      <c r="K315" s="11">
        <v>70963</v>
      </c>
      <c r="M315" s="11">
        <v>0</v>
      </c>
      <c r="N315" s="11">
        <v>0</v>
      </c>
      <c r="O315" s="11">
        <v>0</v>
      </c>
      <c r="P315" s="11">
        <v>30.89</v>
      </c>
      <c r="Q315" s="11">
        <v>30.89</v>
      </c>
      <c r="R315" s="11">
        <v>70963</v>
      </c>
    </row>
    <row r="316" spans="1:18" x14ac:dyDescent="0.25">
      <c r="A316" s="11">
        <v>63</v>
      </c>
      <c r="B316" s="11" t="s">
        <v>119</v>
      </c>
      <c r="C316" s="11">
        <v>-1923.3</v>
      </c>
      <c r="D316" s="11">
        <v>0</v>
      </c>
      <c r="E316" s="11">
        <v>88.1</v>
      </c>
      <c r="F316" s="11">
        <v>172</v>
      </c>
      <c r="I316" s="11">
        <v>8253</v>
      </c>
      <c r="J316" s="11">
        <v>34.700000000000003</v>
      </c>
      <c r="K316" s="11">
        <v>-66821</v>
      </c>
      <c r="M316" s="11">
        <v>0</v>
      </c>
      <c r="N316" s="11">
        <v>0</v>
      </c>
      <c r="O316" s="11">
        <v>0</v>
      </c>
      <c r="P316" s="11">
        <v>34.74</v>
      </c>
      <c r="Q316" s="11">
        <v>34.74</v>
      </c>
      <c r="R316" s="11">
        <v>-66821</v>
      </c>
    </row>
    <row r="317" spans="1:18" x14ac:dyDescent="0.25">
      <c r="A317" s="11">
        <v>64</v>
      </c>
      <c r="B317" s="11" t="s">
        <v>120</v>
      </c>
      <c r="C317" s="11">
        <v>130.5</v>
      </c>
      <c r="D317" s="11">
        <v>0</v>
      </c>
      <c r="E317" s="11">
        <v>1.5</v>
      </c>
      <c r="F317" s="11">
        <v>341</v>
      </c>
      <c r="I317" s="11">
        <v>876</v>
      </c>
      <c r="J317" s="11">
        <v>43.7</v>
      </c>
      <c r="K317" s="11">
        <v>5697</v>
      </c>
      <c r="M317" s="11">
        <v>0</v>
      </c>
      <c r="N317" s="11">
        <v>0</v>
      </c>
      <c r="O317" s="11">
        <v>0</v>
      </c>
      <c r="P317" s="11">
        <v>43.65</v>
      </c>
      <c r="Q317" s="11">
        <v>43.65</v>
      </c>
      <c r="R317" s="11">
        <v>5697</v>
      </c>
    </row>
    <row r="318" spans="1:18" x14ac:dyDescent="0.25">
      <c r="A318" s="11">
        <v>65</v>
      </c>
      <c r="B318" s="11" t="s">
        <v>121</v>
      </c>
      <c r="C318" s="11">
        <v>-3492.2</v>
      </c>
      <c r="D318" s="11">
        <v>0</v>
      </c>
      <c r="E318" s="11">
        <v>0.4</v>
      </c>
      <c r="F318" s="11">
        <v>0</v>
      </c>
      <c r="I318" s="11">
        <v>8760</v>
      </c>
      <c r="J318" s="11">
        <v>-34.6</v>
      </c>
      <c r="K318" s="11">
        <v>120695</v>
      </c>
      <c r="M318" s="11">
        <v>0</v>
      </c>
      <c r="N318" s="11">
        <v>0</v>
      </c>
      <c r="O318" s="11">
        <v>0</v>
      </c>
      <c r="P318" s="11">
        <v>34.56</v>
      </c>
      <c r="Q318" s="11">
        <v>34.56</v>
      </c>
      <c r="R318" s="11">
        <v>-120695</v>
      </c>
    </row>
    <row r="319" spans="1:18" x14ac:dyDescent="0.25">
      <c r="A319" s="11">
        <v>66</v>
      </c>
      <c r="B319" s="11" t="s">
        <v>122</v>
      </c>
      <c r="C319" s="11">
        <v>0</v>
      </c>
      <c r="D319" s="11">
        <v>0</v>
      </c>
      <c r="E319" s="11">
        <v>0</v>
      </c>
      <c r="F319" s="11">
        <v>459</v>
      </c>
      <c r="I319" s="11">
        <v>1413</v>
      </c>
      <c r="J319" s="11">
        <v>0</v>
      </c>
      <c r="K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</row>
    <row r="320" spans="1:18" x14ac:dyDescent="0.25">
      <c r="A320" s="11">
        <v>67</v>
      </c>
      <c r="B320" s="11" t="s">
        <v>125</v>
      </c>
      <c r="C320" s="11">
        <v>0</v>
      </c>
      <c r="D320" s="11">
        <v>0</v>
      </c>
      <c r="E320" s="11">
        <v>0</v>
      </c>
      <c r="F320" s="11">
        <v>0</v>
      </c>
      <c r="I320" s="11">
        <v>0</v>
      </c>
      <c r="J320" s="11">
        <v>0</v>
      </c>
      <c r="K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1:18" x14ac:dyDescent="0.25">
      <c r="A321" s="11">
        <v>68</v>
      </c>
      <c r="B321" s="11" t="s">
        <v>126</v>
      </c>
      <c r="C321" s="11">
        <v>115.8</v>
      </c>
      <c r="D321" s="11">
        <v>0</v>
      </c>
      <c r="E321" s="11">
        <v>9.5</v>
      </c>
      <c r="F321" s="11">
        <v>0</v>
      </c>
      <c r="I321" s="11">
        <v>8760</v>
      </c>
      <c r="J321" s="11">
        <v>40.700000000000003</v>
      </c>
      <c r="K321" s="11">
        <v>4716</v>
      </c>
      <c r="M321" s="11">
        <v>0</v>
      </c>
      <c r="N321" s="11">
        <v>0</v>
      </c>
      <c r="O321" s="11">
        <v>4716</v>
      </c>
      <c r="P321" s="11">
        <v>81.44</v>
      </c>
      <c r="Q321" s="11">
        <v>81.44</v>
      </c>
      <c r="R321" s="11">
        <v>9431</v>
      </c>
    </row>
    <row r="322" spans="1:18" x14ac:dyDescent="0.25">
      <c r="A322" s="11">
        <v>69</v>
      </c>
      <c r="B322" s="11" t="s">
        <v>127</v>
      </c>
      <c r="C322" s="11">
        <v>-127</v>
      </c>
      <c r="D322" s="11">
        <v>0</v>
      </c>
      <c r="E322" s="11">
        <v>100</v>
      </c>
      <c r="F322" s="11">
        <v>0</v>
      </c>
      <c r="I322" s="11">
        <v>8016</v>
      </c>
      <c r="J322" s="11">
        <v>0</v>
      </c>
      <c r="K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1:18" x14ac:dyDescent="0.25">
      <c r="A323" s="11">
        <v>70</v>
      </c>
      <c r="B323" s="11" t="s">
        <v>128</v>
      </c>
      <c r="C323" s="11">
        <v>62.1</v>
      </c>
      <c r="D323" s="11">
        <v>0</v>
      </c>
      <c r="E323" s="11">
        <v>100</v>
      </c>
      <c r="F323" s="11">
        <v>0</v>
      </c>
      <c r="I323" s="11">
        <v>8760</v>
      </c>
      <c r="J323" s="11">
        <v>35.200000000000003</v>
      </c>
      <c r="K323" s="11">
        <v>2187</v>
      </c>
      <c r="M323" s="11">
        <v>0</v>
      </c>
      <c r="N323" s="11">
        <v>0</v>
      </c>
      <c r="O323" s="11">
        <v>0</v>
      </c>
      <c r="P323" s="11">
        <v>35.229999999999997</v>
      </c>
      <c r="Q323" s="11">
        <v>35.229999999999997</v>
      </c>
      <c r="R323" s="11">
        <v>2187</v>
      </c>
    </row>
    <row r="324" spans="1:18" x14ac:dyDescent="0.25">
      <c r="A324" s="11">
        <v>71</v>
      </c>
      <c r="B324" s="11" t="s">
        <v>129</v>
      </c>
      <c r="C324" s="11">
        <v>12</v>
      </c>
      <c r="D324" s="11">
        <v>0</v>
      </c>
      <c r="E324" s="11">
        <v>100</v>
      </c>
      <c r="F324" s="11">
        <v>0</v>
      </c>
      <c r="I324" s="11">
        <v>8760</v>
      </c>
      <c r="J324" s="11">
        <v>0</v>
      </c>
      <c r="K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</row>
    <row r="325" spans="1:18" x14ac:dyDescent="0.25">
      <c r="A325" s="11">
        <v>72</v>
      </c>
      <c r="B325" s="11" t="s">
        <v>130</v>
      </c>
      <c r="C325" s="11">
        <v>-45.4</v>
      </c>
      <c r="D325" s="11">
        <v>0</v>
      </c>
      <c r="E325" s="11">
        <v>100</v>
      </c>
      <c r="F325" s="11">
        <v>0</v>
      </c>
      <c r="I325" s="11">
        <v>8760</v>
      </c>
      <c r="J325" s="11">
        <v>69</v>
      </c>
      <c r="K325" s="11">
        <v>-3131</v>
      </c>
      <c r="M325" s="11">
        <v>0</v>
      </c>
      <c r="N325" s="11">
        <v>0</v>
      </c>
      <c r="O325" s="11">
        <v>0</v>
      </c>
      <c r="P325" s="11">
        <v>69</v>
      </c>
      <c r="Q325" s="11">
        <v>69</v>
      </c>
      <c r="R325" s="11">
        <v>-3131</v>
      </c>
    </row>
    <row r="326" spans="1:18" x14ac:dyDescent="0.25">
      <c r="A326" s="11">
        <v>73</v>
      </c>
      <c r="B326" s="11" t="s">
        <v>131</v>
      </c>
      <c r="C326" s="11">
        <v>-19.3</v>
      </c>
      <c r="D326" s="11">
        <v>0</v>
      </c>
      <c r="E326" s="11">
        <v>100</v>
      </c>
      <c r="F326" s="11">
        <v>0</v>
      </c>
      <c r="I326" s="11">
        <v>8760</v>
      </c>
      <c r="J326" s="11">
        <v>0</v>
      </c>
      <c r="K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1:18" x14ac:dyDescent="0.25">
      <c r="A327" s="11">
        <v>74</v>
      </c>
      <c r="B327" s="11" t="s">
        <v>132</v>
      </c>
      <c r="C327" s="11">
        <v>-50.4</v>
      </c>
      <c r="D327" s="11">
        <v>0</v>
      </c>
      <c r="E327" s="11">
        <v>100</v>
      </c>
      <c r="F327" s="11">
        <v>0</v>
      </c>
      <c r="I327" s="11">
        <v>8760</v>
      </c>
      <c r="J327" s="11">
        <v>0</v>
      </c>
      <c r="K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</row>
    <row r="328" spans="1:18" x14ac:dyDescent="0.25">
      <c r="A328" s="11">
        <v>75</v>
      </c>
      <c r="B328" s="11" t="s">
        <v>133</v>
      </c>
      <c r="C328" s="11">
        <v>-255.2</v>
      </c>
      <c r="D328" s="11">
        <v>0</v>
      </c>
      <c r="E328" s="11">
        <v>100</v>
      </c>
      <c r="F328" s="11">
        <v>0</v>
      </c>
      <c r="I328" s="11">
        <v>8760</v>
      </c>
      <c r="J328" s="11">
        <v>0</v>
      </c>
      <c r="K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</row>
    <row r="329" spans="1:18" x14ac:dyDescent="0.25">
      <c r="A329" s="11">
        <v>76</v>
      </c>
      <c r="B329" s="11" t="s">
        <v>134</v>
      </c>
      <c r="C329" s="11">
        <v>1376.7</v>
      </c>
      <c r="D329" s="11">
        <v>0</v>
      </c>
      <c r="E329" s="11">
        <v>100</v>
      </c>
      <c r="F329" s="11">
        <v>0</v>
      </c>
      <c r="I329" s="11">
        <v>8760</v>
      </c>
      <c r="J329" s="11">
        <v>0</v>
      </c>
      <c r="K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</row>
    <row r="330" spans="1:18" x14ac:dyDescent="0.25">
      <c r="A330" s="11">
        <v>77</v>
      </c>
      <c r="B330" s="11" t="s">
        <v>135</v>
      </c>
      <c r="C330" s="11">
        <v>217.4</v>
      </c>
      <c r="D330" s="11">
        <v>0</v>
      </c>
      <c r="E330" s="11">
        <v>100</v>
      </c>
      <c r="F330" s="11">
        <v>0</v>
      </c>
      <c r="I330" s="11">
        <v>8736</v>
      </c>
      <c r="J330" s="11">
        <v>37</v>
      </c>
      <c r="K330" s="11">
        <v>8043</v>
      </c>
      <c r="M330" s="11">
        <v>0</v>
      </c>
      <c r="N330" s="11">
        <v>0</v>
      </c>
      <c r="O330" s="11">
        <v>0</v>
      </c>
      <c r="P330" s="11">
        <v>37</v>
      </c>
      <c r="Q330" s="11">
        <v>37</v>
      </c>
      <c r="R330" s="11">
        <v>8043</v>
      </c>
    </row>
    <row r="331" spans="1:18" x14ac:dyDescent="0.25">
      <c r="A331" s="11">
        <v>78</v>
      </c>
      <c r="B331" s="11" t="s">
        <v>136</v>
      </c>
      <c r="C331" s="11">
        <v>458.3</v>
      </c>
      <c r="D331" s="11">
        <v>0</v>
      </c>
      <c r="E331" s="11">
        <v>100</v>
      </c>
      <c r="F331" s="11">
        <v>0</v>
      </c>
      <c r="I331" s="11">
        <v>8760</v>
      </c>
      <c r="J331" s="11">
        <v>0</v>
      </c>
      <c r="K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1:18" x14ac:dyDescent="0.25">
      <c r="A332" s="11">
        <v>79</v>
      </c>
      <c r="B332" s="11" t="s">
        <v>137</v>
      </c>
      <c r="C332" s="11">
        <v>-279.7</v>
      </c>
      <c r="D332" s="11">
        <v>0</v>
      </c>
      <c r="E332" s="11">
        <v>100</v>
      </c>
      <c r="F332" s="11">
        <v>0</v>
      </c>
      <c r="I332" s="11">
        <v>8760</v>
      </c>
      <c r="J332" s="11">
        <v>0</v>
      </c>
      <c r="K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</row>
    <row r="333" spans="1:18" x14ac:dyDescent="0.25">
      <c r="A333" s="11">
        <v>80</v>
      </c>
      <c r="B333" s="11" t="s">
        <v>138</v>
      </c>
      <c r="C333" s="11">
        <v>114.9</v>
      </c>
      <c r="D333" s="11">
        <v>0</v>
      </c>
      <c r="E333" s="11">
        <v>100</v>
      </c>
      <c r="F333" s="11">
        <v>0</v>
      </c>
      <c r="I333" s="11">
        <v>8016</v>
      </c>
      <c r="J333" s="11">
        <v>0</v>
      </c>
      <c r="K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</row>
    <row r="334" spans="1:18" x14ac:dyDescent="0.25">
      <c r="A334" s="11">
        <v>81</v>
      </c>
      <c r="B334" s="11" t="s">
        <v>139</v>
      </c>
      <c r="C334" s="11">
        <v>113.1</v>
      </c>
      <c r="D334" s="11">
        <v>0</v>
      </c>
      <c r="E334" s="11">
        <v>100</v>
      </c>
      <c r="F334" s="11">
        <v>0</v>
      </c>
      <c r="I334" s="11">
        <v>8760</v>
      </c>
      <c r="J334" s="11">
        <v>0</v>
      </c>
      <c r="K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</row>
    <row r="335" spans="1:18" x14ac:dyDescent="0.25">
      <c r="A335" s="11">
        <v>82</v>
      </c>
      <c r="B335" s="11" t="s">
        <v>140</v>
      </c>
      <c r="C335" s="11">
        <v>-291.7</v>
      </c>
      <c r="D335" s="11">
        <v>0</v>
      </c>
      <c r="E335" s="11">
        <v>100</v>
      </c>
      <c r="F335" s="11">
        <v>0</v>
      </c>
      <c r="I335" s="11">
        <v>8760</v>
      </c>
      <c r="J335" s="11">
        <v>0</v>
      </c>
      <c r="K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1:18" x14ac:dyDescent="0.25">
      <c r="A336" s="11">
        <v>83</v>
      </c>
      <c r="B336" s="11" t="s">
        <v>141</v>
      </c>
      <c r="C336" s="11">
        <v>913.6</v>
      </c>
      <c r="D336" s="11">
        <v>0</v>
      </c>
      <c r="E336" s="11">
        <v>100</v>
      </c>
      <c r="F336" s="11">
        <v>0</v>
      </c>
      <c r="I336" s="11">
        <v>8760</v>
      </c>
      <c r="J336" s="11">
        <v>0</v>
      </c>
      <c r="K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1:18" x14ac:dyDescent="0.25">
      <c r="A337" s="11">
        <v>84</v>
      </c>
      <c r="B337" s="11" t="s">
        <v>142</v>
      </c>
      <c r="C337" s="11">
        <v>991.9</v>
      </c>
      <c r="D337" s="11">
        <v>0</v>
      </c>
      <c r="E337" s="11">
        <v>48.5</v>
      </c>
      <c r="F337" s="11">
        <v>112</v>
      </c>
      <c r="G337" s="11">
        <v>7475.5</v>
      </c>
      <c r="H337" s="11">
        <v>7536</v>
      </c>
      <c r="I337" s="11">
        <v>5700</v>
      </c>
      <c r="J337" s="11">
        <v>406.7</v>
      </c>
      <c r="K337" s="11">
        <v>30404</v>
      </c>
      <c r="L337" s="11">
        <v>130</v>
      </c>
      <c r="M337" s="11">
        <v>530</v>
      </c>
      <c r="N337" s="11">
        <v>0</v>
      </c>
      <c r="O337" s="11">
        <v>942</v>
      </c>
      <c r="P337" s="11">
        <v>31.6</v>
      </c>
      <c r="Q337" s="11">
        <v>32.14</v>
      </c>
      <c r="R337" s="11">
        <v>31877</v>
      </c>
    </row>
    <row r="338" spans="1:18" x14ac:dyDescent="0.25">
      <c r="A338" s="11">
        <v>85</v>
      </c>
      <c r="B338" s="11" t="s">
        <v>146</v>
      </c>
      <c r="C338" s="11">
        <v>456.8</v>
      </c>
      <c r="D338" s="11">
        <v>0</v>
      </c>
      <c r="E338" s="11">
        <v>60.8</v>
      </c>
      <c r="F338" s="11">
        <v>69</v>
      </c>
      <c r="I338" s="11">
        <v>8551</v>
      </c>
      <c r="J338" s="11">
        <v>20.8</v>
      </c>
      <c r="K338" s="11">
        <v>9497</v>
      </c>
      <c r="M338" s="11">
        <v>0</v>
      </c>
      <c r="N338" s="11">
        <v>0</v>
      </c>
      <c r="O338" s="11">
        <v>0</v>
      </c>
      <c r="P338" s="11">
        <v>20.79</v>
      </c>
      <c r="Q338" s="11">
        <v>20.79</v>
      </c>
      <c r="R338" s="11">
        <v>9497</v>
      </c>
    </row>
    <row r="339" spans="1:18" x14ac:dyDescent="0.25">
      <c r="A339" s="11">
        <v>86</v>
      </c>
      <c r="B339" s="11" t="s">
        <v>147</v>
      </c>
      <c r="C339" s="11">
        <v>0</v>
      </c>
      <c r="D339" s="11">
        <v>0</v>
      </c>
      <c r="E339" s="11">
        <v>0</v>
      </c>
      <c r="F339" s="11">
        <v>3</v>
      </c>
      <c r="I339" s="11">
        <v>840</v>
      </c>
      <c r="J339" s="11">
        <v>0</v>
      </c>
      <c r="K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</row>
    <row r="340" spans="1:18" x14ac:dyDescent="0.25">
      <c r="A340" s="11">
        <v>87</v>
      </c>
      <c r="B340" s="11" t="s">
        <v>148</v>
      </c>
      <c r="C340" s="11">
        <v>0</v>
      </c>
      <c r="D340" s="11">
        <v>0</v>
      </c>
      <c r="E340" s="11">
        <v>0</v>
      </c>
      <c r="F340" s="11">
        <v>0</v>
      </c>
      <c r="I340" s="11">
        <v>8760</v>
      </c>
      <c r="J340" s="11">
        <v>0</v>
      </c>
      <c r="K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1:18" x14ac:dyDescent="0.25">
      <c r="A341" s="11">
        <v>88</v>
      </c>
      <c r="B341" s="11" t="s">
        <v>149</v>
      </c>
      <c r="C341" s="11">
        <v>58.4</v>
      </c>
      <c r="D341" s="11">
        <v>0</v>
      </c>
      <c r="E341" s="11">
        <v>93.9</v>
      </c>
      <c r="F341" s="11">
        <v>2</v>
      </c>
      <c r="I341" s="11">
        <v>8256</v>
      </c>
      <c r="J341" s="11">
        <v>46.5</v>
      </c>
      <c r="K341" s="11">
        <v>2714</v>
      </c>
      <c r="M341" s="11">
        <v>0</v>
      </c>
      <c r="N341" s="11">
        <v>1967</v>
      </c>
      <c r="O341" s="11">
        <v>0</v>
      </c>
      <c r="P341" s="11">
        <v>46.48</v>
      </c>
      <c r="Q341" s="11">
        <v>80.17</v>
      </c>
      <c r="R341" s="11">
        <v>4681</v>
      </c>
    </row>
    <row r="342" spans="1:18" x14ac:dyDescent="0.25">
      <c r="A342" s="11">
        <v>89</v>
      </c>
      <c r="B342" s="11" t="s">
        <v>150</v>
      </c>
      <c r="C342" s="11">
        <v>328.4</v>
      </c>
      <c r="D342" s="11">
        <v>0</v>
      </c>
      <c r="E342" s="11">
        <v>93.9</v>
      </c>
      <c r="F342" s="11">
        <v>2</v>
      </c>
      <c r="I342" s="11">
        <v>8256</v>
      </c>
      <c r="J342" s="11">
        <v>48.8</v>
      </c>
      <c r="K342" s="11">
        <v>16027</v>
      </c>
      <c r="M342" s="11">
        <v>0</v>
      </c>
      <c r="N342" s="11">
        <v>9117</v>
      </c>
      <c r="O342" s="11">
        <v>0</v>
      </c>
      <c r="P342" s="11">
        <v>48.8</v>
      </c>
      <c r="Q342" s="11">
        <v>76.56</v>
      </c>
      <c r="R342" s="11">
        <v>25144</v>
      </c>
    </row>
    <row r="343" spans="1:18" x14ac:dyDescent="0.25">
      <c r="A343" s="11">
        <v>90</v>
      </c>
      <c r="B343" s="11" t="s">
        <v>151</v>
      </c>
      <c r="C343" s="11">
        <v>0</v>
      </c>
      <c r="D343" s="11">
        <v>0</v>
      </c>
      <c r="E343" s="11">
        <v>0</v>
      </c>
      <c r="F343" s="11">
        <v>0</v>
      </c>
      <c r="I343" s="11">
        <v>8760</v>
      </c>
      <c r="J343" s="11">
        <v>0</v>
      </c>
      <c r="K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</row>
    <row r="344" spans="1:18" x14ac:dyDescent="0.25">
      <c r="A344" s="11">
        <v>91</v>
      </c>
      <c r="B344" s="11" t="s">
        <v>152</v>
      </c>
      <c r="C344" s="11">
        <v>-15.6</v>
      </c>
      <c r="D344" s="11">
        <v>0</v>
      </c>
      <c r="E344" s="11">
        <v>100</v>
      </c>
      <c r="F344" s="11">
        <v>0</v>
      </c>
      <c r="I344" s="11">
        <v>8760</v>
      </c>
      <c r="J344" s="11">
        <v>11</v>
      </c>
      <c r="K344" s="11">
        <v>-171</v>
      </c>
      <c r="M344" s="11">
        <v>0</v>
      </c>
      <c r="N344" s="11">
        <v>0</v>
      </c>
      <c r="O344" s="11">
        <v>0</v>
      </c>
      <c r="P344" s="11">
        <v>10.98</v>
      </c>
      <c r="Q344" s="11">
        <v>10.98</v>
      </c>
      <c r="R344" s="11">
        <v>-171</v>
      </c>
    </row>
    <row r="345" spans="1:18" x14ac:dyDescent="0.25">
      <c r="A345" s="11">
        <v>92</v>
      </c>
      <c r="B345" s="11" t="s">
        <v>153</v>
      </c>
      <c r="C345" s="11">
        <v>283</v>
      </c>
      <c r="D345" s="11">
        <v>0</v>
      </c>
      <c r="E345" s="11">
        <v>100</v>
      </c>
      <c r="F345" s="11">
        <v>0</v>
      </c>
      <c r="I345" s="11">
        <v>8760</v>
      </c>
      <c r="J345" s="11">
        <v>0</v>
      </c>
      <c r="K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x14ac:dyDescent="0.25">
      <c r="A346" s="11">
        <v>93</v>
      </c>
      <c r="B346" s="11" t="s">
        <v>154</v>
      </c>
      <c r="C346" s="11">
        <v>345.5</v>
      </c>
      <c r="D346" s="11">
        <v>0</v>
      </c>
      <c r="E346" s="11">
        <v>64.599999999999994</v>
      </c>
      <c r="F346" s="11">
        <v>0</v>
      </c>
      <c r="I346" s="11">
        <v>8760</v>
      </c>
      <c r="J346" s="11">
        <v>0</v>
      </c>
      <c r="K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1:18" x14ac:dyDescent="0.25">
      <c r="A347" s="11">
        <v>94</v>
      </c>
      <c r="B347" s="11" t="s">
        <v>155</v>
      </c>
      <c r="C347" s="11">
        <v>288.2</v>
      </c>
      <c r="D347" s="11">
        <v>0</v>
      </c>
      <c r="E347" s="11">
        <v>100</v>
      </c>
      <c r="F347" s="11">
        <v>0</v>
      </c>
      <c r="I347" s="11">
        <v>8760</v>
      </c>
      <c r="J347" s="11">
        <v>0</v>
      </c>
      <c r="K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</row>
    <row r="348" spans="1:18" x14ac:dyDescent="0.25">
      <c r="A348" s="11">
        <v>95</v>
      </c>
      <c r="B348" s="11" t="s">
        <v>156</v>
      </c>
      <c r="C348" s="11">
        <v>20.8</v>
      </c>
      <c r="D348" s="11">
        <v>0</v>
      </c>
      <c r="E348" s="11">
        <v>100</v>
      </c>
      <c r="F348" s="11">
        <v>0</v>
      </c>
      <c r="I348" s="11">
        <v>8760</v>
      </c>
      <c r="J348" s="11">
        <v>0</v>
      </c>
      <c r="K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</row>
    <row r="349" spans="1:18" x14ac:dyDescent="0.25">
      <c r="A349" s="11">
        <v>96</v>
      </c>
      <c r="B349" s="11" t="s">
        <v>157</v>
      </c>
      <c r="C349" s="11">
        <v>1314</v>
      </c>
      <c r="D349" s="11">
        <v>0</v>
      </c>
      <c r="E349" s="11">
        <v>100</v>
      </c>
      <c r="F349" s="11">
        <v>0</v>
      </c>
      <c r="I349" s="11">
        <v>8760</v>
      </c>
      <c r="J349" s="11">
        <v>0</v>
      </c>
      <c r="K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</row>
    <row r="350" spans="1:18" x14ac:dyDescent="0.25">
      <c r="A350" s="11">
        <v>97</v>
      </c>
      <c r="B350" s="11" t="s">
        <v>158</v>
      </c>
      <c r="C350" s="11">
        <v>-1112.7</v>
      </c>
      <c r="D350" s="11">
        <v>0</v>
      </c>
      <c r="E350" s="11">
        <v>100</v>
      </c>
      <c r="F350" s="11">
        <v>0</v>
      </c>
      <c r="I350" s="11">
        <v>8760</v>
      </c>
      <c r="J350" s="11">
        <v>0</v>
      </c>
      <c r="K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1:18" x14ac:dyDescent="0.25">
      <c r="A351" s="11">
        <v>98</v>
      </c>
      <c r="B351" s="11" t="s">
        <v>159</v>
      </c>
      <c r="C351" s="11">
        <v>-0.2</v>
      </c>
      <c r="D351" s="11">
        <v>0</v>
      </c>
      <c r="E351" s="11">
        <v>100</v>
      </c>
      <c r="F351" s="11">
        <v>0</v>
      </c>
      <c r="I351" s="11">
        <v>8760</v>
      </c>
      <c r="J351" s="11">
        <v>75</v>
      </c>
      <c r="K351" s="11">
        <v>-16</v>
      </c>
      <c r="M351" s="11">
        <v>0</v>
      </c>
      <c r="N351" s="11">
        <v>0</v>
      </c>
      <c r="O351" s="11">
        <v>0</v>
      </c>
      <c r="P351" s="11">
        <v>75</v>
      </c>
      <c r="Q351" s="11">
        <v>75</v>
      </c>
      <c r="R351" s="11">
        <v>-16</v>
      </c>
    </row>
    <row r="352" spans="1:18" x14ac:dyDescent="0.25">
      <c r="A352" s="11">
        <v>99</v>
      </c>
      <c r="B352" s="11" t="s">
        <v>160</v>
      </c>
      <c r="C352" s="11">
        <v>1.9</v>
      </c>
      <c r="D352" s="11">
        <v>0</v>
      </c>
      <c r="E352" s="11">
        <v>100</v>
      </c>
      <c r="F352" s="11">
        <v>0</v>
      </c>
      <c r="I352" s="11">
        <v>8760</v>
      </c>
      <c r="J352" s="11">
        <v>75</v>
      </c>
      <c r="K352" s="11">
        <v>145</v>
      </c>
      <c r="M352" s="11">
        <v>0</v>
      </c>
      <c r="N352" s="11">
        <v>0</v>
      </c>
      <c r="O352" s="11">
        <v>0</v>
      </c>
      <c r="P352" s="11">
        <v>75</v>
      </c>
      <c r="Q352" s="11">
        <v>75</v>
      </c>
      <c r="R352" s="11">
        <v>145</v>
      </c>
    </row>
    <row r="353" spans="1:18" x14ac:dyDescent="0.25">
      <c r="A353" s="11">
        <v>100</v>
      </c>
      <c r="B353" s="11" t="s">
        <v>175</v>
      </c>
      <c r="C353" s="11">
        <v>47.9</v>
      </c>
      <c r="D353" s="11">
        <v>0</v>
      </c>
      <c r="E353" s="11">
        <v>100</v>
      </c>
      <c r="F353" s="11">
        <v>0</v>
      </c>
      <c r="I353" s="11">
        <v>8736</v>
      </c>
      <c r="J353" s="11">
        <v>66.400000000000006</v>
      </c>
      <c r="K353" s="11">
        <v>3177</v>
      </c>
      <c r="M353" s="11">
        <v>0</v>
      </c>
      <c r="N353" s="11">
        <v>0</v>
      </c>
      <c r="O353" s="11">
        <v>0</v>
      </c>
      <c r="P353" s="11">
        <v>66.36</v>
      </c>
      <c r="Q353" s="11">
        <v>66.36</v>
      </c>
      <c r="R353" s="11">
        <v>3177</v>
      </c>
    </row>
    <row r="354" spans="1:18" x14ac:dyDescent="0.25">
      <c r="A354" s="11">
        <v>101</v>
      </c>
      <c r="B354" s="11" t="s">
        <v>176</v>
      </c>
      <c r="C354" s="11">
        <v>0</v>
      </c>
      <c r="D354" s="11">
        <v>0</v>
      </c>
      <c r="E354" s="11">
        <v>0</v>
      </c>
      <c r="F354" s="11">
        <v>0</v>
      </c>
      <c r="I354" s="11">
        <v>0</v>
      </c>
      <c r="J354" s="11">
        <v>0</v>
      </c>
      <c r="K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</row>
    <row r="355" spans="1:18" x14ac:dyDescent="0.25">
      <c r="A355" s="11">
        <v>102</v>
      </c>
      <c r="B355" s="11" t="s">
        <v>177</v>
      </c>
      <c r="C355" s="11">
        <v>1148.0999999999999</v>
      </c>
      <c r="D355" s="11">
        <v>0</v>
      </c>
      <c r="E355" s="11">
        <v>28</v>
      </c>
      <c r="F355" s="11">
        <v>180</v>
      </c>
      <c r="G355" s="11">
        <v>8433.1</v>
      </c>
      <c r="H355" s="11">
        <v>7345</v>
      </c>
      <c r="I355" s="11">
        <v>3708</v>
      </c>
      <c r="J355" s="11">
        <v>418.1</v>
      </c>
      <c r="K355" s="11">
        <v>35260</v>
      </c>
      <c r="L355" s="11">
        <v>632</v>
      </c>
      <c r="M355" s="11">
        <v>2699</v>
      </c>
      <c r="N355" s="11">
        <v>0</v>
      </c>
      <c r="O355" s="11">
        <v>3998</v>
      </c>
      <c r="P355" s="11">
        <v>34.19</v>
      </c>
      <c r="Q355" s="11">
        <v>36.54</v>
      </c>
      <c r="R355" s="11">
        <v>41956</v>
      </c>
    </row>
    <row r="356" spans="1:18" x14ac:dyDescent="0.25">
      <c r="A356" s="11">
        <v>103</v>
      </c>
      <c r="B356" s="11" t="s">
        <v>178</v>
      </c>
      <c r="C356" s="11">
        <v>0</v>
      </c>
      <c r="D356" s="11">
        <v>0</v>
      </c>
      <c r="E356" s="11">
        <v>0</v>
      </c>
      <c r="F356" s="11">
        <v>171</v>
      </c>
      <c r="I356" s="11">
        <v>366</v>
      </c>
      <c r="J356" s="11">
        <v>0</v>
      </c>
      <c r="K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1:18" x14ac:dyDescent="0.25">
      <c r="A357" s="11">
        <v>104</v>
      </c>
      <c r="B357" s="11" t="s">
        <v>179</v>
      </c>
      <c r="C357" s="11">
        <v>-731.9</v>
      </c>
      <c r="D357" s="11">
        <v>0</v>
      </c>
      <c r="E357" s="11">
        <v>64.7</v>
      </c>
      <c r="F357" s="11">
        <v>286</v>
      </c>
      <c r="I357" s="11">
        <v>7868</v>
      </c>
      <c r="J357" s="11">
        <v>36.1</v>
      </c>
      <c r="K357" s="11">
        <v>-26447</v>
      </c>
      <c r="M357" s="11">
        <v>0</v>
      </c>
      <c r="N357" s="11">
        <v>0</v>
      </c>
      <c r="O357" s="11">
        <v>0</v>
      </c>
      <c r="P357" s="11">
        <v>36.14</v>
      </c>
      <c r="Q357" s="11">
        <v>36.14</v>
      </c>
      <c r="R357" s="11">
        <v>-26447</v>
      </c>
    </row>
    <row r="358" spans="1:18" x14ac:dyDescent="0.25">
      <c r="A358" s="11">
        <v>105</v>
      </c>
      <c r="B358" s="11" t="s">
        <v>180</v>
      </c>
      <c r="C358" s="11">
        <v>505.2</v>
      </c>
      <c r="D358" s="11">
        <v>0</v>
      </c>
      <c r="E358" s="11">
        <v>5.8</v>
      </c>
      <c r="F358" s="11">
        <v>885</v>
      </c>
      <c r="I358" s="11">
        <v>5399</v>
      </c>
      <c r="J358" s="11">
        <v>36.799999999999997</v>
      </c>
      <c r="K358" s="11">
        <v>18610</v>
      </c>
      <c r="M358" s="11">
        <v>0</v>
      </c>
      <c r="N358" s="11">
        <v>0</v>
      </c>
      <c r="O358" s="11">
        <v>0</v>
      </c>
      <c r="P358" s="11">
        <v>36.840000000000003</v>
      </c>
      <c r="Q358" s="11">
        <v>36.840000000000003</v>
      </c>
      <c r="R358" s="11">
        <v>18610</v>
      </c>
    </row>
    <row r="359" spans="1:18" x14ac:dyDescent="0.25">
      <c r="A359" s="11">
        <v>106</v>
      </c>
      <c r="B359" s="11" t="s">
        <v>181</v>
      </c>
      <c r="C359" s="11">
        <v>-359.6</v>
      </c>
      <c r="D359" s="11">
        <v>0</v>
      </c>
      <c r="E359" s="11">
        <v>55.1</v>
      </c>
      <c r="F359" s="11">
        <v>561</v>
      </c>
      <c r="I359" s="11">
        <v>6680</v>
      </c>
      <c r="J359" s="11">
        <v>34.9</v>
      </c>
      <c r="K359" s="11">
        <v>-12544</v>
      </c>
      <c r="M359" s="11">
        <v>0</v>
      </c>
      <c r="N359" s="11">
        <v>0</v>
      </c>
      <c r="O359" s="11">
        <v>0</v>
      </c>
      <c r="P359" s="11">
        <v>34.89</v>
      </c>
      <c r="Q359" s="11">
        <v>34.89</v>
      </c>
      <c r="R359" s="11">
        <v>-12544</v>
      </c>
    </row>
    <row r="360" spans="1:18" x14ac:dyDescent="0.25">
      <c r="A360" s="11">
        <v>107</v>
      </c>
      <c r="B360" s="11" t="s">
        <v>182</v>
      </c>
      <c r="C360" s="11">
        <v>267.3</v>
      </c>
      <c r="D360" s="11">
        <v>0</v>
      </c>
      <c r="E360" s="11">
        <v>57.9</v>
      </c>
      <c r="F360" s="11">
        <v>0</v>
      </c>
      <c r="I360" s="11">
        <v>8760</v>
      </c>
      <c r="J360" s="11">
        <v>0</v>
      </c>
      <c r="K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1:18" x14ac:dyDescent="0.25">
      <c r="A361" s="11">
        <v>108</v>
      </c>
      <c r="B361" s="11" t="s">
        <v>184</v>
      </c>
      <c r="C361" s="11">
        <v>33.299999999999997</v>
      </c>
      <c r="D361" s="11">
        <v>0</v>
      </c>
      <c r="E361" s="11">
        <v>100</v>
      </c>
      <c r="F361" s="11">
        <v>0</v>
      </c>
      <c r="I361" s="11">
        <v>8760</v>
      </c>
      <c r="J361" s="11">
        <v>144.80000000000001</v>
      </c>
      <c r="K361" s="11">
        <v>4825</v>
      </c>
      <c r="M361" s="11">
        <v>0</v>
      </c>
      <c r="N361" s="11">
        <v>0</v>
      </c>
      <c r="O361" s="11">
        <v>0</v>
      </c>
      <c r="P361" s="11">
        <v>144.84</v>
      </c>
      <c r="Q361" s="11">
        <v>144.84</v>
      </c>
      <c r="R361" s="11">
        <v>4825</v>
      </c>
    </row>
    <row r="362" spans="1:18" x14ac:dyDescent="0.25">
      <c r="A362" s="11">
        <v>109</v>
      </c>
      <c r="B362" s="11" t="s">
        <v>185</v>
      </c>
      <c r="C362" s="11">
        <v>3.7</v>
      </c>
      <c r="D362" s="11">
        <v>0</v>
      </c>
      <c r="E362" s="11">
        <v>100</v>
      </c>
      <c r="F362" s="11">
        <v>0</v>
      </c>
      <c r="I362" s="11">
        <v>8760</v>
      </c>
      <c r="J362" s="11">
        <v>68.2</v>
      </c>
      <c r="K362" s="11">
        <v>250</v>
      </c>
      <c r="M362" s="11">
        <v>0</v>
      </c>
      <c r="N362" s="11">
        <v>0</v>
      </c>
      <c r="O362" s="11">
        <v>0</v>
      </c>
      <c r="P362" s="11">
        <v>68.239999999999995</v>
      </c>
      <c r="Q362" s="11">
        <v>68.239999999999995</v>
      </c>
      <c r="R362" s="11">
        <v>250</v>
      </c>
    </row>
    <row r="363" spans="1:18" x14ac:dyDescent="0.25">
      <c r="A363" s="11">
        <v>110</v>
      </c>
      <c r="B363" s="11" t="s">
        <v>186</v>
      </c>
      <c r="C363" s="11">
        <v>162.4</v>
      </c>
      <c r="D363" s="11">
        <v>0</v>
      </c>
      <c r="E363" s="11">
        <v>100</v>
      </c>
      <c r="F363" s="11">
        <v>0</v>
      </c>
      <c r="I363" s="11">
        <v>8760</v>
      </c>
      <c r="J363" s="11">
        <v>107.9</v>
      </c>
      <c r="K363" s="11">
        <v>17512</v>
      </c>
      <c r="M363" s="11">
        <v>0</v>
      </c>
      <c r="N363" s="11">
        <v>0</v>
      </c>
      <c r="O363" s="11">
        <v>0</v>
      </c>
      <c r="P363" s="11">
        <v>107.86</v>
      </c>
      <c r="Q363" s="11">
        <v>107.86</v>
      </c>
      <c r="R363" s="11">
        <v>17512</v>
      </c>
    </row>
    <row r="364" spans="1:18" x14ac:dyDescent="0.25">
      <c r="A364" s="11">
        <v>111</v>
      </c>
      <c r="B364" s="11" t="s">
        <v>187</v>
      </c>
      <c r="C364" s="11">
        <v>125.6</v>
      </c>
      <c r="D364" s="11">
        <v>0</v>
      </c>
      <c r="E364" s="11">
        <v>100</v>
      </c>
      <c r="F364" s="11">
        <v>0</v>
      </c>
      <c r="I364" s="11">
        <v>8760</v>
      </c>
      <c r="J364" s="11">
        <v>71</v>
      </c>
      <c r="K364" s="11">
        <v>8917</v>
      </c>
      <c r="M364" s="11">
        <v>0</v>
      </c>
      <c r="N364" s="11">
        <v>0</v>
      </c>
      <c r="O364" s="11">
        <v>0</v>
      </c>
      <c r="P364" s="11">
        <v>71</v>
      </c>
      <c r="Q364" s="11">
        <v>71</v>
      </c>
      <c r="R364" s="11">
        <v>8917</v>
      </c>
    </row>
    <row r="365" spans="1:18" x14ac:dyDescent="0.25">
      <c r="A365" s="11">
        <v>112</v>
      </c>
      <c r="B365" s="11" t="s">
        <v>189</v>
      </c>
      <c r="C365" s="11">
        <v>17.7</v>
      </c>
      <c r="D365" s="11">
        <v>0</v>
      </c>
      <c r="E365" s="11">
        <v>100</v>
      </c>
      <c r="F365" s="11">
        <v>0</v>
      </c>
      <c r="I365" s="11">
        <v>8760</v>
      </c>
      <c r="J365" s="11">
        <v>50.7</v>
      </c>
      <c r="K365" s="11">
        <v>900</v>
      </c>
      <c r="M365" s="11">
        <v>0</v>
      </c>
      <c r="N365" s="11">
        <v>0</v>
      </c>
      <c r="O365" s="11">
        <v>0</v>
      </c>
      <c r="P365" s="11">
        <v>50.75</v>
      </c>
      <c r="Q365" s="11">
        <v>50.75</v>
      </c>
      <c r="R365" s="11">
        <v>900</v>
      </c>
    </row>
    <row r="366" spans="1:18" x14ac:dyDescent="0.25">
      <c r="A366" s="11">
        <v>113</v>
      </c>
      <c r="B366" s="11" t="s">
        <v>190</v>
      </c>
      <c r="C366" s="11">
        <v>6.7</v>
      </c>
      <c r="D366" s="11">
        <v>0</v>
      </c>
      <c r="E366" s="11">
        <v>100</v>
      </c>
      <c r="F366" s="11">
        <v>0</v>
      </c>
      <c r="I366" s="11">
        <v>8760</v>
      </c>
      <c r="J366" s="11">
        <v>88.9</v>
      </c>
      <c r="K366" s="11">
        <v>593</v>
      </c>
      <c r="M366" s="11">
        <v>0</v>
      </c>
      <c r="N366" s="11">
        <v>0</v>
      </c>
      <c r="O366" s="11">
        <v>0</v>
      </c>
      <c r="P366" s="11">
        <v>88.89</v>
      </c>
      <c r="Q366" s="11">
        <v>88.89</v>
      </c>
      <c r="R366" s="11">
        <v>593</v>
      </c>
    </row>
    <row r="367" spans="1:18" x14ac:dyDescent="0.25">
      <c r="A367" s="11">
        <v>114</v>
      </c>
      <c r="B367" s="11" t="s">
        <v>191</v>
      </c>
      <c r="C367" s="11">
        <v>0</v>
      </c>
      <c r="D367" s="11">
        <v>0</v>
      </c>
      <c r="E367" s="11">
        <v>0</v>
      </c>
      <c r="F367" s="11">
        <v>0</v>
      </c>
      <c r="I367" s="11">
        <v>8760</v>
      </c>
      <c r="J367" s="11">
        <v>0</v>
      </c>
      <c r="K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</row>
    <row r="368" spans="1:18" x14ac:dyDescent="0.25">
      <c r="A368" s="11">
        <v>115</v>
      </c>
      <c r="B368" s="11" t="s">
        <v>192</v>
      </c>
      <c r="C368" s="11">
        <v>0</v>
      </c>
      <c r="D368" s="11">
        <v>0</v>
      </c>
      <c r="E368" s="11">
        <v>0</v>
      </c>
      <c r="F368" s="11">
        <v>0</v>
      </c>
      <c r="I368" s="11">
        <v>8760</v>
      </c>
      <c r="J368" s="11">
        <v>0</v>
      </c>
      <c r="K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</row>
    <row r="369" spans="1:18" x14ac:dyDescent="0.25">
      <c r="A369" s="11">
        <v>116</v>
      </c>
      <c r="B369" s="11" t="s">
        <v>193</v>
      </c>
      <c r="C369" s="11">
        <v>0</v>
      </c>
      <c r="D369" s="11">
        <v>0</v>
      </c>
      <c r="E369" s="11">
        <v>0</v>
      </c>
      <c r="F369" s="11">
        <v>0</v>
      </c>
      <c r="I369" s="11">
        <v>8760</v>
      </c>
      <c r="J369" s="11">
        <v>0</v>
      </c>
      <c r="K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</row>
    <row r="370" spans="1:18" x14ac:dyDescent="0.25">
      <c r="A370" s="11">
        <v>117</v>
      </c>
      <c r="B370" s="11" t="s">
        <v>194</v>
      </c>
      <c r="C370" s="11">
        <v>11.4</v>
      </c>
      <c r="D370" s="11">
        <v>0</v>
      </c>
      <c r="E370" s="11">
        <v>100</v>
      </c>
      <c r="F370" s="11">
        <v>0</v>
      </c>
      <c r="I370" s="11">
        <v>8760</v>
      </c>
      <c r="J370" s="11">
        <v>71.5</v>
      </c>
      <c r="K370" s="11">
        <v>814</v>
      </c>
      <c r="M370" s="11">
        <v>0</v>
      </c>
      <c r="N370" s="11">
        <v>0</v>
      </c>
      <c r="O370" s="11">
        <v>0</v>
      </c>
      <c r="P370" s="11">
        <v>71.47</v>
      </c>
      <c r="Q370" s="11">
        <v>71.47</v>
      </c>
      <c r="R370" s="11">
        <v>814</v>
      </c>
    </row>
    <row r="371" spans="1:18" x14ac:dyDescent="0.25">
      <c r="A371" s="11">
        <v>118</v>
      </c>
      <c r="B371" s="11" t="s">
        <v>195</v>
      </c>
      <c r="C371" s="11">
        <v>112.6</v>
      </c>
      <c r="D371" s="11">
        <v>0</v>
      </c>
      <c r="E371" s="11">
        <v>100</v>
      </c>
      <c r="F371" s="11">
        <v>0</v>
      </c>
      <c r="I371" s="11">
        <v>8760</v>
      </c>
      <c r="J371" s="11">
        <v>92.8</v>
      </c>
      <c r="K371" s="11">
        <v>10451</v>
      </c>
      <c r="M371" s="11">
        <v>0</v>
      </c>
      <c r="N371" s="11">
        <v>0</v>
      </c>
      <c r="O371" s="11">
        <v>0</v>
      </c>
      <c r="P371" s="11">
        <v>92.8</v>
      </c>
      <c r="Q371" s="11">
        <v>92.8</v>
      </c>
      <c r="R371" s="11">
        <v>10451</v>
      </c>
    </row>
    <row r="372" spans="1:18" x14ac:dyDescent="0.25">
      <c r="A372" s="11">
        <v>119</v>
      </c>
      <c r="B372" s="11" t="s">
        <v>201</v>
      </c>
      <c r="C372" s="11">
        <v>26</v>
      </c>
      <c r="D372" s="11">
        <v>0</v>
      </c>
      <c r="E372" s="11">
        <v>1.5</v>
      </c>
      <c r="F372" s="11">
        <v>131</v>
      </c>
      <c r="I372" s="11">
        <v>315</v>
      </c>
      <c r="J372" s="11">
        <v>24.4</v>
      </c>
      <c r="K372" s="11">
        <v>634</v>
      </c>
      <c r="M372" s="11">
        <v>0</v>
      </c>
      <c r="N372" s="11">
        <v>0</v>
      </c>
      <c r="O372" s="11">
        <v>0</v>
      </c>
      <c r="P372" s="11">
        <v>24.42</v>
      </c>
      <c r="Q372" s="11">
        <v>24.42</v>
      </c>
      <c r="R372" s="11">
        <v>634</v>
      </c>
    </row>
    <row r="373" spans="1:18" x14ac:dyDescent="0.25">
      <c r="A373" s="11">
        <v>120</v>
      </c>
      <c r="B373" s="11" t="s">
        <v>203</v>
      </c>
      <c r="C373" s="11">
        <v>-360.9</v>
      </c>
      <c r="D373" s="11">
        <v>0</v>
      </c>
      <c r="E373" s="11">
        <v>100</v>
      </c>
      <c r="F373" s="11">
        <v>0</v>
      </c>
      <c r="I373" s="11">
        <v>8760</v>
      </c>
      <c r="J373" s="11">
        <v>14.6</v>
      </c>
      <c r="K373" s="11">
        <v>-5258</v>
      </c>
      <c r="M373" s="11">
        <v>0</v>
      </c>
      <c r="N373" s="11">
        <v>0</v>
      </c>
      <c r="O373" s="11">
        <v>-5258</v>
      </c>
      <c r="P373" s="11">
        <v>29.14</v>
      </c>
      <c r="Q373" s="11">
        <v>29.14</v>
      </c>
      <c r="R373" s="11">
        <v>-10517</v>
      </c>
    </row>
    <row r="374" spans="1:18" x14ac:dyDescent="0.25">
      <c r="A374" s="11">
        <v>121</v>
      </c>
      <c r="B374" s="11" t="s">
        <v>204</v>
      </c>
      <c r="C374" s="11">
        <v>12</v>
      </c>
      <c r="D374" s="11">
        <v>0</v>
      </c>
      <c r="E374" s="11">
        <v>100</v>
      </c>
      <c r="F374" s="11">
        <v>0</v>
      </c>
      <c r="I374" s="11">
        <v>8760</v>
      </c>
      <c r="J374" s="11">
        <v>54.1</v>
      </c>
      <c r="K374" s="11">
        <v>648</v>
      </c>
      <c r="M374" s="11">
        <v>0</v>
      </c>
      <c r="N374" s="11">
        <v>0</v>
      </c>
      <c r="O374" s="11">
        <v>0</v>
      </c>
      <c r="P374" s="11">
        <v>54.05</v>
      </c>
      <c r="Q374" s="11">
        <v>54.05</v>
      </c>
      <c r="R374" s="11">
        <v>648</v>
      </c>
    </row>
    <row r="375" spans="1:18" x14ac:dyDescent="0.25">
      <c r="A375" s="11">
        <v>122</v>
      </c>
      <c r="B375" s="11" t="s">
        <v>205</v>
      </c>
      <c r="C375" s="11">
        <v>63.2</v>
      </c>
      <c r="D375" s="11">
        <v>0</v>
      </c>
      <c r="E375" s="11">
        <v>100</v>
      </c>
      <c r="F375" s="11">
        <v>0</v>
      </c>
      <c r="I375" s="11">
        <v>8760</v>
      </c>
      <c r="J375" s="11">
        <v>54.7</v>
      </c>
      <c r="K375" s="11">
        <v>3458</v>
      </c>
      <c r="M375" s="11">
        <v>0</v>
      </c>
      <c r="N375" s="11">
        <v>0</v>
      </c>
      <c r="O375" s="11">
        <v>3458</v>
      </c>
      <c r="P375" s="11">
        <v>109.44</v>
      </c>
      <c r="Q375" s="11">
        <v>109.44</v>
      </c>
      <c r="R375" s="11">
        <v>6916</v>
      </c>
    </row>
    <row r="376" spans="1:18" x14ac:dyDescent="0.25">
      <c r="A376" s="11">
        <v>123</v>
      </c>
      <c r="B376" s="11" t="s">
        <v>206</v>
      </c>
      <c r="C376" s="11">
        <v>37.200000000000003</v>
      </c>
      <c r="D376" s="11">
        <v>0</v>
      </c>
      <c r="E376" s="11">
        <v>88.5</v>
      </c>
      <c r="F376" s="11">
        <v>0</v>
      </c>
      <c r="I376" s="11">
        <v>8760</v>
      </c>
      <c r="J376" s="11">
        <v>0</v>
      </c>
      <c r="K376" s="11">
        <v>0</v>
      </c>
      <c r="M376" s="11">
        <v>0</v>
      </c>
      <c r="N376" s="11">
        <v>0</v>
      </c>
      <c r="O376" s="11">
        <v>1406</v>
      </c>
      <c r="P376" s="11">
        <v>37.76</v>
      </c>
      <c r="Q376" s="11">
        <v>37.76</v>
      </c>
      <c r="R376" s="11">
        <v>1406</v>
      </c>
    </row>
    <row r="377" spans="1:18" x14ac:dyDescent="0.25">
      <c r="A377" s="11">
        <v>124</v>
      </c>
      <c r="B377" s="11" t="s">
        <v>207</v>
      </c>
      <c r="C377" s="11">
        <v>0</v>
      </c>
      <c r="D377" s="11">
        <v>0</v>
      </c>
      <c r="E377" s="11">
        <v>0</v>
      </c>
      <c r="F377" s="11">
        <v>0</v>
      </c>
      <c r="I377" s="11">
        <v>0</v>
      </c>
      <c r="J377" s="11">
        <v>0</v>
      </c>
      <c r="K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</row>
    <row r="378" spans="1:18" x14ac:dyDescent="0.25">
      <c r="A378" s="11">
        <v>125</v>
      </c>
      <c r="B378" s="11" t="s">
        <v>208</v>
      </c>
      <c r="C378" s="11">
        <v>192.1</v>
      </c>
      <c r="D378" s="11">
        <v>0</v>
      </c>
      <c r="E378" s="11">
        <v>11.1</v>
      </c>
      <c r="F378" s="11">
        <v>14</v>
      </c>
      <c r="G378" s="11">
        <v>2249.6999999999998</v>
      </c>
      <c r="H378" s="11">
        <v>11712</v>
      </c>
      <c r="I378" s="11">
        <v>1570</v>
      </c>
      <c r="J378" s="11">
        <v>378.8</v>
      </c>
      <c r="K378" s="11">
        <v>8521</v>
      </c>
      <c r="L378" s="11">
        <v>30</v>
      </c>
      <c r="M378" s="11">
        <v>112</v>
      </c>
      <c r="N378" s="11">
        <v>4758</v>
      </c>
      <c r="O378" s="11">
        <v>0</v>
      </c>
      <c r="P378" s="11">
        <v>44.36</v>
      </c>
      <c r="Q378" s="11">
        <v>69.72</v>
      </c>
      <c r="R378" s="11">
        <v>13392</v>
      </c>
    </row>
    <row r="379" spans="1:18" x14ac:dyDescent="0.25">
      <c r="A379" s="11">
        <v>126</v>
      </c>
      <c r="B379" s="11" t="s">
        <v>209</v>
      </c>
      <c r="C379" s="11">
        <v>-168.9</v>
      </c>
      <c r="D379" s="11">
        <v>0</v>
      </c>
      <c r="E379" s="11">
        <v>100</v>
      </c>
      <c r="F379" s="11">
        <v>0</v>
      </c>
      <c r="I379" s="11">
        <v>8760</v>
      </c>
      <c r="J379" s="11">
        <v>11</v>
      </c>
      <c r="K379" s="11">
        <v>-1854</v>
      </c>
      <c r="M379" s="11">
        <v>0</v>
      </c>
      <c r="N379" s="11">
        <v>0</v>
      </c>
      <c r="O379" s="11">
        <v>0</v>
      </c>
      <c r="P379" s="11">
        <v>10.98</v>
      </c>
      <c r="Q379" s="11">
        <v>10.98</v>
      </c>
      <c r="R379" s="11">
        <v>-1854</v>
      </c>
    </row>
    <row r="380" spans="1:18" x14ac:dyDescent="0.25">
      <c r="A380" s="11">
        <v>127</v>
      </c>
      <c r="B380" s="11" t="s">
        <v>210</v>
      </c>
      <c r="C380" s="11">
        <v>-65.900000000000006</v>
      </c>
      <c r="D380" s="11">
        <v>0</v>
      </c>
      <c r="E380" s="11">
        <v>100</v>
      </c>
      <c r="F380" s="11">
        <v>0</v>
      </c>
      <c r="I380" s="11">
        <v>8760</v>
      </c>
      <c r="J380" s="11">
        <v>11</v>
      </c>
      <c r="K380" s="11">
        <v>-724</v>
      </c>
      <c r="M380" s="11">
        <v>0</v>
      </c>
      <c r="N380" s="11">
        <v>0</v>
      </c>
      <c r="O380" s="11">
        <v>0</v>
      </c>
      <c r="P380" s="11">
        <v>10.98</v>
      </c>
      <c r="Q380" s="11">
        <v>10.98</v>
      </c>
      <c r="R380" s="11">
        <v>-724</v>
      </c>
    </row>
    <row r="381" spans="1:18" x14ac:dyDescent="0.25">
      <c r="A381" s="11">
        <v>128</v>
      </c>
      <c r="B381" s="11" t="s">
        <v>211</v>
      </c>
      <c r="C381" s="11">
        <v>-220.8</v>
      </c>
      <c r="D381" s="11">
        <v>0</v>
      </c>
      <c r="E381" s="11">
        <v>100</v>
      </c>
      <c r="F381" s="11">
        <v>0</v>
      </c>
      <c r="I381" s="11">
        <v>8760</v>
      </c>
      <c r="J381" s="11">
        <v>23.2</v>
      </c>
      <c r="K381" s="11">
        <v>-5131</v>
      </c>
      <c r="M381" s="11">
        <v>0</v>
      </c>
      <c r="N381" s="11">
        <v>-4396</v>
      </c>
      <c r="O381" s="11">
        <v>-5131</v>
      </c>
      <c r="P381" s="11">
        <v>46.48</v>
      </c>
      <c r="Q381" s="11">
        <v>66.39</v>
      </c>
      <c r="R381" s="11">
        <v>-14659</v>
      </c>
    </row>
    <row r="382" spans="1:18" x14ac:dyDescent="0.25">
      <c r="A382" s="11">
        <v>129</v>
      </c>
      <c r="B382" s="11" t="s">
        <v>217</v>
      </c>
      <c r="C382" s="11">
        <v>15.1</v>
      </c>
      <c r="D382" s="11">
        <v>0</v>
      </c>
      <c r="E382" s="11">
        <v>100</v>
      </c>
      <c r="F382" s="11">
        <v>0</v>
      </c>
      <c r="I382" s="11">
        <v>8760</v>
      </c>
      <c r="J382" s="11">
        <v>73.5</v>
      </c>
      <c r="K382" s="11">
        <v>1107</v>
      </c>
      <c r="M382" s="11">
        <v>0</v>
      </c>
      <c r="N382" s="11">
        <v>0</v>
      </c>
      <c r="O382" s="11">
        <v>0</v>
      </c>
      <c r="P382" s="11">
        <v>73.47</v>
      </c>
      <c r="Q382" s="11">
        <v>73.47</v>
      </c>
      <c r="R382" s="11">
        <v>1107</v>
      </c>
    </row>
    <row r="383" spans="1:18" x14ac:dyDescent="0.25">
      <c r="A383" s="11">
        <v>130</v>
      </c>
      <c r="B383" s="11" t="s">
        <v>218</v>
      </c>
      <c r="C383" s="11">
        <v>228.5</v>
      </c>
      <c r="D383" s="11">
        <v>0</v>
      </c>
      <c r="E383" s="11">
        <v>100</v>
      </c>
      <c r="F383" s="11">
        <v>0</v>
      </c>
      <c r="I383" s="11">
        <v>8760</v>
      </c>
      <c r="J383" s="11">
        <v>74.900000000000006</v>
      </c>
      <c r="K383" s="11">
        <v>17124</v>
      </c>
      <c r="M383" s="11">
        <v>0</v>
      </c>
      <c r="N383" s="11">
        <v>0</v>
      </c>
      <c r="O383" s="11">
        <v>0</v>
      </c>
      <c r="P383" s="11">
        <v>74.94</v>
      </c>
      <c r="Q383" s="11">
        <v>74.94</v>
      </c>
      <c r="R383" s="11">
        <v>17124</v>
      </c>
    </row>
    <row r="384" spans="1:18" x14ac:dyDescent="0.25">
      <c r="A384" s="11">
        <v>131</v>
      </c>
      <c r="B384" s="11" t="s">
        <v>221</v>
      </c>
      <c r="C384" s="11">
        <v>4.7</v>
      </c>
      <c r="D384" s="11">
        <v>0</v>
      </c>
      <c r="E384" s="11">
        <v>100</v>
      </c>
      <c r="F384" s="11">
        <v>0</v>
      </c>
      <c r="I384" s="11">
        <v>8760</v>
      </c>
      <c r="J384" s="11">
        <v>72.7</v>
      </c>
      <c r="K384" s="11">
        <v>342</v>
      </c>
      <c r="M384" s="11">
        <v>0</v>
      </c>
      <c r="N384" s="11">
        <v>0</v>
      </c>
      <c r="O384" s="11">
        <v>0</v>
      </c>
      <c r="P384" s="11">
        <v>72.709999999999994</v>
      </c>
      <c r="Q384" s="11">
        <v>72.709999999999994</v>
      </c>
      <c r="R384" s="11">
        <v>342</v>
      </c>
    </row>
    <row r="385" spans="1:18" x14ac:dyDescent="0.25">
      <c r="A385" s="11">
        <v>132</v>
      </c>
      <c r="B385" s="11" t="s">
        <v>222</v>
      </c>
      <c r="C385" s="11">
        <v>0</v>
      </c>
      <c r="D385" s="11">
        <v>0</v>
      </c>
      <c r="E385" s="11">
        <v>100</v>
      </c>
      <c r="F385" s="11">
        <v>0</v>
      </c>
      <c r="I385" s="11">
        <v>8760</v>
      </c>
      <c r="J385" s="11">
        <v>32.200000000000003</v>
      </c>
      <c r="K385" s="11">
        <v>1</v>
      </c>
      <c r="M385" s="11">
        <v>0</v>
      </c>
      <c r="N385" s="11">
        <v>0</v>
      </c>
      <c r="O385" s="11">
        <v>0</v>
      </c>
      <c r="P385" s="11">
        <v>32.24</v>
      </c>
      <c r="Q385" s="11">
        <v>32.24</v>
      </c>
      <c r="R385" s="11">
        <v>1</v>
      </c>
    </row>
    <row r="386" spans="1:18" x14ac:dyDescent="0.25">
      <c r="A386" s="11">
        <v>133</v>
      </c>
      <c r="B386" s="11" t="s">
        <v>223</v>
      </c>
      <c r="C386" s="11">
        <v>10.8</v>
      </c>
      <c r="D386" s="11">
        <v>0</v>
      </c>
      <c r="E386" s="11">
        <v>100</v>
      </c>
      <c r="F386" s="11">
        <v>0</v>
      </c>
      <c r="I386" s="11">
        <v>8760</v>
      </c>
      <c r="J386" s="11">
        <v>75.400000000000006</v>
      </c>
      <c r="K386" s="11">
        <v>814</v>
      </c>
      <c r="M386" s="11">
        <v>0</v>
      </c>
      <c r="N386" s="11">
        <v>0</v>
      </c>
      <c r="O386" s="11">
        <v>0</v>
      </c>
      <c r="P386" s="11">
        <v>75.400000000000006</v>
      </c>
      <c r="Q386" s="11">
        <v>75.400000000000006</v>
      </c>
      <c r="R386" s="11">
        <v>814</v>
      </c>
    </row>
    <row r="387" spans="1:18" x14ac:dyDescent="0.25">
      <c r="A387" s="11">
        <v>134</v>
      </c>
      <c r="B387" s="11" t="s">
        <v>224</v>
      </c>
      <c r="C387" s="11">
        <v>0</v>
      </c>
      <c r="D387" s="11">
        <v>0</v>
      </c>
      <c r="E387" s="11">
        <v>0</v>
      </c>
      <c r="F387" s="11">
        <v>0</v>
      </c>
      <c r="I387" s="11">
        <v>8760</v>
      </c>
      <c r="J387" s="11">
        <v>0</v>
      </c>
      <c r="K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</row>
    <row r="388" spans="1:18" x14ac:dyDescent="0.25">
      <c r="A388" s="11">
        <v>135</v>
      </c>
      <c r="B388" s="11" t="s">
        <v>225</v>
      </c>
      <c r="C388" s="11">
        <v>6.7</v>
      </c>
      <c r="D388" s="11">
        <v>0</v>
      </c>
      <c r="E388" s="11">
        <v>100</v>
      </c>
      <c r="F388" s="11">
        <v>0</v>
      </c>
      <c r="I388" s="11">
        <v>8760</v>
      </c>
      <c r="J388" s="11">
        <v>38.4</v>
      </c>
      <c r="K388" s="11">
        <v>258</v>
      </c>
      <c r="M388" s="11">
        <v>0</v>
      </c>
      <c r="N388" s="11">
        <v>0</v>
      </c>
      <c r="O388" s="11">
        <v>0</v>
      </c>
      <c r="P388" s="11">
        <v>38.4</v>
      </c>
      <c r="Q388" s="11">
        <v>38.4</v>
      </c>
      <c r="R388" s="11">
        <v>258</v>
      </c>
    </row>
    <row r="389" spans="1:18" x14ac:dyDescent="0.25">
      <c r="A389" s="11">
        <v>136</v>
      </c>
      <c r="B389" s="11" t="s">
        <v>226</v>
      </c>
      <c r="C389" s="11">
        <v>0.3</v>
      </c>
      <c r="D389" s="11">
        <v>0</v>
      </c>
      <c r="E389" s="11">
        <v>100</v>
      </c>
      <c r="F389" s="11">
        <v>0</v>
      </c>
      <c r="I389" s="11">
        <v>8760</v>
      </c>
      <c r="J389" s="11">
        <v>60.5</v>
      </c>
      <c r="K389" s="11">
        <v>18</v>
      </c>
      <c r="M389" s="11">
        <v>0</v>
      </c>
      <c r="N389" s="11">
        <v>0</v>
      </c>
      <c r="O389" s="11">
        <v>0</v>
      </c>
      <c r="P389" s="11">
        <v>60.5</v>
      </c>
      <c r="Q389" s="11">
        <v>60.5</v>
      </c>
      <c r="R389" s="11">
        <v>18</v>
      </c>
    </row>
    <row r="390" spans="1:18" x14ac:dyDescent="0.25">
      <c r="A390" s="11">
        <v>137</v>
      </c>
      <c r="B390" s="11" t="s">
        <v>227</v>
      </c>
      <c r="C390" s="11">
        <v>0</v>
      </c>
      <c r="D390" s="11">
        <v>0</v>
      </c>
      <c r="E390" s="11">
        <v>0</v>
      </c>
      <c r="F390" s="11">
        <v>5</v>
      </c>
      <c r="I390" s="11">
        <v>1848</v>
      </c>
      <c r="J390" s="11">
        <v>0</v>
      </c>
      <c r="K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</row>
    <row r="391" spans="1:18" x14ac:dyDescent="0.25">
      <c r="A391" s="11">
        <v>138</v>
      </c>
      <c r="B391" s="11" t="s">
        <v>228</v>
      </c>
      <c r="C391" s="11">
        <v>0</v>
      </c>
      <c r="D391" s="11">
        <v>0</v>
      </c>
      <c r="E391" s="11">
        <v>0</v>
      </c>
      <c r="F391" s="11">
        <v>4</v>
      </c>
      <c r="I391" s="11">
        <v>1008</v>
      </c>
      <c r="J391" s="11">
        <v>0</v>
      </c>
      <c r="K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</row>
    <row r="392" spans="1:18" x14ac:dyDescent="0.25">
      <c r="A392" s="11">
        <v>139</v>
      </c>
      <c r="B392" s="11" t="s">
        <v>229</v>
      </c>
      <c r="C392" s="11">
        <v>-15</v>
      </c>
      <c r="D392" s="11">
        <v>0</v>
      </c>
      <c r="E392" s="11">
        <v>14.7</v>
      </c>
      <c r="F392" s="11">
        <v>181</v>
      </c>
      <c r="I392" s="11">
        <v>1285</v>
      </c>
      <c r="J392" s="11">
        <v>11</v>
      </c>
      <c r="K392" s="11">
        <v>-165</v>
      </c>
      <c r="M392" s="11">
        <v>0</v>
      </c>
      <c r="N392" s="11">
        <v>0</v>
      </c>
      <c r="O392" s="11">
        <v>0</v>
      </c>
      <c r="P392" s="11">
        <v>10.98</v>
      </c>
      <c r="Q392" s="11">
        <v>10.98</v>
      </c>
      <c r="R392" s="11">
        <v>-165</v>
      </c>
    </row>
    <row r="393" spans="1:18" x14ac:dyDescent="0.25">
      <c r="A393" s="11">
        <v>140</v>
      </c>
      <c r="B393" s="11" t="s">
        <v>230</v>
      </c>
      <c r="C393" s="11">
        <v>0</v>
      </c>
      <c r="D393" s="11">
        <v>0</v>
      </c>
      <c r="E393" s="11">
        <v>0</v>
      </c>
      <c r="F393" s="11">
        <v>0</v>
      </c>
      <c r="I393" s="11">
        <v>0</v>
      </c>
      <c r="J393" s="11">
        <v>0</v>
      </c>
      <c r="K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</row>
    <row r="394" spans="1:18" x14ac:dyDescent="0.25">
      <c r="A394" s="11">
        <v>141</v>
      </c>
      <c r="B394" s="11" t="s">
        <v>231</v>
      </c>
      <c r="C394" s="11">
        <v>91.3</v>
      </c>
      <c r="D394" s="11">
        <v>0</v>
      </c>
      <c r="E394" s="11">
        <v>100</v>
      </c>
      <c r="F394" s="11">
        <v>1</v>
      </c>
      <c r="I394" s="11">
        <v>5880</v>
      </c>
      <c r="J394" s="11">
        <v>60</v>
      </c>
      <c r="K394" s="11">
        <v>5484</v>
      </c>
      <c r="M394" s="11">
        <v>0</v>
      </c>
      <c r="N394" s="11">
        <v>0</v>
      </c>
      <c r="O394" s="11">
        <v>0</v>
      </c>
      <c r="P394" s="11">
        <v>60.05</v>
      </c>
      <c r="Q394" s="11">
        <v>60.05</v>
      </c>
      <c r="R394" s="11">
        <v>5484</v>
      </c>
    </row>
    <row r="395" spans="1:18" x14ac:dyDescent="0.25">
      <c r="A395" s="11">
        <v>142</v>
      </c>
      <c r="B395" s="11" t="s">
        <v>341</v>
      </c>
      <c r="C395" s="11">
        <v>0.6</v>
      </c>
      <c r="D395" s="11">
        <v>0</v>
      </c>
      <c r="E395" s="11">
        <v>100</v>
      </c>
      <c r="F395" s="11">
        <v>1</v>
      </c>
      <c r="I395" s="11">
        <v>24</v>
      </c>
      <c r="J395" s="11">
        <v>63.8</v>
      </c>
      <c r="K395" s="11">
        <v>40</v>
      </c>
      <c r="M395" s="11">
        <v>0</v>
      </c>
      <c r="N395" s="11">
        <v>0</v>
      </c>
      <c r="O395" s="11">
        <v>0</v>
      </c>
      <c r="P395" s="11">
        <v>63.76</v>
      </c>
      <c r="Q395" s="11">
        <v>63.76</v>
      </c>
      <c r="R395" s="11">
        <v>40</v>
      </c>
    </row>
    <row r="396" spans="1:18" x14ac:dyDescent="0.25">
      <c r="A396" s="11">
        <v>143</v>
      </c>
      <c r="B396" s="11" t="s">
        <v>342</v>
      </c>
      <c r="C396" s="11">
        <v>0.6</v>
      </c>
      <c r="D396" s="11">
        <v>0</v>
      </c>
      <c r="E396" s="11">
        <v>100</v>
      </c>
      <c r="F396" s="11">
        <v>1</v>
      </c>
      <c r="I396" s="11">
        <v>24</v>
      </c>
      <c r="J396" s="11">
        <v>63.8</v>
      </c>
      <c r="K396" s="11">
        <v>40</v>
      </c>
      <c r="M396" s="11">
        <v>0</v>
      </c>
      <c r="N396" s="11">
        <v>0</v>
      </c>
      <c r="O396" s="11">
        <v>0</v>
      </c>
      <c r="P396" s="11">
        <v>63.76</v>
      </c>
      <c r="Q396" s="11">
        <v>63.76</v>
      </c>
      <c r="R396" s="11">
        <v>40</v>
      </c>
    </row>
    <row r="397" spans="1:18" x14ac:dyDescent="0.25">
      <c r="A397" s="11">
        <v>144</v>
      </c>
      <c r="B397" s="11" t="s">
        <v>343</v>
      </c>
      <c r="C397" s="11">
        <v>25.3</v>
      </c>
      <c r="D397" s="11">
        <v>0</v>
      </c>
      <c r="E397" s="11">
        <v>100</v>
      </c>
      <c r="F397" s="11">
        <v>1</v>
      </c>
      <c r="I397" s="11">
        <v>768</v>
      </c>
      <c r="J397" s="11">
        <v>60.7</v>
      </c>
      <c r="K397" s="11">
        <v>1533</v>
      </c>
      <c r="M397" s="11">
        <v>0</v>
      </c>
      <c r="N397" s="11">
        <v>0</v>
      </c>
      <c r="O397" s="11">
        <v>0</v>
      </c>
      <c r="P397" s="11">
        <v>60.66</v>
      </c>
      <c r="Q397" s="11">
        <v>60.66</v>
      </c>
      <c r="R397" s="11">
        <v>1533</v>
      </c>
    </row>
    <row r="398" spans="1:18" x14ac:dyDescent="0.25">
      <c r="A398" s="11">
        <v>145</v>
      </c>
      <c r="B398" s="11" t="s">
        <v>232</v>
      </c>
      <c r="C398" s="11">
        <v>1.8</v>
      </c>
      <c r="D398" s="11">
        <v>0</v>
      </c>
      <c r="E398" s="11">
        <v>100</v>
      </c>
      <c r="F398" s="11">
        <v>1</v>
      </c>
      <c r="I398" s="11">
        <v>3696</v>
      </c>
      <c r="J398" s="11">
        <v>76.3</v>
      </c>
      <c r="K398" s="11">
        <v>140</v>
      </c>
      <c r="M398" s="11">
        <v>0</v>
      </c>
      <c r="N398" s="11">
        <v>0</v>
      </c>
      <c r="O398" s="11">
        <v>0</v>
      </c>
      <c r="P398" s="11">
        <v>76.3</v>
      </c>
      <c r="Q398" s="11">
        <v>76.3</v>
      </c>
      <c r="R398" s="11">
        <v>140</v>
      </c>
    </row>
    <row r="399" spans="1:18" x14ac:dyDescent="0.25">
      <c r="A399" s="11">
        <v>146</v>
      </c>
      <c r="B399" s="11" t="s">
        <v>233</v>
      </c>
      <c r="C399" s="11">
        <v>1.8</v>
      </c>
      <c r="D399" s="11">
        <v>0</v>
      </c>
      <c r="E399" s="11">
        <v>100</v>
      </c>
      <c r="F399" s="11">
        <v>1</v>
      </c>
      <c r="I399" s="11">
        <v>3696</v>
      </c>
      <c r="J399" s="11">
        <v>76.3</v>
      </c>
      <c r="K399" s="11">
        <v>140</v>
      </c>
      <c r="M399" s="11">
        <v>0</v>
      </c>
      <c r="N399" s="11">
        <v>0</v>
      </c>
      <c r="O399" s="11">
        <v>0</v>
      </c>
      <c r="P399" s="11">
        <v>76.3</v>
      </c>
      <c r="Q399" s="11">
        <v>76.3</v>
      </c>
      <c r="R399" s="11">
        <v>140</v>
      </c>
    </row>
    <row r="400" spans="1:18" x14ac:dyDescent="0.25">
      <c r="A400" s="11">
        <v>147</v>
      </c>
      <c r="B400" s="11" t="s">
        <v>234</v>
      </c>
      <c r="C400" s="11">
        <v>1.9</v>
      </c>
      <c r="D400" s="11">
        <v>0</v>
      </c>
      <c r="E400" s="11">
        <v>100</v>
      </c>
      <c r="F400" s="11">
        <v>1</v>
      </c>
      <c r="I400" s="11">
        <v>3696</v>
      </c>
      <c r="J400" s="11">
        <v>76.3</v>
      </c>
      <c r="K400" s="11">
        <v>144</v>
      </c>
      <c r="M400" s="11">
        <v>0</v>
      </c>
      <c r="N400" s="11">
        <v>0</v>
      </c>
      <c r="O400" s="11">
        <v>0</v>
      </c>
      <c r="P400" s="11">
        <v>76.3</v>
      </c>
      <c r="Q400" s="11">
        <v>76.3</v>
      </c>
      <c r="R400" s="11">
        <v>144</v>
      </c>
    </row>
    <row r="401" spans="1:18" x14ac:dyDescent="0.25">
      <c r="A401" s="11">
        <v>148</v>
      </c>
      <c r="B401" s="11" t="s">
        <v>235</v>
      </c>
      <c r="C401" s="11">
        <v>1.4</v>
      </c>
      <c r="D401" s="11">
        <v>0</v>
      </c>
      <c r="E401" s="11">
        <v>100</v>
      </c>
      <c r="F401" s="11">
        <v>1</v>
      </c>
      <c r="I401" s="11">
        <v>3696</v>
      </c>
      <c r="J401" s="11">
        <v>76.3</v>
      </c>
      <c r="K401" s="11">
        <v>103</v>
      </c>
      <c r="M401" s="11">
        <v>0</v>
      </c>
      <c r="N401" s="11">
        <v>0</v>
      </c>
      <c r="O401" s="11">
        <v>0</v>
      </c>
      <c r="P401" s="11">
        <v>76.3</v>
      </c>
      <c r="Q401" s="11">
        <v>76.3</v>
      </c>
      <c r="R401" s="11">
        <v>103</v>
      </c>
    </row>
    <row r="402" spans="1:18" x14ac:dyDescent="0.25">
      <c r="A402" s="11">
        <v>149</v>
      </c>
      <c r="B402" s="11" t="s">
        <v>236</v>
      </c>
      <c r="C402" s="11">
        <v>1.8</v>
      </c>
      <c r="D402" s="11">
        <v>0</v>
      </c>
      <c r="E402" s="11">
        <v>100</v>
      </c>
      <c r="F402" s="11">
        <v>1</v>
      </c>
      <c r="I402" s="11">
        <v>3696</v>
      </c>
      <c r="J402" s="11">
        <v>58.4</v>
      </c>
      <c r="K402" s="11">
        <v>107</v>
      </c>
      <c r="M402" s="11">
        <v>0</v>
      </c>
      <c r="N402" s="11">
        <v>0</v>
      </c>
      <c r="O402" s="11">
        <v>0</v>
      </c>
      <c r="P402" s="11">
        <v>58.39</v>
      </c>
      <c r="Q402" s="11">
        <v>58.39</v>
      </c>
      <c r="R402" s="11">
        <v>107</v>
      </c>
    </row>
    <row r="403" spans="1:18" x14ac:dyDescent="0.25">
      <c r="A403" s="11">
        <v>150</v>
      </c>
      <c r="B403" s="11" t="s">
        <v>237</v>
      </c>
      <c r="C403" s="11">
        <v>0.9</v>
      </c>
      <c r="D403" s="11">
        <v>0</v>
      </c>
      <c r="E403" s="11">
        <v>100</v>
      </c>
      <c r="F403" s="11">
        <v>0</v>
      </c>
      <c r="I403" s="11">
        <v>8760</v>
      </c>
      <c r="J403" s="11">
        <v>0</v>
      </c>
      <c r="K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</row>
    <row r="404" spans="1:18" x14ac:dyDescent="0.25">
      <c r="A404" s="11">
        <v>151</v>
      </c>
      <c r="B404" s="11" t="s">
        <v>238</v>
      </c>
      <c r="C404" s="11">
        <v>11</v>
      </c>
      <c r="D404" s="11">
        <v>0</v>
      </c>
      <c r="E404" s="11">
        <v>100</v>
      </c>
      <c r="F404" s="11">
        <v>1</v>
      </c>
      <c r="I404" s="11">
        <v>5184</v>
      </c>
      <c r="J404" s="11">
        <v>85</v>
      </c>
      <c r="K404" s="11">
        <v>936</v>
      </c>
      <c r="M404" s="11">
        <v>0</v>
      </c>
      <c r="N404" s="11">
        <v>0</v>
      </c>
      <c r="O404" s="11">
        <v>0</v>
      </c>
      <c r="P404" s="11">
        <v>85</v>
      </c>
      <c r="Q404" s="11">
        <v>85</v>
      </c>
      <c r="R404" s="11">
        <v>936</v>
      </c>
    </row>
    <row r="405" spans="1:18" x14ac:dyDescent="0.25">
      <c r="A405" s="11">
        <v>152</v>
      </c>
      <c r="B405" s="11" t="s">
        <v>239</v>
      </c>
      <c r="C405" s="11">
        <v>7.6</v>
      </c>
      <c r="D405" s="11">
        <v>0</v>
      </c>
      <c r="E405" s="11">
        <v>100</v>
      </c>
      <c r="F405" s="11">
        <v>1</v>
      </c>
      <c r="I405" s="11">
        <v>8424</v>
      </c>
      <c r="J405" s="11">
        <v>58.4</v>
      </c>
      <c r="K405" s="11">
        <v>441</v>
      </c>
      <c r="M405" s="11">
        <v>0</v>
      </c>
      <c r="N405" s="11">
        <v>0</v>
      </c>
      <c r="O405" s="11">
        <v>0</v>
      </c>
      <c r="P405" s="11">
        <v>58.39</v>
      </c>
      <c r="Q405" s="11">
        <v>58.39</v>
      </c>
      <c r="R405" s="11">
        <v>441</v>
      </c>
    </row>
    <row r="406" spans="1:18" x14ac:dyDescent="0.25">
      <c r="A406" s="11">
        <v>153</v>
      </c>
      <c r="B406" s="11" t="s">
        <v>240</v>
      </c>
      <c r="C406" s="11">
        <v>3.2</v>
      </c>
      <c r="D406" s="11">
        <v>0</v>
      </c>
      <c r="E406" s="11">
        <v>100</v>
      </c>
      <c r="F406" s="11">
        <v>1</v>
      </c>
      <c r="I406" s="11">
        <v>5184</v>
      </c>
      <c r="J406" s="11">
        <v>85</v>
      </c>
      <c r="K406" s="11">
        <v>272</v>
      </c>
      <c r="M406" s="11">
        <v>0</v>
      </c>
      <c r="N406" s="11">
        <v>0</v>
      </c>
      <c r="O406" s="11">
        <v>0</v>
      </c>
      <c r="P406" s="11">
        <v>85</v>
      </c>
      <c r="Q406" s="11">
        <v>85</v>
      </c>
      <c r="R406" s="11">
        <v>272</v>
      </c>
    </row>
    <row r="407" spans="1:18" x14ac:dyDescent="0.25">
      <c r="A407" s="11">
        <v>154</v>
      </c>
      <c r="B407" s="11" t="s">
        <v>241</v>
      </c>
      <c r="C407" s="11">
        <v>1.8</v>
      </c>
      <c r="D407" s="11">
        <v>0</v>
      </c>
      <c r="E407" s="11">
        <v>100</v>
      </c>
      <c r="F407" s="11">
        <v>1</v>
      </c>
      <c r="I407" s="11">
        <v>3696</v>
      </c>
      <c r="J407" s="11">
        <v>58.4</v>
      </c>
      <c r="K407" s="11">
        <v>107</v>
      </c>
      <c r="M407" s="11">
        <v>0</v>
      </c>
      <c r="N407" s="11">
        <v>0</v>
      </c>
      <c r="O407" s="11">
        <v>0</v>
      </c>
      <c r="P407" s="11">
        <v>58.39</v>
      </c>
      <c r="Q407" s="11">
        <v>58.39</v>
      </c>
      <c r="R407" s="11">
        <v>107</v>
      </c>
    </row>
    <row r="408" spans="1:18" x14ac:dyDescent="0.25">
      <c r="A408" s="11">
        <v>155</v>
      </c>
      <c r="B408" s="11" t="s">
        <v>242</v>
      </c>
      <c r="C408" s="11">
        <v>1.8</v>
      </c>
      <c r="D408" s="11">
        <v>0</v>
      </c>
      <c r="E408" s="11">
        <v>100</v>
      </c>
      <c r="F408" s="11">
        <v>1</v>
      </c>
      <c r="I408" s="11">
        <v>3696</v>
      </c>
      <c r="J408" s="11">
        <v>58.4</v>
      </c>
      <c r="K408" s="11">
        <v>107</v>
      </c>
      <c r="M408" s="11">
        <v>0</v>
      </c>
      <c r="N408" s="11">
        <v>0</v>
      </c>
      <c r="O408" s="11">
        <v>0</v>
      </c>
      <c r="P408" s="11">
        <v>58.39</v>
      </c>
      <c r="Q408" s="11">
        <v>58.39</v>
      </c>
      <c r="R408" s="11">
        <v>107</v>
      </c>
    </row>
    <row r="409" spans="1:18" x14ac:dyDescent="0.25">
      <c r="A409" s="11">
        <v>156</v>
      </c>
      <c r="B409" s="11" t="s">
        <v>243</v>
      </c>
      <c r="C409" s="11">
        <v>3.9</v>
      </c>
      <c r="D409" s="11">
        <v>0</v>
      </c>
      <c r="E409" s="11">
        <v>100</v>
      </c>
      <c r="F409" s="11">
        <v>0</v>
      </c>
      <c r="I409" s="11">
        <v>8760</v>
      </c>
      <c r="J409" s="11">
        <v>0</v>
      </c>
      <c r="K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</row>
    <row r="410" spans="1:18" x14ac:dyDescent="0.25">
      <c r="A410" s="11">
        <v>157</v>
      </c>
      <c r="B410" s="11" t="s">
        <v>244</v>
      </c>
      <c r="C410" s="11">
        <v>0</v>
      </c>
      <c r="D410" s="11">
        <v>0</v>
      </c>
      <c r="E410" s="11">
        <v>0</v>
      </c>
      <c r="F410" s="11">
        <v>0</v>
      </c>
      <c r="I410" s="11">
        <v>0</v>
      </c>
      <c r="J410" s="11">
        <v>0</v>
      </c>
      <c r="K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</row>
    <row r="411" spans="1:18" x14ac:dyDescent="0.25">
      <c r="A411" s="11">
        <v>158</v>
      </c>
      <c r="B411" s="11" t="s">
        <v>245</v>
      </c>
      <c r="C411" s="11">
        <v>91</v>
      </c>
      <c r="D411" s="11">
        <v>0</v>
      </c>
      <c r="E411" s="11">
        <v>63.5</v>
      </c>
      <c r="F411" s="11">
        <v>261</v>
      </c>
      <c r="I411" s="11">
        <v>5292</v>
      </c>
      <c r="J411" s="11">
        <v>15.5</v>
      </c>
      <c r="K411" s="11">
        <v>1410</v>
      </c>
      <c r="M411" s="11">
        <v>0</v>
      </c>
      <c r="N411" s="11">
        <v>0</v>
      </c>
      <c r="O411" s="11">
        <v>0</v>
      </c>
      <c r="P411" s="11">
        <v>15.49</v>
      </c>
      <c r="Q411" s="11">
        <v>15.49</v>
      </c>
      <c r="R411" s="11">
        <v>1410</v>
      </c>
    </row>
    <row r="412" spans="1:18" x14ac:dyDescent="0.25">
      <c r="A412" s="11">
        <v>159</v>
      </c>
      <c r="B412" s="11" t="s">
        <v>344</v>
      </c>
      <c r="C412" s="11">
        <v>13.2</v>
      </c>
      <c r="D412" s="11">
        <v>0</v>
      </c>
      <c r="E412" s="11">
        <v>100</v>
      </c>
      <c r="F412" s="11">
        <v>0</v>
      </c>
      <c r="I412" s="11">
        <v>8760</v>
      </c>
      <c r="J412" s="11">
        <v>78.900000000000006</v>
      </c>
      <c r="K412" s="11">
        <v>1043</v>
      </c>
      <c r="M412" s="11">
        <v>0</v>
      </c>
      <c r="N412" s="11">
        <v>0</v>
      </c>
      <c r="O412" s="11">
        <v>0</v>
      </c>
      <c r="P412" s="11">
        <v>78.86</v>
      </c>
      <c r="Q412" s="11">
        <v>78.86</v>
      </c>
      <c r="R412" s="11">
        <v>1043</v>
      </c>
    </row>
    <row r="413" spans="1:18" x14ac:dyDescent="0.25">
      <c r="A413" s="11">
        <v>160</v>
      </c>
      <c r="B413" s="11" t="s">
        <v>246</v>
      </c>
      <c r="C413" s="11">
        <v>3.4</v>
      </c>
      <c r="D413" s="11">
        <v>0</v>
      </c>
      <c r="E413" s="11">
        <v>100</v>
      </c>
      <c r="F413" s="11">
        <v>1</v>
      </c>
      <c r="I413" s="11">
        <v>6624</v>
      </c>
      <c r="J413" s="11">
        <v>78.900000000000006</v>
      </c>
      <c r="K413" s="11">
        <v>267</v>
      </c>
      <c r="M413" s="11">
        <v>0</v>
      </c>
      <c r="N413" s="11">
        <v>0</v>
      </c>
      <c r="O413" s="11">
        <v>0</v>
      </c>
      <c r="P413" s="11">
        <v>78.86</v>
      </c>
      <c r="Q413" s="11">
        <v>78.86</v>
      </c>
      <c r="R413" s="11">
        <v>267</v>
      </c>
    </row>
    <row r="414" spans="1:18" x14ac:dyDescent="0.25">
      <c r="A414" s="11">
        <v>161</v>
      </c>
      <c r="B414" s="11" t="s">
        <v>247</v>
      </c>
      <c r="C414" s="11">
        <v>0</v>
      </c>
      <c r="D414" s="11">
        <v>0</v>
      </c>
      <c r="E414" s="11">
        <v>0</v>
      </c>
      <c r="F414" s="11">
        <v>0</v>
      </c>
      <c r="I414" s="11">
        <v>0</v>
      </c>
      <c r="J414" s="11">
        <v>0</v>
      </c>
      <c r="K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</row>
    <row r="415" spans="1:18" x14ac:dyDescent="0.25">
      <c r="A415" s="11">
        <v>162</v>
      </c>
      <c r="B415" s="11" t="s">
        <v>248</v>
      </c>
      <c r="C415" s="11">
        <v>0</v>
      </c>
      <c r="D415" s="11">
        <v>0</v>
      </c>
      <c r="E415" s="11">
        <v>0</v>
      </c>
      <c r="F415" s="11">
        <v>0</v>
      </c>
      <c r="I415" s="11">
        <v>0</v>
      </c>
      <c r="J415" s="11">
        <v>0</v>
      </c>
      <c r="K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</row>
    <row r="416" spans="1:18" x14ac:dyDescent="0.25">
      <c r="A416" s="11">
        <v>163</v>
      </c>
      <c r="B416" s="11" t="s">
        <v>249</v>
      </c>
      <c r="C416" s="11">
        <v>0</v>
      </c>
      <c r="D416" s="11">
        <v>0</v>
      </c>
      <c r="E416" s="11">
        <v>0</v>
      </c>
      <c r="F416" s="11">
        <v>0</v>
      </c>
      <c r="I416" s="11">
        <v>0</v>
      </c>
      <c r="J416" s="11">
        <v>0</v>
      </c>
      <c r="K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</row>
    <row r="417" spans="1:18" x14ac:dyDescent="0.25">
      <c r="A417" s="11">
        <v>164</v>
      </c>
      <c r="B417" s="11" t="s">
        <v>254</v>
      </c>
      <c r="C417" s="11">
        <v>0</v>
      </c>
      <c r="D417" s="11">
        <v>0</v>
      </c>
      <c r="E417" s="11">
        <v>0</v>
      </c>
      <c r="F417" s="11">
        <v>0</v>
      </c>
      <c r="I417" s="11">
        <v>0</v>
      </c>
      <c r="J417" s="11">
        <v>0</v>
      </c>
      <c r="K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</row>
    <row r="418" spans="1:18" x14ac:dyDescent="0.25">
      <c r="A418" s="11">
        <v>165</v>
      </c>
      <c r="B418" s="11" t="s">
        <v>257</v>
      </c>
      <c r="C418" s="11">
        <v>3245.6</v>
      </c>
      <c r="D418" s="11">
        <v>0</v>
      </c>
      <c r="E418" s="11">
        <v>57.1</v>
      </c>
      <c r="F418" s="11">
        <v>84</v>
      </c>
      <c r="G418" s="11">
        <v>22286.400000000001</v>
      </c>
      <c r="H418" s="11">
        <v>6867</v>
      </c>
      <c r="I418" s="11">
        <v>7627</v>
      </c>
      <c r="J418" s="11">
        <v>395</v>
      </c>
      <c r="K418" s="11">
        <v>88022</v>
      </c>
      <c r="L418" s="11">
        <v>322</v>
      </c>
      <c r="M418" s="11">
        <v>1380</v>
      </c>
      <c r="N418" s="11">
        <v>24303</v>
      </c>
      <c r="O418" s="11">
        <v>10474</v>
      </c>
      <c r="P418" s="11">
        <v>30.35</v>
      </c>
      <c r="Q418" s="11">
        <v>38.26</v>
      </c>
      <c r="R418" s="11">
        <v>124179</v>
      </c>
    </row>
    <row r="419" spans="1:18" x14ac:dyDescent="0.25">
      <c r="A419" s="11">
        <v>166</v>
      </c>
      <c r="B419" s="11" t="s">
        <v>345</v>
      </c>
      <c r="C419" s="11">
        <v>1045.8</v>
      </c>
      <c r="D419" s="11">
        <v>0</v>
      </c>
      <c r="E419" s="11">
        <v>100</v>
      </c>
      <c r="F419" s="11">
        <v>0</v>
      </c>
      <c r="I419" s="11">
        <v>8760</v>
      </c>
      <c r="J419" s="11">
        <v>0</v>
      </c>
      <c r="K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</row>
    <row r="420" spans="1:18" x14ac:dyDescent="0.25">
      <c r="A420" s="11">
        <v>167</v>
      </c>
      <c r="B420" s="11" t="s">
        <v>346</v>
      </c>
      <c r="C420" s="11">
        <v>434</v>
      </c>
      <c r="D420" s="11">
        <v>0</v>
      </c>
      <c r="E420" s="11">
        <v>100</v>
      </c>
      <c r="F420" s="11">
        <v>396</v>
      </c>
      <c r="I420" s="11">
        <v>8144</v>
      </c>
      <c r="J420" s="11">
        <v>0</v>
      </c>
      <c r="K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</row>
    <row r="421" spans="1:18" x14ac:dyDescent="0.25">
      <c r="A421" s="11">
        <v>168</v>
      </c>
      <c r="B421" s="11" t="s">
        <v>347</v>
      </c>
      <c r="C421" s="11">
        <v>789.5</v>
      </c>
      <c r="D421" s="11">
        <v>0</v>
      </c>
      <c r="E421" s="11">
        <v>100</v>
      </c>
      <c r="F421" s="11">
        <v>0</v>
      </c>
      <c r="I421" s="11">
        <v>8760</v>
      </c>
      <c r="J421" s="11">
        <v>0</v>
      </c>
      <c r="K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</row>
    <row r="422" spans="1:18" x14ac:dyDescent="0.25">
      <c r="A422" s="11">
        <v>169</v>
      </c>
      <c r="B422" s="11" t="s">
        <v>348</v>
      </c>
      <c r="C422" s="11">
        <v>1497.4</v>
      </c>
      <c r="D422" s="11">
        <v>0</v>
      </c>
      <c r="E422" s="11">
        <v>100</v>
      </c>
      <c r="F422" s="11">
        <v>487</v>
      </c>
      <c r="I422" s="11">
        <v>7954</v>
      </c>
      <c r="J422" s="11">
        <v>0</v>
      </c>
      <c r="K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</row>
    <row r="423" spans="1:18" x14ac:dyDescent="0.25">
      <c r="A423" s="11">
        <v>170</v>
      </c>
      <c r="B423" s="11" t="s">
        <v>349</v>
      </c>
      <c r="C423" s="11">
        <v>3452.5</v>
      </c>
      <c r="D423" s="11">
        <v>0</v>
      </c>
      <c r="E423" s="11">
        <v>100</v>
      </c>
      <c r="F423" s="11">
        <v>50</v>
      </c>
      <c r="I423" s="11">
        <v>8669</v>
      </c>
      <c r="J423" s="11">
        <v>0</v>
      </c>
      <c r="K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</row>
    <row r="424" spans="1:18" x14ac:dyDescent="0.25">
      <c r="A424" s="11" t="s">
        <v>258</v>
      </c>
      <c r="B424" s="11" t="s">
        <v>259</v>
      </c>
      <c r="C424" s="11">
        <v>63216.7</v>
      </c>
      <c r="D424" s="11">
        <v>0</v>
      </c>
      <c r="F424" s="11">
        <v>7197</v>
      </c>
      <c r="G424" s="11">
        <v>510003.5</v>
      </c>
      <c r="H424" s="11">
        <v>9774</v>
      </c>
      <c r="K424" s="11">
        <v>999508</v>
      </c>
      <c r="L424" s="11">
        <v>3424</v>
      </c>
      <c r="M424" s="11">
        <v>15084</v>
      </c>
      <c r="N424" s="11">
        <v>449358</v>
      </c>
      <c r="O424" s="11">
        <v>53921</v>
      </c>
      <c r="P424" s="11">
        <v>16.66</v>
      </c>
      <c r="Q424" s="11">
        <v>24.01</v>
      </c>
      <c r="R424" s="11">
        <v>1517871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zoomScale="80" zoomScaleNormal="80" workbookViewId="0"/>
  </sheetViews>
  <sheetFormatPr defaultRowHeight="15" x14ac:dyDescent="0.25"/>
  <cols>
    <col min="1" max="1" width="4" style="16" customWidth="1"/>
    <col min="2" max="2" width="9.140625" style="16"/>
    <col min="3" max="3" width="11" style="16" customWidth="1"/>
    <col min="4" max="4" width="13.42578125" style="16" customWidth="1"/>
    <col min="5" max="5" width="19.42578125" style="16" customWidth="1"/>
    <col min="6" max="6" width="13.5703125" style="16" customWidth="1"/>
    <col min="7" max="7" width="18" style="16" customWidth="1"/>
    <col min="8" max="8" width="51" style="16" customWidth="1"/>
    <col min="9" max="9" width="12.5703125" style="16" customWidth="1"/>
    <col min="10" max="10" width="11.85546875" style="16" customWidth="1"/>
    <col min="11" max="11" width="13.28515625" style="16" customWidth="1"/>
    <col min="12" max="12" width="15" style="16" customWidth="1"/>
    <col min="13" max="13" width="15.7109375" style="16" customWidth="1"/>
    <col min="14" max="14" width="12.28515625" style="16" customWidth="1"/>
    <col min="15" max="15" width="13" style="16" customWidth="1"/>
    <col min="16" max="16" width="12.42578125" style="16" customWidth="1"/>
    <col min="17" max="17" width="2.5703125" style="64" customWidth="1"/>
    <col min="18" max="18" width="14.42578125" style="16" customWidth="1"/>
    <col min="19" max="19" width="11.140625" style="16" customWidth="1"/>
    <col min="20" max="20" width="10" style="16" customWidth="1"/>
    <col min="21" max="21" width="14" style="16" customWidth="1"/>
    <col min="22" max="22" width="13.5703125" style="16" customWidth="1"/>
    <col min="23" max="23" width="11.140625" style="16" customWidth="1"/>
    <col min="24" max="24" width="15.42578125" style="16" customWidth="1"/>
    <col min="25" max="25" width="11" style="16" customWidth="1"/>
    <col min="26" max="26" width="2.5703125" style="16" customWidth="1"/>
    <col min="27" max="27" width="14.42578125" style="16" customWidth="1"/>
    <col min="28" max="28" width="11.140625" style="16" customWidth="1"/>
    <col min="29" max="29" width="10" style="16" customWidth="1"/>
    <col min="30" max="30" width="13.85546875" style="16" customWidth="1"/>
    <col min="31" max="31" width="13.5703125" style="16" customWidth="1"/>
    <col min="32" max="32" width="11.140625" style="16" customWidth="1"/>
    <col min="33" max="33" width="15.42578125" style="16" customWidth="1"/>
    <col min="34" max="34" width="11" style="16" customWidth="1"/>
    <col min="35" max="16384" width="9.140625" style="11"/>
  </cols>
  <sheetData>
    <row r="1" spans="1:34" s="42" customFormat="1" ht="18.75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85"/>
      <c r="R1" s="43"/>
      <c r="S1" s="44"/>
      <c r="T1" s="45"/>
      <c r="U1" s="44"/>
      <c r="V1" s="44"/>
      <c r="W1" s="44"/>
      <c r="X1" s="44"/>
      <c r="Y1" s="43"/>
      <c r="Z1" s="43"/>
      <c r="AA1" s="44"/>
      <c r="AB1" s="44"/>
      <c r="AC1" s="45"/>
      <c r="AD1" s="44"/>
      <c r="AE1" s="44"/>
      <c r="AF1" s="44"/>
      <c r="AG1" s="44"/>
      <c r="AH1" s="44"/>
    </row>
    <row r="2" spans="1:34" s="42" customFormat="1" ht="18.75" x14ac:dyDescent="0.3">
      <c r="A2" s="43"/>
      <c r="B2" s="43"/>
      <c r="C2" s="43"/>
      <c r="D2" s="43"/>
      <c r="E2" s="43"/>
      <c r="F2" s="43"/>
      <c r="G2" s="43"/>
      <c r="H2" s="43"/>
      <c r="I2" s="43"/>
      <c r="J2" s="44"/>
      <c r="K2" s="44"/>
      <c r="L2" s="46" t="s">
        <v>473</v>
      </c>
      <c r="M2" s="44"/>
      <c r="N2" s="44"/>
      <c r="O2" s="44"/>
      <c r="P2" s="43"/>
      <c r="Q2" s="85"/>
      <c r="R2" s="43"/>
      <c r="S2" s="44"/>
      <c r="T2" s="44"/>
      <c r="U2" s="46" t="s">
        <v>440</v>
      </c>
      <c r="V2" s="44"/>
      <c r="W2" s="44"/>
      <c r="X2" s="44"/>
      <c r="Y2" s="43"/>
      <c r="Z2" s="43"/>
      <c r="AA2" s="44"/>
      <c r="AB2" s="44"/>
      <c r="AC2" s="44"/>
      <c r="AD2" s="46" t="s">
        <v>439</v>
      </c>
      <c r="AE2" s="44"/>
      <c r="AF2" s="44"/>
      <c r="AG2" s="44"/>
      <c r="AH2" s="44"/>
    </row>
    <row r="3" spans="1:34" s="42" customFormat="1" ht="18.75" x14ac:dyDescent="0.3">
      <c r="A3" s="43"/>
      <c r="B3" s="43"/>
      <c r="C3" s="43"/>
      <c r="D3" s="43"/>
      <c r="E3" s="43"/>
      <c r="F3" s="43"/>
      <c r="G3" s="43"/>
      <c r="H3" s="43"/>
      <c r="I3" s="43"/>
      <c r="J3" s="44"/>
      <c r="K3" s="44"/>
      <c r="L3" s="45" t="s">
        <v>350</v>
      </c>
      <c r="M3" s="44"/>
      <c r="N3" s="44"/>
      <c r="O3" s="44"/>
      <c r="P3" s="43"/>
      <c r="Q3" s="85"/>
      <c r="R3" s="43"/>
      <c r="S3" s="44"/>
      <c r="T3" s="44"/>
      <c r="U3" s="45" t="s">
        <v>350</v>
      </c>
      <c r="V3" s="44"/>
      <c r="W3" s="44"/>
      <c r="X3" s="44"/>
      <c r="Y3" s="43"/>
      <c r="Z3" s="43"/>
      <c r="AA3" s="44"/>
      <c r="AB3" s="44"/>
      <c r="AC3" s="44"/>
      <c r="AD3" s="45" t="s">
        <v>350</v>
      </c>
      <c r="AE3" s="44"/>
      <c r="AF3" s="44"/>
      <c r="AG3" s="44"/>
      <c r="AH3" s="44"/>
    </row>
    <row r="4" spans="1:34" s="42" customFormat="1" ht="18.75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85"/>
      <c r="R4" s="43"/>
      <c r="S4" s="44"/>
      <c r="T4" s="44"/>
      <c r="U4" s="44"/>
      <c r="V4" s="44"/>
      <c r="W4" s="44"/>
      <c r="X4" s="44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s="42" customForma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85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5.75" thickBot="1" x14ac:dyDescent="0.3">
      <c r="B6" s="47" t="s">
        <v>383</v>
      </c>
      <c r="L6" s="47"/>
      <c r="R6" s="47"/>
      <c r="U6" s="47"/>
      <c r="AA6" s="47"/>
      <c r="AD6" s="47"/>
    </row>
    <row r="7" spans="1:34" ht="60.75" thickBot="1" x14ac:dyDescent="0.3">
      <c r="I7" s="37" t="s">
        <v>401</v>
      </c>
      <c r="J7" s="38" t="s">
        <v>369</v>
      </c>
      <c r="K7" s="38" t="s">
        <v>314</v>
      </c>
      <c r="L7" s="38" t="s">
        <v>474</v>
      </c>
      <c r="M7" s="38" t="s">
        <v>400</v>
      </c>
      <c r="N7" s="38" t="s">
        <v>399</v>
      </c>
      <c r="O7" s="38" t="s">
        <v>398</v>
      </c>
      <c r="P7" s="39" t="s">
        <v>363</v>
      </c>
      <c r="R7" s="37" t="s">
        <v>401</v>
      </c>
      <c r="S7" s="38" t="s">
        <v>369</v>
      </c>
      <c r="T7" s="38" t="s">
        <v>314</v>
      </c>
      <c r="U7" s="38" t="s">
        <v>474</v>
      </c>
      <c r="V7" s="38" t="s">
        <v>400</v>
      </c>
      <c r="W7" s="38" t="s">
        <v>399</v>
      </c>
      <c r="X7" s="38" t="s">
        <v>398</v>
      </c>
      <c r="Y7" s="39" t="s">
        <v>363</v>
      </c>
      <c r="Z7" s="24"/>
      <c r="AA7" s="40" t="s">
        <v>401</v>
      </c>
      <c r="AB7" s="38" t="s">
        <v>369</v>
      </c>
      <c r="AC7" s="38" t="s">
        <v>314</v>
      </c>
      <c r="AD7" s="38" t="s">
        <v>474</v>
      </c>
      <c r="AE7" s="38" t="s">
        <v>400</v>
      </c>
      <c r="AF7" s="38" t="s">
        <v>399</v>
      </c>
      <c r="AG7" s="41" t="s">
        <v>398</v>
      </c>
      <c r="AH7" s="39" t="s">
        <v>363</v>
      </c>
    </row>
    <row r="8" spans="1:34" ht="17.25" customHeight="1" thickBot="1" x14ac:dyDescent="0.3">
      <c r="B8" s="48" t="s">
        <v>351</v>
      </c>
      <c r="C8" s="49" t="s">
        <v>352</v>
      </c>
      <c r="D8" s="49" t="s">
        <v>353</v>
      </c>
      <c r="E8" s="49" t="s">
        <v>354</v>
      </c>
      <c r="F8" s="49" t="s">
        <v>355</v>
      </c>
      <c r="G8" s="49" t="s">
        <v>356</v>
      </c>
      <c r="H8" s="50" t="s">
        <v>372</v>
      </c>
      <c r="I8" s="25"/>
      <c r="J8" s="26"/>
      <c r="K8" s="26"/>
      <c r="L8" s="26"/>
      <c r="M8" s="26"/>
      <c r="N8" s="26"/>
      <c r="O8" s="26"/>
      <c r="P8" s="27"/>
      <c r="Q8" s="86"/>
      <c r="R8" s="25"/>
      <c r="S8" s="26"/>
      <c r="T8" s="26"/>
      <c r="U8" s="26"/>
      <c r="V8" s="26"/>
      <c r="W8" s="26"/>
      <c r="X8" s="26"/>
      <c r="Y8" s="27"/>
      <c r="Z8" s="19"/>
      <c r="AA8" s="25"/>
      <c r="AB8" s="26"/>
      <c r="AC8" s="26"/>
      <c r="AD8" s="26"/>
      <c r="AE8" s="26"/>
      <c r="AF8" s="26"/>
      <c r="AG8" s="26"/>
      <c r="AH8" s="27"/>
    </row>
    <row r="9" spans="1:34" ht="17.25" customHeight="1" thickBot="1" x14ac:dyDescent="0.3">
      <c r="B9" s="51" t="s">
        <v>373</v>
      </c>
      <c r="C9" s="52"/>
      <c r="D9" s="52"/>
      <c r="E9" s="52"/>
      <c r="F9" s="52"/>
      <c r="G9" s="52"/>
      <c r="H9" s="53"/>
      <c r="I9" s="28"/>
      <c r="J9" s="29"/>
      <c r="K9" s="29"/>
      <c r="L9" s="29"/>
      <c r="M9" s="29"/>
      <c r="N9" s="29"/>
      <c r="O9" s="29"/>
      <c r="P9" s="30"/>
      <c r="Q9" s="82"/>
      <c r="R9" s="28"/>
      <c r="S9" s="29"/>
      <c r="T9" s="29"/>
      <c r="U9" s="29"/>
      <c r="V9" s="29"/>
      <c r="W9" s="29"/>
      <c r="X9" s="29"/>
      <c r="Y9" s="30"/>
      <c r="Z9" s="19"/>
      <c r="AA9" s="28"/>
      <c r="AB9" s="29"/>
      <c r="AC9" s="29"/>
      <c r="AD9" s="29"/>
      <c r="AE9" s="29"/>
      <c r="AF9" s="29"/>
      <c r="AG9" s="29"/>
      <c r="AH9" s="30"/>
    </row>
    <row r="10" spans="1:34" ht="67.5" customHeight="1" thickBot="1" x14ac:dyDescent="0.3">
      <c r="B10" s="54">
        <v>1</v>
      </c>
      <c r="C10" s="55">
        <v>2015</v>
      </c>
      <c r="D10" s="55" t="s">
        <v>374</v>
      </c>
      <c r="E10" s="55" t="s">
        <v>375</v>
      </c>
      <c r="F10" s="55" t="s">
        <v>353</v>
      </c>
      <c r="G10" s="55" t="s">
        <v>358</v>
      </c>
      <c r="H10" s="56"/>
      <c r="I10" s="31">
        <f>SUM(L10:M10,O10)</f>
        <v>1675544</v>
      </c>
      <c r="J10" s="32"/>
      <c r="K10" s="32"/>
      <c r="L10" s="32">
        <f>-M10/500*1000</f>
        <v>1448</v>
      </c>
      <c r="M10" s="32">
        <f>-Study1SM!$P$38</f>
        <v>-724</v>
      </c>
      <c r="N10" s="29">
        <f>Study1SM!$P$39</f>
        <v>3254</v>
      </c>
      <c r="O10" s="32">
        <f>Study1SM!$P$40</f>
        <v>1674820</v>
      </c>
      <c r="P10" s="30">
        <f>Study1SM!$B$39</f>
        <v>3.3</v>
      </c>
      <c r="Q10" s="83"/>
      <c r="R10" s="31">
        <f>SUM(U10:V10,X10)</f>
        <v>1671984</v>
      </c>
      <c r="S10" s="32"/>
      <c r="T10" s="32"/>
      <c r="U10" s="32">
        <f>-V10/500*1000</f>
        <v>974</v>
      </c>
      <c r="V10" s="32">
        <f>-Study1EIM!$P$38</f>
        <v>-487</v>
      </c>
      <c r="W10" s="29">
        <f>Study1EIM!$P$39</f>
        <v>3254</v>
      </c>
      <c r="X10" s="32">
        <f>Study1EIM!$P$40</f>
        <v>1671497</v>
      </c>
      <c r="Y10" s="30">
        <f>Study1EIM!$B$39</f>
        <v>3.3</v>
      </c>
      <c r="Z10" s="19"/>
      <c r="AA10" s="31">
        <f>SUM(AD10:AE10,AG10)</f>
        <v>1674413</v>
      </c>
      <c r="AB10" s="32"/>
      <c r="AC10" s="32"/>
      <c r="AD10" s="32">
        <f>-AE10/500*1000</f>
        <v>824</v>
      </c>
      <c r="AE10" s="32">
        <f>-Study1CHrly!$P$38</f>
        <v>-412</v>
      </c>
      <c r="AF10" s="29">
        <f>Study1CHrly!$P$39</f>
        <v>3261</v>
      </c>
      <c r="AG10" s="32">
        <f>Study1CHrly!$P$40</f>
        <v>1674001</v>
      </c>
      <c r="AH10" s="30">
        <f>Study1CHrly!$B$39</f>
        <v>3.3</v>
      </c>
    </row>
    <row r="11" spans="1:34" ht="46.5" customHeight="1" thickBot="1" x14ac:dyDescent="0.3">
      <c r="B11" s="54">
        <v>2</v>
      </c>
      <c r="C11" s="55">
        <v>2015</v>
      </c>
      <c r="D11" s="55" t="s">
        <v>374</v>
      </c>
      <c r="E11" s="55" t="s">
        <v>375</v>
      </c>
      <c r="F11" s="55" t="s">
        <v>376</v>
      </c>
      <c r="G11" s="55" t="s">
        <v>358</v>
      </c>
      <c r="H11" s="56"/>
      <c r="I11" s="31">
        <f>SUM(L11:M11,O11)</f>
        <v>1686940</v>
      </c>
      <c r="J11" s="32"/>
      <c r="K11" s="32"/>
      <c r="L11" s="32">
        <f>-M11/500*1000</f>
        <v>2045.9999999999998</v>
      </c>
      <c r="M11" s="32">
        <f>-Study2SM!$P$38</f>
        <v>-1023</v>
      </c>
      <c r="N11" s="29">
        <f>Study2SM!$P$39</f>
        <v>3254</v>
      </c>
      <c r="O11" s="32">
        <f>Study2SM!$P$40</f>
        <v>1685917</v>
      </c>
      <c r="P11" s="30">
        <f>Study2SM!$B$39</f>
        <v>3.3</v>
      </c>
      <c r="Q11" s="83"/>
      <c r="R11" s="31">
        <f>SUM(U11:V11,X11)</f>
        <v>1682068</v>
      </c>
      <c r="S11" s="32"/>
      <c r="T11" s="32"/>
      <c r="U11" s="32">
        <f>-V11/500*1000</f>
        <v>1956</v>
      </c>
      <c r="V11" s="32">
        <f>-Study2EIM!$P$38</f>
        <v>-978</v>
      </c>
      <c r="W11" s="29">
        <f>Study2EIM!$P$39</f>
        <v>3254</v>
      </c>
      <c r="X11" s="32">
        <f>Study2EIM!$P$40</f>
        <v>1681090</v>
      </c>
      <c r="Y11" s="30">
        <f>Study2EIM!$B$39</f>
        <v>3.3</v>
      </c>
      <c r="Z11" s="19"/>
      <c r="AA11" s="31">
        <f>SUM(AD11:AE11,AG11)</f>
        <v>1688722</v>
      </c>
      <c r="AB11" s="32"/>
      <c r="AC11" s="32"/>
      <c r="AD11" s="32">
        <f>-AE11/500*1000</f>
        <v>3132</v>
      </c>
      <c r="AE11" s="32">
        <f>-Study2CHrly!$P$38</f>
        <v>-1566</v>
      </c>
      <c r="AF11" s="29">
        <f>Study2CHrly!$P$39</f>
        <v>3254</v>
      </c>
      <c r="AG11" s="32">
        <f>Study2CHrly!$P$40</f>
        <v>1687156</v>
      </c>
      <c r="AH11" s="30">
        <f>Study2CHrly!$B$39</f>
        <v>3.3</v>
      </c>
    </row>
    <row r="12" spans="1:34" ht="60.75" customHeight="1" thickBot="1" x14ac:dyDescent="0.3">
      <c r="B12" s="57" t="s">
        <v>377</v>
      </c>
      <c r="C12" s="58"/>
      <c r="D12" s="58"/>
      <c r="E12" s="58"/>
      <c r="F12" s="58"/>
      <c r="G12" s="58"/>
      <c r="H12" s="59"/>
      <c r="I12" s="28"/>
      <c r="J12" s="29"/>
      <c r="K12" s="29"/>
      <c r="L12" s="29"/>
      <c r="M12" s="29"/>
      <c r="N12" s="29"/>
      <c r="O12" s="29"/>
      <c r="P12" s="30"/>
      <c r="Q12" s="84"/>
      <c r="R12" s="28"/>
      <c r="S12" s="29"/>
      <c r="T12" s="29"/>
      <c r="U12" s="29"/>
      <c r="V12" s="29"/>
      <c r="W12" s="29"/>
      <c r="X12" s="29"/>
      <c r="Y12" s="30"/>
      <c r="Z12" s="19"/>
      <c r="AA12" s="28"/>
      <c r="AB12" s="29"/>
      <c r="AC12" s="29"/>
      <c r="AD12" s="29"/>
      <c r="AE12" s="29"/>
      <c r="AF12" s="29"/>
      <c r="AG12" s="29"/>
      <c r="AH12" s="30"/>
    </row>
    <row r="13" spans="1:34" ht="57" customHeight="1" thickBot="1" x14ac:dyDescent="0.3">
      <c r="B13" s="51" t="s">
        <v>359</v>
      </c>
      <c r="C13" s="52"/>
      <c r="D13" s="52"/>
      <c r="E13" s="52"/>
      <c r="F13" s="52"/>
      <c r="G13" s="52"/>
      <c r="H13" s="53"/>
      <c r="I13" s="28"/>
      <c r="J13" s="29"/>
      <c r="K13" s="29"/>
      <c r="L13" s="29"/>
      <c r="M13" s="29"/>
      <c r="N13" s="29"/>
      <c r="O13" s="29"/>
      <c r="P13" s="30"/>
      <c r="Q13" s="82"/>
      <c r="R13" s="28"/>
      <c r="S13" s="29"/>
      <c r="T13" s="29"/>
      <c r="U13" s="29"/>
      <c r="V13" s="29"/>
      <c r="W13" s="29"/>
      <c r="X13" s="29"/>
      <c r="Y13" s="30"/>
      <c r="Z13" s="19"/>
      <c r="AA13" s="28"/>
      <c r="AB13" s="29"/>
      <c r="AC13" s="29"/>
      <c r="AD13" s="29"/>
      <c r="AE13" s="29"/>
      <c r="AF13" s="29"/>
      <c r="AG13" s="29"/>
      <c r="AH13" s="30"/>
    </row>
    <row r="14" spans="1:34" ht="61.5" customHeight="1" thickBot="1" x14ac:dyDescent="0.3">
      <c r="B14" s="54">
        <v>3</v>
      </c>
      <c r="C14" s="55">
        <v>2015</v>
      </c>
      <c r="D14" s="55" t="s">
        <v>370</v>
      </c>
      <c r="E14" s="55" t="s">
        <v>370</v>
      </c>
      <c r="F14" s="55" t="s">
        <v>357</v>
      </c>
      <c r="G14" s="55" t="s">
        <v>358</v>
      </c>
      <c r="H14" s="56" t="s">
        <v>378</v>
      </c>
      <c r="I14" s="31">
        <f>SUM(L14:M14,O14)</f>
        <v>1542866</v>
      </c>
      <c r="J14" s="32"/>
      <c r="K14" s="32"/>
      <c r="L14" s="32">
        <f>-M14/500*1000</f>
        <v>5664</v>
      </c>
      <c r="M14" s="32">
        <f>-Study3SM!$P$37</f>
        <v>-2832</v>
      </c>
      <c r="N14" s="29">
        <f>Study3SM!$P$38</f>
        <v>2126</v>
      </c>
      <c r="O14" s="32">
        <f>Study3SM!$P$39</f>
        <v>1540034</v>
      </c>
      <c r="P14" s="30">
        <f>Study3SM!$B$38</f>
        <v>2.1</v>
      </c>
      <c r="Q14" s="83"/>
      <c r="R14" s="31">
        <f>SUM(U14:V14,X14)</f>
        <v>1538421</v>
      </c>
      <c r="S14" s="32"/>
      <c r="T14" s="32"/>
      <c r="U14" s="32">
        <f>-V14/500*1000</f>
        <v>4812</v>
      </c>
      <c r="V14" s="32">
        <f>-Study3EIM!$P$38</f>
        <v>-2406</v>
      </c>
      <c r="W14" s="29">
        <f>Study3EIM!$P$39</f>
        <v>2144</v>
      </c>
      <c r="X14" s="32">
        <f>Study3EIM!$P$40</f>
        <v>1536015</v>
      </c>
      <c r="Y14" s="30">
        <f>Study3EIM!$B$39</f>
        <v>2.1</v>
      </c>
      <c r="Z14" s="19"/>
      <c r="AA14" s="31">
        <f>SUM(AD14:AE14,AG14)</f>
        <v>1548358</v>
      </c>
      <c r="AB14" s="32"/>
      <c r="AC14" s="32"/>
      <c r="AD14" s="32">
        <f>-AE14/500*1000</f>
        <v>4934</v>
      </c>
      <c r="AE14" s="32">
        <f>-Study3CHrly!$P$37</f>
        <v>-2467</v>
      </c>
      <c r="AF14" s="29">
        <f>Study3CHrly!$P$38</f>
        <v>2043</v>
      </c>
      <c r="AG14" s="32">
        <f>Study3CHrly!$P$39</f>
        <v>1545891</v>
      </c>
      <c r="AH14" s="77">
        <f>Study3CHrly!$B$38</f>
        <v>2</v>
      </c>
    </row>
    <row r="15" spans="1:34" ht="48" customHeight="1" thickBot="1" x14ac:dyDescent="0.3">
      <c r="B15" s="54">
        <v>4</v>
      </c>
      <c r="C15" s="55">
        <v>2015</v>
      </c>
      <c r="D15" s="55" t="s">
        <v>371</v>
      </c>
      <c r="E15" s="55" t="s">
        <v>371</v>
      </c>
      <c r="F15" s="55" t="s">
        <v>357</v>
      </c>
      <c r="G15" s="55" t="s">
        <v>360</v>
      </c>
      <c r="H15" s="56" t="s">
        <v>379</v>
      </c>
      <c r="I15" s="31">
        <f>SUM(L15:M15,O15)</f>
        <v>1518933</v>
      </c>
      <c r="J15" s="32"/>
      <c r="K15" s="32"/>
      <c r="L15" s="32">
        <f>-M15/500*1000</f>
        <v>4008</v>
      </c>
      <c r="M15" s="32">
        <f>-Study4SM!$P$37</f>
        <v>-2004</v>
      </c>
      <c r="N15" s="29">
        <f>Study4SM!$P$38</f>
        <v>1330</v>
      </c>
      <c r="O15" s="32">
        <f>Study4SM!$P$39</f>
        <v>1516929</v>
      </c>
      <c r="P15" s="30">
        <f>Study4SM!$B$38</f>
        <v>1.3</v>
      </c>
      <c r="Q15" s="83"/>
      <c r="R15" s="31">
        <f>SUM(U15:V15,X15)</f>
        <v>1515155</v>
      </c>
      <c r="S15" s="32"/>
      <c r="T15" s="32"/>
      <c r="U15" s="32">
        <f>-V15/500*1000</f>
        <v>3712</v>
      </c>
      <c r="V15" s="32">
        <f>-Study4EIM!$P$37</f>
        <v>-1856</v>
      </c>
      <c r="W15" s="29">
        <f>Study4EIM!$P$38</f>
        <v>1348</v>
      </c>
      <c r="X15" s="32">
        <f>Study4EIM!$P$39</f>
        <v>1513299</v>
      </c>
      <c r="Y15" s="30">
        <f>Study4EIM!$B$38</f>
        <v>1.3</v>
      </c>
      <c r="Z15" s="19"/>
      <c r="AA15" s="31">
        <f>SUM(AD15:AE15,AG15)</f>
        <v>1524653</v>
      </c>
      <c r="AB15" s="32"/>
      <c r="AC15" s="32"/>
      <c r="AD15" s="32">
        <f>-AE15/500*1000</f>
        <v>4224</v>
      </c>
      <c r="AE15" s="32">
        <f>-Study4CHrly!$P$37</f>
        <v>-2112</v>
      </c>
      <c r="AF15" s="29">
        <f>Study4CHrly!$P$38</f>
        <v>1261</v>
      </c>
      <c r="AG15" s="32">
        <f>Study4CHrly!$P$39</f>
        <v>1522541</v>
      </c>
      <c r="AH15" s="30">
        <f>Study4CHrly!$B$38</f>
        <v>1.3</v>
      </c>
    </row>
    <row r="16" spans="1:34" ht="46.5" customHeight="1" thickBot="1" x14ac:dyDescent="0.3">
      <c r="B16" s="54">
        <v>5</v>
      </c>
      <c r="C16" s="55">
        <v>2015</v>
      </c>
      <c r="D16" s="55" t="s">
        <v>371</v>
      </c>
      <c r="E16" s="55" t="s">
        <v>370</v>
      </c>
      <c r="F16" s="55" t="s">
        <v>357</v>
      </c>
      <c r="G16" s="55" t="s">
        <v>358</v>
      </c>
      <c r="H16" s="56" t="s">
        <v>380</v>
      </c>
      <c r="I16" s="31">
        <f>SUM(L16:M16,O16)</f>
        <v>1516817</v>
      </c>
      <c r="J16" s="32"/>
      <c r="K16" s="32"/>
      <c r="L16" s="32">
        <f>-M16/500*1000</f>
        <v>5282</v>
      </c>
      <c r="M16" s="32">
        <f>-Study5SM!$P$38</f>
        <v>-2641</v>
      </c>
      <c r="N16" s="29">
        <f>Study5SM!$P$39</f>
        <v>1256</v>
      </c>
      <c r="O16" s="32">
        <f>Study5SM!$P$40</f>
        <v>1514176</v>
      </c>
      <c r="P16" s="30">
        <f>Study5SM!$B$39</f>
        <v>1.3</v>
      </c>
      <c r="Q16" s="83"/>
      <c r="R16" s="31">
        <f>SUM(U16:V16,X16)</f>
        <v>1512901</v>
      </c>
      <c r="S16" s="32"/>
      <c r="T16" s="32"/>
      <c r="U16" s="32">
        <f>-V16/500*1000</f>
        <v>5238</v>
      </c>
      <c r="V16" s="32">
        <f>-Study5EIM!$P$37</f>
        <v>-2619</v>
      </c>
      <c r="W16" s="29">
        <f>Study5EIM!$P$38</f>
        <v>1256</v>
      </c>
      <c r="X16" s="32">
        <f>Study5EIM!$P$39</f>
        <v>1510282</v>
      </c>
      <c r="Y16" s="30">
        <f>Study5EIM!$B$38</f>
        <v>1.3</v>
      </c>
      <c r="Z16" s="19"/>
      <c r="AA16" s="31">
        <f>SUM(AD16:AE16,AG16)</f>
        <v>1522908</v>
      </c>
      <c r="AB16" s="32"/>
      <c r="AC16" s="32"/>
      <c r="AD16" s="32">
        <f>-AE16/500*1000</f>
        <v>5258</v>
      </c>
      <c r="AE16" s="32">
        <f>-Study5CHrly!$P$38</f>
        <v>-2629</v>
      </c>
      <c r="AF16" s="29">
        <f>Study5CHrly!$P$39</f>
        <v>1256</v>
      </c>
      <c r="AG16" s="32">
        <f>Study5CHrly!$P$40</f>
        <v>1520279</v>
      </c>
      <c r="AH16" s="30">
        <f>Study5CHrly!$B$39</f>
        <v>1.3</v>
      </c>
    </row>
    <row r="17" spans="1:34" ht="51" customHeight="1" thickBot="1" x14ac:dyDescent="0.3">
      <c r="B17" s="54">
        <v>6</v>
      </c>
      <c r="C17" s="55">
        <v>2015</v>
      </c>
      <c r="D17" s="55" t="s">
        <v>371</v>
      </c>
      <c r="E17" s="55" t="s">
        <v>371</v>
      </c>
      <c r="F17" s="55" t="s">
        <v>357</v>
      </c>
      <c r="G17" s="55" t="s">
        <v>387</v>
      </c>
      <c r="H17" s="56" t="s">
        <v>381</v>
      </c>
      <c r="I17" s="31">
        <f>SUM(L17:M17,O17)</f>
        <v>1518535</v>
      </c>
      <c r="J17" s="32"/>
      <c r="K17" s="32"/>
      <c r="L17" s="32">
        <f>-M17/500*1000</f>
        <v>3606</v>
      </c>
      <c r="M17" s="32">
        <f>-Study6SM!$P$37</f>
        <v>-1803</v>
      </c>
      <c r="N17" s="29">
        <f>Study6SM!$P$38</f>
        <v>1263</v>
      </c>
      <c r="O17" s="32">
        <f>Study6SM!$P$39</f>
        <v>1516732</v>
      </c>
      <c r="P17" s="30">
        <f>Study6SM!$B$38</f>
        <v>1.3</v>
      </c>
      <c r="Q17" s="83"/>
      <c r="R17" s="31">
        <f>SUM(U17:V17,X17)</f>
        <v>1514687</v>
      </c>
      <c r="S17" s="32"/>
      <c r="T17" s="32"/>
      <c r="U17" s="32">
        <f>-V17/500*1000</f>
        <v>3576</v>
      </c>
      <c r="V17" s="32">
        <f>-Study6EIM!$P$37</f>
        <v>-1788</v>
      </c>
      <c r="W17" s="29">
        <f>Study6EIM!$P$38</f>
        <v>1263</v>
      </c>
      <c r="X17" s="32">
        <f>Study6EIM!$P$39</f>
        <v>1512899</v>
      </c>
      <c r="Y17" s="30">
        <f>Study6EIM!$B$38</f>
        <v>1.3</v>
      </c>
      <c r="Z17" s="19"/>
      <c r="AA17" s="31">
        <f>SUM(AD17:AE17,AG17)</f>
        <v>1523789</v>
      </c>
      <c r="AB17" s="32"/>
      <c r="AC17" s="32"/>
      <c r="AD17" s="32">
        <f>-AE17/500*1000</f>
        <v>3728</v>
      </c>
      <c r="AE17" s="32">
        <f>-Study6CHrly!$P$37</f>
        <v>-1864</v>
      </c>
      <c r="AF17" s="29">
        <f>Study6CHrly!$P$38</f>
        <v>1263</v>
      </c>
      <c r="AG17" s="32">
        <f>Study6CHrly!$P$39</f>
        <v>1521925</v>
      </c>
      <c r="AH17" s="30">
        <f>Study6CHrly!$B$38</f>
        <v>1.3</v>
      </c>
    </row>
    <row r="18" spans="1:34" ht="42" customHeight="1" thickBot="1" x14ac:dyDescent="0.3">
      <c r="B18" s="54">
        <v>7</v>
      </c>
      <c r="C18" s="55">
        <v>2015</v>
      </c>
      <c r="D18" s="55" t="s">
        <v>371</v>
      </c>
      <c r="E18" s="55" t="s">
        <v>371</v>
      </c>
      <c r="F18" s="55" t="s">
        <v>357</v>
      </c>
      <c r="G18" s="55" t="s">
        <v>358</v>
      </c>
      <c r="H18" s="56" t="s">
        <v>382</v>
      </c>
      <c r="I18" s="31">
        <f>SUM(L18:M18,O18)</f>
        <v>1513184</v>
      </c>
      <c r="J18" s="32"/>
      <c r="K18" s="32"/>
      <c r="L18" s="32">
        <f>-M18/500*1000</f>
        <v>4488</v>
      </c>
      <c r="M18" s="32">
        <f>-Study7SM!$P$37</f>
        <v>-2244</v>
      </c>
      <c r="N18" s="29">
        <f>Study7SM!$P$38</f>
        <v>1257</v>
      </c>
      <c r="O18" s="32">
        <f>Study7SM!$P$39</f>
        <v>1510940</v>
      </c>
      <c r="P18" s="30">
        <f>Study7SM!$B$38</f>
        <v>1.3</v>
      </c>
      <c r="Q18" s="83"/>
      <c r="R18" s="31">
        <f>SUM(U18:V18,X18)</f>
        <v>1509344</v>
      </c>
      <c r="S18" s="32"/>
      <c r="T18" s="32"/>
      <c r="U18" s="32">
        <f>-V18/500*1000</f>
        <v>4106</v>
      </c>
      <c r="V18" s="32">
        <f>-Study7EIM!$P$37</f>
        <v>-2053</v>
      </c>
      <c r="W18" s="29">
        <f>Study7EIM!$P$38</f>
        <v>1257</v>
      </c>
      <c r="X18" s="32">
        <f>Study7EIM!$P$39</f>
        <v>1507291</v>
      </c>
      <c r="Y18" s="30">
        <f>Study7EIM!$B$38</f>
        <v>1.3</v>
      </c>
      <c r="Z18" s="19"/>
      <c r="AA18" s="31">
        <f>SUM(AD18:AE18,AG18)</f>
        <v>1518691</v>
      </c>
      <c r="AB18" s="32"/>
      <c r="AC18" s="32"/>
      <c r="AD18" s="32">
        <f>-AE18/500*1000</f>
        <v>4130</v>
      </c>
      <c r="AE18" s="32">
        <f>-Study7CHrly!$P$37</f>
        <v>-2065</v>
      </c>
      <c r="AF18" s="29">
        <f>Study7CHrly!$P$38</f>
        <v>1257</v>
      </c>
      <c r="AG18" s="32">
        <f>Study7CHrly!$P$39</f>
        <v>1516626</v>
      </c>
      <c r="AH18" s="30">
        <f>Study7CHrly!$B$38</f>
        <v>1.3</v>
      </c>
    </row>
    <row r="19" spans="1:34" ht="21" customHeight="1" x14ac:dyDescent="0.25">
      <c r="B19" s="60" t="s">
        <v>388</v>
      </c>
      <c r="C19" s="61"/>
      <c r="D19" s="61"/>
      <c r="E19" s="61"/>
      <c r="F19" s="61"/>
      <c r="G19" s="61"/>
      <c r="H19" s="62"/>
      <c r="I19" s="63"/>
      <c r="J19" s="64"/>
      <c r="K19" s="64"/>
      <c r="L19" s="64"/>
      <c r="M19" s="64"/>
      <c r="N19" s="64"/>
      <c r="O19" s="64"/>
      <c r="P19" s="65"/>
      <c r="Q19" s="67"/>
      <c r="R19" s="63"/>
      <c r="S19" s="64"/>
      <c r="T19" s="64"/>
      <c r="U19" s="64"/>
      <c r="V19" s="64"/>
      <c r="W19" s="64"/>
      <c r="X19" s="64"/>
      <c r="Y19" s="65"/>
      <c r="AA19" s="63"/>
      <c r="AB19" s="64"/>
      <c r="AC19" s="64"/>
      <c r="AD19" s="64"/>
      <c r="AE19" s="64"/>
      <c r="AF19" s="64"/>
      <c r="AG19" s="64"/>
      <c r="AH19" s="65"/>
    </row>
    <row r="20" spans="1:34" ht="15" customHeight="1" x14ac:dyDescent="0.25">
      <c r="B20" s="66" t="s">
        <v>389</v>
      </c>
      <c r="C20" s="67"/>
      <c r="D20" s="67"/>
      <c r="E20" s="67"/>
      <c r="F20" s="67"/>
      <c r="G20" s="67"/>
      <c r="H20" s="68"/>
      <c r="I20" s="63"/>
      <c r="J20" s="64"/>
      <c r="K20" s="64"/>
      <c r="L20" s="64"/>
      <c r="M20" s="64"/>
      <c r="N20" s="64"/>
      <c r="O20" s="64"/>
      <c r="P20" s="65"/>
      <c r="Q20" s="67"/>
      <c r="R20" s="63"/>
      <c r="S20" s="64"/>
      <c r="T20" s="64"/>
      <c r="U20" s="64"/>
      <c r="V20" s="64"/>
      <c r="W20" s="64"/>
      <c r="X20" s="64"/>
      <c r="Y20" s="65"/>
      <c r="AA20" s="63"/>
      <c r="AB20" s="64"/>
      <c r="AC20" s="64"/>
      <c r="AD20" s="64"/>
      <c r="AE20" s="64"/>
      <c r="AF20" s="64"/>
      <c r="AG20" s="64"/>
      <c r="AH20" s="65"/>
    </row>
    <row r="21" spans="1:34" ht="14.25" customHeight="1" thickBot="1" x14ac:dyDescent="0.3">
      <c r="B21" s="66" t="s">
        <v>390</v>
      </c>
      <c r="C21" s="67"/>
      <c r="D21" s="67"/>
      <c r="E21" s="67"/>
      <c r="F21" s="67"/>
      <c r="G21" s="67"/>
      <c r="H21" s="68"/>
      <c r="I21" s="63"/>
      <c r="J21" s="64"/>
      <c r="K21" s="64"/>
      <c r="L21" s="64"/>
      <c r="M21" s="64"/>
      <c r="N21" s="64"/>
      <c r="O21" s="64"/>
      <c r="P21" s="65"/>
      <c r="Q21" s="67"/>
      <c r="R21" s="63"/>
      <c r="S21" s="64"/>
      <c r="T21" s="64"/>
      <c r="U21" s="64"/>
      <c r="V21" s="64"/>
      <c r="W21" s="64"/>
      <c r="X21" s="64"/>
      <c r="Y21" s="65"/>
      <c r="AA21" s="63"/>
      <c r="AB21" s="64"/>
      <c r="AC21" s="64"/>
      <c r="AD21" s="64"/>
      <c r="AE21" s="64"/>
      <c r="AF21" s="64"/>
      <c r="AG21" s="64"/>
      <c r="AH21" s="65"/>
    </row>
    <row r="22" spans="1:34" ht="18" customHeight="1" x14ac:dyDescent="0.25">
      <c r="B22" s="69" t="s">
        <v>391</v>
      </c>
      <c r="C22" s="70"/>
      <c r="D22" s="70"/>
      <c r="E22" s="70"/>
      <c r="F22" s="70"/>
      <c r="G22" s="70"/>
      <c r="H22" s="71"/>
      <c r="I22" s="63"/>
      <c r="J22" s="64"/>
      <c r="K22" s="64"/>
      <c r="L22" s="64"/>
      <c r="M22" s="64"/>
      <c r="N22" s="64"/>
      <c r="O22" s="64"/>
      <c r="P22" s="65"/>
      <c r="Q22" s="67"/>
      <c r="R22" s="63"/>
      <c r="S22" s="64"/>
      <c r="T22" s="64"/>
      <c r="U22" s="64"/>
      <c r="V22" s="64"/>
      <c r="W22" s="64"/>
      <c r="X22" s="64"/>
      <c r="Y22" s="65"/>
      <c r="AA22" s="63"/>
      <c r="AB22" s="64"/>
      <c r="AC22" s="64"/>
      <c r="AD22" s="64"/>
      <c r="AE22" s="64"/>
      <c r="AF22" s="64"/>
      <c r="AG22" s="64"/>
      <c r="AH22" s="65"/>
    </row>
    <row r="23" spans="1:34" ht="15.75" customHeight="1" thickBot="1" x14ac:dyDescent="0.3">
      <c r="B23" s="15" t="s">
        <v>392</v>
      </c>
      <c r="C23" s="72"/>
      <c r="D23" s="72"/>
      <c r="E23" s="72"/>
      <c r="F23" s="72"/>
      <c r="G23" s="72"/>
      <c r="H23" s="73"/>
      <c r="I23" s="74"/>
      <c r="J23" s="75"/>
      <c r="K23" s="75"/>
      <c r="L23" s="75"/>
      <c r="M23" s="75"/>
      <c r="N23" s="75"/>
      <c r="O23" s="75"/>
      <c r="P23" s="76"/>
      <c r="Q23" s="87"/>
      <c r="R23" s="74"/>
      <c r="S23" s="75"/>
      <c r="T23" s="75"/>
      <c r="U23" s="75"/>
      <c r="V23" s="75"/>
      <c r="W23" s="75"/>
      <c r="X23" s="75"/>
      <c r="Y23" s="76"/>
      <c r="AA23" s="74"/>
      <c r="AB23" s="75"/>
      <c r="AC23" s="75"/>
      <c r="AD23" s="75"/>
      <c r="AE23" s="75"/>
      <c r="AF23" s="75"/>
      <c r="AG23" s="75"/>
      <c r="AH23" s="76"/>
    </row>
    <row r="24" spans="1:34" x14ac:dyDescent="0.25">
      <c r="C24" s="2"/>
      <c r="D24" s="2"/>
      <c r="E24" s="2"/>
      <c r="F24" s="2"/>
      <c r="G24" s="2"/>
      <c r="H24" s="2"/>
      <c r="Q24" s="2"/>
    </row>
    <row r="25" spans="1:34" s="8" customFormat="1" ht="15.75" x14ac:dyDescent="0.25">
      <c r="A25" s="36"/>
      <c r="B25" s="35"/>
      <c r="C25" s="18"/>
      <c r="D25" s="18"/>
      <c r="E25" s="18"/>
      <c r="F25" s="18"/>
      <c r="G25" s="18"/>
      <c r="H25" s="18"/>
      <c r="I25" s="18" t="s">
        <v>393</v>
      </c>
      <c r="J25" s="18"/>
      <c r="K25" s="18"/>
      <c r="L25" s="18"/>
      <c r="M25" s="18"/>
      <c r="N25" s="18"/>
      <c r="O25" s="18" t="s">
        <v>394</v>
      </c>
      <c r="P25" s="18"/>
      <c r="Q25" s="36"/>
      <c r="R25" s="18" t="s">
        <v>393</v>
      </c>
      <c r="S25" s="18"/>
      <c r="T25" s="18"/>
      <c r="U25" s="18"/>
      <c r="V25" s="18"/>
      <c r="W25" s="18"/>
      <c r="X25" s="18" t="s">
        <v>394</v>
      </c>
      <c r="Y25" s="18"/>
      <c r="Z25" s="18"/>
      <c r="AA25" s="18" t="s">
        <v>393</v>
      </c>
      <c r="AB25" s="18"/>
      <c r="AC25" s="18"/>
      <c r="AD25" s="18"/>
      <c r="AE25" s="18"/>
      <c r="AF25" s="18"/>
      <c r="AG25" s="18" t="s">
        <v>394</v>
      </c>
      <c r="AH25" s="18"/>
    </row>
    <row r="26" spans="1:34" s="18" customFormat="1" ht="18.75" customHeight="1" x14ac:dyDescent="0.25">
      <c r="A26" s="36"/>
      <c r="B26" s="35"/>
      <c r="C26" s="3"/>
      <c r="D26" s="3"/>
      <c r="E26" s="3"/>
      <c r="F26" s="3"/>
      <c r="G26" s="3"/>
      <c r="H26" s="3"/>
      <c r="I26" s="3"/>
      <c r="J26" s="3"/>
      <c r="Q26" s="3"/>
      <c r="R26" s="3"/>
      <c r="S26" s="3"/>
      <c r="AA26" s="3"/>
      <c r="AB26" s="3"/>
    </row>
    <row r="27" spans="1:34" s="18" customFormat="1" x14ac:dyDescent="0.25">
      <c r="D27" s="3"/>
      <c r="E27" s="3"/>
      <c r="F27" s="3"/>
      <c r="G27" s="3"/>
      <c r="H27" s="3" t="s">
        <v>476</v>
      </c>
      <c r="I27" s="20">
        <f>SUM(L27:M27,O27)</f>
        <v>11396</v>
      </c>
      <c r="J27" s="20"/>
      <c r="K27" s="20"/>
      <c r="L27" s="20">
        <f>L11-L10</f>
        <v>597.99999999999977</v>
      </c>
      <c r="M27" s="20">
        <f>M11-M10</f>
        <v>-299</v>
      </c>
      <c r="O27" s="20">
        <f>O11-O10</f>
        <v>11097</v>
      </c>
      <c r="Q27" s="3"/>
      <c r="R27" s="20">
        <f>SUM(U27:V27,X27)</f>
        <v>10084</v>
      </c>
      <c r="S27" s="20"/>
      <c r="T27" s="20"/>
      <c r="U27" s="20">
        <f>U11-U10</f>
        <v>982</v>
      </c>
      <c r="V27" s="20">
        <f>V11-V10</f>
        <v>-491</v>
      </c>
      <c r="X27" s="20">
        <f>X11-X10</f>
        <v>9593</v>
      </c>
      <c r="AA27" s="20">
        <f>SUM(AD27:AE27,AG27)</f>
        <v>14309</v>
      </c>
      <c r="AB27" s="20"/>
      <c r="AC27" s="20"/>
      <c r="AD27" s="20">
        <f>AD11-AD10</f>
        <v>2308</v>
      </c>
      <c r="AE27" s="20">
        <f>AE11-AE10</f>
        <v>-1154</v>
      </c>
      <c r="AG27" s="20">
        <f>AG11-AG10</f>
        <v>13155</v>
      </c>
    </row>
    <row r="28" spans="1:34" s="18" customFormat="1" x14ac:dyDescent="0.25">
      <c r="Q28" s="36"/>
    </row>
    <row r="29" spans="1:34" s="18" customFormat="1" x14ac:dyDescent="0.25">
      <c r="H29" s="18" t="s">
        <v>475</v>
      </c>
      <c r="I29" s="18">
        <f>O29</f>
        <v>6091.1000000000013</v>
      </c>
      <c r="O29" s="18">
        <f>'WindProjects S1'!B33</f>
        <v>6091.1000000000013</v>
      </c>
      <c r="Q29" s="36"/>
      <c r="R29" s="18">
        <f>X29</f>
        <v>6091.1000000000013</v>
      </c>
      <c r="X29" s="18">
        <f>'WindProjects S1'!B33</f>
        <v>6091.1000000000013</v>
      </c>
      <c r="AA29" s="18">
        <f>AG29</f>
        <v>6091.1000000000013</v>
      </c>
      <c r="AG29" s="18">
        <f>'WindProjects S1'!B33</f>
        <v>6091.1000000000013</v>
      </c>
    </row>
    <row r="30" spans="1:34" s="18" customFormat="1" x14ac:dyDescent="0.25">
      <c r="Q30" s="36"/>
    </row>
    <row r="31" spans="1:34" s="18" customFormat="1" x14ac:dyDescent="0.25">
      <c r="H31" s="14" t="s">
        <v>366</v>
      </c>
      <c r="I31" s="23">
        <f>I27/I29</f>
        <v>1.8709264336490943</v>
      </c>
      <c r="J31" s="21"/>
      <c r="K31" s="21"/>
      <c r="L31" s="22"/>
      <c r="M31" s="22"/>
      <c r="N31" s="22"/>
      <c r="O31" s="21"/>
      <c r="Q31" s="24"/>
      <c r="R31" s="23">
        <f>R27/R29</f>
        <v>1.6555301997997074</v>
      </c>
      <c r="S31" s="21"/>
      <c r="T31" s="21"/>
      <c r="U31" s="22"/>
      <c r="V31" s="22"/>
      <c r="W31" s="22"/>
      <c r="X31" s="21"/>
      <c r="AA31" s="22">
        <f>AA27/AA29</f>
        <v>2.3491651754198744</v>
      </c>
      <c r="AB31" s="21"/>
      <c r="AC31" s="21"/>
      <c r="AD31" s="22"/>
      <c r="AE31" s="22"/>
      <c r="AF31" s="22"/>
      <c r="AG31" s="21"/>
    </row>
    <row r="32" spans="1:34" s="18" customFormat="1" x14ac:dyDescent="0.25">
      <c r="Q32" s="36"/>
    </row>
    <row r="33" spans="4:33" s="18" customFormat="1" x14ac:dyDescent="0.25">
      <c r="D33" s="3"/>
      <c r="E33" s="3"/>
      <c r="F33" s="3"/>
      <c r="G33" s="3"/>
      <c r="H33" s="3" t="s">
        <v>361</v>
      </c>
      <c r="Q33" s="3"/>
    </row>
    <row r="34" spans="4:33" s="18" customFormat="1" x14ac:dyDescent="0.25">
      <c r="D34" s="3"/>
      <c r="E34" s="3"/>
      <c r="F34" s="3"/>
      <c r="G34" s="3"/>
      <c r="H34" s="3" t="s">
        <v>384</v>
      </c>
      <c r="I34" s="20">
        <f>L34+M34+O34</f>
        <v>5351</v>
      </c>
      <c r="J34" s="20"/>
      <c r="K34" s="20"/>
      <c r="L34" s="20">
        <f>-L18+L17</f>
        <v>-882</v>
      </c>
      <c r="M34" s="20">
        <f>-M18+M17</f>
        <v>441</v>
      </c>
      <c r="O34" s="20">
        <f>-O18+O17</f>
        <v>5792</v>
      </c>
      <c r="Q34" s="3"/>
      <c r="R34" s="20">
        <f>U34+V34+X34</f>
        <v>5343</v>
      </c>
      <c r="S34" s="20"/>
      <c r="T34" s="20"/>
      <c r="U34" s="20">
        <f>-U18+U17</f>
        <v>-530</v>
      </c>
      <c r="V34" s="20">
        <f>-V18+V17</f>
        <v>265</v>
      </c>
      <c r="X34" s="20">
        <f>-X18+X17</f>
        <v>5608</v>
      </c>
      <c r="AA34" s="20">
        <f>AD34+AE34+AG34</f>
        <v>5098</v>
      </c>
      <c r="AB34" s="20"/>
      <c r="AC34" s="20"/>
      <c r="AD34" s="20">
        <f>-AD18+AD17</f>
        <v>-402</v>
      </c>
      <c r="AE34" s="20">
        <f>-AE18+AE17</f>
        <v>201</v>
      </c>
      <c r="AG34" s="20">
        <f>-AG18+AG17</f>
        <v>5299</v>
      </c>
    </row>
    <row r="35" spans="4:33" s="18" customFormat="1" x14ac:dyDescent="0.25">
      <c r="Q35" s="36"/>
    </row>
    <row r="36" spans="4:33" s="18" customFormat="1" x14ac:dyDescent="0.25">
      <c r="H36" s="18" t="s">
        <v>362</v>
      </c>
      <c r="I36" s="18">
        <f>O36</f>
        <v>7219.2000000000007</v>
      </c>
      <c r="O36" s="18">
        <f>SUM(Study7SM!C419:C423)</f>
        <v>7219.2000000000007</v>
      </c>
      <c r="Q36" s="36"/>
      <c r="R36" s="18">
        <f>X36</f>
        <v>7219.2000000000007</v>
      </c>
      <c r="X36" s="18">
        <f>SUM(Study7EIM!C423:C427)</f>
        <v>7219.2000000000007</v>
      </c>
      <c r="AA36" s="18">
        <f>AG36</f>
        <v>7219.2000000000007</v>
      </c>
      <c r="AG36" s="18">
        <f>SUM(Study7CHrly!C419:C423)</f>
        <v>7219.2000000000007</v>
      </c>
    </row>
    <row r="37" spans="4:33" s="18" customFormat="1" x14ac:dyDescent="0.25">
      <c r="Q37" s="36"/>
    </row>
    <row r="38" spans="4:33" s="18" customFormat="1" x14ac:dyDescent="0.25">
      <c r="D38" s="14"/>
      <c r="E38" s="14"/>
      <c r="F38" s="14"/>
      <c r="G38" s="14"/>
      <c r="H38" s="14" t="s">
        <v>367</v>
      </c>
      <c r="I38" s="23">
        <f>I34/I36</f>
        <v>0.74121786347517726</v>
      </c>
      <c r="J38" s="22"/>
      <c r="K38" s="22"/>
      <c r="L38" s="22"/>
      <c r="M38" s="19"/>
      <c r="N38" s="19"/>
      <c r="O38" s="21"/>
      <c r="Q38" s="24"/>
      <c r="R38" s="23">
        <f>R34/R36</f>
        <v>0.74010970744680848</v>
      </c>
      <c r="S38" s="22"/>
      <c r="T38" s="22"/>
      <c r="U38" s="22"/>
      <c r="V38" s="19"/>
      <c r="W38" s="19"/>
      <c r="X38" s="21"/>
      <c r="AA38" s="22">
        <f>AA34/AA36</f>
        <v>0.70617242907801414</v>
      </c>
      <c r="AB38" s="22"/>
      <c r="AC38" s="22"/>
      <c r="AD38" s="22"/>
      <c r="AE38" s="19"/>
      <c r="AF38" s="19"/>
      <c r="AG38" s="21"/>
    </row>
    <row r="39" spans="4:33" s="18" customFormat="1" x14ac:dyDescent="0.25">
      <c r="I39" s="19"/>
      <c r="J39" s="19"/>
      <c r="K39" s="19"/>
      <c r="L39" s="19"/>
      <c r="M39" s="19"/>
      <c r="N39" s="19"/>
      <c r="O39" s="19"/>
      <c r="Q39" s="36"/>
      <c r="R39" s="19"/>
      <c r="S39" s="19"/>
      <c r="T39" s="19"/>
      <c r="U39" s="19"/>
      <c r="V39" s="19"/>
      <c r="W39" s="19"/>
      <c r="X39" s="19"/>
      <c r="AA39" s="19"/>
      <c r="AB39" s="19"/>
      <c r="AC39" s="19"/>
      <c r="AD39" s="19"/>
      <c r="AE39" s="19"/>
      <c r="AF39" s="19"/>
      <c r="AG39" s="19"/>
    </row>
    <row r="40" spans="4:33" s="18" customFormat="1" x14ac:dyDescent="0.25">
      <c r="Q40" s="36"/>
    </row>
    <row r="41" spans="4:33" s="18" customFormat="1" x14ac:dyDescent="0.25">
      <c r="Q41" s="36"/>
    </row>
    <row r="42" spans="4:33" s="18" customFormat="1" x14ac:dyDescent="0.25">
      <c r="H42" s="14" t="s">
        <v>368</v>
      </c>
      <c r="I42" s="23">
        <f>I38+I31</f>
        <v>2.6121442971242717</v>
      </c>
      <c r="J42" s="22"/>
      <c r="K42" s="22"/>
      <c r="L42" s="22"/>
      <c r="O42" s="21"/>
      <c r="Q42" s="24"/>
      <c r="R42" s="23">
        <f>R38+R31</f>
        <v>2.3956399072465158</v>
      </c>
      <c r="S42" s="22"/>
      <c r="T42" s="22"/>
      <c r="U42" s="22"/>
      <c r="X42" s="21"/>
      <c r="AA42" s="22">
        <f>AA38+AA31</f>
        <v>3.0553376044978884</v>
      </c>
      <c r="AB42" s="22"/>
      <c r="AC42" s="22"/>
      <c r="AD42" s="22"/>
      <c r="AG42" s="21"/>
    </row>
    <row r="43" spans="4:33" s="18" customFormat="1" ht="14.25" customHeight="1" x14ac:dyDescent="0.25">
      <c r="Q43" s="36"/>
    </row>
    <row r="44" spans="4:33" s="18" customFormat="1" ht="14.25" customHeight="1" x14ac:dyDescent="0.25">
      <c r="Q44" s="36"/>
    </row>
    <row r="45" spans="4:33" s="18" customFormat="1" ht="14.25" customHeight="1" x14ac:dyDescent="0.25">
      <c r="H45" s="19"/>
      <c r="I45" s="19"/>
      <c r="J45" s="19"/>
      <c r="K45" s="19"/>
      <c r="L45" s="19"/>
      <c r="M45" s="19"/>
      <c r="N45" s="19"/>
      <c r="O45" s="19"/>
      <c r="P45" s="19"/>
      <c r="Q45" s="29"/>
    </row>
    <row r="46" spans="4:33" s="18" customFormat="1" ht="14.25" customHeight="1" x14ac:dyDescent="0.25">
      <c r="Q46" s="36"/>
      <c r="V46" s="20"/>
      <c r="AE46" s="20"/>
    </row>
    <row r="47" spans="4:33" s="18" customFormat="1" ht="14.25" customHeight="1" x14ac:dyDescent="0.25">
      <c r="H47" s="3"/>
      <c r="I47" s="3"/>
      <c r="J47" s="3"/>
      <c r="K47" s="3"/>
      <c r="L47" s="3"/>
      <c r="M47" s="3"/>
      <c r="N47" s="3"/>
      <c r="O47" s="3"/>
      <c r="P47" s="3"/>
      <c r="Q47" s="3"/>
      <c r="R47" s="20"/>
      <c r="U47" s="20"/>
      <c r="V47" s="20"/>
      <c r="W47" s="20"/>
      <c r="X47" s="20"/>
      <c r="AA47" s="20"/>
      <c r="AD47" s="20"/>
      <c r="AE47" s="20"/>
      <c r="AF47" s="20"/>
      <c r="AG47" s="20"/>
    </row>
    <row r="48" spans="4:33" s="18" customFormat="1" ht="14.25" customHeight="1" x14ac:dyDescent="0.25">
      <c r="H48" s="14"/>
      <c r="I48" s="14"/>
      <c r="J48" s="14"/>
      <c r="K48" s="14"/>
      <c r="L48" s="14"/>
      <c r="M48" s="14"/>
      <c r="N48" s="14"/>
      <c r="O48" s="14"/>
      <c r="P48" s="14"/>
      <c r="Q48" s="24"/>
      <c r="R48" s="22"/>
      <c r="S48" s="22"/>
      <c r="T48" s="22"/>
      <c r="U48" s="22"/>
      <c r="V48" s="19"/>
      <c r="W48" s="19"/>
      <c r="X48" s="21"/>
      <c r="AA48" s="22"/>
      <c r="AB48" s="22"/>
      <c r="AC48" s="22"/>
      <c r="AD48" s="22"/>
      <c r="AE48" s="19"/>
      <c r="AF48" s="19"/>
      <c r="AG48" s="21"/>
    </row>
  </sheetData>
  <pageMargins left="0.2" right="0.2" top="0.25" bottom="0.2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7"/>
  <sheetViews>
    <sheetView workbookViewId="0"/>
  </sheetViews>
  <sheetFormatPr defaultRowHeight="15" x14ac:dyDescent="0.25"/>
  <sheetData>
    <row r="1" spans="1:16" x14ac:dyDescent="0.25">
      <c r="A1" s="89" t="s">
        <v>385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x14ac:dyDescent="0.25">
      <c r="A2" s="89" t="s">
        <v>395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x14ac:dyDescent="0.25">
      <c r="A3" s="89" t="s">
        <v>466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6" spans="1:16" x14ac:dyDescent="0.25">
      <c r="A6" s="89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x14ac:dyDescent="0.25">
      <c r="A7" s="89" t="s">
        <v>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9" spans="1:16" x14ac:dyDescent="0.25">
      <c r="A9" s="89"/>
      <c r="B9" s="89"/>
      <c r="C9" s="89" t="s">
        <v>6</v>
      </c>
      <c r="D9" s="89" t="s">
        <v>7</v>
      </c>
      <c r="E9" s="89"/>
      <c r="F9" s="89"/>
      <c r="G9" s="89" t="s">
        <v>307</v>
      </c>
      <c r="H9" s="89" t="s">
        <v>10</v>
      </c>
      <c r="I9" s="89" t="s">
        <v>11</v>
      </c>
      <c r="J9" s="89" t="s">
        <v>12</v>
      </c>
      <c r="K9" s="89" t="s">
        <v>13</v>
      </c>
      <c r="L9" s="89" t="s">
        <v>14</v>
      </c>
      <c r="M9" s="89" t="s">
        <v>15</v>
      </c>
      <c r="N9" s="89" t="s">
        <v>16</v>
      </c>
      <c r="O9" s="89" t="s">
        <v>17</v>
      </c>
      <c r="P9" s="89" t="s">
        <v>17</v>
      </c>
    </row>
    <row r="10" spans="1:16" x14ac:dyDescent="0.25">
      <c r="A10" s="89"/>
      <c r="B10" s="89" t="s">
        <v>18</v>
      </c>
      <c r="C10" s="89" t="s">
        <v>19</v>
      </c>
      <c r="D10" s="89" t="s">
        <v>20</v>
      </c>
      <c r="E10" s="89" t="s">
        <v>21</v>
      </c>
      <c r="F10" s="89" t="s">
        <v>22</v>
      </c>
      <c r="G10" s="89" t="s">
        <v>308</v>
      </c>
      <c r="H10" s="89" t="s">
        <v>25</v>
      </c>
      <c r="I10" s="89" t="s">
        <v>26</v>
      </c>
      <c r="J10" s="89" t="s">
        <v>27</v>
      </c>
      <c r="K10" s="89" t="s">
        <v>28</v>
      </c>
      <c r="L10" s="89" t="s">
        <v>29</v>
      </c>
      <c r="M10" s="89" t="s">
        <v>30</v>
      </c>
      <c r="N10" s="89" t="s">
        <v>31</v>
      </c>
      <c r="O10" s="89" t="s">
        <v>32</v>
      </c>
      <c r="P10" s="89" t="s">
        <v>33</v>
      </c>
    </row>
    <row r="11" spans="1:16" x14ac:dyDescent="0.25">
      <c r="A11" s="89" t="s">
        <v>309</v>
      </c>
      <c r="B11" s="89" t="s">
        <v>36</v>
      </c>
      <c r="C11" s="89" t="s">
        <v>36</v>
      </c>
      <c r="D11" s="89" t="s">
        <v>37</v>
      </c>
      <c r="E11" s="89" t="s">
        <v>38</v>
      </c>
      <c r="F11" s="89" t="s">
        <v>39</v>
      </c>
      <c r="G11" s="89" t="s">
        <v>310</v>
      </c>
      <c r="H11" s="89" t="s">
        <v>42</v>
      </c>
      <c r="I11" s="89" t="s">
        <v>43</v>
      </c>
      <c r="J11" s="89" t="s">
        <v>44</v>
      </c>
      <c r="K11" s="89" t="s">
        <v>45</v>
      </c>
      <c r="L11" s="89" t="s">
        <v>46</v>
      </c>
      <c r="M11" s="89" t="s">
        <v>47</v>
      </c>
      <c r="N11" s="89" t="s">
        <v>48</v>
      </c>
      <c r="O11" s="89" t="s">
        <v>49</v>
      </c>
      <c r="P11" s="89" t="s">
        <v>50</v>
      </c>
    </row>
    <row r="12" spans="1:16" x14ac:dyDescent="0.25">
      <c r="A12" s="89" t="s">
        <v>311</v>
      </c>
      <c r="B12" s="89" t="s">
        <v>53</v>
      </c>
      <c r="C12" s="89" t="s">
        <v>54</v>
      </c>
      <c r="D12" s="89" t="s">
        <v>4</v>
      </c>
      <c r="E12" s="89" t="s">
        <v>55</v>
      </c>
      <c r="F12" s="89" t="s">
        <v>5</v>
      </c>
      <c r="G12" s="89" t="s">
        <v>312</v>
      </c>
      <c r="H12" s="89" t="s">
        <v>54</v>
      </c>
      <c r="I12" s="89" t="s">
        <v>56</v>
      </c>
      <c r="J12" s="89" t="s">
        <v>55</v>
      </c>
      <c r="K12" s="89" t="s">
        <v>4</v>
      </c>
      <c r="L12" s="89" t="s">
        <v>54</v>
      </c>
      <c r="M12" s="89" t="s">
        <v>4</v>
      </c>
      <c r="N12" s="89" t="s">
        <v>54</v>
      </c>
      <c r="O12" s="89" t="s">
        <v>54</v>
      </c>
      <c r="P12" s="89" t="s">
        <v>53</v>
      </c>
    </row>
    <row r="13" spans="1:16" x14ac:dyDescent="0.25">
      <c r="A13" s="89" t="s">
        <v>313</v>
      </c>
      <c r="B13" s="89">
        <v>63531.199999999997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x14ac:dyDescent="0.25">
      <c r="A14" s="89" t="s">
        <v>314</v>
      </c>
      <c r="B14" s="89">
        <v>144.69999999999999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>
        <v>14.1</v>
      </c>
      <c r="P14" s="89">
        <v>2040</v>
      </c>
    </row>
    <row r="15" spans="1:16" x14ac:dyDescent="0.25">
      <c r="A15" s="89" t="s">
        <v>315</v>
      </c>
      <c r="B15" s="89">
        <v>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x14ac:dyDescent="0.25">
      <c r="A16" s="89" t="s">
        <v>316</v>
      </c>
      <c r="B16" s="89">
        <v>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x14ac:dyDescent="0.25">
      <c r="A17" s="89" t="s">
        <v>317</v>
      </c>
      <c r="B17" s="89" t="s">
        <v>260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x14ac:dyDescent="0.25">
      <c r="A18" s="89" t="s">
        <v>318</v>
      </c>
      <c r="B18" s="89">
        <v>258.5</v>
      </c>
      <c r="C18" s="89">
        <v>0</v>
      </c>
      <c r="D18" s="89">
        <v>42.2</v>
      </c>
      <c r="E18" s="89">
        <v>0</v>
      </c>
      <c r="F18" s="89"/>
      <c r="G18" s="89"/>
      <c r="H18" s="89">
        <v>0</v>
      </c>
      <c r="I18" s="89">
        <v>0</v>
      </c>
      <c r="J18" s="89"/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</row>
    <row r="19" spans="1:16" x14ac:dyDescent="0.25">
      <c r="A19" s="89" t="s">
        <v>319</v>
      </c>
      <c r="B19" s="89">
        <v>4148.8</v>
      </c>
      <c r="C19" s="89">
        <v>0</v>
      </c>
      <c r="D19" s="89">
        <v>60.9</v>
      </c>
      <c r="E19" s="89">
        <v>0</v>
      </c>
      <c r="F19" s="89"/>
      <c r="G19" s="89"/>
      <c r="H19" s="89">
        <v>0</v>
      </c>
      <c r="I19" s="89">
        <v>0</v>
      </c>
      <c r="J19" s="89"/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</row>
    <row r="20" spans="1:16" x14ac:dyDescent="0.25">
      <c r="A20" s="89" t="s">
        <v>320</v>
      </c>
      <c r="B20" s="89">
        <v>1369.8</v>
      </c>
      <c r="C20" s="89">
        <v>0</v>
      </c>
      <c r="D20" s="89">
        <v>51.6</v>
      </c>
      <c r="E20" s="89">
        <v>69</v>
      </c>
      <c r="F20" s="89"/>
      <c r="G20" s="89"/>
      <c r="H20" s="89">
        <v>38.700000000000003</v>
      </c>
      <c r="I20" s="89">
        <v>52957</v>
      </c>
      <c r="J20" s="89"/>
      <c r="K20" s="89">
        <v>0</v>
      </c>
      <c r="L20" s="89">
        <v>11084</v>
      </c>
      <c r="M20" s="89">
        <v>8174</v>
      </c>
      <c r="N20" s="89">
        <v>44.63</v>
      </c>
      <c r="O20" s="89">
        <v>52.72</v>
      </c>
      <c r="P20" s="89">
        <v>72215</v>
      </c>
    </row>
    <row r="21" spans="1:16" x14ac:dyDescent="0.25">
      <c r="A21" s="89" t="s">
        <v>321</v>
      </c>
      <c r="B21" s="89">
        <v>4625.1000000000004</v>
      </c>
      <c r="C21" s="89">
        <v>0</v>
      </c>
      <c r="D21" s="89">
        <v>99.6</v>
      </c>
      <c r="E21" s="89">
        <v>14</v>
      </c>
      <c r="F21" s="89">
        <v>2468.1</v>
      </c>
      <c r="G21" s="89">
        <v>10000</v>
      </c>
      <c r="H21" s="89">
        <v>0</v>
      </c>
      <c r="I21" s="89">
        <v>114994</v>
      </c>
      <c r="J21" s="89">
        <v>0</v>
      </c>
      <c r="K21" s="89">
        <v>0</v>
      </c>
      <c r="L21" s="89">
        <v>0</v>
      </c>
      <c r="M21" s="89">
        <v>657</v>
      </c>
      <c r="N21" s="89">
        <v>25.01</v>
      </c>
      <c r="O21" s="89">
        <v>25.01</v>
      </c>
      <c r="P21" s="89">
        <v>115651</v>
      </c>
    </row>
    <row r="22" spans="1:16" x14ac:dyDescent="0.25">
      <c r="A22" s="89" t="s">
        <v>322</v>
      </c>
      <c r="B22" s="89">
        <v>37961</v>
      </c>
      <c r="C22" s="89">
        <v>0</v>
      </c>
      <c r="D22" s="89">
        <v>73.599999999999994</v>
      </c>
      <c r="E22" s="89">
        <v>680</v>
      </c>
      <c r="F22" s="89">
        <v>371091.3</v>
      </c>
      <c r="G22" s="89">
        <v>9776</v>
      </c>
      <c r="H22" s="89">
        <v>199.3</v>
      </c>
      <c r="I22" s="89">
        <v>739416</v>
      </c>
      <c r="J22" s="89">
        <v>2335</v>
      </c>
      <c r="K22" s="89">
        <v>9842</v>
      </c>
      <c r="L22" s="89">
        <v>342903</v>
      </c>
      <c r="M22" s="89">
        <v>29907</v>
      </c>
      <c r="N22" s="89">
        <v>20.27</v>
      </c>
      <c r="O22" s="89">
        <v>29.56</v>
      </c>
      <c r="P22" s="89">
        <v>1122068</v>
      </c>
    </row>
    <row r="23" spans="1:16" x14ac:dyDescent="0.25">
      <c r="A23" s="89" t="s">
        <v>323</v>
      </c>
      <c r="B23" s="89">
        <v>14578.2</v>
      </c>
      <c r="C23" s="89">
        <v>0</v>
      </c>
      <c r="D23" s="89">
        <v>69.599999999999994</v>
      </c>
      <c r="E23" s="89">
        <v>374</v>
      </c>
      <c r="F23" s="89">
        <v>141516.79999999999</v>
      </c>
      <c r="G23" s="89">
        <v>9707</v>
      </c>
      <c r="H23" s="89">
        <v>221.2</v>
      </c>
      <c r="I23" s="89">
        <v>312965</v>
      </c>
      <c r="J23" s="89">
        <v>718</v>
      </c>
      <c r="K23" s="89">
        <v>3652</v>
      </c>
      <c r="L23" s="89">
        <v>95008</v>
      </c>
      <c r="M23" s="89">
        <v>23450</v>
      </c>
      <c r="N23" s="89">
        <v>23.08</v>
      </c>
      <c r="O23" s="89">
        <v>29.84</v>
      </c>
      <c r="P23" s="89">
        <v>435075</v>
      </c>
    </row>
    <row r="24" spans="1:16" x14ac:dyDescent="0.25">
      <c r="A24" s="89" t="s">
        <v>324</v>
      </c>
      <c r="B24" s="89">
        <v>207.4</v>
      </c>
      <c r="C24" s="89">
        <v>0</v>
      </c>
      <c r="D24" s="89">
        <v>12</v>
      </c>
      <c r="E24" s="89">
        <v>10</v>
      </c>
      <c r="F24" s="89">
        <v>2364.6</v>
      </c>
      <c r="G24" s="89">
        <v>11400</v>
      </c>
      <c r="H24" s="89">
        <v>378.9</v>
      </c>
      <c r="I24" s="89">
        <v>8959</v>
      </c>
      <c r="J24" s="89">
        <v>21</v>
      </c>
      <c r="K24" s="89">
        <v>80</v>
      </c>
      <c r="L24" s="89">
        <v>4758</v>
      </c>
      <c r="M24" s="89">
        <v>0</v>
      </c>
      <c r="N24" s="89">
        <v>43.2</v>
      </c>
      <c r="O24" s="89">
        <v>66.52</v>
      </c>
      <c r="P24" s="89">
        <v>13797</v>
      </c>
    </row>
    <row r="25" spans="1:16" x14ac:dyDescent="0.25">
      <c r="A25" s="89" t="s">
        <v>325</v>
      </c>
      <c r="B25" s="89">
        <v>-3646.7</v>
      </c>
      <c r="C25" s="89">
        <v>0</v>
      </c>
      <c r="D25" s="89">
        <v>0.2</v>
      </c>
      <c r="E25" s="89">
        <v>4575</v>
      </c>
      <c r="F25" s="89"/>
      <c r="G25" s="89"/>
      <c r="H25" s="89">
        <v>40.700000000000003</v>
      </c>
      <c r="I25" s="89">
        <v>-148434</v>
      </c>
      <c r="J25" s="89"/>
      <c r="K25" s="89">
        <v>0</v>
      </c>
      <c r="L25" s="89">
        <v>0</v>
      </c>
      <c r="M25" s="89">
        <v>0</v>
      </c>
      <c r="N25" s="89">
        <v>40.700000000000003</v>
      </c>
      <c r="O25" s="89">
        <v>40.700000000000003</v>
      </c>
      <c r="P25" s="89">
        <v>-148434</v>
      </c>
    </row>
    <row r="26" spans="1:16" x14ac:dyDescent="0.25">
      <c r="A26" s="89" t="s">
        <v>326</v>
      </c>
      <c r="B26" s="89">
        <v>0</v>
      </c>
      <c r="C26" s="89">
        <v>0</v>
      </c>
      <c r="D26" s="89">
        <v>0</v>
      </c>
      <c r="E26" s="89">
        <v>0</v>
      </c>
      <c r="F26" s="89"/>
      <c r="G26" s="89"/>
      <c r="H26" s="89">
        <v>0</v>
      </c>
      <c r="I26" s="89">
        <v>0</v>
      </c>
      <c r="J26" s="89"/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</row>
    <row r="27" spans="1:16" x14ac:dyDescent="0.25">
      <c r="A27" s="89" t="s">
        <v>327</v>
      </c>
      <c r="B27" s="89">
        <v>1429.6</v>
      </c>
      <c r="C27" s="89">
        <v>0</v>
      </c>
      <c r="D27" s="89">
        <v>93.9</v>
      </c>
      <c r="E27" s="89">
        <v>0</v>
      </c>
      <c r="F27" s="89"/>
      <c r="G27" s="89"/>
      <c r="H27" s="89">
        <v>12</v>
      </c>
      <c r="I27" s="89">
        <v>17088</v>
      </c>
      <c r="J27" s="89"/>
      <c r="K27" s="89">
        <v>0</v>
      </c>
      <c r="L27" s="89">
        <v>0</v>
      </c>
      <c r="M27" s="89">
        <v>-3853</v>
      </c>
      <c r="N27" s="89">
        <v>9.26</v>
      </c>
      <c r="O27" s="89">
        <v>9.26</v>
      </c>
      <c r="P27" s="89">
        <v>13235</v>
      </c>
    </row>
    <row r="28" spans="1:16" x14ac:dyDescent="0.25">
      <c r="A28" s="89" t="s">
        <v>328</v>
      </c>
      <c r="B28" s="89">
        <v>709.2</v>
      </c>
      <c r="C28" s="89">
        <v>0</v>
      </c>
      <c r="D28" s="89">
        <v>100</v>
      </c>
      <c r="E28" s="89">
        <v>0</v>
      </c>
      <c r="F28" s="89"/>
      <c r="G28" s="89"/>
      <c r="H28" s="89">
        <v>79</v>
      </c>
      <c r="I28" s="89">
        <v>56006</v>
      </c>
      <c r="J28" s="89"/>
      <c r="K28" s="89">
        <v>0</v>
      </c>
      <c r="L28" s="89">
        <v>0</v>
      </c>
      <c r="M28" s="89">
        <v>0</v>
      </c>
      <c r="N28" s="89">
        <v>78.97</v>
      </c>
      <c r="O28" s="89">
        <v>78.97</v>
      </c>
      <c r="P28" s="89">
        <v>56006</v>
      </c>
    </row>
    <row r="29" spans="1:16" x14ac:dyDescent="0.25">
      <c r="A29" s="89" t="s">
        <v>329</v>
      </c>
      <c r="B29" s="89">
        <v>1229.8</v>
      </c>
      <c r="C29" s="89">
        <v>0</v>
      </c>
      <c r="D29" s="89">
        <v>119.6</v>
      </c>
      <c r="E29" s="89">
        <v>0</v>
      </c>
      <c r="F29" s="89"/>
      <c r="G29" s="89"/>
      <c r="H29" s="89">
        <v>0</v>
      </c>
      <c r="I29" s="89">
        <v>0</v>
      </c>
      <c r="J29" s="89"/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</row>
    <row r="30" spans="1:16" x14ac:dyDescent="0.25">
      <c r="A30" s="89" t="s">
        <v>330</v>
      </c>
      <c r="B30" s="89">
        <v>-443.3</v>
      </c>
      <c r="C30" s="89">
        <v>0</v>
      </c>
      <c r="D30" s="89">
        <v>100</v>
      </c>
      <c r="E30" s="89">
        <v>0</v>
      </c>
      <c r="F30" s="89"/>
      <c r="G30" s="89"/>
      <c r="H30" s="89">
        <v>4.2</v>
      </c>
      <c r="I30" s="89">
        <v>-1854</v>
      </c>
      <c r="J30" s="89"/>
      <c r="K30" s="89">
        <v>0</v>
      </c>
      <c r="L30" s="89">
        <v>0</v>
      </c>
      <c r="M30" s="89">
        <v>0</v>
      </c>
      <c r="N30" s="89">
        <v>4.18</v>
      </c>
      <c r="O30" s="89">
        <v>4.18</v>
      </c>
      <c r="P30" s="89">
        <v>-1854</v>
      </c>
    </row>
    <row r="31" spans="1:16" x14ac:dyDescent="0.25">
      <c r="A31" s="89" t="s">
        <v>331</v>
      </c>
      <c r="B31" s="89">
        <v>-302.5</v>
      </c>
      <c r="C31" s="89">
        <v>0</v>
      </c>
      <c r="D31" s="89">
        <v>100</v>
      </c>
      <c r="E31" s="89">
        <v>0</v>
      </c>
      <c r="F31" s="89"/>
      <c r="G31" s="89"/>
      <c r="H31" s="89">
        <v>20</v>
      </c>
      <c r="I31" s="89">
        <v>-6042</v>
      </c>
      <c r="J31" s="89"/>
      <c r="K31" s="89">
        <v>0</v>
      </c>
      <c r="L31" s="89">
        <v>-4396</v>
      </c>
      <c r="M31" s="89">
        <v>-5131</v>
      </c>
      <c r="N31" s="89">
        <v>36.93</v>
      </c>
      <c r="O31" s="89">
        <v>51.46</v>
      </c>
      <c r="P31" s="89">
        <v>-15570</v>
      </c>
    </row>
    <row r="32" spans="1:16" x14ac:dyDescent="0.25">
      <c r="A32" s="89" t="s">
        <v>332</v>
      </c>
      <c r="B32" s="89">
        <v>1467.1</v>
      </c>
      <c r="C32" s="89">
        <v>0</v>
      </c>
      <c r="D32" s="89">
        <v>100</v>
      </c>
      <c r="E32" s="89">
        <v>0</v>
      </c>
      <c r="F32" s="89"/>
      <c r="G32" s="89"/>
      <c r="H32" s="89">
        <v>5.5</v>
      </c>
      <c r="I32" s="89">
        <v>8043</v>
      </c>
      <c r="J32" s="89"/>
      <c r="K32" s="89">
        <v>0</v>
      </c>
      <c r="L32" s="89">
        <v>0</v>
      </c>
      <c r="M32" s="89">
        <v>0</v>
      </c>
      <c r="N32" s="89">
        <v>5.48</v>
      </c>
      <c r="O32" s="89">
        <v>5.48</v>
      </c>
      <c r="P32" s="89">
        <v>8043</v>
      </c>
    </row>
    <row r="33" spans="1:20" x14ac:dyDescent="0.25">
      <c r="A33" s="89" t="s">
        <v>333</v>
      </c>
      <c r="B33" s="89">
        <v>0</v>
      </c>
      <c r="C33" s="89">
        <v>0</v>
      </c>
      <c r="D33" s="89">
        <v>0</v>
      </c>
      <c r="E33" s="89">
        <v>9</v>
      </c>
      <c r="F33" s="89"/>
      <c r="G33" s="89"/>
      <c r="H33" s="89">
        <v>0</v>
      </c>
      <c r="I33" s="89">
        <v>0</v>
      </c>
      <c r="J33" s="89"/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/>
      <c r="R33" s="89"/>
      <c r="S33" s="89"/>
      <c r="T33" s="89"/>
    </row>
    <row r="34" spans="1:20" x14ac:dyDescent="0.25">
      <c r="A34" s="89" t="s">
        <v>334</v>
      </c>
      <c r="B34" s="89">
        <v>63672.7</v>
      </c>
      <c r="C34" s="89">
        <v>0</v>
      </c>
      <c r="D34" s="89"/>
      <c r="E34" s="89">
        <v>6217</v>
      </c>
      <c r="F34" s="89">
        <v>517440.8</v>
      </c>
      <c r="G34" s="89">
        <v>9764</v>
      </c>
      <c r="H34" s="89"/>
      <c r="I34" s="89">
        <v>1155397</v>
      </c>
      <c r="J34" s="89">
        <v>3074</v>
      </c>
      <c r="K34" s="89">
        <v>13574</v>
      </c>
      <c r="L34" s="89">
        <v>449358</v>
      </c>
      <c r="M34" s="89">
        <v>53203</v>
      </c>
      <c r="N34" s="89">
        <v>18.98</v>
      </c>
      <c r="O34" s="89">
        <v>26.25</v>
      </c>
      <c r="P34" s="89">
        <v>1671532</v>
      </c>
      <c r="Q34" s="89"/>
      <c r="R34" s="89"/>
      <c r="S34" s="89"/>
      <c r="T34" s="89"/>
    </row>
    <row r="35" spans="1:20" x14ac:dyDescent="0.25">
      <c r="A35" s="89" t="s">
        <v>335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>
        <v>1351</v>
      </c>
      <c r="Q35" s="89"/>
      <c r="R35" s="89"/>
      <c r="S35" s="89"/>
      <c r="T35" s="89"/>
    </row>
    <row r="36" spans="1:20" x14ac:dyDescent="0.25">
      <c r="A36" s="89" t="s">
        <v>336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>
        <v>0</v>
      </c>
      <c r="Q36" s="89"/>
      <c r="R36" s="89"/>
      <c r="S36" s="89"/>
      <c r="T36" s="89"/>
    </row>
    <row r="37" spans="1:20" x14ac:dyDescent="0.25">
      <c r="A37" s="89" t="s">
        <v>337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>
        <v>0</v>
      </c>
      <c r="Q37" s="89"/>
      <c r="R37" s="89"/>
      <c r="S37" s="89"/>
      <c r="T37" s="89"/>
    </row>
    <row r="38" spans="1:20" x14ac:dyDescent="0.25">
      <c r="A38" s="89" t="s">
        <v>338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>
        <v>724</v>
      </c>
      <c r="Q38" s="89"/>
      <c r="R38" s="89"/>
      <c r="S38" s="89"/>
      <c r="T38" s="89"/>
    </row>
    <row r="39" spans="1:20" x14ac:dyDescent="0.25">
      <c r="A39" s="89" t="s">
        <v>339</v>
      </c>
      <c r="B39" s="89">
        <v>3.3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>
        <v>1000</v>
      </c>
      <c r="P39" s="89">
        <v>3254</v>
      </c>
      <c r="Q39" s="89"/>
      <c r="R39" s="89"/>
      <c r="S39" s="89"/>
      <c r="T39" s="89"/>
    </row>
    <row r="40" spans="1:20" x14ac:dyDescent="0.25">
      <c r="A40" s="89" t="s">
        <v>340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>
        <v>26.3</v>
      </c>
      <c r="P40" s="89">
        <v>1674820</v>
      </c>
      <c r="Q40" s="89"/>
      <c r="R40" s="89"/>
      <c r="S40" s="89"/>
      <c r="T40" s="89"/>
    </row>
    <row r="43" spans="1:20" x14ac:dyDescent="0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1:20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 spans="1:20" x14ac:dyDescent="0.25">
      <c r="A45" s="89" t="s">
        <v>261</v>
      </c>
      <c r="B45" s="89" t="s">
        <v>262</v>
      </c>
      <c r="C45" s="89" t="s">
        <v>289</v>
      </c>
      <c r="D45" s="89" t="s">
        <v>290</v>
      </c>
      <c r="E45" s="89" t="s">
        <v>291</v>
      </c>
      <c r="F45" s="89" t="s">
        <v>292</v>
      </c>
      <c r="G45" s="89" t="s">
        <v>293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 spans="1:20" x14ac:dyDescent="0.25">
      <c r="A46" s="89" t="s">
        <v>4</v>
      </c>
      <c r="B46" s="89" t="s">
        <v>263</v>
      </c>
      <c r="C46" s="89" t="s">
        <v>54</v>
      </c>
      <c r="D46" s="89" t="s">
        <v>54</v>
      </c>
      <c r="E46" s="89" t="s">
        <v>54</v>
      </c>
      <c r="F46" s="89" t="s">
        <v>54</v>
      </c>
      <c r="G46" s="89" t="s">
        <v>55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8" spans="1:20" x14ac:dyDescent="0.25">
      <c r="A48" s="89"/>
      <c r="B48" s="89"/>
      <c r="C48" s="89" t="e">
        <v>#NAME?</v>
      </c>
      <c r="D48" s="89" t="s">
        <v>294</v>
      </c>
      <c r="E48" s="89" t="s">
        <v>295</v>
      </c>
      <c r="F48" s="89" t="s">
        <v>296</v>
      </c>
      <c r="G48" s="89" t="s">
        <v>297</v>
      </c>
      <c r="H48" s="89" t="s">
        <v>298</v>
      </c>
      <c r="I48" s="89" t="s">
        <v>299</v>
      </c>
      <c r="J48" s="89" t="s">
        <v>300</v>
      </c>
      <c r="K48" s="89" t="s">
        <v>301</v>
      </c>
      <c r="L48" s="89"/>
      <c r="M48" s="89"/>
      <c r="N48" s="89"/>
      <c r="O48" s="89"/>
      <c r="P48" s="89"/>
      <c r="Q48" s="89"/>
      <c r="R48" s="89"/>
      <c r="S48" s="89"/>
      <c r="T48" s="89"/>
    </row>
    <row r="49" spans="1:20" x14ac:dyDescent="0.25">
      <c r="A49" s="89"/>
      <c r="B49" s="89"/>
      <c r="C49" s="89" t="e">
        <v>#NAME?</v>
      </c>
      <c r="D49" s="89" t="s">
        <v>302</v>
      </c>
      <c r="E49" s="89"/>
      <c r="F49" s="89" t="e">
        <v>#NAME?</v>
      </c>
      <c r="G49" s="89" t="s">
        <v>303</v>
      </c>
      <c r="H49" s="89"/>
      <c r="I49" s="89" t="e">
        <v>#NAME?</v>
      </c>
      <c r="J49" s="89"/>
      <c r="K49" s="89"/>
      <c r="L49" s="89" t="e">
        <v>#NAME?</v>
      </c>
      <c r="M49" s="89" t="s">
        <v>304</v>
      </c>
      <c r="N49" s="89"/>
      <c r="O49" s="89" t="e">
        <v>#NAME?</v>
      </c>
      <c r="P49" s="89" t="s">
        <v>305</v>
      </c>
      <c r="Q49" s="89"/>
      <c r="R49" s="89" t="e">
        <v>#NAME?</v>
      </c>
      <c r="S49" s="89" t="s">
        <v>265</v>
      </c>
      <c r="T49" s="89"/>
    </row>
    <row r="50" spans="1:20" x14ac:dyDescent="0.25">
      <c r="A50" s="89" t="s">
        <v>34</v>
      </c>
      <c r="B50" s="89" t="s">
        <v>35</v>
      </c>
      <c r="C50" s="89" t="s">
        <v>36</v>
      </c>
      <c r="D50" s="90">
        <v>0</v>
      </c>
      <c r="E50" s="89" t="s">
        <v>306</v>
      </c>
      <c r="F50" s="89" t="s">
        <v>36</v>
      </c>
      <c r="G50" s="90">
        <v>0</v>
      </c>
      <c r="H50" s="89" t="s">
        <v>306</v>
      </c>
      <c r="I50" s="89" t="s">
        <v>36</v>
      </c>
      <c r="J50" s="90">
        <v>0</v>
      </c>
      <c r="K50" s="89" t="s">
        <v>306</v>
      </c>
      <c r="L50" s="89" t="s">
        <v>36</v>
      </c>
      <c r="M50" s="90">
        <v>0</v>
      </c>
      <c r="N50" s="89" t="s">
        <v>306</v>
      </c>
      <c r="O50" s="89" t="s">
        <v>36</v>
      </c>
      <c r="P50" s="90">
        <v>0</v>
      </c>
      <c r="Q50" s="89" t="s">
        <v>306</v>
      </c>
      <c r="R50" s="89" t="s">
        <v>36</v>
      </c>
      <c r="S50" s="90">
        <v>0</v>
      </c>
      <c r="T50" s="89" t="s">
        <v>306</v>
      </c>
    </row>
    <row r="51" spans="1:20" x14ac:dyDescent="0.25">
      <c r="A51" s="89" t="s">
        <v>51</v>
      </c>
      <c r="B51" s="89" t="s">
        <v>52</v>
      </c>
      <c r="C51" s="89" t="s">
        <v>4</v>
      </c>
      <c r="D51" s="89" t="s">
        <v>4</v>
      </c>
      <c r="E51" s="89" t="s">
        <v>4</v>
      </c>
      <c r="F51" s="89" t="s">
        <v>4</v>
      </c>
      <c r="G51" s="89" t="s">
        <v>4</v>
      </c>
      <c r="H51" s="89" t="s">
        <v>4</v>
      </c>
      <c r="I51" s="89" t="s">
        <v>4</v>
      </c>
      <c r="J51" s="89" t="s">
        <v>4</v>
      </c>
      <c r="K51" s="89" t="s">
        <v>4</v>
      </c>
      <c r="L51" s="89" t="s">
        <v>4</v>
      </c>
      <c r="M51" s="89" t="s">
        <v>4</v>
      </c>
      <c r="N51" s="89" t="s">
        <v>4</v>
      </c>
      <c r="O51" s="89" t="s">
        <v>4</v>
      </c>
      <c r="P51" s="89" t="s">
        <v>4</v>
      </c>
      <c r="Q51" s="89" t="s">
        <v>4</v>
      </c>
      <c r="R51" s="89" t="s">
        <v>4</v>
      </c>
      <c r="S51" s="89" t="s">
        <v>4</v>
      </c>
      <c r="T51" s="89" t="s">
        <v>4</v>
      </c>
    </row>
    <row r="52" spans="1:20" x14ac:dyDescent="0.25">
      <c r="A52" s="89">
        <v>1</v>
      </c>
      <c r="B52" s="89" t="s">
        <v>57</v>
      </c>
      <c r="C52" s="89">
        <v>104.9</v>
      </c>
      <c r="D52" s="89">
        <v>151.1</v>
      </c>
      <c r="E52" s="89">
        <v>1.4</v>
      </c>
      <c r="F52" s="89">
        <v>0</v>
      </c>
      <c r="G52" s="89">
        <v>0</v>
      </c>
      <c r="H52" s="89">
        <v>0</v>
      </c>
      <c r="I52" s="89">
        <v>21</v>
      </c>
      <c r="J52" s="89">
        <v>70.099999999999994</v>
      </c>
      <c r="K52" s="89">
        <v>3.3</v>
      </c>
      <c r="L52" s="89">
        <v>123.6</v>
      </c>
      <c r="M52" s="89">
        <v>2616.1999999999998</v>
      </c>
      <c r="N52" s="89">
        <v>21.2</v>
      </c>
      <c r="O52" s="89">
        <v>0</v>
      </c>
      <c r="P52" s="89">
        <v>0</v>
      </c>
      <c r="Q52" s="89">
        <v>0</v>
      </c>
      <c r="R52" s="89">
        <v>249.5</v>
      </c>
      <c r="S52" s="89">
        <v>2837.4</v>
      </c>
      <c r="T52" s="89">
        <v>11.4</v>
      </c>
    </row>
    <row r="53" spans="1:20" x14ac:dyDescent="0.25">
      <c r="A53" s="89">
        <v>2</v>
      </c>
      <c r="B53" s="89" t="s">
        <v>58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</row>
    <row r="54" spans="1:20" x14ac:dyDescent="0.25">
      <c r="A54" s="89">
        <v>3</v>
      </c>
      <c r="B54" s="89" t="s">
        <v>59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</row>
    <row r="55" spans="1:20" x14ac:dyDescent="0.25">
      <c r="A55" s="89">
        <v>4</v>
      </c>
      <c r="B55" s="89" t="s">
        <v>60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</row>
    <row r="56" spans="1:20" x14ac:dyDescent="0.25">
      <c r="A56" s="89">
        <v>5</v>
      </c>
      <c r="B56" s="89" t="s">
        <v>61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</row>
    <row r="57" spans="1:20" x14ac:dyDescent="0.25">
      <c r="A57" s="89">
        <v>6</v>
      </c>
      <c r="B57" s="89" t="s">
        <v>62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</row>
    <row r="58" spans="1:20" x14ac:dyDescent="0.25">
      <c r="A58" s="89">
        <v>7</v>
      </c>
      <c r="B58" s="89" t="s">
        <v>63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</row>
    <row r="59" spans="1:20" x14ac:dyDescent="0.25">
      <c r="A59" s="89">
        <v>8</v>
      </c>
      <c r="B59" s="89" t="s">
        <v>64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1.1000000000000001</v>
      </c>
      <c r="M59" s="89">
        <v>18.3</v>
      </c>
      <c r="N59" s="89">
        <v>16.3</v>
      </c>
      <c r="O59" s="89">
        <v>0</v>
      </c>
      <c r="P59" s="89">
        <v>0</v>
      </c>
      <c r="Q59" s="89">
        <v>0</v>
      </c>
      <c r="R59" s="89">
        <v>1.1000000000000001</v>
      </c>
      <c r="S59" s="89">
        <v>18.3</v>
      </c>
      <c r="T59" s="89">
        <v>16.3</v>
      </c>
    </row>
    <row r="60" spans="1:20" x14ac:dyDescent="0.25">
      <c r="A60" s="89">
        <v>9</v>
      </c>
      <c r="B60" s="89" t="s">
        <v>65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</row>
    <row r="61" spans="1:20" x14ac:dyDescent="0.25">
      <c r="A61" s="89">
        <v>10</v>
      </c>
      <c r="B61" s="89" t="s">
        <v>66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</row>
    <row r="62" spans="1:20" x14ac:dyDescent="0.25">
      <c r="A62" s="89">
        <v>11</v>
      </c>
      <c r="B62" s="89" t="s">
        <v>67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</row>
    <row r="63" spans="1:20" x14ac:dyDescent="0.25">
      <c r="A63" s="89">
        <v>12</v>
      </c>
      <c r="B63" s="89" t="s">
        <v>68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</row>
    <row r="64" spans="1:20" x14ac:dyDescent="0.25">
      <c r="A64" s="89">
        <v>13</v>
      </c>
      <c r="B64" s="89" t="s">
        <v>69</v>
      </c>
      <c r="C64" s="89">
        <v>602.4</v>
      </c>
      <c r="D64" s="89" t="s">
        <v>266</v>
      </c>
      <c r="E64" s="89">
        <v>37.4</v>
      </c>
      <c r="F64" s="89">
        <v>0</v>
      </c>
      <c r="G64" s="89">
        <v>0</v>
      </c>
      <c r="H64" s="89">
        <v>0</v>
      </c>
      <c r="I64" s="89">
        <v>426.9</v>
      </c>
      <c r="J64" s="89" t="s">
        <v>266</v>
      </c>
      <c r="K64" s="89">
        <v>51.5</v>
      </c>
      <c r="L64" s="89">
        <v>121.5</v>
      </c>
      <c r="M64" s="89" t="s">
        <v>266</v>
      </c>
      <c r="N64" s="89">
        <v>82.7</v>
      </c>
      <c r="O64" s="89">
        <v>0</v>
      </c>
      <c r="P64" s="89">
        <v>0</v>
      </c>
      <c r="Q64" s="89">
        <v>0</v>
      </c>
      <c r="R64" s="89">
        <v>1150.8</v>
      </c>
      <c r="S64" s="89" t="s">
        <v>266</v>
      </c>
      <c r="T64" s="89">
        <v>47.4</v>
      </c>
    </row>
    <row r="65" spans="1:20" x14ac:dyDescent="0.25">
      <c r="A65" s="89">
        <v>14</v>
      </c>
      <c r="B65" s="89" t="s">
        <v>70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</row>
    <row r="66" spans="1:20" x14ac:dyDescent="0.25">
      <c r="A66" s="89">
        <v>15</v>
      </c>
      <c r="B66" s="89" t="s">
        <v>71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</row>
    <row r="67" spans="1:20" x14ac:dyDescent="0.25">
      <c r="A67" s="89">
        <v>16</v>
      </c>
      <c r="B67" s="89" t="s">
        <v>72</v>
      </c>
      <c r="C67" s="89">
        <v>167.6</v>
      </c>
      <c r="D67" s="89">
        <v>6704.5</v>
      </c>
      <c r="E67" s="89">
        <v>40</v>
      </c>
      <c r="F67" s="89">
        <v>0</v>
      </c>
      <c r="G67" s="89">
        <v>0</v>
      </c>
      <c r="H67" s="89">
        <v>0</v>
      </c>
      <c r="I67" s="89">
        <v>183.5</v>
      </c>
      <c r="J67" s="89" t="s">
        <v>266</v>
      </c>
      <c r="K67" s="89">
        <v>70.900000000000006</v>
      </c>
      <c r="L67" s="89">
        <v>162.1</v>
      </c>
      <c r="M67" s="89" t="s">
        <v>266</v>
      </c>
      <c r="N67" s="89">
        <v>63.4</v>
      </c>
      <c r="O67" s="89">
        <v>0</v>
      </c>
      <c r="P67" s="89">
        <v>0</v>
      </c>
      <c r="Q67" s="89">
        <v>0</v>
      </c>
      <c r="R67" s="89">
        <v>513.20000000000005</v>
      </c>
      <c r="S67" s="89" t="s">
        <v>266</v>
      </c>
      <c r="T67" s="89">
        <v>58.4</v>
      </c>
    </row>
    <row r="68" spans="1:20" x14ac:dyDescent="0.25">
      <c r="A68" s="89">
        <v>17</v>
      </c>
      <c r="B68" s="89" t="s">
        <v>73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6.8</v>
      </c>
      <c r="J68" s="89">
        <v>97</v>
      </c>
      <c r="K68" s="89">
        <v>14.2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6.8</v>
      </c>
      <c r="S68" s="89">
        <v>97</v>
      </c>
      <c r="T68" s="89">
        <v>14.2</v>
      </c>
    </row>
    <row r="69" spans="1:20" x14ac:dyDescent="0.25">
      <c r="A69" s="89">
        <v>18</v>
      </c>
      <c r="B69" s="89" t="s">
        <v>74</v>
      </c>
      <c r="C69" s="89">
        <v>9.4</v>
      </c>
      <c r="D69" s="89">
        <v>17</v>
      </c>
      <c r="E69" s="89">
        <v>1.8</v>
      </c>
      <c r="F69" s="89">
        <v>0</v>
      </c>
      <c r="G69" s="89">
        <v>0</v>
      </c>
      <c r="H69" s="89">
        <v>0</v>
      </c>
      <c r="I69" s="89">
        <v>1.8</v>
      </c>
      <c r="J69" s="89">
        <v>4.5999999999999996</v>
      </c>
      <c r="K69" s="89">
        <v>2.6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11.2</v>
      </c>
      <c r="S69" s="89">
        <v>21.5</v>
      </c>
      <c r="T69" s="89">
        <v>1.9</v>
      </c>
    </row>
    <row r="70" spans="1:20" x14ac:dyDescent="0.25">
      <c r="A70" s="89">
        <v>19</v>
      </c>
      <c r="B70" s="89" t="s">
        <v>75</v>
      </c>
      <c r="C70" s="89">
        <v>9.1</v>
      </c>
      <c r="D70" s="89">
        <v>16.600000000000001</v>
      </c>
      <c r="E70" s="89">
        <v>1.8</v>
      </c>
      <c r="F70" s="89">
        <v>0</v>
      </c>
      <c r="G70" s="89">
        <v>0</v>
      </c>
      <c r="H70" s="89">
        <v>0</v>
      </c>
      <c r="I70" s="89">
        <v>1.4</v>
      </c>
      <c r="J70" s="89">
        <v>4.3</v>
      </c>
      <c r="K70" s="89">
        <v>3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10.5</v>
      </c>
      <c r="S70" s="89">
        <v>20.9</v>
      </c>
      <c r="T70" s="89">
        <v>2</v>
      </c>
    </row>
    <row r="71" spans="1:20" x14ac:dyDescent="0.25">
      <c r="A71" s="89">
        <v>20</v>
      </c>
      <c r="B71" s="89" t="s">
        <v>76</v>
      </c>
      <c r="C71" s="89">
        <v>110.9</v>
      </c>
      <c r="D71" s="89">
        <v>197.7</v>
      </c>
      <c r="E71" s="89">
        <v>1.8</v>
      </c>
      <c r="F71" s="89">
        <v>0</v>
      </c>
      <c r="G71" s="89">
        <v>0</v>
      </c>
      <c r="H71" s="89">
        <v>0</v>
      </c>
      <c r="I71" s="89">
        <v>27.7</v>
      </c>
      <c r="J71" s="89">
        <v>59.2</v>
      </c>
      <c r="K71" s="89">
        <v>2.1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138.5</v>
      </c>
      <c r="S71" s="89">
        <v>256.89999999999998</v>
      </c>
      <c r="T71" s="89">
        <v>1.9</v>
      </c>
    </row>
    <row r="72" spans="1:20" x14ac:dyDescent="0.25">
      <c r="A72" s="89">
        <v>21</v>
      </c>
      <c r="B72" s="89" t="s">
        <v>77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1.8</v>
      </c>
      <c r="M72" s="89">
        <v>1</v>
      </c>
      <c r="N72" s="89">
        <v>0.5</v>
      </c>
      <c r="O72" s="89">
        <v>0</v>
      </c>
      <c r="P72" s="89">
        <v>0</v>
      </c>
      <c r="Q72" s="89">
        <v>0</v>
      </c>
      <c r="R72" s="89">
        <v>1.8</v>
      </c>
      <c r="S72" s="89">
        <v>1</v>
      </c>
      <c r="T72" s="89">
        <v>0.5</v>
      </c>
    </row>
    <row r="73" spans="1:20" x14ac:dyDescent="0.25">
      <c r="A73" s="89">
        <v>22</v>
      </c>
      <c r="B73" s="89" t="s">
        <v>78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1.8</v>
      </c>
      <c r="M73" s="89">
        <v>0.8</v>
      </c>
      <c r="N73" s="89">
        <v>0.4</v>
      </c>
      <c r="O73" s="89">
        <v>0</v>
      </c>
      <c r="P73" s="89">
        <v>0</v>
      </c>
      <c r="Q73" s="89">
        <v>0</v>
      </c>
      <c r="R73" s="89">
        <v>1.8</v>
      </c>
      <c r="S73" s="89">
        <v>0.8</v>
      </c>
      <c r="T73" s="89">
        <v>0.4</v>
      </c>
    </row>
    <row r="74" spans="1:20" x14ac:dyDescent="0.25">
      <c r="A74" s="89">
        <v>23</v>
      </c>
      <c r="B74" s="89" t="s">
        <v>79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</row>
    <row r="75" spans="1:20" x14ac:dyDescent="0.25">
      <c r="A75" s="89">
        <v>24</v>
      </c>
      <c r="B75" s="89" t="s">
        <v>80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</row>
    <row r="76" spans="1:20" x14ac:dyDescent="0.25">
      <c r="A76" s="89">
        <v>25</v>
      </c>
      <c r="B76" s="89" t="s">
        <v>81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</row>
    <row r="77" spans="1:20" x14ac:dyDescent="0.25">
      <c r="A77" s="89">
        <v>26</v>
      </c>
      <c r="B77" s="89" t="s">
        <v>82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</row>
    <row r="78" spans="1:20" x14ac:dyDescent="0.25">
      <c r="A78" s="89">
        <v>27</v>
      </c>
      <c r="B78" s="89" t="s">
        <v>83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</row>
    <row r="79" spans="1:20" x14ac:dyDescent="0.25">
      <c r="A79" s="89">
        <v>28</v>
      </c>
      <c r="B79" s="89" t="s">
        <v>84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</row>
    <row r="80" spans="1:20" x14ac:dyDescent="0.25">
      <c r="A80" s="89">
        <v>29</v>
      </c>
      <c r="B80" s="89" t="s">
        <v>85</v>
      </c>
      <c r="C80" s="89">
        <v>0</v>
      </c>
      <c r="D80" s="89">
        <v>0.1</v>
      </c>
      <c r="E80" s="89">
        <v>1.4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0.1</v>
      </c>
      <c r="T80" s="89">
        <v>1.4</v>
      </c>
    </row>
    <row r="81" spans="1:20" x14ac:dyDescent="0.25">
      <c r="A81" s="89">
        <v>30</v>
      </c>
      <c r="B81" s="89" t="s">
        <v>86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</row>
    <row r="82" spans="1:20" x14ac:dyDescent="0.25">
      <c r="A82" s="89">
        <v>31</v>
      </c>
      <c r="B82" s="89" t="s">
        <v>87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</row>
    <row r="83" spans="1:20" x14ac:dyDescent="0.25">
      <c r="A83" s="89">
        <v>32</v>
      </c>
      <c r="B83" s="89" t="s">
        <v>88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</row>
    <row r="84" spans="1:20" x14ac:dyDescent="0.25">
      <c r="A84" s="89">
        <v>33</v>
      </c>
      <c r="B84" s="89" t="s">
        <v>89</v>
      </c>
      <c r="C84" s="89">
        <v>67.8</v>
      </c>
      <c r="D84" s="89">
        <v>8.8000000000000007</v>
      </c>
      <c r="E84" s="89">
        <v>0.1</v>
      </c>
      <c r="F84" s="89">
        <v>0</v>
      </c>
      <c r="G84" s="89">
        <v>0</v>
      </c>
      <c r="H84" s="89">
        <v>0</v>
      </c>
      <c r="I84" s="89">
        <v>45.6</v>
      </c>
      <c r="J84" s="89">
        <v>11.1</v>
      </c>
      <c r="K84" s="89">
        <v>0.2</v>
      </c>
      <c r="L84" s="89">
        <v>49.7</v>
      </c>
      <c r="M84" s="89">
        <v>9.6999999999999993</v>
      </c>
      <c r="N84" s="89">
        <v>0.2</v>
      </c>
      <c r="O84" s="89">
        <v>0</v>
      </c>
      <c r="P84" s="89">
        <v>0</v>
      </c>
      <c r="Q84" s="89">
        <v>0</v>
      </c>
      <c r="R84" s="89">
        <v>163.1</v>
      </c>
      <c r="S84" s="89">
        <v>29.6</v>
      </c>
      <c r="T84" s="89">
        <v>0.2</v>
      </c>
    </row>
    <row r="85" spans="1:20" x14ac:dyDescent="0.25">
      <c r="A85" s="89">
        <v>34</v>
      </c>
      <c r="B85" s="89" t="s">
        <v>90</v>
      </c>
      <c r="C85" s="89">
        <v>32.5</v>
      </c>
      <c r="D85" s="89">
        <v>31.2</v>
      </c>
      <c r="E85" s="89">
        <v>1</v>
      </c>
      <c r="F85" s="89">
        <v>0</v>
      </c>
      <c r="G85" s="89">
        <v>0</v>
      </c>
      <c r="H85" s="89">
        <v>0</v>
      </c>
      <c r="I85" s="89">
        <v>4.5999999999999996</v>
      </c>
      <c r="J85" s="89">
        <v>26.1</v>
      </c>
      <c r="K85" s="89">
        <v>5.6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37.1</v>
      </c>
      <c r="S85" s="89">
        <v>57.3</v>
      </c>
      <c r="T85" s="89">
        <v>1.5</v>
      </c>
    </row>
    <row r="86" spans="1:20" x14ac:dyDescent="0.25">
      <c r="A86" s="89">
        <v>35</v>
      </c>
      <c r="B86" s="89" t="s">
        <v>91</v>
      </c>
      <c r="C86" s="89">
        <v>24.3</v>
      </c>
      <c r="D86" s="89">
        <v>16.5</v>
      </c>
      <c r="E86" s="89">
        <v>0.7</v>
      </c>
      <c r="F86" s="89">
        <v>0</v>
      </c>
      <c r="G86" s="89">
        <v>0</v>
      </c>
      <c r="H86" s="89">
        <v>0</v>
      </c>
      <c r="I86" s="89">
        <v>3.6</v>
      </c>
      <c r="J86" s="89">
        <v>21.3</v>
      </c>
      <c r="K86" s="89">
        <v>5.9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27.9</v>
      </c>
      <c r="S86" s="89">
        <v>37.9</v>
      </c>
      <c r="T86" s="89">
        <v>1.4</v>
      </c>
    </row>
    <row r="87" spans="1:20" x14ac:dyDescent="0.25">
      <c r="A87" s="89">
        <v>36</v>
      </c>
      <c r="B87" s="89" t="s">
        <v>92</v>
      </c>
      <c r="C87" s="89">
        <v>15.2</v>
      </c>
      <c r="D87" s="89">
        <v>10.1</v>
      </c>
      <c r="E87" s="89">
        <v>0.7</v>
      </c>
      <c r="F87" s="89">
        <v>0</v>
      </c>
      <c r="G87" s="89">
        <v>0</v>
      </c>
      <c r="H87" s="89">
        <v>0</v>
      </c>
      <c r="I87" s="89">
        <v>1.8</v>
      </c>
      <c r="J87" s="89">
        <v>16</v>
      </c>
      <c r="K87" s="89">
        <v>9.1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16.899999999999999</v>
      </c>
      <c r="S87" s="89">
        <v>26.1</v>
      </c>
      <c r="T87" s="89">
        <v>1.5</v>
      </c>
    </row>
    <row r="88" spans="1:20" x14ac:dyDescent="0.25">
      <c r="A88" s="89">
        <v>37</v>
      </c>
      <c r="B88" s="89" t="s">
        <v>93</v>
      </c>
      <c r="C88" s="89">
        <v>8.3000000000000007</v>
      </c>
      <c r="D88" s="89">
        <v>8.8000000000000007</v>
      </c>
      <c r="E88" s="89">
        <v>1.1000000000000001</v>
      </c>
      <c r="F88" s="89">
        <v>0</v>
      </c>
      <c r="G88" s="89">
        <v>0</v>
      </c>
      <c r="H88" s="89">
        <v>0</v>
      </c>
      <c r="I88" s="89">
        <v>1</v>
      </c>
      <c r="J88" s="89">
        <v>11.3</v>
      </c>
      <c r="K88" s="89">
        <v>10.8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89">
        <v>9.3000000000000007</v>
      </c>
      <c r="S88" s="89">
        <v>20</v>
      </c>
      <c r="T88" s="89">
        <v>2.2000000000000002</v>
      </c>
    </row>
    <row r="89" spans="1:20" x14ac:dyDescent="0.25">
      <c r="A89" s="89">
        <v>38</v>
      </c>
      <c r="B89" s="89" t="s">
        <v>94</v>
      </c>
      <c r="C89" s="89">
        <v>14.4</v>
      </c>
      <c r="D89" s="89">
        <v>10</v>
      </c>
      <c r="E89" s="89">
        <v>0.7</v>
      </c>
      <c r="F89" s="89">
        <v>0</v>
      </c>
      <c r="G89" s="89">
        <v>0</v>
      </c>
      <c r="H89" s="89">
        <v>0</v>
      </c>
      <c r="I89" s="89">
        <v>1.5</v>
      </c>
      <c r="J89" s="89">
        <v>14</v>
      </c>
      <c r="K89" s="89">
        <v>9.6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15.8</v>
      </c>
      <c r="S89" s="89">
        <v>24</v>
      </c>
      <c r="T89" s="89">
        <v>1.5</v>
      </c>
    </row>
    <row r="90" spans="1:20" x14ac:dyDescent="0.25">
      <c r="A90" s="89">
        <v>39</v>
      </c>
      <c r="B90" s="89" t="s">
        <v>95</v>
      </c>
      <c r="C90" s="89">
        <v>20.8</v>
      </c>
      <c r="D90" s="89">
        <v>1.7</v>
      </c>
      <c r="E90" s="89">
        <v>0.1</v>
      </c>
      <c r="F90" s="89">
        <v>0</v>
      </c>
      <c r="G90" s="89">
        <v>0</v>
      </c>
      <c r="H90" s="89">
        <v>0</v>
      </c>
      <c r="I90" s="89">
        <v>14.6</v>
      </c>
      <c r="J90" s="89">
        <v>1.8</v>
      </c>
      <c r="K90" s="89">
        <v>0.1</v>
      </c>
      <c r="L90" s="89">
        <v>11.5</v>
      </c>
      <c r="M90" s="89">
        <v>1.5</v>
      </c>
      <c r="N90" s="89">
        <v>0.1</v>
      </c>
      <c r="O90" s="89">
        <v>0</v>
      </c>
      <c r="P90" s="89">
        <v>0</v>
      </c>
      <c r="Q90" s="89">
        <v>0</v>
      </c>
      <c r="R90" s="89">
        <v>47</v>
      </c>
      <c r="S90" s="89">
        <v>5</v>
      </c>
      <c r="T90" s="89">
        <v>0.1</v>
      </c>
    </row>
    <row r="91" spans="1:20" x14ac:dyDescent="0.25">
      <c r="A91" s="89">
        <v>40</v>
      </c>
      <c r="B91" s="89" t="s">
        <v>96</v>
      </c>
      <c r="C91" s="89">
        <v>16.7</v>
      </c>
      <c r="D91" s="89">
        <v>1</v>
      </c>
      <c r="E91" s="89">
        <v>0.1</v>
      </c>
      <c r="F91" s="89">
        <v>0</v>
      </c>
      <c r="G91" s="89">
        <v>0</v>
      </c>
      <c r="H91" s="89">
        <v>0</v>
      </c>
      <c r="I91" s="89">
        <v>25.1</v>
      </c>
      <c r="J91" s="89">
        <v>1.9</v>
      </c>
      <c r="K91" s="89">
        <v>0.1</v>
      </c>
      <c r="L91" s="89">
        <v>24.7</v>
      </c>
      <c r="M91" s="89">
        <v>4.9000000000000004</v>
      </c>
      <c r="N91" s="89">
        <v>0.2</v>
      </c>
      <c r="O91" s="89">
        <v>0</v>
      </c>
      <c r="P91" s="89">
        <v>0</v>
      </c>
      <c r="Q91" s="89">
        <v>0</v>
      </c>
      <c r="R91" s="89">
        <v>66.5</v>
      </c>
      <c r="S91" s="89">
        <v>7.9</v>
      </c>
      <c r="T91" s="89">
        <v>0.1</v>
      </c>
    </row>
    <row r="92" spans="1:20" x14ac:dyDescent="0.25">
      <c r="A92" s="89">
        <v>41</v>
      </c>
      <c r="B92" s="89" t="s">
        <v>97</v>
      </c>
      <c r="C92" s="89">
        <v>1.7</v>
      </c>
      <c r="D92" s="89">
        <v>0.9</v>
      </c>
      <c r="E92" s="89">
        <v>0.5</v>
      </c>
      <c r="F92" s="89">
        <v>0</v>
      </c>
      <c r="G92" s="89">
        <v>0</v>
      </c>
      <c r="H92" s="89">
        <v>0</v>
      </c>
      <c r="I92" s="89">
        <v>14.8</v>
      </c>
      <c r="J92" s="89">
        <v>0.7</v>
      </c>
      <c r="K92" s="89">
        <v>0</v>
      </c>
      <c r="L92" s="89">
        <v>21</v>
      </c>
      <c r="M92" s="89">
        <v>0.8</v>
      </c>
      <c r="N92" s="89">
        <v>0</v>
      </c>
      <c r="O92" s="89">
        <v>0</v>
      </c>
      <c r="P92" s="89">
        <v>0</v>
      </c>
      <c r="Q92" s="89">
        <v>0</v>
      </c>
      <c r="R92" s="89">
        <v>37.6</v>
      </c>
      <c r="S92" s="89">
        <v>2.4</v>
      </c>
      <c r="T92" s="89">
        <v>0.1</v>
      </c>
    </row>
    <row r="93" spans="1:20" x14ac:dyDescent="0.25">
      <c r="A93" s="89">
        <v>42</v>
      </c>
      <c r="B93" s="89" t="s">
        <v>98</v>
      </c>
      <c r="C93" s="89">
        <v>11.9</v>
      </c>
      <c r="D93" s="89">
        <v>1.1000000000000001</v>
      </c>
      <c r="E93" s="89">
        <v>0.1</v>
      </c>
      <c r="F93" s="89">
        <v>0</v>
      </c>
      <c r="G93" s="89">
        <v>0</v>
      </c>
      <c r="H93" s="89">
        <v>0</v>
      </c>
      <c r="I93" s="89">
        <v>32.1</v>
      </c>
      <c r="J93" s="89">
        <v>4</v>
      </c>
      <c r="K93" s="89">
        <v>0.1</v>
      </c>
      <c r="L93" s="89">
        <v>27.5</v>
      </c>
      <c r="M93" s="89">
        <v>2.8</v>
      </c>
      <c r="N93" s="89">
        <v>0.1</v>
      </c>
      <c r="O93" s="89">
        <v>0</v>
      </c>
      <c r="P93" s="89">
        <v>0</v>
      </c>
      <c r="Q93" s="89">
        <v>0</v>
      </c>
      <c r="R93" s="89">
        <v>71.5</v>
      </c>
      <c r="S93" s="89">
        <v>7.9</v>
      </c>
      <c r="T93" s="89">
        <v>0.1</v>
      </c>
    </row>
    <row r="94" spans="1:20" x14ac:dyDescent="0.25">
      <c r="A94" s="89">
        <v>43</v>
      </c>
      <c r="B94" s="89" t="s">
        <v>99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</row>
    <row r="95" spans="1:20" x14ac:dyDescent="0.25">
      <c r="A95" s="89">
        <v>44</v>
      </c>
      <c r="B95" s="89" t="s">
        <v>100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3.5</v>
      </c>
      <c r="M95" s="89">
        <v>9.1999999999999993</v>
      </c>
      <c r="N95" s="89">
        <v>2.6</v>
      </c>
      <c r="O95" s="89">
        <v>0</v>
      </c>
      <c r="P95" s="89">
        <v>0</v>
      </c>
      <c r="Q95" s="89">
        <v>0</v>
      </c>
      <c r="R95" s="89">
        <v>3.5</v>
      </c>
      <c r="S95" s="89">
        <v>9.1999999999999993</v>
      </c>
      <c r="T95" s="89">
        <v>2.6</v>
      </c>
    </row>
    <row r="96" spans="1:20" x14ac:dyDescent="0.25">
      <c r="A96" s="89">
        <v>45</v>
      </c>
      <c r="B96" s="89" t="s">
        <v>101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3.7</v>
      </c>
      <c r="M96" s="89">
        <v>10.1</v>
      </c>
      <c r="N96" s="89">
        <v>2.7</v>
      </c>
      <c r="O96" s="89">
        <v>0</v>
      </c>
      <c r="P96" s="89">
        <v>0</v>
      </c>
      <c r="Q96" s="89">
        <v>0</v>
      </c>
      <c r="R96" s="89">
        <v>3.7</v>
      </c>
      <c r="S96" s="89">
        <v>10.1</v>
      </c>
      <c r="T96" s="89">
        <v>2.7</v>
      </c>
    </row>
    <row r="97" spans="1:20" x14ac:dyDescent="0.25">
      <c r="A97" s="89">
        <v>46</v>
      </c>
      <c r="B97" s="89" t="s">
        <v>102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1.8</v>
      </c>
      <c r="M97" s="89">
        <v>4.0999999999999996</v>
      </c>
      <c r="N97" s="89">
        <v>2.2999999999999998</v>
      </c>
      <c r="O97" s="89">
        <v>0</v>
      </c>
      <c r="P97" s="89">
        <v>0</v>
      </c>
      <c r="Q97" s="89">
        <v>0</v>
      </c>
      <c r="R97" s="89">
        <v>1.8</v>
      </c>
      <c r="S97" s="89">
        <v>4.0999999999999996</v>
      </c>
      <c r="T97" s="89">
        <v>2.2999999999999998</v>
      </c>
    </row>
    <row r="98" spans="1:20" x14ac:dyDescent="0.25">
      <c r="A98" s="89">
        <v>47</v>
      </c>
      <c r="B98" s="89" t="s">
        <v>103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4.4000000000000004</v>
      </c>
      <c r="M98" s="89">
        <v>14.2</v>
      </c>
      <c r="N98" s="89">
        <v>3.3</v>
      </c>
      <c r="O98" s="89">
        <v>0</v>
      </c>
      <c r="P98" s="89">
        <v>0</v>
      </c>
      <c r="Q98" s="89">
        <v>0</v>
      </c>
      <c r="R98" s="89">
        <v>4.4000000000000004</v>
      </c>
      <c r="S98" s="89">
        <v>14.2</v>
      </c>
      <c r="T98" s="89">
        <v>3.3</v>
      </c>
    </row>
    <row r="99" spans="1:20" x14ac:dyDescent="0.25">
      <c r="A99" s="89">
        <v>48</v>
      </c>
      <c r="B99" s="89" t="s">
        <v>104</v>
      </c>
      <c r="C99" s="89">
        <v>73.5</v>
      </c>
      <c r="D99" s="89">
        <v>60.9</v>
      </c>
      <c r="E99" s="89">
        <v>0.8</v>
      </c>
      <c r="F99" s="89">
        <v>0</v>
      </c>
      <c r="G99" s="89">
        <v>0</v>
      </c>
      <c r="H99" s="89">
        <v>0</v>
      </c>
      <c r="I99" s="89">
        <v>13.5</v>
      </c>
      <c r="J99" s="89">
        <v>46.3</v>
      </c>
      <c r="K99" s="89">
        <v>3.4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87</v>
      </c>
      <c r="S99" s="89">
        <v>107.3</v>
      </c>
      <c r="T99" s="89">
        <v>1.2</v>
      </c>
    </row>
    <row r="100" spans="1:20" x14ac:dyDescent="0.25">
      <c r="A100" s="89">
        <v>49</v>
      </c>
      <c r="B100" s="89" t="s">
        <v>105</v>
      </c>
      <c r="C100" s="89">
        <v>87.8</v>
      </c>
      <c r="D100" s="89">
        <v>145.9</v>
      </c>
      <c r="E100" s="89">
        <v>1.7</v>
      </c>
      <c r="F100" s="89">
        <v>0</v>
      </c>
      <c r="G100" s="89">
        <v>0</v>
      </c>
      <c r="H100" s="89">
        <v>0</v>
      </c>
      <c r="I100" s="89">
        <v>17.8</v>
      </c>
      <c r="J100" s="89">
        <v>51.8</v>
      </c>
      <c r="K100" s="89">
        <v>2.9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105.6</v>
      </c>
      <c r="S100" s="89">
        <v>197.6</v>
      </c>
      <c r="T100" s="89">
        <v>1.9</v>
      </c>
    </row>
    <row r="101" spans="1:20" x14ac:dyDescent="0.25">
      <c r="A101" s="89">
        <v>50</v>
      </c>
      <c r="B101" s="89" t="s">
        <v>106</v>
      </c>
      <c r="C101" s="89">
        <v>0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</row>
    <row r="102" spans="1:20" x14ac:dyDescent="0.25">
      <c r="A102" s="89">
        <v>51</v>
      </c>
      <c r="B102" s="89" t="s">
        <v>107</v>
      </c>
      <c r="C102" s="89">
        <v>0</v>
      </c>
      <c r="D102" s="89"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</row>
    <row r="103" spans="1:20" x14ac:dyDescent="0.25">
      <c r="A103" s="89">
        <v>52</v>
      </c>
      <c r="B103" s="89" t="s">
        <v>108</v>
      </c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</row>
    <row r="104" spans="1:20" x14ac:dyDescent="0.25">
      <c r="A104" s="89">
        <v>53</v>
      </c>
      <c r="B104" s="89" t="s">
        <v>109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</row>
    <row r="105" spans="1:20" x14ac:dyDescent="0.25">
      <c r="A105" s="89">
        <v>54</v>
      </c>
      <c r="B105" s="89" t="s">
        <v>110</v>
      </c>
      <c r="C105" s="89">
        <v>0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</row>
    <row r="106" spans="1:20" x14ac:dyDescent="0.25">
      <c r="A106" s="89">
        <v>55</v>
      </c>
      <c r="B106" s="89" t="s">
        <v>111</v>
      </c>
      <c r="C106" s="89">
        <v>0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0.3</v>
      </c>
      <c r="M106" s="89">
        <v>0.4</v>
      </c>
      <c r="N106" s="89">
        <v>1.7</v>
      </c>
      <c r="O106" s="89">
        <v>0</v>
      </c>
      <c r="P106" s="89">
        <v>0</v>
      </c>
      <c r="Q106" s="89">
        <v>0</v>
      </c>
      <c r="R106" s="89">
        <v>0.3</v>
      </c>
      <c r="S106" s="89">
        <v>0.4</v>
      </c>
      <c r="T106" s="89">
        <v>1.7</v>
      </c>
    </row>
    <row r="107" spans="1:20" x14ac:dyDescent="0.25">
      <c r="A107" s="89">
        <v>56</v>
      </c>
      <c r="B107" s="89" t="s">
        <v>112</v>
      </c>
      <c r="C107" s="89">
        <v>252.8</v>
      </c>
      <c r="D107" s="89">
        <v>64.2</v>
      </c>
      <c r="E107" s="89">
        <v>0.3</v>
      </c>
      <c r="F107" s="89">
        <v>0</v>
      </c>
      <c r="G107" s="89">
        <v>0</v>
      </c>
      <c r="H107" s="89">
        <v>0</v>
      </c>
      <c r="I107" s="89">
        <v>109.3</v>
      </c>
      <c r="J107" s="89">
        <v>183.5</v>
      </c>
      <c r="K107" s="89">
        <v>1.7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362.1</v>
      </c>
      <c r="S107" s="89">
        <v>247.8</v>
      </c>
      <c r="T107" s="89">
        <v>0.7</v>
      </c>
    </row>
    <row r="108" spans="1:20" x14ac:dyDescent="0.25">
      <c r="A108" s="89">
        <v>57</v>
      </c>
      <c r="B108" s="89" t="s">
        <v>113</v>
      </c>
      <c r="C108" s="89">
        <v>0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</row>
    <row r="109" spans="1:20" x14ac:dyDescent="0.25">
      <c r="A109" s="89">
        <v>58</v>
      </c>
      <c r="B109" s="89" t="s">
        <v>114</v>
      </c>
      <c r="C109" s="89">
        <v>300.39999999999998</v>
      </c>
      <c r="D109" s="89">
        <v>189.2</v>
      </c>
      <c r="E109" s="89">
        <v>0.6</v>
      </c>
      <c r="F109" s="89">
        <v>0</v>
      </c>
      <c r="G109" s="89">
        <v>0</v>
      </c>
      <c r="H109" s="89">
        <v>0</v>
      </c>
      <c r="I109" s="89">
        <v>53.6</v>
      </c>
      <c r="J109" s="89">
        <v>173.8</v>
      </c>
      <c r="K109" s="89">
        <v>3.2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353.9</v>
      </c>
      <c r="S109" s="89">
        <v>363</v>
      </c>
      <c r="T109" s="89">
        <v>1</v>
      </c>
    </row>
    <row r="110" spans="1:20" x14ac:dyDescent="0.25">
      <c r="A110" s="89">
        <v>59</v>
      </c>
      <c r="B110" s="89" t="s">
        <v>115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89">
        <v>0</v>
      </c>
      <c r="N110" s="89">
        <v>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</row>
    <row r="111" spans="1:20" x14ac:dyDescent="0.25">
      <c r="A111" s="89">
        <v>60</v>
      </c>
      <c r="B111" s="89" t="s">
        <v>116</v>
      </c>
      <c r="C111" s="89">
        <v>0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  <c r="I111" s="89">
        <v>0.7</v>
      </c>
      <c r="J111" s="89">
        <v>0</v>
      </c>
      <c r="K111" s="89">
        <v>0</v>
      </c>
      <c r="L111" s="89">
        <v>0</v>
      </c>
      <c r="M111" s="89">
        <v>0</v>
      </c>
      <c r="N111" s="89">
        <v>0</v>
      </c>
      <c r="O111" s="89">
        <v>0</v>
      </c>
      <c r="P111" s="89">
        <v>0</v>
      </c>
      <c r="Q111" s="89">
        <v>0</v>
      </c>
      <c r="R111" s="89">
        <v>0.7</v>
      </c>
      <c r="S111" s="89">
        <v>0</v>
      </c>
      <c r="T111" s="89">
        <v>0</v>
      </c>
    </row>
    <row r="112" spans="1:20" x14ac:dyDescent="0.25">
      <c r="A112" s="89">
        <v>61</v>
      </c>
      <c r="B112" s="89" t="s">
        <v>117</v>
      </c>
      <c r="C112" s="89">
        <v>0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>
        <v>0</v>
      </c>
      <c r="O112" s="89">
        <v>0</v>
      </c>
      <c r="P112" s="89">
        <v>0</v>
      </c>
      <c r="Q112" s="89">
        <v>0</v>
      </c>
      <c r="R112" s="89">
        <v>0</v>
      </c>
      <c r="S112" s="89">
        <v>0</v>
      </c>
      <c r="T112" s="89">
        <v>0</v>
      </c>
    </row>
    <row r="113" spans="1:20" x14ac:dyDescent="0.25">
      <c r="A113" s="89">
        <v>62</v>
      </c>
      <c r="B113" s="89" t="s">
        <v>118</v>
      </c>
      <c r="C113" s="89">
        <v>0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  <c r="I113" s="89">
        <v>215.7</v>
      </c>
      <c r="J113" s="89">
        <v>2.4</v>
      </c>
      <c r="K113" s="89">
        <v>0</v>
      </c>
      <c r="L113" s="89">
        <v>88</v>
      </c>
      <c r="M113" s="89">
        <v>1.7</v>
      </c>
      <c r="N113" s="89">
        <v>0</v>
      </c>
      <c r="O113" s="89">
        <v>0</v>
      </c>
      <c r="P113" s="89">
        <v>0</v>
      </c>
      <c r="Q113" s="89">
        <v>0</v>
      </c>
      <c r="R113" s="89">
        <v>303.7</v>
      </c>
      <c r="S113" s="89">
        <v>4.0999999999999996</v>
      </c>
      <c r="T113" s="89">
        <v>0</v>
      </c>
    </row>
    <row r="114" spans="1:20" x14ac:dyDescent="0.25">
      <c r="A114" s="89">
        <v>63</v>
      </c>
      <c r="B114" s="89" t="s">
        <v>119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>
        <v>0</v>
      </c>
      <c r="O114" s="89">
        <v>0</v>
      </c>
      <c r="P114" s="89">
        <v>0</v>
      </c>
      <c r="Q114" s="89">
        <v>0</v>
      </c>
      <c r="R114" s="89">
        <v>0</v>
      </c>
      <c r="S114" s="89">
        <v>0</v>
      </c>
      <c r="T114" s="89">
        <v>0</v>
      </c>
    </row>
    <row r="115" spans="1:20" x14ac:dyDescent="0.25">
      <c r="A115" s="89">
        <v>64</v>
      </c>
      <c r="B115" s="89" t="s">
        <v>120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89">
        <v>32.6</v>
      </c>
      <c r="J115" s="89">
        <v>164.8</v>
      </c>
      <c r="K115" s="89">
        <v>5.0999999999999996</v>
      </c>
      <c r="L115" s="89">
        <v>0</v>
      </c>
      <c r="M115" s="89">
        <v>0</v>
      </c>
      <c r="N115" s="89">
        <v>0</v>
      </c>
      <c r="O115" s="89">
        <v>0</v>
      </c>
      <c r="P115" s="89">
        <v>0</v>
      </c>
      <c r="Q115" s="89">
        <v>0</v>
      </c>
      <c r="R115" s="89">
        <v>32.6</v>
      </c>
      <c r="S115" s="89">
        <v>164.8</v>
      </c>
      <c r="T115" s="89">
        <v>5.0999999999999996</v>
      </c>
    </row>
    <row r="116" spans="1:20" x14ac:dyDescent="0.25">
      <c r="A116" s="89">
        <v>65</v>
      </c>
      <c r="B116" s="89" t="s">
        <v>121</v>
      </c>
      <c r="C116" s="89">
        <v>0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</row>
    <row r="117" spans="1:20" x14ac:dyDescent="0.25">
      <c r="A117" s="89">
        <v>66</v>
      </c>
      <c r="B117" s="89" t="s">
        <v>122</v>
      </c>
      <c r="C117" s="89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89">
        <v>196.6</v>
      </c>
      <c r="J117" s="89">
        <v>1603.7</v>
      </c>
      <c r="K117" s="89">
        <v>8.1999999999999993</v>
      </c>
      <c r="L117" s="89">
        <v>0</v>
      </c>
      <c r="M117" s="89">
        <v>0</v>
      </c>
      <c r="N117" s="89">
        <v>0</v>
      </c>
      <c r="O117" s="89">
        <v>0</v>
      </c>
      <c r="P117" s="89">
        <v>0</v>
      </c>
      <c r="Q117" s="89">
        <v>0</v>
      </c>
      <c r="R117" s="89">
        <v>196.6</v>
      </c>
      <c r="S117" s="89">
        <v>1603.7</v>
      </c>
      <c r="T117" s="89">
        <v>8.1999999999999993</v>
      </c>
    </row>
    <row r="118" spans="1:20" x14ac:dyDescent="0.25">
      <c r="A118" s="89">
        <v>67</v>
      </c>
      <c r="B118" s="89" t="s">
        <v>123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0</v>
      </c>
      <c r="Q118" s="89">
        <v>0</v>
      </c>
      <c r="R118" s="89">
        <v>0</v>
      </c>
      <c r="S118" s="89">
        <v>0</v>
      </c>
      <c r="T118" s="89">
        <v>0</v>
      </c>
    </row>
    <row r="119" spans="1:20" x14ac:dyDescent="0.25">
      <c r="A119" s="89">
        <v>68</v>
      </c>
      <c r="B119" s="89" t="s">
        <v>124</v>
      </c>
      <c r="C119" s="89">
        <v>0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</row>
    <row r="120" spans="1:20" x14ac:dyDescent="0.25">
      <c r="A120" s="89">
        <v>69</v>
      </c>
      <c r="B120" s="89" t="s">
        <v>125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121.5</v>
      </c>
      <c r="M120" s="89">
        <v>323.2</v>
      </c>
      <c r="N120" s="89">
        <v>2.7</v>
      </c>
      <c r="O120" s="89">
        <v>0</v>
      </c>
      <c r="P120" s="89">
        <v>0</v>
      </c>
      <c r="Q120" s="89">
        <v>0</v>
      </c>
      <c r="R120" s="89">
        <v>121.5</v>
      </c>
      <c r="S120" s="89">
        <v>323.2</v>
      </c>
      <c r="T120" s="89">
        <v>2.7</v>
      </c>
    </row>
    <row r="121" spans="1:20" x14ac:dyDescent="0.25">
      <c r="A121" s="89">
        <v>70</v>
      </c>
      <c r="B121" s="89" t="s">
        <v>126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89">
        <v>48.9</v>
      </c>
      <c r="J121" s="89">
        <v>161.80000000000001</v>
      </c>
      <c r="K121" s="89">
        <v>3.3</v>
      </c>
      <c r="L121" s="89">
        <v>0</v>
      </c>
      <c r="M121" s="89">
        <v>0</v>
      </c>
      <c r="N121" s="89">
        <v>0</v>
      </c>
      <c r="O121" s="89">
        <v>0</v>
      </c>
      <c r="P121" s="89">
        <v>0</v>
      </c>
      <c r="Q121" s="89">
        <v>0</v>
      </c>
      <c r="R121" s="89">
        <v>48.9</v>
      </c>
      <c r="S121" s="89">
        <v>161.80000000000001</v>
      </c>
      <c r="T121" s="89">
        <v>3.3</v>
      </c>
    </row>
    <row r="122" spans="1:20" x14ac:dyDescent="0.25">
      <c r="A122" s="89">
        <v>71</v>
      </c>
      <c r="B122" s="89" t="s">
        <v>127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0</v>
      </c>
      <c r="J122" s="89">
        <v>0</v>
      </c>
      <c r="K122" s="89">
        <v>0</v>
      </c>
      <c r="L122" s="89">
        <v>0</v>
      </c>
      <c r="M122" s="89">
        <v>0</v>
      </c>
      <c r="N122" s="89">
        <v>0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</row>
    <row r="123" spans="1:20" x14ac:dyDescent="0.25">
      <c r="A123" s="89">
        <v>72</v>
      </c>
      <c r="B123" s="89" t="s">
        <v>128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</row>
    <row r="124" spans="1:20" x14ac:dyDescent="0.25">
      <c r="A124" s="89">
        <v>73</v>
      </c>
      <c r="B124" s="89" t="s">
        <v>129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0</v>
      </c>
      <c r="O124" s="89">
        <v>0</v>
      </c>
      <c r="P124" s="89">
        <v>0</v>
      </c>
      <c r="Q124" s="89">
        <v>0</v>
      </c>
      <c r="R124" s="89">
        <v>0</v>
      </c>
      <c r="S124" s="89">
        <v>0</v>
      </c>
      <c r="T124" s="89">
        <v>0</v>
      </c>
    </row>
    <row r="125" spans="1:20" x14ac:dyDescent="0.25">
      <c r="A125" s="89">
        <v>74</v>
      </c>
      <c r="B125" s="89" t="s">
        <v>130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0</v>
      </c>
      <c r="O125" s="89">
        <v>0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</row>
    <row r="126" spans="1:20" x14ac:dyDescent="0.25">
      <c r="A126" s="89">
        <v>75</v>
      </c>
      <c r="B126" s="89" t="s">
        <v>131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</row>
    <row r="127" spans="1:20" x14ac:dyDescent="0.25">
      <c r="A127" s="89">
        <v>76</v>
      </c>
      <c r="B127" s="89" t="s">
        <v>132</v>
      </c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</row>
    <row r="128" spans="1:20" x14ac:dyDescent="0.25">
      <c r="A128" s="89">
        <v>77</v>
      </c>
      <c r="B128" s="89" t="s">
        <v>133</v>
      </c>
      <c r="C128" s="89">
        <v>0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</row>
    <row r="129" spans="1:20" x14ac:dyDescent="0.25">
      <c r="A129" s="89">
        <v>78</v>
      </c>
      <c r="B129" s="89" t="s">
        <v>134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89">
        <v>0</v>
      </c>
      <c r="J129" s="89">
        <v>0</v>
      </c>
      <c r="K129" s="89">
        <v>0</v>
      </c>
      <c r="L129" s="89">
        <v>0</v>
      </c>
      <c r="M129" s="89">
        <v>0</v>
      </c>
      <c r="N129" s="89">
        <v>0</v>
      </c>
      <c r="O129" s="89">
        <v>0</v>
      </c>
      <c r="P129" s="89">
        <v>0</v>
      </c>
      <c r="Q129" s="89">
        <v>0</v>
      </c>
      <c r="R129" s="89">
        <v>0</v>
      </c>
      <c r="S129" s="89">
        <v>0</v>
      </c>
      <c r="T129" s="89">
        <v>0</v>
      </c>
    </row>
    <row r="130" spans="1:20" x14ac:dyDescent="0.25">
      <c r="A130" s="89">
        <v>79</v>
      </c>
      <c r="B130" s="89" t="s">
        <v>135</v>
      </c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v>0</v>
      </c>
      <c r="O130" s="89">
        <v>0</v>
      </c>
      <c r="P130" s="89">
        <v>0</v>
      </c>
      <c r="Q130" s="89">
        <v>0</v>
      </c>
      <c r="R130" s="89">
        <v>0</v>
      </c>
      <c r="S130" s="89">
        <v>0</v>
      </c>
      <c r="T130" s="89">
        <v>0</v>
      </c>
    </row>
    <row r="131" spans="1:20" x14ac:dyDescent="0.25">
      <c r="A131" s="89">
        <v>80</v>
      </c>
      <c r="B131" s="89" t="s">
        <v>136</v>
      </c>
      <c r="C131" s="89">
        <v>0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89">
        <v>0</v>
      </c>
      <c r="N131" s="89">
        <v>0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</row>
    <row r="132" spans="1:20" x14ac:dyDescent="0.25">
      <c r="A132" s="89">
        <v>81</v>
      </c>
      <c r="B132" s="89" t="s">
        <v>137</v>
      </c>
      <c r="C132" s="89">
        <v>0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89">
        <v>0</v>
      </c>
      <c r="N132" s="89">
        <v>0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</row>
    <row r="133" spans="1:20" x14ac:dyDescent="0.25">
      <c r="A133" s="89">
        <v>82</v>
      </c>
      <c r="B133" s="89" t="s">
        <v>138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0</v>
      </c>
      <c r="O133" s="89">
        <v>0</v>
      </c>
      <c r="P133" s="89">
        <v>0</v>
      </c>
      <c r="Q133" s="89">
        <v>0</v>
      </c>
      <c r="R133" s="89">
        <v>0</v>
      </c>
      <c r="S133" s="89">
        <v>0</v>
      </c>
      <c r="T133" s="89">
        <v>0</v>
      </c>
    </row>
    <row r="134" spans="1:20" x14ac:dyDescent="0.25">
      <c r="A134" s="89">
        <v>83</v>
      </c>
      <c r="B134" s="89" t="s">
        <v>139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>
        <v>0</v>
      </c>
      <c r="O134" s="89">
        <v>0</v>
      </c>
      <c r="P134" s="89">
        <v>0</v>
      </c>
      <c r="Q134" s="89">
        <v>0</v>
      </c>
      <c r="R134" s="89">
        <v>0</v>
      </c>
      <c r="S134" s="89">
        <v>0</v>
      </c>
      <c r="T134" s="89">
        <v>0</v>
      </c>
    </row>
    <row r="135" spans="1:20" x14ac:dyDescent="0.25">
      <c r="A135" s="89">
        <v>84</v>
      </c>
      <c r="B135" s="89" t="s">
        <v>140</v>
      </c>
      <c r="C135" s="89">
        <v>0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</row>
    <row r="136" spans="1:20" x14ac:dyDescent="0.25">
      <c r="A136" s="89">
        <v>85</v>
      </c>
      <c r="B136" s="89" t="s">
        <v>141</v>
      </c>
      <c r="C136" s="89">
        <v>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89">
        <v>0</v>
      </c>
      <c r="P136" s="89">
        <v>0</v>
      </c>
      <c r="Q136" s="89">
        <v>0</v>
      </c>
      <c r="R136" s="89">
        <v>0</v>
      </c>
      <c r="S136" s="89">
        <v>0</v>
      </c>
      <c r="T136" s="89">
        <v>0</v>
      </c>
    </row>
    <row r="137" spans="1:20" x14ac:dyDescent="0.25">
      <c r="A137" s="89">
        <v>86</v>
      </c>
      <c r="B137" s="89" t="s">
        <v>142</v>
      </c>
      <c r="C137" s="89">
        <v>48.9</v>
      </c>
      <c r="D137" s="89">
        <v>4.2</v>
      </c>
      <c r="E137" s="89">
        <v>0.1</v>
      </c>
      <c r="F137" s="89">
        <v>0</v>
      </c>
      <c r="G137" s="89">
        <v>0</v>
      </c>
      <c r="H137" s="89">
        <v>0</v>
      </c>
      <c r="I137" s="89">
        <v>25.6</v>
      </c>
      <c r="J137" s="89">
        <v>6</v>
      </c>
      <c r="K137" s="89">
        <v>0.2</v>
      </c>
      <c r="L137" s="89">
        <v>48.7</v>
      </c>
      <c r="M137" s="89">
        <v>14.8</v>
      </c>
      <c r="N137" s="89">
        <v>0.3</v>
      </c>
      <c r="O137" s="89">
        <v>0</v>
      </c>
      <c r="P137" s="89">
        <v>0</v>
      </c>
      <c r="Q137" s="89">
        <v>0</v>
      </c>
      <c r="R137" s="89">
        <v>123.2</v>
      </c>
      <c r="S137" s="89">
        <v>24.9</v>
      </c>
      <c r="T137" s="89">
        <v>0.2</v>
      </c>
    </row>
    <row r="138" spans="1:20" x14ac:dyDescent="0.25">
      <c r="A138" s="89">
        <v>87</v>
      </c>
      <c r="B138" s="89" t="s">
        <v>143</v>
      </c>
      <c r="C138" s="89">
        <v>0</v>
      </c>
      <c r="D138" s="89">
        <v>0</v>
      </c>
      <c r="E138" s="89">
        <v>0</v>
      </c>
      <c r="F138" s="89">
        <v>0</v>
      </c>
      <c r="G138" s="89">
        <v>0</v>
      </c>
      <c r="H138" s="89">
        <v>0</v>
      </c>
      <c r="I138" s="89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0</v>
      </c>
      <c r="O138" s="89">
        <v>0</v>
      </c>
      <c r="P138" s="89">
        <v>0</v>
      </c>
      <c r="Q138" s="89">
        <v>0</v>
      </c>
      <c r="R138" s="89">
        <v>0</v>
      </c>
      <c r="S138" s="89">
        <v>0</v>
      </c>
      <c r="T138" s="89">
        <v>0</v>
      </c>
    </row>
    <row r="139" spans="1:20" x14ac:dyDescent="0.25">
      <c r="A139" s="89">
        <v>88</v>
      </c>
      <c r="B139" s="89" t="s">
        <v>144</v>
      </c>
      <c r="C139" s="89">
        <v>0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89">
        <v>0</v>
      </c>
      <c r="J139" s="89">
        <v>0</v>
      </c>
      <c r="K139" s="89">
        <v>0</v>
      </c>
      <c r="L139" s="89">
        <v>0</v>
      </c>
      <c r="M139" s="89">
        <v>0</v>
      </c>
      <c r="N139" s="89">
        <v>0</v>
      </c>
      <c r="O139" s="89">
        <v>0</v>
      </c>
      <c r="P139" s="89">
        <v>0</v>
      </c>
      <c r="Q139" s="89">
        <v>0</v>
      </c>
      <c r="R139" s="89">
        <v>0</v>
      </c>
      <c r="S139" s="89">
        <v>0</v>
      </c>
      <c r="T139" s="89">
        <v>0</v>
      </c>
    </row>
    <row r="140" spans="1:20" x14ac:dyDescent="0.25">
      <c r="A140" s="89">
        <v>89</v>
      </c>
      <c r="B140" s="89" t="s">
        <v>145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</row>
    <row r="141" spans="1:20" x14ac:dyDescent="0.25">
      <c r="A141" s="89">
        <v>90</v>
      </c>
      <c r="B141" s="89" t="s">
        <v>146</v>
      </c>
      <c r="C141" s="89">
        <v>0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  <c r="I141" s="89">
        <v>145.19999999999999</v>
      </c>
      <c r="J141" s="89">
        <v>1492.8</v>
      </c>
      <c r="K141" s="89">
        <v>10.3</v>
      </c>
      <c r="L141" s="89">
        <v>0.1</v>
      </c>
      <c r="M141" s="89">
        <v>0.5</v>
      </c>
      <c r="N141" s="89">
        <v>9.1999999999999993</v>
      </c>
      <c r="O141" s="89">
        <v>0</v>
      </c>
      <c r="P141" s="89">
        <v>0</v>
      </c>
      <c r="Q141" s="89">
        <v>0</v>
      </c>
      <c r="R141" s="89">
        <v>145.19999999999999</v>
      </c>
      <c r="S141" s="89">
        <v>1493.3</v>
      </c>
      <c r="T141" s="89">
        <v>10.3</v>
      </c>
    </row>
    <row r="142" spans="1:20" x14ac:dyDescent="0.25">
      <c r="A142" s="89">
        <v>91</v>
      </c>
      <c r="B142" s="89" t="s">
        <v>147</v>
      </c>
      <c r="C142" s="89">
        <v>0</v>
      </c>
      <c r="D142" s="89">
        <v>0</v>
      </c>
      <c r="E142" s="89">
        <v>0</v>
      </c>
      <c r="F142" s="89">
        <v>0</v>
      </c>
      <c r="G142" s="89">
        <v>0</v>
      </c>
      <c r="H142" s="89">
        <v>0</v>
      </c>
      <c r="I142" s="89">
        <v>7.5</v>
      </c>
      <c r="J142" s="89">
        <v>39.4</v>
      </c>
      <c r="K142" s="89">
        <v>5.2</v>
      </c>
      <c r="L142" s="89">
        <v>14.7</v>
      </c>
      <c r="M142" s="89">
        <v>139.4</v>
      </c>
      <c r="N142" s="89">
        <v>9.5</v>
      </c>
      <c r="O142" s="89">
        <v>0</v>
      </c>
      <c r="P142" s="89">
        <v>0</v>
      </c>
      <c r="Q142" s="89">
        <v>0</v>
      </c>
      <c r="R142" s="89">
        <v>22.3</v>
      </c>
      <c r="S142" s="89">
        <v>178.8</v>
      </c>
      <c r="T142" s="89">
        <v>8</v>
      </c>
    </row>
    <row r="143" spans="1:20" x14ac:dyDescent="0.25">
      <c r="A143" s="89">
        <v>92</v>
      </c>
      <c r="B143" s="89" t="s">
        <v>148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89">
        <v>0</v>
      </c>
      <c r="J143" s="89">
        <v>0</v>
      </c>
      <c r="K143" s="89">
        <v>0</v>
      </c>
      <c r="L143" s="89">
        <v>0</v>
      </c>
      <c r="M143" s="89">
        <v>0</v>
      </c>
      <c r="N143" s="89">
        <v>0</v>
      </c>
      <c r="O143" s="89">
        <v>0</v>
      </c>
      <c r="P143" s="89">
        <v>0</v>
      </c>
      <c r="Q143" s="89">
        <v>0</v>
      </c>
      <c r="R143" s="89">
        <v>0</v>
      </c>
      <c r="S143" s="89">
        <v>0</v>
      </c>
      <c r="T143" s="89">
        <v>0</v>
      </c>
    </row>
    <row r="144" spans="1:20" x14ac:dyDescent="0.25">
      <c r="A144" s="89">
        <v>93</v>
      </c>
      <c r="B144" s="89" t="s">
        <v>149</v>
      </c>
      <c r="C144" s="89">
        <v>0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</row>
    <row r="145" spans="1:20" x14ac:dyDescent="0.25">
      <c r="A145" s="89">
        <v>94</v>
      </c>
      <c r="B145" s="89" t="s">
        <v>150</v>
      </c>
      <c r="C145" s="89">
        <v>0</v>
      </c>
      <c r="D145" s="89">
        <v>0</v>
      </c>
      <c r="E145" s="89">
        <v>0</v>
      </c>
      <c r="F145" s="89">
        <v>0</v>
      </c>
      <c r="G145" s="89">
        <v>0</v>
      </c>
      <c r="H145" s="89">
        <v>0</v>
      </c>
      <c r="I145" s="89">
        <v>0</v>
      </c>
      <c r="J145" s="89">
        <v>0</v>
      </c>
      <c r="K145" s="89">
        <v>0</v>
      </c>
      <c r="L145" s="89">
        <v>0</v>
      </c>
      <c r="M145" s="89">
        <v>0</v>
      </c>
      <c r="N145" s="89">
        <v>0</v>
      </c>
      <c r="O145" s="89">
        <v>0</v>
      </c>
      <c r="P145" s="89">
        <v>0</v>
      </c>
      <c r="Q145" s="89">
        <v>0</v>
      </c>
      <c r="R145" s="89">
        <v>0</v>
      </c>
      <c r="S145" s="89">
        <v>0</v>
      </c>
      <c r="T145" s="89">
        <v>0</v>
      </c>
    </row>
    <row r="146" spans="1:20" x14ac:dyDescent="0.25">
      <c r="A146" s="89">
        <v>95</v>
      </c>
      <c r="B146" s="89" t="s">
        <v>151</v>
      </c>
      <c r="C146" s="89">
        <v>0</v>
      </c>
      <c r="D146" s="89">
        <v>0</v>
      </c>
      <c r="E146" s="89">
        <v>0</v>
      </c>
      <c r="F146" s="89">
        <v>0</v>
      </c>
      <c r="G146" s="89">
        <v>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89">
        <v>0</v>
      </c>
      <c r="P146" s="89">
        <v>0</v>
      </c>
      <c r="Q146" s="89">
        <v>0</v>
      </c>
      <c r="R146" s="89">
        <v>0</v>
      </c>
      <c r="S146" s="89">
        <v>0</v>
      </c>
      <c r="T146" s="89">
        <v>0</v>
      </c>
    </row>
    <row r="147" spans="1:20" x14ac:dyDescent="0.25">
      <c r="A147" s="89">
        <v>96</v>
      </c>
      <c r="B147" s="89" t="s">
        <v>152</v>
      </c>
      <c r="C147" s="89">
        <v>0</v>
      </c>
      <c r="D147" s="89">
        <v>0</v>
      </c>
      <c r="E147" s="89">
        <v>0</v>
      </c>
      <c r="F147" s="89">
        <v>0</v>
      </c>
      <c r="G147" s="89">
        <v>0</v>
      </c>
      <c r="H147" s="89">
        <v>0</v>
      </c>
      <c r="I147" s="89">
        <v>0</v>
      </c>
      <c r="J147" s="89">
        <v>0</v>
      </c>
      <c r="K147" s="89">
        <v>0</v>
      </c>
      <c r="L147" s="89">
        <v>0</v>
      </c>
      <c r="M147" s="89">
        <v>0</v>
      </c>
      <c r="N147" s="89">
        <v>0</v>
      </c>
      <c r="O147" s="89">
        <v>0</v>
      </c>
      <c r="P147" s="89">
        <v>0</v>
      </c>
      <c r="Q147" s="89">
        <v>0</v>
      </c>
      <c r="R147" s="89">
        <v>0</v>
      </c>
      <c r="S147" s="89">
        <v>0</v>
      </c>
      <c r="T147" s="89">
        <v>0</v>
      </c>
    </row>
    <row r="148" spans="1:20" x14ac:dyDescent="0.25">
      <c r="A148" s="89">
        <v>97</v>
      </c>
      <c r="B148" s="89" t="s">
        <v>153</v>
      </c>
      <c r="C148" s="89">
        <v>0</v>
      </c>
      <c r="D148" s="89">
        <v>0</v>
      </c>
      <c r="E148" s="89">
        <v>0</v>
      </c>
      <c r="F148" s="89">
        <v>0</v>
      </c>
      <c r="G148" s="89">
        <v>0</v>
      </c>
      <c r="H148" s="89">
        <v>0</v>
      </c>
      <c r="I148" s="89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0</v>
      </c>
      <c r="T148" s="89">
        <v>0</v>
      </c>
    </row>
    <row r="149" spans="1:20" x14ac:dyDescent="0.25">
      <c r="A149" s="89">
        <v>98</v>
      </c>
      <c r="B149" s="89" t="s">
        <v>154</v>
      </c>
      <c r="C149" s="89">
        <v>18.7</v>
      </c>
      <c r="D149" s="89">
        <v>291.10000000000002</v>
      </c>
      <c r="E149" s="89">
        <v>15.6</v>
      </c>
      <c r="F149" s="89">
        <v>0</v>
      </c>
      <c r="G149" s="89">
        <v>0</v>
      </c>
      <c r="H149" s="89">
        <v>0</v>
      </c>
      <c r="I149" s="89">
        <v>22.6</v>
      </c>
      <c r="J149" s="89">
        <v>485</v>
      </c>
      <c r="K149" s="89">
        <v>21.5</v>
      </c>
      <c r="L149" s="89">
        <v>55.3</v>
      </c>
      <c r="M149" s="89">
        <v>1423.8</v>
      </c>
      <c r="N149" s="89">
        <v>25.7</v>
      </c>
      <c r="O149" s="89">
        <v>0</v>
      </c>
      <c r="P149" s="89">
        <v>0</v>
      </c>
      <c r="Q149" s="89">
        <v>0</v>
      </c>
      <c r="R149" s="89">
        <v>96.6</v>
      </c>
      <c r="S149" s="89">
        <v>2200</v>
      </c>
      <c r="T149" s="89">
        <v>22.8</v>
      </c>
    </row>
    <row r="150" spans="1:20" x14ac:dyDescent="0.25">
      <c r="A150" s="89">
        <v>99</v>
      </c>
      <c r="B150" s="89" t="s">
        <v>155</v>
      </c>
      <c r="C150" s="89">
        <v>0</v>
      </c>
      <c r="D150" s="89">
        <v>0</v>
      </c>
      <c r="E150" s="89">
        <v>0</v>
      </c>
      <c r="F150" s="89">
        <v>0</v>
      </c>
      <c r="G150" s="89">
        <v>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89">
        <v>0</v>
      </c>
      <c r="T150" s="89">
        <v>0</v>
      </c>
    </row>
    <row r="151" spans="1:20" x14ac:dyDescent="0.25">
      <c r="A151" s="89">
        <v>100</v>
      </c>
      <c r="B151" s="89" t="s">
        <v>156</v>
      </c>
      <c r="C151" s="89">
        <v>0</v>
      </c>
      <c r="D151" s="89">
        <v>0</v>
      </c>
      <c r="E151" s="89">
        <v>0</v>
      </c>
      <c r="F151" s="89">
        <v>0</v>
      </c>
      <c r="G151" s="89">
        <v>0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89">
        <v>0</v>
      </c>
      <c r="N151" s="89">
        <v>0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</row>
    <row r="152" spans="1:20" x14ac:dyDescent="0.25">
      <c r="A152" s="89">
        <v>101</v>
      </c>
      <c r="B152" s="89" t="s">
        <v>157</v>
      </c>
      <c r="C152" s="89">
        <v>0</v>
      </c>
      <c r="D152" s="89">
        <v>0</v>
      </c>
      <c r="E152" s="89">
        <v>0</v>
      </c>
      <c r="F152" s="89">
        <v>0</v>
      </c>
      <c r="G152" s="89">
        <v>0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</row>
    <row r="153" spans="1:20" x14ac:dyDescent="0.25">
      <c r="A153" s="89">
        <v>102</v>
      </c>
      <c r="B153" s="89" t="s">
        <v>158</v>
      </c>
      <c r="C153" s="89">
        <v>0</v>
      </c>
      <c r="D153" s="89">
        <v>0</v>
      </c>
      <c r="E153" s="89">
        <v>0</v>
      </c>
      <c r="F153" s="89">
        <v>0</v>
      </c>
      <c r="G153" s="89">
        <v>0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89">
        <v>0</v>
      </c>
      <c r="N153" s="89">
        <v>0</v>
      </c>
      <c r="O153" s="89">
        <v>0</v>
      </c>
      <c r="P153" s="89">
        <v>0</v>
      </c>
      <c r="Q153" s="89">
        <v>0</v>
      </c>
      <c r="R153" s="89">
        <v>0</v>
      </c>
      <c r="S153" s="89">
        <v>0</v>
      </c>
      <c r="T153" s="89">
        <v>0</v>
      </c>
    </row>
    <row r="154" spans="1:20" x14ac:dyDescent="0.25">
      <c r="A154" s="89">
        <v>103</v>
      </c>
      <c r="B154" s="89" t="s">
        <v>159</v>
      </c>
      <c r="C154" s="89">
        <v>0</v>
      </c>
      <c r="D154" s="89">
        <v>0</v>
      </c>
      <c r="E154" s="89">
        <v>0</v>
      </c>
      <c r="F154" s="89">
        <v>0</v>
      </c>
      <c r="G154" s="89">
        <v>0</v>
      </c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89">
        <v>0</v>
      </c>
      <c r="Q154" s="89">
        <v>0</v>
      </c>
      <c r="R154" s="89">
        <v>0</v>
      </c>
      <c r="S154" s="89">
        <v>0</v>
      </c>
      <c r="T154" s="89">
        <v>0</v>
      </c>
    </row>
    <row r="155" spans="1:20" x14ac:dyDescent="0.25">
      <c r="A155" s="89">
        <v>104</v>
      </c>
      <c r="B155" s="89" t="s">
        <v>160</v>
      </c>
      <c r="C155" s="89">
        <v>0</v>
      </c>
      <c r="D155" s="89">
        <v>0</v>
      </c>
      <c r="E155" s="89">
        <v>0</v>
      </c>
      <c r="F155" s="89">
        <v>0</v>
      </c>
      <c r="G155" s="89">
        <v>0</v>
      </c>
      <c r="H155" s="89">
        <v>0</v>
      </c>
      <c r="I155" s="89">
        <v>0</v>
      </c>
      <c r="J155" s="89">
        <v>0</v>
      </c>
      <c r="K155" s="89">
        <v>0</v>
      </c>
      <c r="L155" s="89">
        <v>0</v>
      </c>
      <c r="M155" s="89">
        <v>0</v>
      </c>
      <c r="N155" s="89">
        <v>0</v>
      </c>
      <c r="O155" s="89">
        <v>0</v>
      </c>
      <c r="P155" s="89">
        <v>0</v>
      </c>
      <c r="Q155" s="89">
        <v>0</v>
      </c>
      <c r="R155" s="89">
        <v>0</v>
      </c>
      <c r="S155" s="89">
        <v>0</v>
      </c>
      <c r="T155" s="89">
        <v>0</v>
      </c>
    </row>
    <row r="156" spans="1:20" x14ac:dyDescent="0.25">
      <c r="A156" s="89">
        <v>105</v>
      </c>
      <c r="B156" s="89" t="s">
        <v>161</v>
      </c>
      <c r="C156" s="89">
        <v>0</v>
      </c>
      <c r="D156" s="89">
        <v>0</v>
      </c>
      <c r="E156" s="89">
        <v>0</v>
      </c>
      <c r="F156" s="89">
        <v>0</v>
      </c>
      <c r="G156" s="89">
        <v>0</v>
      </c>
      <c r="H156" s="89">
        <v>0</v>
      </c>
      <c r="I156" s="89">
        <v>0</v>
      </c>
      <c r="J156" s="89">
        <v>0</v>
      </c>
      <c r="K156" s="89">
        <v>0</v>
      </c>
      <c r="L156" s="89">
        <v>0</v>
      </c>
      <c r="M156" s="89">
        <v>0</v>
      </c>
      <c r="N156" s="89">
        <v>0</v>
      </c>
      <c r="O156" s="89">
        <v>0</v>
      </c>
      <c r="P156" s="89">
        <v>0</v>
      </c>
      <c r="Q156" s="89">
        <v>0</v>
      </c>
      <c r="R156" s="89">
        <v>0</v>
      </c>
      <c r="S156" s="89">
        <v>0</v>
      </c>
      <c r="T156" s="89">
        <v>0</v>
      </c>
    </row>
    <row r="157" spans="1:20" x14ac:dyDescent="0.25">
      <c r="A157" s="89">
        <v>106</v>
      </c>
      <c r="B157" s="89" t="s">
        <v>162</v>
      </c>
      <c r="C157" s="89">
        <v>0</v>
      </c>
      <c r="D157" s="89">
        <v>0</v>
      </c>
      <c r="E157" s="89">
        <v>0</v>
      </c>
      <c r="F157" s="89">
        <v>0</v>
      </c>
      <c r="G157" s="89">
        <v>0</v>
      </c>
      <c r="H157" s="89">
        <v>0</v>
      </c>
      <c r="I157" s="89">
        <v>0</v>
      </c>
      <c r="J157" s="89">
        <v>0</v>
      </c>
      <c r="K157" s="89">
        <v>0</v>
      </c>
      <c r="L157" s="89">
        <v>0</v>
      </c>
      <c r="M157" s="89">
        <v>0</v>
      </c>
      <c r="N157" s="89">
        <v>0</v>
      </c>
      <c r="O157" s="89">
        <v>0</v>
      </c>
      <c r="P157" s="89">
        <v>0</v>
      </c>
      <c r="Q157" s="89">
        <v>0</v>
      </c>
      <c r="R157" s="89">
        <v>0</v>
      </c>
      <c r="S157" s="89">
        <v>0</v>
      </c>
      <c r="T157" s="89">
        <v>0</v>
      </c>
    </row>
    <row r="158" spans="1:20" x14ac:dyDescent="0.25">
      <c r="A158" s="89">
        <v>107</v>
      </c>
      <c r="B158" s="89" t="s">
        <v>163</v>
      </c>
      <c r="C158" s="89">
        <v>0</v>
      </c>
      <c r="D158" s="89">
        <v>0</v>
      </c>
      <c r="E158" s="89">
        <v>0</v>
      </c>
      <c r="F158" s="89">
        <v>0</v>
      </c>
      <c r="G158" s="89">
        <v>0</v>
      </c>
      <c r="H158" s="89">
        <v>0</v>
      </c>
      <c r="I158" s="89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0</v>
      </c>
      <c r="O158" s="89">
        <v>0</v>
      </c>
      <c r="P158" s="89">
        <v>0</v>
      </c>
      <c r="Q158" s="89">
        <v>0</v>
      </c>
      <c r="R158" s="89">
        <v>0</v>
      </c>
      <c r="S158" s="89">
        <v>0</v>
      </c>
      <c r="T158" s="89">
        <v>0</v>
      </c>
    </row>
    <row r="159" spans="1:20" x14ac:dyDescent="0.25">
      <c r="A159" s="89">
        <v>108</v>
      </c>
      <c r="B159" s="89" t="s">
        <v>164</v>
      </c>
      <c r="C159" s="89">
        <v>0</v>
      </c>
      <c r="D159" s="89">
        <v>0</v>
      </c>
      <c r="E159" s="89">
        <v>0</v>
      </c>
      <c r="F159" s="89">
        <v>0</v>
      </c>
      <c r="G159" s="89">
        <v>0</v>
      </c>
      <c r="H159" s="89">
        <v>0</v>
      </c>
      <c r="I159" s="89">
        <v>0</v>
      </c>
      <c r="J159" s="89">
        <v>0</v>
      </c>
      <c r="K159" s="89">
        <v>0</v>
      </c>
      <c r="L159" s="89">
        <v>0</v>
      </c>
      <c r="M159" s="89">
        <v>0</v>
      </c>
      <c r="N159" s="89">
        <v>0</v>
      </c>
      <c r="O159" s="89">
        <v>0</v>
      </c>
      <c r="P159" s="89">
        <v>0</v>
      </c>
      <c r="Q159" s="89">
        <v>0</v>
      </c>
      <c r="R159" s="89">
        <v>0</v>
      </c>
      <c r="S159" s="89">
        <v>0</v>
      </c>
      <c r="T159" s="89">
        <v>0</v>
      </c>
    </row>
    <row r="160" spans="1:20" x14ac:dyDescent="0.25">
      <c r="A160" s="89">
        <v>109</v>
      </c>
      <c r="B160" s="89" t="s">
        <v>165</v>
      </c>
      <c r="C160" s="89">
        <v>0</v>
      </c>
      <c r="D160" s="89">
        <v>0</v>
      </c>
      <c r="E160" s="89">
        <v>0</v>
      </c>
      <c r="F160" s="89">
        <v>0</v>
      </c>
      <c r="G160" s="89">
        <v>0</v>
      </c>
      <c r="H160" s="89">
        <v>0</v>
      </c>
      <c r="I160" s="89">
        <v>0</v>
      </c>
      <c r="J160" s="89">
        <v>0</v>
      </c>
      <c r="K160" s="89">
        <v>0</v>
      </c>
      <c r="L160" s="89">
        <v>0</v>
      </c>
      <c r="M160" s="89">
        <v>0</v>
      </c>
      <c r="N160" s="89">
        <v>0</v>
      </c>
      <c r="O160" s="89">
        <v>0</v>
      </c>
      <c r="P160" s="89">
        <v>0</v>
      </c>
      <c r="Q160" s="89">
        <v>0</v>
      </c>
      <c r="R160" s="89">
        <v>0</v>
      </c>
      <c r="S160" s="89">
        <v>0</v>
      </c>
      <c r="T160" s="89">
        <v>0</v>
      </c>
    </row>
    <row r="161" spans="1:20" x14ac:dyDescent="0.25">
      <c r="A161" s="89">
        <v>110</v>
      </c>
      <c r="B161" s="89" t="s">
        <v>166</v>
      </c>
      <c r="C161" s="89">
        <v>0</v>
      </c>
      <c r="D161" s="89">
        <v>0</v>
      </c>
      <c r="E161" s="89">
        <v>0</v>
      </c>
      <c r="F161" s="89">
        <v>0</v>
      </c>
      <c r="G161" s="89">
        <v>0</v>
      </c>
      <c r="H161" s="89">
        <v>0</v>
      </c>
      <c r="I161" s="89">
        <v>0</v>
      </c>
      <c r="J161" s="89">
        <v>0</v>
      </c>
      <c r="K161" s="89">
        <v>0</v>
      </c>
      <c r="L161" s="89">
        <v>0</v>
      </c>
      <c r="M161" s="89">
        <v>0</v>
      </c>
      <c r="N161" s="89">
        <v>0</v>
      </c>
      <c r="O161" s="89">
        <v>0</v>
      </c>
      <c r="P161" s="89">
        <v>0</v>
      </c>
      <c r="Q161" s="89">
        <v>0</v>
      </c>
      <c r="R161" s="89">
        <v>0</v>
      </c>
      <c r="S161" s="89">
        <v>0</v>
      </c>
      <c r="T161" s="89">
        <v>0</v>
      </c>
    </row>
    <row r="162" spans="1:20" x14ac:dyDescent="0.25">
      <c r="A162" s="89">
        <v>111</v>
      </c>
      <c r="B162" s="89" t="s">
        <v>167</v>
      </c>
      <c r="C162" s="89">
        <v>0</v>
      </c>
      <c r="D162" s="89">
        <v>0</v>
      </c>
      <c r="E162" s="89">
        <v>0</v>
      </c>
      <c r="F162" s="89">
        <v>0</v>
      </c>
      <c r="G162" s="89">
        <v>0</v>
      </c>
      <c r="H162" s="89">
        <v>0</v>
      </c>
      <c r="I162" s="89">
        <v>0</v>
      </c>
      <c r="J162" s="89">
        <v>0</v>
      </c>
      <c r="K162" s="89">
        <v>0</v>
      </c>
      <c r="L162" s="89">
        <v>0</v>
      </c>
      <c r="M162" s="89">
        <v>0</v>
      </c>
      <c r="N162" s="89">
        <v>0</v>
      </c>
      <c r="O162" s="89">
        <v>0</v>
      </c>
      <c r="P162" s="89">
        <v>0</v>
      </c>
      <c r="Q162" s="89">
        <v>0</v>
      </c>
      <c r="R162" s="89">
        <v>0</v>
      </c>
      <c r="S162" s="89">
        <v>0</v>
      </c>
      <c r="T162" s="89">
        <v>0</v>
      </c>
    </row>
    <row r="163" spans="1:20" x14ac:dyDescent="0.25">
      <c r="A163" s="89">
        <v>112</v>
      </c>
      <c r="B163" s="89" t="s">
        <v>168</v>
      </c>
      <c r="C163" s="89">
        <v>0</v>
      </c>
      <c r="D163" s="89">
        <v>0</v>
      </c>
      <c r="E163" s="89">
        <v>0</v>
      </c>
      <c r="F163" s="89">
        <v>0</v>
      </c>
      <c r="G163" s="89">
        <v>0</v>
      </c>
      <c r="H163" s="89">
        <v>0</v>
      </c>
      <c r="I163" s="89">
        <v>0</v>
      </c>
      <c r="J163" s="89">
        <v>0</v>
      </c>
      <c r="K163" s="89">
        <v>0</v>
      </c>
      <c r="L163" s="89">
        <v>0</v>
      </c>
      <c r="M163" s="89">
        <v>0</v>
      </c>
      <c r="N163" s="89">
        <v>0</v>
      </c>
      <c r="O163" s="89">
        <v>0</v>
      </c>
      <c r="P163" s="89">
        <v>0</v>
      </c>
      <c r="Q163" s="89">
        <v>0</v>
      </c>
      <c r="R163" s="89">
        <v>0</v>
      </c>
      <c r="S163" s="89">
        <v>0</v>
      </c>
      <c r="T163" s="89">
        <v>0</v>
      </c>
    </row>
    <row r="164" spans="1:20" x14ac:dyDescent="0.25">
      <c r="A164" s="89">
        <v>113</v>
      </c>
      <c r="B164" s="89" t="s">
        <v>169</v>
      </c>
      <c r="C164" s="89">
        <v>0</v>
      </c>
      <c r="D164" s="89">
        <v>0</v>
      </c>
      <c r="E164" s="89">
        <v>0</v>
      </c>
      <c r="F164" s="89">
        <v>0</v>
      </c>
      <c r="G164" s="89">
        <v>0</v>
      </c>
      <c r="H164" s="89">
        <v>0</v>
      </c>
      <c r="I164" s="89">
        <v>0</v>
      </c>
      <c r="J164" s="89">
        <v>0</v>
      </c>
      <c r="K164" s="89">
        <v>0</v>
      </c>
      <c r="L164" s="89">
        <v>0</v>
      </c>
      <c r="M164" s="89">
        <v>0</v>
      </c>
      <c r="N164" s="89">
        <v>0</v>
      </c>
      <c r="O164" s="89">
        <v>0</v>
      </c>
      <c r="P164" s="89">
        <v>0</v>
      </c>
      <c r="Q164" s="89">
        <v>0</v>
      </c>
      <c r="R164" s="89">
        <v>0</v>
      </c>
      <c r="S164" s="89">
        <v>0</v>
      </c>
      <c r="T164" s="89">
        <v>0</v>
      </c>
    </row>
    <row r="165" spans="1:20" x14ac:dyDescent="0.25">
      <c r="A165" s="89">
        <v>114</v>
      </c>
      <c r="B165" s="89" t="s">
        <v>170</v>
      </c>
      <c r="C165" s="89">
        <v>0</v>
      </c>
      <c r="D165" s="89">
        <v>0</v>
      </c>
      <c r="E165" s="89">
        <v>0</v>
      </c>
      <c r="F165" s="89">
        <v>0</v>
      </c>
      <c r="G165" s="89">
        <v>0</v>
      </c>
      <c r="H165" s="89">
        <v>0</v>
      </c>
      <c r="I165" s="89">
        <v>0</v>
      </c>
      <c r="J165" s="89">
        <v>0</v>
      </c>
      <c r="K165" s="89">
        <v>0</v>
      </c>
      <c r="L165" s="89">
        <v>0</v>
      </c>
      <c r="M165" s="89">
        <v>0</v>
      </c>
      <c r="N165" s="89">
        <v>0</v>
      </c>
      <c r="O165" s="89">
        <v>0</v>
      </c>
      <c r="P165" s="89">
        <v>0</v>
      </c>
      <c r="Q165" s="89">
        <v>0</v>
      </c>
      <c r="R165" s="89">
        <v>0</v>
      </c>
      <c r="S165" s="89">
        <v>0</v>
      </c>
      <c r="T165" s="89">
        <v>0</v>
      </c>
    </row>
    <row r="166" spans="1:20" x14ac:dyDescent="0.25">
      <c r="A166" s="89">
        <v>115</v>
      </c>
      <c r="B166" s="89" t="s">
        <v>171</v>
      </c>
      <c r="C166" s="89">
        <v>0</v>
      </c>
      <c r="D166" s="89">
        <v>0</v>
      </c>
      <c r="E166" s="89">
        <v>0</v>
      </c>
      <c r="F166" s="89">
        <v>0</v>
      </c>
      <c r="G166" s="89">
        <v>0</v>
      </c>
      <c r="H166" s="89">
        <v>0</v>
      </c>
      <c r="I166" s="89">
        <v>0</v>
      </c>
      <c r="J166" s="89">
        <v>0</v>
      </c>
      <c r="K166" s="89">
        <v>0</v>
      </c>
      <c r="L166" s="89">
        <v>0</v>
      </c>
      <c r="M166" s="89">
        <v>0</v>
      </c>
      <c r="N166" s="89">
        <v>0</v>
      </c>
      <c r="O166" s="89">
        <v>0</v>
      </c>
      <c r="P166" s="89">
        <v>0</v>
      </c>
      <c r="Q166" s="89">
        <v>0</v>
      </c>
      <c r="R166" s="89">
        <v>0</v>
      </c>
      <c r="S166" s="89">
        <v>0</v>
      </c>
      <c r="T166" s="89">
        <v>0</v>
      </c>
    </row>
    <row r="167" spans="1:20" x14ac:dyDescent="0.25">
      <c r="A167" s="89">
        <v>116</v>
      </c>
      <c r="B167" s="89" t="s">
        <v>172</v>
      </c>
      <c r="C167" s="89">
        <v>0</v>
      </c>
      <c r="D167" s="89">
        <v>0</v>
      </c>
      <c r="E167" s="89">
        <v>0</v>
      </c>
      <c r="F167" s="89">
        <v>0</v>
      </c>
      <c r="G167" s="89">
        <v>0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89">
        <v>0</v>
      </c>
      <c r="N167" s="89">
        <v>0</v>
      </c>
      <c r="O167" s="89">
        <v>0</v>
      </c>
      <c r="P167" s="89">
        <v>0</v>
      </c>
      <c r="Q167" s="89">
        <v>0</v>
      </c>
      <c r="R167" s="89">
        <v>0</v>
      </c>
      <c r="S167" s="89">
        <v>0</v>
      </c>
      <c r="T167" s="89">
        <v>0</v>
      </c>
    </row>
    <row r="168" spans="1:20" x14ac:dyDescent="0.25">
      <c r="A168" s="89">
        <v>117</v>
      </c>
      <c r="B168" s="89" t="s">
        <v>173</v>
      </c>
      <c r="C168" s="89">
        <v>0</v>
      </c>
      <c r="D168" s="89">
        <v>0</v>
      </c>
      <c r="E168" s="89">
        <v>0</v>
      </c>
      <c r="F168" s="89">
        <v>0</v>
      </c>
      <c r="G168" s="89">
        <v>0</v>
      </c>
      <c r="H168" s="89">
        <v>0</v>
      </c>
      <c r="I168" s="89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0</v>
      </c>
      <c r="O168" s="89">
        <v>0</v>
      </c>
      <c r="P168" s="89">
        <v>0</v>
      </c>
      <c r="Q168" s="89">
        <v>0</v>
      </c>
      <c r="R168" s="89">
        <v>0</v>
      </c>
      <c r="S168" s="89">
        <v>0</v>
      </c>
      <c r="T168" s="89">
        <v>0</v>
      </c>
    </row>
    <row r="169" spans="1:20" x14ac:dyDescent="0.25">
      <c r="A169" s="89">
        <v>118</v>
      </c>
      <c r="B169" s="89" t="s">
        <v>174</v>
      </c>
      <c r="C169" s="89">
        <v>0</v>
      </c>
      <c r="D169" s="89">
        <v>0</v>
      </c>
      <c r="E169" s="89">
        <v>0</v>
      </c>
      <c r="F169" s="89">
        <v>0</v>
      </c>
      <c r="G169" s="89">
        <v>0</v>
      </c>
      <c r="H169" s="89">
        <v>0</v>
      </c>
      <c r="I169" s="89">
        <v>0</v>
      </c>
      <c r="J169" s="89">
        <v>0</v>
      </c>
      <c r="K169" s="89">
        <v>0</v>
      </c>
      <c r="L169" s="89">
        <v>0</v>
      </c>
      <c r="M169" s="89">
        <v>0</v>
      </c>
      <c r="N169" s="89">
        <v>0</v>
      </c>
      <c r="O169" s="89">
        <v>0</v>
      </c>
      <c r="P169" s="89">
        <v>0</v>
      </c>
      <c r="Q169" s="89">
        <v>0</v>
      </c>
      <c r="R169" s="89">
        <v>0</v>
      </c>
      <c r="S169" s="89">
        <v>0</v>
      </c>
      <c r="T169" s="89">
        <v>0</v>
      </c>
    </row>
    <row r="170" spans="1:20" x14ac:dyDescent="0.25">
      <c r="A170" s="89">
        <v>119</v>
      </c>
      <c r="B170" s="89" t="s">
        <v>175</v>
      </c>
      <c r="C170" s="89">
        <v>0</v>
      </c>
      <c r="D170" s="89">
        <v>0</v>
      </c>
      <c r="E170" s="89">
        <v>0</v>
      </c>
      <c r="F170" s="89">
        <v>0</v>
      </c>
      <c r="G170" s="89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89">
        <v>0</v>
      </c>
      <c r="N170" s="89">
        <v>0</v>
      </c>
      <c r="O170" s="89">
        <v>0</v>
      </c>
      <c r="P170" s="89">
        <v>0</v>
      </c>
      <c r="Q170" s="89">
        <v>0</v>
      </c>
      <c r="R170" s="89">
        <v>0</v>
      </c>
      <c r="S170" s="89">
        <v>0</v>
      </c>
      <c r="T170" s="89">
        <v>0</v>
      </c>
    </row>
    <row r="171" spans="1:20" x14ac:dyDescent="0.25">
      <c r="A171" s="89">
        <v>120</v>
      </c>
      <c r="B171" s="89" t="s">
        <v>176</v>
      </c>
      <c r="C171" s="89">
        <v>0</v>
      </c>
      <c r="D171" s="89">
        <v>0</v>
      </c>
      <c r="E171" s="89">
        <v>0</v>
      </c>
      <c r="F171" s="89">
        <v>0</v>
      </c>
      <c r="G171" s="89">
        <v>0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89">
        <v>0</v>
      </c>
      <c r="N171" s="89">
        <v>0</v>
      </c>
      <c r="O171" s="89">
        <v>0</v>
      </c>
      <c r="P171" s="89">
        <v>0</v>
      </c>
      <c r="Q171" s="89">
        <v>0</v>
      </c>
      <c r="R171" s="89">
        <v>0</v>
      </c>
      <c r="S171" s="89">
        <v>0</v>
      </c>
      <c r="T171" s="89">
        <v>0</v>
      </c>
    </row>
    <row r="172" spans="1:20" x14ac:dyDescent="0.25">
      <c r="A172" s="89">
        <v>121</v>
      </c>
      <c r="B172" s="89" t="s">
        <v>177</v>
      </c>
      <c r="C172" s="89">
        <v>84.4</v>
      </c>
      <c r="D172" s="89">
        <v>22</v>
      </c>
      <c r="E172" s="89">
        <v>0.3</v>
      </c>
      <c r="F172" s="89">
        <v>0</v>
      </c>
      <c r="G172" s="89">
        <v>0</v>
      </c>
      <c r="H172" s="89">
        <v>0</v>
      </c>
      <c r="I172" s="89">
        <v>47</v>
      </c>
      <c r="J172" s="89">
        <v>36.5</v>
      </c>
      <c r="K172" s="89">
        <v>0.8</v>
      </c>
      <c r="L172" s="89">
        <v>20.7</v>
      </c>
      <c r="M172" s="89">
        <v>24.6</v>
      </c>
      <c r="N172" s="89">
        <v>1.2</v>
      </c>
      <c r="O172" s="89">
        <v>0</v>
      </c>
      <c r="P172" s="89">
        <v>0</v>
      </c>
      <c r="Q172" s="89">
        <v>0</v>
      </c>
      <c r="R172" s="89">
        <v>152</v>
      </c>
      <c r="S172" s="89">
        <v>83.1</v>
      </c>
      <c r="T172" s="89">
        <v>0.5</v>
      </c>
    </row>
    <row r="173" spans="1:20" x14ac:dyDescent="0.25">
      <c r="A173" s="89">
        <v>122</v>
      </c>
      <c r="B173" s="89" t="s">
        <v>178</v>
      </c>
      <c r="C173" s="89">
        <v>0</v>
      </c>
      <c r="D173" s="89">
        <v>0</v>
      </c>
      <c r="E173" s="89">
        <v>0</v>
      </c>
      <c r="F173" s="89">
        <v>0</v>
      </c>
      <c r="G173" s="89">
        <v>0</v>
      </c>
      <c r="H173" s="89">
        <v>0</v>
      </c>
      <c r="I173" s="89">
        <v>36.700000000000003</v>
      </c>
      <c r="J173" s="89">
        <v>439.4</v>
      </c>
      <c r="K173" s="89">
        <v>12</v>
      </c>
      <c r="L173" s="89">
        <v>0</v>
      </c>
      <c r="M173" s="89">
        <v>0</v>
      </c>
      <c r="N173" s="89">
        <v>0</v>
      </c>
      <c r="O173" s="89">
        <v>0</v>
      </c>
      <c r="P173" s="89">
        <v>0</v>
      </c>
      <c r="Q173" s="89">
        <v>0</v>
      </c>
      <c r="R173" s="89">
        <v>36.700000000000003</v>
      </c>
      <c r="S173" s="89">
        <v>439.4</v>
      </c>
      <c r="T173" s="89">
        <v>12</v>
      </c>
    </row>
    <row r="174" spans="1:20" x14ac:dyDescent="0.25">
      <c r="A174" s="89">
        <v>123</v>
      </c>
      <c r="B174" s="89" t="s">
        <v>179</v>
      </c>
      <c r="C174" s="89">
        <v>0</v>
      </c>
      <c r="D174" s="89">
        <v>0</v>
      </c>
      <c r="E174" s="89">
        <v>0</v>
      </c>
      <c r="F174" s="89">
        <v>0</v>
      </c>
      <c r="G174" s="89">
        <v>0</v>
      </c>
      <c r="H174" s="89">
        <v>0</v>
      </c>
      <c r="I174" s="89">
        <v>0</v>
      </c>
      <c r="J174" s="89">
        <v>0</v>
      </c>
      <c r="K174" s="89">
        <v>0</v>
      </c>
      <c r="L174" s="89">
        <v>0</v>
      </c>
      <c r="M174" s="89">
        <v>0</v>
      </c>
      <c r="N174" s="89">
        <v>0</v>
      </c>
      <c r="O174" s="89">
        <v>0</v>
      </c>
      <c r="P174" s="89">
        <v>0</v>
      </c>
      <c r="Q174" s="89">
        <v>0</v>
      </c>
      <c r="R174" s="89">
        <v>0</v>
      </c>
      <c r="S174" s="89">
        <v>0</v>
      </c>
      <c r="T174" s="89">
        <v>0</v>
      </c>
    </row>
    <row r="175" spans="1:20" x14ac:dyDescent="0.25">
      <c r="A175" s="89">
        <v>124</v>
      </c>
      <c r="B175" s="89" t="s">
        <v>180</v>
      </c>
      <c r="C175" s="89">
        <v>0</v>
      </c>
      <c r="D175" s="89">
        <v>0</v>
      </c>
      <c r="E175" s="89">
        <v>0</v>
      </c>
      <c r="F175" s="89">
        <v>0</v>
      </c>
      <c r="G175" s="89">
        <v>0</v>
      </c>
      <c r="H175" s="89">
        <v>0</v>
      </c>
      <c r="I175" s="89">
        <v>1292.0999999999999</v>
      </c>
      <c r="J175" s="89">
        <v>923.2</v>
      </c>
      <c r="K175" s="89">
        <v>0.7</v>
      </c>
      <c r="L175" s="89">
        <v>0.7</v>
      </c>
      <c r="M175" s="89">
        <v>0.5</v>
      </c>
      <c r="N175" s="89">
        <v>0.7</v>
      </c>
      <c r="O175" s="89">
        <v>0</v>
      </c>
      <c r="P175" s="89">
        <v>0</v>
      </c>
      <c r="Q175" s="89">
        <v>0</v>
      </c>
      <c r="R175" s="89">
        <v>1292.8</v>
      </c>
      <c r="S175" s="89">
        <v>923.7</v>
      </c>
      <c r="T175" s="89">
        <v>0.7</v>
      </c>
    </row>
    <row r="176" spans="1:20" x14ac:dyDescent="0.25">
      <c r="A176" s="89">
        <v>125</v>
      </c>
      <c r="B176" s="89" t="s">
        <v>181</v>
      </c>
      <c r="C176" s="89">
        <v>0</v>
      </c>
      <c r="D176" s="89">
        <v>0</v>
      </c>
      <c r="E176" s="89">
        <v>0</v>
      </c>
      <c r="F176" s="89">
        <v>0</v>
      </c>
      <c r="G176" s="89">
        <v>0</v>
      </c>
      <c r="H176" s="89">
        <v>0</v>
      </c>
      <c r="I176" s="89">
        <v>0</v>
      </c>
      <c r="J176" s="89">
        <v>0</v>
      </c>
      <c r="K176" s="89">
        <v>0</v>
      </c>
      <c r="L176" s="89">
        <v>0</v>
      </c>
      <c r="M176" s="89">
        <v>0</v>
      </c>
      <c r="N176" s="89">
        <v>0</v>
      </c>
      <c r="O176" s="89">
        <v>0</v>
      </c>
      <c r="P176" s="89">
        <v>0</v>
      </c>
      <c r="Q176" s="89">
        <v>0</v>
      </c>
      <c r="R176" s="89">
        <v>0</v>
      </c>
      <c r="S176" s="89">
        <v>0</v>
      </c>
      <c r="T176" s="89">
        <v>0</v>
      </c>
    </row>
    <row r="177" spans="1:20" x14ac:dyDescent="0.25">
      <c r="A177" s="89">
        <v>126</v>
      </c>
      <c r="B177" s="89" t="s">
        <v>182</v>
      </c>
      <c r="C177" s="89">
        <v>0</v>
      </c>
      <c r="D177" s="89">
        <v>0</v>
      </c>
      <c r="E177" s="89">
        <v>0</v>
      </c>
      <c r="F177" s="89">
        <v>0</v>
      </c>
      <c r="G177" s="89">
        <v>0</v>
      </c>
      <c r="H177" s="89">
        <v>0</v>
      </c>
      <c r="I177" s="89">
        <v>26.3</v>
      </c>
      <c r="J177" s="89">
        <v>355.6</v>
      </c>
      <c r="K177" s="89">
        <v>13.5</v>
      </c>
      <c r="L177" s="89">
        <v>29.5</v>
      </c>
      <c r="M177" s="89">
        <v>507.8</v>
      </c>
      <c r="N177" s="89">
        <v>17.2</v>
      </c>
      <c r="O177" s="89">
        <v>0</v>
      </c>
      <c r="P177" s="89">
        <v>0</v>
      </c>
      <c r="Q177" s="89">
        <v>0</v>
      </c>
      <c r="R177" s="89">
        <v>55.9</v>
      </c>
      <c r="S177" s="89">
        <v>863.4</v>
      </c>
      <c r="T177" s="89">
        <v>15.5</v>
      </c>
    </row>
    <row r="178" spans="1:20" x14ac:dyDescent="0.25">
      <c r="A178" s="89">
        <v>127</v>
      </c>
      <c r="B178" s="89" t="s">
        <v>183</v>
      </c>
      <c r="C178" s="89">
        <v>0</v>
      </c>
      <c r="D178" s="89">
        <v>0</v>
      </c>
      <c r="E178" s="89">
        <v>0</v>
      </c>
      <c r="F178" s="89">
        <v>0</v>
      </c>
      <c r="G178" s="89">
        <v>0</v>
      </c>
      <c r="H178" s="89">
        <v>0</v>
      </c>
      <c r="I178" s="89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0</v>
      </c>
      <c r="O178" s="89">
        <v>0</v>
      </c>
      <c r="P178" s="89">
        <v>0</v>
      </c>
      <c r="Q178" s="89">
        <v>0</v>
      </c>
      <c r="R178" s="89">
        <v>0</v>
      </c>
      <c r="S178" s="89">
        <v>0</v>
      </c>
      <c r="T178" s="89">
        <v>0</v>
      </c>
    </row>
    <row r="179" spans="1:20" x14ac:dyDescent="0.25">
      <c r="A179" s="89">
        <v>128</v>
      </c>
      <c r="B179" s="89" t="s">
        <v>184</v>
      </c>
      <c r="C179" s="89">
        <v>0</v>
      </c>
      <c r="D179" s="89">
        <v>0</v>
      </c>
      <c r="E179" s="89">
        <v>0</v>
      </c>
      <c r="F179" s="89">
        <v>0</v>
      </c>
      <c r="G179" s="89">
        <v>0</v>
      </c>
      <c r="H179" s="89">
        <v>0</v>
      </c>
      <c r="I179" s="89">
        <v>0</v>
      </c>
      <c r="J179" s="89">
        <v>0</v>
      </c>
      <c r="K179" s="89">
        <v>0</v>
      </c>
      <c r="L179" s="89">
        <v>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</row>
    <row r="180" spans="1:20" x14ac:dyDescent="0.25">
      <c r="A180" s="89">
        <v>129</v>
      </c>
      <c r="B180" s="89" t="s">
        <v>185</v>
      </c>
      <c r="C180" s="89">
        <v>0</v>
      </c>
      <c r="D180" s="89">
        <v>0</v>
      </c>
      <c r="E180" s="89">
        <v>0</v>
      </c>
      <c r="F180" s="89">
        <v>0</v>
      </c>
      <c r="G180" s="89">
        <v>0</v>
      </c>
      <c r="H180" s="89">
        <v>0</v>
      </c>
      <c r="I180" s="89">
        <v>0</v>
      </c>
      <c r="J180" s="89">
        <v>0</v>
      </c>
      <c r="K180" s="89">
        <v>0</v>
      </c>
      <c r="L180" s="89">
        <v>0</v>
      </c>
      <c r="M180" s="89">
        <v>0</v>
      </c>
      <c r="N180" s="89">
        <v>0</v>
      </c>
      <c r="O180" s="89">
        <v>0</v>
      </c>
      <c r="P180" s="89">
        <v>0</v>
      </c>
      <c r="Q180" s="89">
        <v>0</v>
      </c>
      <c r="R180" s="89">
        <v>0</v>
      </c>
      <c r="S180" s="89">
        <v>0</v>
      </c>
      <c r="T180" s="89">
        <v>0</v>
      </c>
    </row>
    <row r="181" spans="1:20" x14ac:dyDescent="0.25">
      <c r="A181" s="89">
        <v>130</v>
      </c>
      <c r="B181" s="89" t="s">
        <v>186</v>
      </c>
      <c r="C181" s="89">
        <v>0</v>
      </c>
      <c r="D181" s="89">
        <v>0</v>
      </c>
      <c r="E181" s="89">
        <v>0</v>
      </c>
      <c r="F181" s="89">
        <v>0</v>
      </c>
      <c r="G181" s="89">
        <v>0</v>
      </c>
      <c r="H181" s="89">
        <v>0</v>
      </c>
      <c r="I181" s="89">
        <v>0</v>
      </c>
      <c r="J181" s="89">
        <v>0</v>
      </c>
      <c r="K181" s="89">
        <v>0</v>
      </c>
      <c r="L181" s="89">
        <v>0</v>
      </c>
      <c r="M181" s="89">
        <v>0</v>
      </c>
      <c r="N181" s="89">
        <v>0</v>
      </c>
      <c r="O181" s="89">
        <v>0</v>
      </c>
      <c r="P181" s="89">
        <v>0</v>
      </c>
      <c r="Q181" s="89">
        <v>0</v>
      </c>
      <c r="R181" s="89">
        <v>0</v>
      </c>
      <c r="S181" s="89">
        <v>0</v>
      </c>
      <c r="T181" s="89">
        <v>0</v>
      </c>
    </row>
    <row r="182" spans="1:20" x14ac:dyDescent="0.25">
      <c r="A182" s="89">
        <v>131</v>
      </c>
      <c r="B182" s="89" t="s">
        <v>187</v>
      </c>
      <c r="C182" s="89">
        <v>0</v>
      </c>
      <c r="D182" s="89">
        <v>0</v>
      </c>
      <c r="E182" s="89">
        <v>0</v>
      </c>
      <c r="F182" s="89">
        <v>0</v>
      </c>
      <c r="G182" s="89">
        <v>0</v>
      </c>
      <c r="H182" s="89">
        <v>0</v>
      </c>
      <c r="I182" s="89">
        <v>0</v>
      </c>
      <c r="J182" s="89">
        <v>0</v>
      </c>
      <c r="K182" s="89">
        <v>0</v>
      </c>
      <c r="L182" s="89">
        <v>0</v>
      </c>
      <c r="M182" s="89">
        <v>0</v>
      </c>
      <c r="N182" s="89">
        <v>0</v>
      </c>
      <c r="O182" s="89">
        <v>0</v>
      </c>
      <c r="P182" s="89">
        <v>0</v>
      </c>
      <c r="Q182" s="89">
        <v>0</v>
      </c>
      <c r="R182" s="89">
        <v>0</v>
      </c>
      <c r="S182" s="89">
        <v>0</v>
      </c>
      <c r="T182" s="89">
        <v>0</v>
      </c>
    </row>
    <row r="183" spans="1:20" x14ac:dyDescent="0.25">
      <c r="A183" s="89">
        <v>132</v>
      </c>
      <c r="B183" s="89" t="s">
        <v>188</v>
      </c>
      <c r="C183" s="89">
        <v>0</v>
      </c>
      <c r="D183" s="89">
        <v>0</v>
      </c>
      <c r="E183" s="89">
        <v>0</v>
      </c>
      <c r="F183" s="89">
        <v>0</v>
      </c>
      <c r="G183" s="89">
        <v>0</v>
      </c>
      <c r="H183" s="89">
        <v>0</v>
      </c>
      <c r="I183" s="89">
        <v>0</v>
      </c>
      <c r="J183" s="89">
        <v>0</v>
      </c>
      <c r="K183" s="89">
        <v>0</v>
      </c>
      <c r="L183" s="89">
        <v>0</v>
      </c>
      <c r="M183" s="89">
        <v>0</v>
      </c>
      <c r="N183" s="89">
        <v>0</v>
      </c>
      <c r="O183" s="89">
        <v>0</v>
      </c>
      <c r="P183" s="89">
        <v>0</v>
      </c>
      <c r="Q183" s="89">
        <v>0</v>
      </c>
      <c r="R183" s="89">
        <v>0</v>
      </c>
      <c r="S183" s="89">
        <v>0</v>
      </c>
      <c r="T183" s="89">
        <v>0</v>
      </c>
    </row>
    <row r="184" spans="1:20" x14ac:dyDescent="0.25">
      <c r="A184" s="89">
        <v>133</v>
      </c>
      <c r="B184" s="89" t="s">
        <v>189</v>
      </c>
      <c r="C184" s="89">
        <v>0</v>
      </c>
      <c r="D184" s="89">
        <v>0</v>
      </c>
      <c r="E184" s="89">
        <v>0</v>
      </c>
      <c r="F184" s="89">
        <v>0</v>
      </c>
      <c r="G184" s="89">
        <v>0</v>
      </c>
      <c r="H184" s="89">
        <v>0</v>
      </c>
      <c r="I184" s="89">
        <v>0</v>
      </c>
      <c r="J184" s="89">
        <v>0</v>
      </c>
      <c r="K184" s="89">
        <v>0</v>
      </c>
      <c r="L184" s="89">
        <v>0</v>
      </c>
      <c r="M184" s="89">
        <v>0</v>
      </c>
      <c r="N184" s="89">
        <v>0</v>
      </c>
      <c r="O184" s="89">
        <v>0</v>
      </c>
      <c r="P184" s="89">
        <v>0</v>
      </c>
      <c r="Q184" s="89">
        <v>0</v>
      </c>
      <c r="R184" s="89">
        <v>0</v>
      </c>
      <c r="S184" s="89">
        <v>0</v>
      </c>
      <c r="T184" s="89">
        <v>0</v>
      </c>
    </row>
    <row r="185" spans="1:20" x14ac:dyDescent="0.25">
      <c r="A185" s="89">
        <v>134</v>
      </c>
      <c r="B185" s="89" t="s">
        <v>190</v>
      </c>
      <c r="C185" s="89">
        <v>0</v>
      </c>
      <c r="D185" s="89">
        <v>0</v>
      </c>
      <c r="E185" s="89">
        <v>0</v>
      </c>
      <c r="F185" s="89">
        <v>0</v>
      </c>
      <c r="G185" s="89">
        <v>0</v>
      </c>
      <c r="H185" s="89">
        <v>0</v>
      </c>
      <c r="I185" s="89">
        <v>0</v>
      </c>
      <c r="J185" s="89">
        <v>0</v>
      </c>
      <c r="K185" s="89">
        <v>0</v>
      </c>
      <c r="L185" s="89">
        <v>0</v>
      </c>
      <c r="M185" s="89">
        <v>0</v>
      </c>
      <c r="N185" s="89">
        <v>0</v>
      </c>
      <c r="O185" s="89">
        <v>0</v>
      </c>
      <c r="P185" s="89">
        <v>0</v>
      </c>
      <c r="Q185" s="89">
        <v>0</v>
      </c>
      <c r="R185" s="89">
        <v>0</v>
      </c>
      <c r="S185" s="89">
        <v>0</v>
      </c>
      <c r="T185" s="89">
        <v>0</v>
      </c>
    </row>
    <row r="186" spans="1:20" x14ac:dyDescent="0.25">
      <c r="A186" s="89">
        <v>135</v>
      </c>
      <c r="B186" s="89" t="s">
        <v>191</v>
      </c>
      <c r="C186" s="89">
        <v>0</v>
      </c>
      <c r="D186" s="89">
        <v>0</v>
      </c>
      <c r="E186" s="89">
        <v>0</v>
      </c>
      <c r="F186" s="89">
        <v>0</v>
      </c>
      <c r="G186" s="89">
        <v>0</v>
      </c>
      <c r="H186" s="89">
        <v>0</v>
      </c>
      <c r="I186" s="89">
        <v>0</v>
      </c>
      <c r="J186" s="89">
        <v>0</v>
      </c>
      <c r="K186" s="89">
        <v>0</v>
      </c>
      <c r="L186" s="89">
        <v>0</v>
      </c>
      <c r="M186" s="89">
        <v>0</v>
      </c>
      <c r="N186" s="89">
        <v>0</v>
      </c>
      <c r="O186" s="89">
        <v>0</v>
      </c>
      <c r="P186" s="89">
        <v>0</v>
      </c>
      <c r="Q186" s="89">
        <v>0</v>
      </c>
      <c r="R186" s="89">
        <v>0</v>
      </c>
      <c r="S186" s="89">
        <v>0</v>
      </c>
      <c r="T186" s="89">
        <v>0</v>
      </c>
    </row>
    <row r="187" spans="1:20" x14ac:dyDescent="0.25">
      <c r="A187" s="89">
        <v>136</v>
      </c>
      <c r="B187" s="89" t="s">
        <v>192</v>
      </c>
      <c r="C187" s="89">
        <v>0</v>
      </c>
      <c r="D187" s="89">
        <v>0</v>
      </c>
      <c r="E187" s="89">
        <v>0</v>
      </c>
      <c r="F187" s="89">
        <v>0</v>
      </c>
      <c r="G187" s="89">
        <v>0</v>
      </c>
      <c r="H187" s="89">
        <v>0</v>
      </c>
      <c r="I187" s="89">
        <v>0</v>
      </c>
      <c r="J187" s="89">
        <v>0</v>
      </c>
      <c r="K187" s="89">
        <v>0</v>
      </c>
      <c r="L187" s="89">
        <v>0</v>
      </c>
      <c r="M187" s="89">
        <v>0</v>
      </c>
      <c r="N187" s="89">
        <v>0</v>
      </c>
      <c r="O187" s="89">
        <v>0</v>
      </c>
      <c r="P187" s="89">
        <v>0</v>
      </c>
      <c r="Q187" s="89">
        <v>0</v>
      </c>
      <c r="R187" s="89">
        <v>0</v>
      </c>
      <c r="S187" s="89">
        <v>0</v>
      </c>
      <c r="T187" s="89">
        <v>0</v>
      </c>
    </row>
    <row r="188" spans="1:20" x14ac:dyDescent="0.25">
      <c r="A188" s="89">
        <v>137</v>
      </c>
      <c r="B188" s="89" t="s">
        <v>193</v>
      </c>
      <c r="C188" s="89">
        <v>0</v>
      </c>
      <c r="D188" s="89">
        <v>0</v>
      </c>
      <c r="E188" s="89">
        <v>0</v>
      </c>
      <c r="F188" s="89">
        <v>0</v>
      </c>
      <c r="G188" s="89">
        <v>0</v>
      </c>
      <c r="H188" s="89">
        <v>0</v>
      </c>
      <c r="I188" s="89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0</v>
      </c>
      <c r="O188" s="89">
        <v>0</v>
      </c>
      <c r="P188" s="89">
        <v>0</v>
      </c>
      <c r="Q188" s="89">
        <v>0</v>
      </c>
      <c r="R188" s="89">
        <v>0</v>
      </c>
      <c r="S188" s="89">
        <v>0</v>
      </c>
      <c r="T188" s="89">
        <v>0</v>
      </c>
    </row>
    <row r="189" spans="1:20" x14ac:dyDescent="0.25">
      <c r="A189" s="89">
        <v>138</v>
      </c>
      <c r="B189" s="89" t="s">
        <v>194</v>
      </c>
      <c r="C189" s="89">
        <v>0</v>
      </c>
      <c r="D189" s="89">
        <v>0</v>
      </c>
      <c r="E189" s="89">
        <v>0</v>
      </c>
      <c r="F189" s="89">
        <v>0</v>
      </c>
      <c r="G189" s="89">
        <v>0</v>
      </c>
      <c r="H189" s="89">
        <v>0</v>
      </c>
      <c r="I189" s="89">
        <v>0</v>
      </c>
      <c r="J189" s="89">
        <v>0</v>
      </c>
      <c r="K189" s="89">
        <v>0</v>
      </c>
      <c r="L189" s="89">
        <v>0</v>
      </c>
      <c r="M189" s="89">
        <v>0</v>
      </c>
      <c r="N189" s="89">
        <v>0</v>
      </c>
      <c r="O189" s="89">
        <v>0</v>
      </c>
      <c r="P189" s="89">
        <v>0</v>
      </c>
      <c r="Q189" s="89">
        <v>0</v>
      </c>
      <c r="R189" s="89">
        <v>0</v>
      </c>
      <c r="S189" s="89">
        <v>0</v>
      </c>
      <c r="T189" s="89">
        <v>0</v>
      </c>
    </row>
    <row r="190" spans="1:20" x14ac:dyDescent="0.25">
      <c r="A190" s="89">
        <v>139</v>
      </c>
      <c r="B190" s="89" t="s">
        <v>195</v>
      </c>
      <c r="C190" s="89">
        <v>0</v>
      </c>
      <c r="D190" s="89">
        <v>0</v>
      </c>
      <c r="E190" s="89">
        <v>0</v>
      </c>
      <c r="F190" s="89">
        <v>0</v>
      </c>
      <c r="G190" s="89">
        <v>0</v>
      </c>
      <c r="H190" s="89">
        <v>0</v>
      </c>
      <c r="I190" s="89">
        <v>0</v>
      </c>
      <c r="J190" s="89">
        <v>0</v>
      </c>
      <c r="K190" s="89">
        <v>0</v>
      </c>
      <c r="L190" s="89">
        <v>0</v>
      </c>
      <c r="M190" s="89">
        <v>0</v>
      </c>
      <c r="N190" s="89">
        <v>0</v>
      </c>
      <c r="O190" s="89">
        <v>0</v>
      </c>
      <c r="P190" s="89">
        <v>0</v>
      </c>
      <c r="Q190" s="89">
        <v>0</v>
      </c>
      <c r="R190" s="89">
        <v>0</v>
      </c>
      <c r="S190" s="89">
        <v>0</v>
      </c>
      <c r="T190" s="89">
        <v>0</v>
      </c>
    </row>
    <row r="191" spans="1:20" x14ac:dyDescent="0.25">
      <c r="A191" s="89">
        <v>140</v>
      </c>
      <c r="B191" s="89" t="s">
        <v>196</v>
      </c>
      <c r="C191" s="89">
        <v>0</v>
      </c>
      <c r="D191" s="89">
        <v>0</v>
      </c>
      <c r="E191" s="89">
        <v>0</v>
      </c>
      <c r="F191" s="89">
        <v>0</v>
      </c>
      <c r="G191" s="89">
        <v>0</v>
      </c>
      <c r="H191" s="89">
        <v>0</v>
      </c>
      <c r="I191" s="89">
        <v>0</v>
      </c>
      <c r="J191" s="89">
        <v>0</v>
      </c>
      <c r="K191" s="89">
        <v>0</v>
      </c>
      <c r="L191" s="89">
        <v>0</v>
      </c>
      <c r="M191" s="89">
        <v>0</v>
      </c>
      <c r="N191" s="89">
        <v>0</v>
      </c>
      <c r="O191" s="89">
        <v>0</v>
      </c>
      <c r="P191" s="89">
        <v>0</v>
      </c>
      <c r="Q191" s="89">
        <v>0</v>
      </c>
      <c r="R191" s="89">
        <v>0</v>
      </c>
      <c r="S191" s="89">
        <v>0</v>
      </c>
      <c r="T191" s="89">
        <v>0</v>
      </c>
    </row>
    <row r="192" spans="1:20" x14ac:dyDescent="0.25">
      <c r="A192" s="89">
        <v>141</v>
      </c>
      <c r="B192" s="89" t="s">
        <v>197</v>
      </c>
      <c r="C192" s="89">
        <v>0</v>
      </c>
      <c r="D192" s="89">
        <v>0</v>
      </c>
      <c r="E192" s="89">
        <v>0</v>
      </c>
      <c r="F192" s="89">
        <v>0</v>
      </c>
      <c r="G192" s="89">
        <v>0</v>
      </c>
      <c r="H192" s="89">
        <v>0</v>
      </c>
      <c r="I192" s="89">
        <v>0</v>
      </c>
      <c r="J192" s="89">
        <v>0</v>
      </c>
      <c r="K192" s="89">
        <v>0</v>
      </c>
      <c r="L192" s="89">
        <v>0</v>
      </c>
      <c r="M192" s="89">
        <v>0</v>
      </c>
      <c r="N192" s="89">
        <v>0</v>
      </c>
      <c r="O192" s="89">
        <v>0</v>
      </c>
      <c r="P192" s="89">
        <v>0</v>
      </c>
      <c r="Q192" s="89">
        <v>0</v>
      </c>
      <c r="R192" s="89">
        <v>0</v>
      </c>
      <c r="S192" s="89">
        <v>0</v>
      </c>
      <c r="T192" s="89">
        <v>0</v>
      </c>
    </row>
    <row r="193" spans="1:20" x14ac:dyDescent="0.25">
      <c r="A193" s="89">
        <v>142</v>
      </c>
      <c r="B193" s="89" t="s">
        <v>198</v>
      </c>
      <c r="C193" s="89">
        <v>0</v>
      </c>
      <c r="D193" s="89">
        <v>0</v>
      </c>
      <c r="E193" s="89">
        <v>0</v>
      </c>
      <c r="F193" s="89">
        <v>0</v>
      </c>
      <c r="G193" s="89">
        <v>0</v>
      </c>
      <c r="H193" s="89">
        <v>0</v>
      </c>
      <c r="I193" s="89">
        <v>0</v>
      </c>
      <c r="J193" s="89">
        <v>0</v>
      </c>
      <c r="K193" s="89">
        <v>0</v>
      </c>
      <c r="L193" s="89">
        <v>0</v>
      </c>
      <c r="M193" s="89">
        <v>0</v>
      </c>
      <c r="N193" s="89">
        <v>0</v>
      </c>
      <c r="O193" s="89">
        <v>0</v>
      </c>
      <c r="P193" s="89">
        <v>0</v>
      </c>
      <c r="Q193" s="89">
        <v>0</v>
      </c>
      <c r="R193" s="89">
        <v>0</v>
      </c>
      <c r="S193" s="89">
        <v>0</v>
      </c>
      <c r="T193" s="89">
        <v>0</v>
      </c>
    </row>
    <row r="194" spans="1:20" x14ac:dyDescent="0.25">
      <c r="A194" s="89">
        <v>143</v>
      </c>
      <c r="B194" s="89" t="s">
        <v>199</v>
      </c>
      <c r="C194" s="89">
        <v>0</v>
      </c>
      <c r="D194" s="89">
        <v>0</v>
      </c>
      <c r="E194" s="89">
        <v>0</v>
      </c>
      <c r="F194" s="89">
        <v>0</v>
      </c>
      <c r="G194" s="89">
        <v>0</v>
      </c>
      <c r="H194" s="89">
        <v>0</v>
      </c>
      <c r="I194" s="89">
        <v>0</v>
      </c>
      <c r="J194" s="89">
        <v>0</v>
      </c>
      <c r="K194" s="89">
        <v>0</v>
      </c>
      <c r="L194" s="89">
        <v>0</v>
      </c>
      <c r="M194" s="89">
        <v>0</v>
      </c>
      <c r="N194" s="89">
        <v>0</v>
      </c>
      <c r="O194" s="89">
        <v>0</v>
      </c>
      <c r="P194" s="89">
        <v>0</v>
      </c>
      <c r="Q194" s="89">
        <v>0</v>
      </c>
      <c r="R194" s="89">
        <v>0</v>
      </c>
      <c r="S194" s="89">
        <v>0</v>
      </c>
      <c r="T194" s="89">
        <v>0</v>
      </c>
    </row>
    <row r="195" spans="1:20" x14ac:dyDescent="0.25">
      <c r="A195" s="89">
        <v>144</v>
      </c>
      <c r="B195" s="89" t="s">
        <v>200</v>
      </c>
      <c r="C195" s="89">
        <v>0</v>
      </c>
      <c r="D195" s="89">
        <v>0</v>
      </c>
      <c r="E195" s="89">
        <v>0</v>
      </c>
      <c r="F195" s="89">
        <v>0</v>
      </c>
      <c r="G195" s="89">
        <v>0</v>
      </c>
      <c r="H195" s="89">
        <v>0</v>
      </c>
      <c r="I195" s="89">
        <v>0</v>
      </c>
      <c r="J195" s="89">
        <v>0</v>
      </c>
      <c r="K195" s="89">
        <v>0</v>
      </c>
      <c r="L195" s="89">
        <v>0</v>
      </c>
      <c r="M195" s="89">
        <v>0</v>
      </c>
      <c r="N195" s="89">
        <v>0</v>
      </c>
      <c r="O195" s="89">
        <v>0</v>
      </c>
      <c r="P195" s="89">
        <v>0</v>
      </c>
      <c r="Q195" s="89">
        <v>0</v>
      </c>
      <c r="R195" s="89">
        <v>0</v>
      </c>
      <c r="S195" s="89">
        <v>0</v>
      </c>
      <c r="T195" s="89">
        <v>0</v>
      </c>
    </row>
    <row r="196" spans="1:20" x14ac:dyDescent="0.25">
      <c r="A196" s="89">
        <v>145</v>
      </c>
      <c r="B196" s="89" t="s">
        <v>201</v>
      </c>
      <c r="C196" s="89">
        <v>0</v>
      </c>
      <c r="D196" s="89">
        <v>0</v>
      </c>
      <c r="E196" s="89">
        <v>0</v>
      </c>
      <c r="F196" s="89">
        <v>0</v>
      </c>
      <c r="G196" s="89">
        <v>0</v>
      </c>
      <c r="H196" s="89">
        <v>0</v>
      </c>
      <c r="I196" s="89">
        <v>0.9</v>
      </c>
      <c r="J196" s="89">
        <v>0</v>
      </c>
      <c r="K196" s="89">
        <v>0</v>
      </c>
      <c r="L196" s="89">
        <v>1.2</v>
      </c>
      <c r="M196" s="89">
        <v>1.2</v>
      </c>
      <c r="N196" s="89">
        <v>1.1000000000000001</v>
      </c>
      <c r="O196" s="89">
        <v>0</v>
      </c>
      <c r="P196" s="89">
        <v>0</v>
      </c>
      <c r="Q196" s="89">
        <v>0</v>
      </c>
      <c r="R196" s="89">
        <v>2.1</v>
      </c>
      <c r="S196" s="89">
        <v>1.2</v>
      </c>
      <c r="T196" s="89">
        <v>0.6</v>
      </c>
    </row>
    <row r="197" spans="1:20" x14ac:dyDescent="0.25">
      <c r="A197" s="89">
        <v>146</v>
      </c>
      <c r="B197" s="89" t="s">
        <v>202</v>
      </c>
      <c r="C197" s="89">
        <v>0</v>
      </c>
      <c r="D197" s="89">
        <v>0</v>
      </c>
      <c r="E197" s="89">
        <v>0</v>
      </c>
      <c r="F197" s="89">
        <v>0</v>
      </c>
      <c r="G197" s="89">
        <v>0</v>
      </c>
      <c r="H197" s="89">
        <v>0</v>
      </c>
      <c r="I197" s="89">
        <v>0</v>
      </c>
      <c r="J197" s="89">
        <v>0</v>
      </c>
      <c r="K197" s="89">
        <v>0</v>
      </c>
      <c r="L197" s="89">
        <v>0</v>
      </c>
      <c r="M197" s="89">
        <v>0</v>
      </c>
      <c r="N197" s="89">
        <v>0</v>
      </c>
      <c r="O197" s="89">
        <v>0</v>
      </c>
      <c r="P197" s="89">
        <v>0</v>
      </c>
      <c r="Q197" s="89">
        <v>0</v>
      </c>
      <c r="R197" s="89">
        <v>0</v>
      </c>
      <c r="S197" s="89">
        <v>0</v>
      </c>
      <c r="T197" s="89">
        <v>0</v>
      </c>
    </row>
    <row r="198" spans="1:20" x14ac:dyDescent="0.25">
      <c r="A198" s="89">
        <v>147</v>
      </c>
      <c r="B198" s="89" t="s">
        <v>203</v>
      </c>
      <c r="C198" s="89">
        <v>0</v>
      </c>
      <c r="D198" s="89">
        <v>0</v>
      </c>
      <c r="E198" s="89">
        <v>0</v>
      </c>
      <c r="F198" s="89">
        <v>0</v>
      </c>
      <c r="G198" s="89">
        <v>0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0</v>
      </c>
      <c r="O198" s="89">
        <v>0</v>
      </c>
      <c r="P198" s="89">
        <v>0</v>
      </c>
      <c r="Q198" s="89">
        <v>0</v>
      </c>
      <c r="R198" s="89">
        <v>0</v>
      </c>
      <c r="S198" s="89">
        <v>0</v>
      </c>
      <c r="T198" s="89">
        <v>0</v>
      </c>
    </row>
    <row r="199" spans="1:20" x14ac:dyDescent="0.25">
      <c r="A199" s="89">
        <v>148</v>
      </c>
      <c r="B199" s="89" t="s">
        <v>204</v>
      </c>
      <c r="C199" s="89">
        <v>0</v>
      </c>
      <c r="D199" s="89">
        <v>0</v>
      </c>
      <c r="E199" s="89">
        <v>0</v>
      </c>
      <c r="F199" s="89">
        <v>0</v>
      </c>
      <c r="G199" s="89">
        <v>0</v>
      </c>
      <c r="H199" s="89">
        <v>0</v>
      </c>
      <c r="I199" s="89">
        <v>0</v>
      </c>
      <c r="J199" s="89">
        <v>0</v>
      </c>
      <c r="K199" s="89">
        <v>0</v>
      </c>
      <c r="L199" s="89">
        <v>0</v>
      </c>
      <c r="M199" s="89">
        <v>0</v>
      </c>
      <c r="N199" s="89">
        <v>0</v>
      </c>
      <c r="O199" s="89">
        <v>0</v>
      </c>
      <c r="P199" s="89">
        <v>0</v>
      </c>
      <c r="Q199" s="89">
        <v>0</v>
      </c>
      <c r="R199" s="89">
        <v>0</v>
      </c>
      <c r="S199" s="89">
        <v>0</v>
      </c>
      <c r="T199" s="89">
        <v>0</v>
      </c>
    </row>
    <row r="200" spans="1:20" x14ac:dyDescent="0.25">
      <c r="A200" s="89">
        <v>149</v>
      </c>
      <c r="B200" s="89" t="s">
        <v>205</v>
      </c>
      <c r="C200" s="89">
        <v>0</v>
      </c>
      <c r="D200" s="89">
        <v>0</v>
      </c>
      <c r="E200" s="89">
        <v>0</v>
      </c>
      <c r="F200" s="89">
        <v>0</v>
      </c>
      <c r="G200" s="89">
        <v>0</v>
      </c>
      <c r="H200" s="89">
        <v>0</v>
      </c>
      <c r="I200" s="89">
        <v>0</v>
      </c>
      <c r="J200" s="89">
        <v>0</v>
      </c>
      <c r="K200" s="89">
        <v>0</v>
      </c>
      <c r="L200" s="89">
        <v>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</row>
    <row r="201" spans="1:20" x14ac:dyDescent="0.25">
      <c r="A201" s="89">
        <v>150</v>
      </c>
      <c r="B201" s="89" t="s">
        <v>206</v>
      </c>
      <c r="C201" s="89">
        <v>0</v>
      </c>
      <c r="D201" s="89">
        <v>0</v>
      </c>
      <c r="E201" s="89">
        <v>0</v>
      </c>
      <c r="F201" s="89">
        <v>0</v>
      </c>
      <c r="G201" s="89">
        <v>0</v>
      </c>
      <c r="H201" s="89">
        <v>0</v>
      </c>
      <c r="I201" s="89">
        <v>0</v>
      </c>
      <c r="J201" s="89">
        <v>0</v>
      </c>
      <c r="K201" s="89">
        <v>0</v>
      </c>
      <c r="L201" s="89">
        <v>0</v>
      </c>
      <c r="M201" s="89">
        <v>0</v>
      </c>
      <c r="N201" s="89">
        <v>0</v>
      </c>
      <c r="O201" s="89">
        <v>0</v>
      </c>
      <c r="P201" s="89">
        <v>0</v>
      </c>
      <c r="Q201" s="89">
        <v>0</v>
      </c>
      <c r="R201" s="89">
        <v>0</v>
      </c>
      <c r="S201" s="89">
        <v>0</v>
      </c>
      <c r="T201" s="89">
        <v>0</v>
      </c>
    </row>
    <row r="202" spans="1:20" x14ac:dyDescent="0.25">
      <c r="A202" s="89">
        <v>151</v>
      </c>
      <c r="B202" s="89" t="s">
        <v>207</v>
      </c>
      <c r="C202" s="89">
        <v>0</v>
      </c>
      <c r="D202" s="89">
        <v>0</v>
      </c>
      <c r="E202" s="89">
        <v>0</v>
      </c>
      <c r="F202" s="89">
        <v>0</v>
      </c>
      <c r="G202" s="89">
        <v>0</v>
      </c>
      <c r="H202" s="89">
        <v>0</v>
      </c>
      <c r="I202" s="89">
        <v>0</v>
      </c>
      <c r="J202" s="89">
        <v>0</v>
      </c>
      <c r="K202" s="89">
        <v>0</v>
      </c>
      <c r="L202" s="89">
        <v>0</v>
      </c>
      <c r="M202" s="89">
        <v>0</v>
      </c>
      <c r="N202" s="89">
        <v>0</v>
      </c>
      <c r="O202" s="89">
        <v>0</v>
      </c>
      <c r="P202" s="89">
        <v>0</v>
      </c>
      <c r="Q202" s="89">
        <v>0</v>
      </c>
      <c r="R202" s="89">
        <v>0</v>
      </c>
      <c r="S202" s="89">
        <v>0</v>
      </c>
      <c r="T202" s="89">
        <v>0</v>
      </c>
    </row>
    <row r="203" spans="1:20" x14ac:dyDescent="0.25">
      <c r="A203" s="89">
        <v>152</v>
      </c>
      <c r="B203" s="89" t="s">
        <v>208</v>
      </c>
      <c r="C203" s="89">
        <v>16.100000000000001</v>
      </c>
      <c r="D203" s="89">
        <v>23.5</v>
      </c>
      <c r="E203" s="89">
        <v>1.5</v>
      </c>
      <c r="F203" s="89">
        <v>0</v>
      </c>
      <c r="G203" s="89">
        <v>0</v>
      </c>
      <c r="H203" s="89">
        <v>0</v>
      </c>
      <c r="I203" s="89">
        <v>10.6</v>
      </c>
      <c r="J203" s="89">
        <v>140.80000000000001</v>
      </c>
      <c r="K203" s="89">
        <v>13.3</v>
      </c>
      <c r="L203" s="89">
        <v>0</v>
      </c>
      <c r="M203" s="89">
        <v>0</v>
      </c>
      <c r="N203" s="89">
        <v>0</v>
      </c>
      <c r="O203" s="89">
        <v>0</v>
      </c>
      <c r="P203" s="89">
        <v>0</v>
      </c>
      <c r="Q203" s="89">
        <v>0</v>
      </c>
      <c r="R203" s="89">
        <v>26.7</v>
      </c>
      <c r="S203" s="89">
        <v>164.3</v>
      </c>
      <c r="T203" s="89">
        <v>6.2</v>
      </c>
    </row>
    <row r="204" spans="1:20" x14ac:dyDescent="0.25">
      <c r="A204" s="89">
        <v>153</v>
      </c>
      <c r="B204" s="89" t="s">
        <v>209</v>
      </c>
      <c r="C204" s="89">
        <v>0</v>
      </c>
      <c r="D204" s="89">
        <v>0</v>
      </c>
      <c r="E204" s="89">
        <v>0</v>
      </c>
      <c r="F204" s="89">
        <v>0</v>
      </c>
      <c r="G204" s="89">
        <v>0</v>
      </c>
      <c r="H204" s="89">
        <v>0</v>
      </c>
      <c r="I204" s="89">
        <v>0</v>
      </c>
      <c r="J204" s="89">
        <v>0</v>
      </c>
      <c r="K204" s="89">
        <v>0</v>
      </c>
      <c r="L204" s="89">
        <v>0</v>
      </c>
      <c r="M204" s="89">
        <v>0</v>
      </c>
      <c r="N204" s="89">
        <v>0</v>
      </c>
      <c r="O204" s="89">
        <v>0</v>
      </c>
      <c r="P204" s="89">
        <v>0</v>
      </c>
      <c r="Q204" s="89">
        <v>0</v>
      </c>
      <c r="R204" s="89">
        <v>0</v>
      </c>
      <c r="S204" s="89">
        <v>0</v>
      </c>
      <c r="T204" s="89">
        <v>0</v>
      </c>
    </row>
    <row r="205" spans="1:20" x14ac:dyDescent="0.25">
      <c r="A205" s="89">
        <v>154</v>
      </c>
      <c r="B205" s="89" t="s">
        <v>210</v>
      </c>
      <c r="C205" s="89">
        <v>0</v>
      </c>
      <c r="D205" s="89">
        <v>0</v>
      </c>
      <c r="E205" s="89">
        <v>0</v>
      </c>
      <c r="F205" s="89">
        <v>0</v>
      </c>
      <c r="G205" s="89">
        <v>0</v>
      </c>
      <c r="H205" s="89">
        <v>0</v>
      </c>
      <c r="I205" s="89">
        <v>0</v>
      </c>
      <c r="J205" s="89">
        <v>0</v>
      </c>
      <c r="K205" s="89">
        <v>0</v>
      </c>
      <c r="L205" s="89">
        <v>0</v>
      </c>
      <c r="M205" s="89">
        <v>0</v>
      </c>
      <c r="N205" s="89">
        <v>0</v>
      </c>
      <c r="O205" s="89">
        <v>0</v>
      </c>
      <c r="P205" s="89">
        <v>0</v>
      </c>
      <c r="Q205" s="89">
        <v>0</v>
      </c>
      <c r="R205" s="89">
        <v>0</v>
      </c>
      <c r="S205" s="89">
        <v>0</v>
      </c>
      <c r="T205" s="89">
        <v>0</v>
      </c>
    </row>
    <row r="206" spans="1:20" x14ac:dyDescent="0.25">
      <c r="A206" s="89">
        <v>155</v>
      </c>
      <c r="B206" s="89" t="s">
        <v>211</v>
      </c>
      <c r="C206" s="89">
        <v>0</v>
      </c>
      <c r="D206" s="89">
        <v>0</v>
      </c>
      <c r="E206" s="89">
        <v>0</v>
      </c>
      <c r="F206" s="89">
        <v>0</v>
      </c>
      <c r="G206" s="89">
        <v>0</v>
      </c>
      <c r="H206" s="89">
        <v>0</v>
      </c>
      <c r="I206" s="89">
        <v>0</v>
      </c>
      <c r="J206" s="89">
        <v>0</v>
      </c>
      <c r="K206" s="89">
        <v>0</v>
      </c>
      <c r="L206" s="89">
        <v>0</v>
      </c>
      <c r="M206" s="89">
        <v>0</v>
      </c>
      <c r="N206" s="89">
        <v>0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</row>
    <row r="207" spans="1:20" x14ac:dyDescent="0.25">
      <c r="A207" s="89">
        <v>156</v>
      </c>
      <c r="B207" s="89" t="s">
        <v>212</v>
      </c>
      <c r="C207" s="89">
        <v>0</v>
      </c>
      <c r="D207" s="89">
        <v>0</v>
      </c>
      <c r="E207" s="89">
        <v>0</v>
      </c>
      <c r="F207" s="89">
        <v>0</v>
      </c>
      <c r="G207" s="89">
        <v>0</v>
      </c>
      <c r="H207" s="89">
        <v>0</v>
      </c>
      <c r="I207" s="89">
        <v>0</v>
      </c>
      <c r="J207" s="89">
        <v>0</v>
      </c>
      <c r="K207" s="89">
        <v>0</v>
      </c>
      <c r="L207" s="89">
        <v>0</v>
      </c>
      <c r="M207" s="89">
        <v>0</v>
      </c>
      <c r="N207" s="89">
        <v>0</v>
      </c>
      <c r="O207" s="89">
        <v>0</v>
      </c>
      <c r="P207" s="89">
        <v>0</v>
      </c>
      <c r="Q207" s="89">
        <v>0</v>
      </c>
      <c r="R207" s="89">
        <v>0</v>
      </c>
      <c r="S207" s="89">
        <v>0</v>
      </c>
      <c r="T207" s="89">
        <v>0</v>
      </c>
    </row>
    <row r="208" spans="1:20" x14ac:dyDescent="0.25">
      <c r="A208" s="89">
        <v>157</v>
      </c>
      <c r="B208" s="89" t="s">
        <v>213</v>
      </c>
      <c r="C208" s="89">
        <v>0</v>
      </c>
      <c r="D208" s="89">
        <v>0</v>
      </c>
      <c r="E208" s="89">
        <v>0</v>
      </c>
      <c r="F208" s="89">
        <v>0</v>
      </c>
      <c r="G208" s="89">
        <v>0</v>
      </c>
      <c r="H208" s="89">
        <v>0</v>
      </c>
      <c r="I208" s="89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0</v>
      </c>
    </row>
    <row r="209" spans="1:20" x14ac:dyDescent="0.25">
      <c r="A209" s="89">
        <v>158</v>
      </c>
      <c r="B209" s="89" t="s">
        <v>214</v>
      </c>
      <c r="C209" s="89">
        <v>0</v>
      </c>
      <c r="D209" s="89">
        <v>0</v>
      </c>
      <c r="E209" s="89">
        <v>0</v>
      </c>
      <c r="F209" s="89">
        <v>0</v>
      </c>
      <c r="G209" s="89">
        <v>0</v>
      </c>
      <c r="H209" s="89">
        <v>0</v>
      </c>
      <c r="I209" s="89">
        <v>0</v>
      </c>
      <c r="J209" s="89">
        <v>0</v>
      </c>
      <c r="K209" s="89">
        <v>0</v>
      </c>
      <c r="L209" s="89">
        <v>0</v>
      </c>
      <c r="M209" s="89">
        <v>0</v>
      </c>
      <c r="N209" s="89">
        <v>0</v>
      </c>
      <c r="O209" s="89">
        <v>0</v>
      </c>
      <c r="P209" s="89">
        <v>0</v>
      </c>
      <c r="Q209" s="89">
        <v>0</v>
      </c>
      <c r="R209" s="89">
        <v>0</v>
      </c>
      <c r="S209" s="89">
        <v>0</v>
      </c>
      <c r="T209" s="89">
        <v>0</v>
      </c>
    </row>
    <row r="210" spans="1:20" x14ac:dyDescent="0.25">
      <c r="A210" s="89">
        <v>159</v>
      </c>
      <c r="B210" s="89" t="s">
        <v>215</v>
      </c>
      <c r="C210" s="89">
        <v>0</v>
      </c>
      <c r="D210" s="89">
        <v>0</v>
      </c>
      <c r="E210" s="89">
        <v>0</v>
      </c>
      <c r="F210" s="89">
        <v>0</v>
      </c>
      <c r="G210" s="89">
        <v>0</v>
      </c>
      <c r="H210" s="89">
        <v>0</v>
      </c>
      <c r="I210" s="89">
        <v>0</v>
      </c>
      <c r="J210" s="89">
        <v>0</v>
      </c>
      <c r="K210" s="89">
        <v>0</v>
      </c>
      <c r="L210" s="89">
        <v>0</v>
      </c>
      <c r="M210" s="89">
        <v>0</v>
      </c>
      <c r="N210" s="89">
        <v>0</v>
      </c>
      <c r="O210" s="89">
        <v>0</v>
      </c>
      <c r="P210" s="89">
        <v>0</v>
      </c>
      <c r="Q210" s="89">
        <v>0</v>
      </c>
      <c r="R210" s="89">
        <v>0</v>
      </c>
      <c r="S210" s="89">
        <v>0</v>
      </c>
      <c r="T210" s="89">
        <v>0</v>
      </c>
    </row>
    <row r="211" spans="1:20" x14ac:dyDescent="0.25">
      <c r="A211" s="89">
        <v>160</v>
      </c>
      <c r="B211" s="89" t="s">
        <v>216</v>
      </c>
      <c r="C211" s="89">
        <v>0</v>
      </c>
      <c r="D211" s="89">
        <v>0</v>
      </c>
      <c r="E211" s="89">
        <v>0</v>
      </c>
      <c r="F211" s="89">
        <v>0</v>
      </c>
      <c r="G211" s="89">
        <v>0</v>
      </c>
      <c r="H211" s="89">
        <v>0</v>
      </c>
      <c r="I211" s="89">
        <v>0</v>
      </c>
      <c r="J211" s="89">
        <v>0</v>
      </c>
      <c r="K211" s="89">
        <v>0</v>
      </c>
      <c r="L211" s="89">
        <v>0</v>
      </c>
      <c r="M211" s="89">
        <v>0</v>
      </c>
      <c r="N211" s="89">
        <v>0</v>
      </c>
      <c r="O211" s="89">
        <v>0</v>
      </c>
      <c r="P211" s="89">
        <v>0</v>
      </c>
      <c r="Q211" s="89">
        <v>0</v>
      </c>
      <c r="R211" s="89">
        <v>0</v>
      </c>
      <c r="S211" s="89">
        <v>0</v>
      </c>
      <c r="T211" s="89">
        <v>0</v>
      </c>
    </row>
    <row r="212" spans="1:20" x14ac:dyDescent="0.25">
      <c r="A212" s="89">
        <v>161</v>
      </c>
      <c r="B212" s="89" t="s">
        <v>217</v>
      </c>
      <c r="C212" s="89">
        <v>0</v>
      </c>
      <c r="D212" s="89">
        <v>0</v>
      </c>
      <c r="E212" s="89">
        <v>0</v>
      </c>
      <c r="F212" s="89">
        <v>0</v>
      </c>
      <c r="G212" s="89">
        <v>0</v>
      </c>
      <c r="H212" s="89">
        <v>0</v>
      </c>
      <c r="I212" s="89">
        <v>0</v>
      </c>
      <c r="J212" s="89">
        <v>0</v>
      </c>
      <c r="K212" s="89">
        <v>0</v>
      </c>
      <c r="L212" s="89">
        <v>0</v>
      </c>
      <c r="M212" s="89">
        <v>0</v>
      </c>
      <c r="N212" s="89">
        <v>0</v>
      </c>
      <c r="O212" s="89">
        <v>0</v>
      </c>
      <c r="P212" s="89">
        <v>0</v>
      </c>
      <c r="Q212" s="89">
        <v>0</v>
      </c>
      <c r="R212" s="89">
        <v>0</v>
      </c>
      <c r="S212" s="89">
        <v>0</v>
      </c>
      <c r="T212" s="89">
        <v>0</v>
      </c>
    </row>
    <row r="213" spans="1:20" x14ac:dyDescent="0.25">
      <c r="A213" s="89">
        <v>162</v>
      </c>
      <c r="B213" s="89" t="s">
        <v>218</v>
      </c>
      <c r="C213" s="89">
        <v>0</v>
      </c>
      <c r="D213" s="89">
        <v>0</v>
      </c>
      <c r="E213" s="89">
        <v>0</v>
      </c>
      <c r="F213" s="89">
        <v>0</v>
      </c>
      <c r="G213" s="89">
        <v>0</v>
      </c>
      <c r="H213" s="89">
        <v>0</v>
      </c>
      <c r="I213" s="89">
        <v>0</v>
      </c>
      <c r="J213" s="89">
        <v>0</v>
      </c>
      <c r="K213" s="89">
        <v>0</v>
      </c>
      <c r="L213" s="89">
        <v>0</v>
      </c>
      <c r="M213" s="89">
        <v>0</v>
      </c>
      <c r="N213" s="89">
        <v>0</v>
      </c>
      <c r="O213" s="89">
        <v>0</v>
      </c>
      <c r="P213" s="89">
        <v>0</v>
      </c>
      <c r="Q213" s="89">
        <v>0</v>
      </c>
      <c r="R213" s="89">
        <v>0</v>
      </c>
      <c r="S213" s="89">
        <v>0</v>
      </c>
      <c r="T213" s="89">
        <v>0</v>
      </c>
    </row>
    <row r="214" spans="1:20" x14ac:dyDescent="0.25">
      <c r="A214" s="89">
        <v>163</v>
      </c>
      <c r="B214" s="89" t="s">
        <v>219</v>
      </c>
      <c r="C214" s="89">
        <v>0</v>
      </c>
      <c r="D214" s="89">
        <v>0</v>
      </c>
      <c r="E214" s="89">
        <v>0</v>
      </c>
      <c r="F214" s="89">
        <v>0</v>
      </c>
      <c r="G214" s="89">
        <v>0</v>
      </c>
      <c r="H214" s="89">
        <v>0</v>
      </c>
      <c r="I214" s="89">
        <v>0</v>
      </c>
      <c r="J214" s="89">
        <v>0</v>
      </c>
      <c r="K214" s="89">
        <v>0</v>
      </c>
      <c r="L214" s="89">
        <v>0</v>
      </c>
      <c r="M214" s="89">
        <v>0</v>
      </c>
      <c r="N214" s="89">
        <v>0</v>
      </c>
      <c r="O214" s="89">
        <v>0</v>
      </c>
      <c r="P214" s="89">
        <v>0</v>
      </c>
      <c r="Q214" s="89">
        <v>0</v>
      </c>
      <c r="R214" s="89">
        <v>0</v>
      </c>
      <c r="S214" s="89">
        <v>0</v>
      </c>
      <c r="T214" s="89">
        <v>0</v>
      </c>
    </row>
    <row r="215" spans="1:20" x14ac:dyDescent="0.25">
      <c r="A215" s="89">
        <v>164</v>
      </c>
      <c r="B215" s="89" t="s">
        <v>220</v>
      </c>
      <c r="C215" s="89">
        <v>0</v>
      </c>
      <c r="D215" s="89">
        <v>0</v>
      </c>
      <c r="E215" s="89">
        <v>0</v>
      </c>
      <c r="F215" s="89">
        <v>0</v>
      </c>
      <c r="G215" s="89">
        <v>0</v>
      </c>
      <c r="H215" s="89">
        <v>0</v>
      </c>
      <c r="I215" s="89">
        <v>0</v>
      </c>
      <c r="J215" s="89">
        <v>0</v>
      </c>
      <c r="K215" s="89">
        <v>0</v>
      </c>
      <c r="L215" s="89">
        <v>0</v>
      </c>
      <c r="M215" s="89">
        <v>0</v>
      </c>
      <c r="N215" s="89">
        <v>0</v>
      </c>
      <c r="O215" s="89">
        <v>0</v>
      </c>
      <c r="P215" s="89">
        <v>0</v>
      </c>
      <c r="Q215" s="89">
        <v>0</v>
      </c>
      <c r="R215" s="89">
        <v>0</v>
      </c>
      <c r="S215" s="89">
        <v>0</v>
      </c>
      <c r="T215" s="89">
        <v>0</v>
      </c>
    </row>
    <row r="216" spans="1:20" x14ac:dyDescent="0.25">
      <c r="A216" s="89">
        <v>165</v>
      </c>
      <c r="B216" s="89" t="s">
        <v>221</v>
      </c>
      <c r="C216" s="89">
        <v>0</v>
      </c>
      <c r="D216" s="89">
        <v>0</v>
      </c>
      <c r="E216" s="89">
        <v>0</v>
      </c>
      <c r="F216" s="89">
        <v>0</v>
      </c>
      <c r="G216" s="89">
        <v>0</v>
      </c>
      <c r="H216" s="89">
        <v>0</v>
      </c>
      <c r="I216" s="89">
        <v>0</v>
      </c>
      <c r="J216" s="89">
        <v>0</v>
      </c>
      <c r="K216" s="89">
        <v>0</v>
      </c>
      <c r="L216" s="89">
        <v>0</v>
      </c>
      <c r="M216" s="89">
        <v>0</v>
      </c>
      <c r="N216" s="89">
        <v>0</v>
      </c>
      <c r="O216" s="89">
        <v>0</v>
      </c>
      <c r="P216" s="89">
        <v>0</v>
      </c>
      <c r="Q216" s="89">
        <v>0</v>
      </c>
      <c r="R216" s="89">
        <v>0</v>
      </c>
      <c r="S216" s="89">
        <v>0</v>
      </c>
      <c r="T216" s="89">
        <v>0</v>
      </c>
    </row>
    <row r="217" spans="1:20" x14ac:dyDescent="0.25">
      <c r="A217" s="89">
        <v>166</v>
      </c>
      <c r="B217" s="89" t="s">
        <v>222</v>
      </c>
      <c r="C217" s="89">
        <v>0</v>
      </c>
      <c r="D217" s="89">
        <v>0</v>
      </c>
      <c r="E217" s="89">
        <v>0</v>
      </c>
      <c r="F217" s="89">
        <v>0</v>
      </c>
      <c r="G217" s="89">
        <v>0</v>
      </c>
      <c r="H217" s="89">
        <v>0</v>
      </c>
      <c r="I217" s="89">
        <v>0</v>
      </c>
      <c r="J217" s="89">
        <v>0</v>
      </c>
      <c r="K217" s="89">
        <v>0</v>
      </c>
      <c r="L217" s="89">
        <v>0</v>
      </c>
      <c r="M217" s="89">
        <v>0</v>
      </c>
      <c r="N217" s="89">
        <v>0</v>
      </c>
      <c r="O217" s="89">
        <v>0</v>
      </c>
      <c r="P217" s="89">
        <v>0</v>
      </c>
      <c r="Q217" s="89">
        <v>0</v>
      </c>
      <c r="R217" s="89">
        <v>0</v>
      </c>
      <c r="S217" s="89">
        <v>0</v>
      </c>
      <c r="T217" s="89">
        <v>0</v>
      </c>
    </row>
    <row r="218" spans="1:20" x14ac:dyDescent="0.25">
      <c r="A218" s="89">
        <v>167</v>
      </c>
      <c r="B218" s="89" t="s">
        <v>223</v>
      </c>
      <c r="C218" s="89">
        <v>0</v>
      </c>
      <c r="D218" s="89">
        <v>0</v>
      </c>
      <c r="E218" s="89">
        <v>0</v>
      </c>
      <c r="F218" s="89">
        <v>0</v>
      </c>
      <c r="G218" s="89">
        <v>0</v>
      </c>
      <c r="H218" s="89">
        <v>0</v>
      </c>
      <c r="I218" s="89">
        <v>0</v>
      </c>
      <c r="J218" s="89">
        <v>0</v>
      </c>
      <c r="K218" s="89">
        <v>0</v>
      </c>
      <c r="L218" s="89">
        <v>0</v>
      </c>
      <c r="M218" s="89">
        <v>0</v>
      </c>
      <c r="N218" s="89">
        <v>0</v>
      </c>
      <c r="O218" s="89">
        <v>0</v>
      </c>
      <c r="P218" s="89">
        <v>0</v>
      </c>
      <c r="Q218" s="89">
        <v>0</v>
      </c>
      <c r="R218" s="89">
        <v>0</v>
      </c>
      <c r="S218" s="89">
        <v>0</v>
      </c>
      <c r="T218" s="89">
        <v>0</v>
      </c>
    </row>
    <row r="219" spans="1:20" x14ac:dyDescent="0.25">
      <c r="A219" s="89">
        <v>168</v>
      </c>
      <c r="B219" s="89" t="s">
        <v>224</v>
      </c>
      <c r="C219" s="89">
        <v>0</v>
      </c>
      <c r="D219" s="89">
        <v>0</v>
      </c>
      <c r="E219" s="89">
        <v>0</v>
      </c>
      <c r="F219" s="89">
        <v>0</v>
      </c>
      <c r="G219" s="89">
        <v>0</v>
      </c>
      <c r="H219" s="89">
        <v>0</v>
      </c>
      <c r="I219" s="89">
        <v>0</v>
      </c>
      <c r="J219" s="89">
        <v>0</v>
      </c>
      <c r="K219" s="89">
        <v>0</v>
      </c>
      <c r="L219" s="89">
        <v>0</v>
      </c>
      <c r="M219" s="89">
        <v>0</v>
      </c>
      <c r="N219" s="89">
        <v>0</v>
      </c>
      <c r="O219" s="89">
        <v>0</v>
      </c>
      <c r="P219" s="89">
        <v>0</v>
      </c>
      <c r="Q219" s="89">
        <v>0</v>
      </c>
      <c r="R219" s="89">
        <v>0</v>
      </c>
      <c r="S219" s="89">
        <v>0</v>
      </c>
      <c r="T219" s="89">
        <v>0</v>
      </c>
    </row>
    <row r="220" spans="1:20" x14ac:dyDescent="0.25">
      <c r="A220" s="89">
        <v>169</v>
      </c>
      <c r="B220" s="89" t="s">
        <v>225</v>
      </c>
      <c r="C220" s="89">
        <v>0</v>
      </c>
      <c r="D220" s="89">
        <v>0</v>
      </c>
      <c r="E220" s="89">
        <v>0</v>
      </c>
      <c r="F220" s="89">
        <v>0</v>
      </c>
      <c r="G220" s="89">
        <v>0</v>
      </c>
      <c r="H220" s="89">
        <v>0</v>
      </c>
      <c r="I220" s="89">
        <v>0</v>
      </c>
      <c r="J220" s="89">
        <v>0</v>
      </c>
      <c r="K220" s="89">
        <v>0</v>
      </c>
      <c r="L220" s="89">
        <v>0</v>
      </c>
      <c r="M220" s="89">
        <v>0</v>
      </c>
      <c r="N220" s="89">
        <v>0</v>
      </c>
      <c r="O220" s="89">
        <v>0</v>
      </c>
      <c r="P220" s="89">
        <v>0</v>
      </c>
      <c r="Q220" s="89">
        <v>0</v>
      </c>
      <c r="R220" s="89">
        <v>0</v>
      </c>
      <c r="S220" s="89">
        <v>0</v>
      </c>
      <c r="T220" s="89">
        <v>0</v>
      </c>
    </row>
    <row r="221" spans="1:20" x14ac:dyDescent="0.25">
      <c r="A221" s="89">
        <v>170</v>
      </c>
      <c r="B221" s="89" t="s">
        <v>226</v>
      </c>
      <c r="C221" s="89">
        <v>0</v>
      </c>
      <c r="D221" s="89">
        <v>0</v>
      </c>
      <c r="E221" s="89">
        <v>0</v>
      </c>
      <c r="F221" s="89">
        <v>0</v>
      </c>
      <c r="G221" s="89">
        <v>0</v>
      </c>
      <c r="H221" s="89">
        <v>0</v>
      </c>
      <c r="I221" s="89">
        <v>0</v>
      </c>
      <c r="J221" s="89">
        <v>0</v>
      </c>
      <c r="K221" s="89">
        <v>0</v>
      </c>
      <c r="L221" s="89">
        <v>0</v>
      </c>
      <c r="M221" s="89">
        <v>0</v>
      </c>
      <c r="N221" s="89">
        <v>0</v>
      </c>
      <c r="O221" s="89">
        <v>0</v>
      </c>
      <c r="P221" s="89">
        <v>0</v>
      </c>
      <c r="Q221" s="89">
        <v>0</v>
      </c>
      <c r="R221" s="89">
        <v>0</v>
      </c>
      <c r="S221" s="89">
        <v>0</v>
      </c>
      <c r="T221" s="89">
        <v>0</v>
      </c>
    </row>
    <row r="222" spans="1:20" x14ac:dyDescent="0.25">
      <c r="A222" s="89">
        <v>171</v>
      </c>
      <c r="B222" s="89" t="s">
        <v>227</v>
      </c>
      <c r="C222" s="89">
        <v>0</v>
      </c>
      <c r="D222" s="89">
        <v>0</v>
      </c>
      <c r="E222" s="89">
        <v>0</v>
      </c>
      <c r="F222" s="89">
        <v>0</v>
      </c>
      <c r="G222" s="89">
        <v>0</v>
      </c>
      <c r="H222" s="89">
        <v>0</v>
      </c>
      <c r="I222" s="89">
        <v>6.4</v>
      </c>
      <c r="J222" s="89">
        <v>35.299999999999997</v>
      </c>
      <c r="K222" s="89">
        <v>5.5</v>
      </c>
      <c r="L222" s="89">
        <v>11</v>
      </c>
      <c r="M222" s="89">
        <v>105.7</v>
      </c>
      <c r="N222" s="89">
        <v>9.6</v>
      </c>
      <c r="O222" s="89">
        <v>0</v>
      </c>
      <c r="P222" s="89">
        <v>0</v>
      </c>
      <c r="Q222" s="89">
        <v>0</v>
      </c>
      <c r="R222" s="89">
        <v>17.399999999999999</v>
      </c>
      <c r="S222" s="89">
        <v>141</v>
      </c>
      <c r="T222" s="89">
        <v>8.1</v>
      </c>
    </row>
    <row r="223" spans="1:20" x14ac:dyDescent="0.25">
      <c r="A223" s="89">
        <v>172</v>
      </c>
      <c r="B223" s="89" t="s">
        <v>228</v>
      </c>
      <c r="C223" s="89">
        <v>0</v>
      </c>
      <c r="D223" s="89">
        <v>0</v>
      </c>
      <c r="E223" s="89">
        <v>0</v>
      </c>
      <c r="F223" s="89">
        <v>0</v>
      </c>
      <c r="G223" s="89">
        <v>0</v>
      </c>
      <c r="H223" s="89">
        <v>0</v>
      </c>
      <c r="I223" s="89">
        <v>1.4</v>
      </c>
      <c r="J223" s="89">
        <v>8.3000000000000007</v>
      </c>
      <c r="K223" s="89">
        <v>6</v>
      </c>
      <c r="L223" s="89">
        <v>4.8</v>
      </c>
      <c r="M223" s="89">
        <v>52.3</v>
      </c>
      <c r="N223" s="89">
        <v>10.8</v>
      </c>
      <c r="O223" s="89">
        <v>0</v>
      </c>
      <c r="P223" s="89">
        <v>0</v>
      </c>
      <c r="Q223" s="89">
        <v>0</v>
      </c>
      <c r="R223" s="89">
        <v>6.2</v>
      </c>
      <c r="S223" s="89">
        <v>60.5</v>
      </c>
      <c r="T223" s="89">
        <v>9.6999999999999993</v>
      </c>
    </row>
    <row r="224" spans="1:20" x14ac:dyDescent="0.25">
      <c r="A224" s="89">
        <v>173</v>
      </c>
      <c r="B224" s="89" t="s">
        <v>229</v>
      </c>
      <c r="C224" s="89">
        <v>0</v>
      </c>
      <c r="D224" s="89">
        <v>0</v>
      </c>
      <c r="E224" s="89">
        <v>0</v>
      </c>
      <c r="F224" s="89">
        <v>0</v>
      </c>
      <c r="G224" s="89">
        <v>0</v>
      </c>
      <c r="H224" s="89">
        <v>0</v>
      </c>
      <c r="I224" s="89">
        <v>0</v>
      </c>
      <c r="J224" s="89">
        <v>0</v>
      </c>
      <c r="K224" s="89">
        <v>0</v>
      </c>
      <c r="L224" s="89">
        <v>0</v>
      </c>
      <c r="M224" s="89">
        <v>0</v>
      </c>
      <c r="N224" s="89">
        <v>0</v>
      </c>
      <c r="O224" s="89">
        <v>0</v>
      </c>
      <c r="P224" s="89">
        <v>0</v>
      </c>
      <c r="Q224" s="89">
        <v>0</v>
      </c>
      <c r="R224" s="89">
        <v>0</v>
      </c>
      <c r="S224" s="89">
        <v>0</v>
      </c>
      <c r="T224" s="89">
        <v>0</v>
      </c>
    </row>
    <row r="225" spans="1:20" x14ac:dyDescent="0.25">
      <c r="A225" s="89">
        <v>174</v>
      </c>
      <c r="B225" s="89" t="s">
        <v>230</v>
      </c>
      <c r="C225" s="89">
        <v>0</v>
      </c>
      <c r="D225" s="89">
        <v>0</v>
      </c>
      <c r="E225" s="89">
        <v>0</v>
      </c>
      <c r="F225" s="89">
        <v>0</v>
      </c>
      <c r="G225" s="89">
        <v>0</v>
      </c>
      <c r="H225" s="89">
        <v>0</v>
      </c>
      <c r="I225" s="89">
        <v>0</v>
      </c>
      <c r="J225" s="89">
        <v>0</v>
      </c>
      <c r="K225" s="89">
        <v>0</v>
      </c>
      <c r="L225" s="89">
        <v>0</v>
      </c>
      <c r="M225" s="89">
        <v>0</v>
      </c>
      <c r="N225" s="89">
        <v>0</v>
      </c>
      <c r="O225" s="89">
        <v>0</v>
      </c>
      <c r="P225" s="89">
        <v>0</v>
      </c>
      <c r="Q225" s="89">
        <v>0</v>
      </c>
      <c r="R225" s="89">
        <v>0</v>
      </c>
      <c r="S225" s="89">
        <v>0</v>
      </c>
      <c r="T225" s="89">
        <v>0</v>
      </c>
    </row>
    <row r="226" spans="1:20" x14ac:dyDescent="0.25">
      <c r="A226" s="89">
        <v>175</v>
      </c>
      <c r="B226" s="89" t="s">
        <v>231</v>
      </c>
      <c r="C226" s="89">
        <v>0</v>
      </c>
      <c r="D226" s="89">
        <v>0</v>
      </c>
      <c r="E226" s="89">
        <v>0</v>
      </c>
      <c r="F226" s="89">
        <v>0</v>
      </c>
      <c r="G226" s="89">
        <v>0</v>
      </c>
      <c r="H226" s="89">
        <v>0</v>
      </c>
      <c r="I226" s="89">
        <v>0</v>
      </c>
      <c r="J226" s="89">
        <v>0</v>
      </c>
      <c r="K226" s="89">
        <v>0</v>
      </c>
      <c r="L226" s="89">
        <v>0</v>
      </c>
      <c r="M226" s="89">
        <v>0</v>
      </c>
      <c r="N226" s="89">
        <v>0</v>
      </c>
      <c r="O226" s="89">
        <v>0</v>
      </c>
      <c r="P226" s="89">
        <v>0</v>
      </c>
      <c r="Q226" s="89">
        <v>0</v>
      </c>
      <c r="R226" s="89">
        <v>0</v>
      </c>
      <c r="S226" s="89">
        <v>0</v>
      </c>
      <c r="T226" s="89">
        <v>0</v>
      </c>
    </row>
    <row r="227" spans="1:20" x14ac:dyDescent="0.25">
      <c r="A227" s="89">
        <v>176</v>
      </c>
      <c r="B227" s="89" t="s">
        <v>232</v>
      </c>
      <c r="C227" s="89">
        <v>0</v>
      </c>
      <c r="D227" s="89">
        <v>0</v>
      </c>
      <c r="E227" s="89">
        <v>0</v>
      </c>
      <c r="F227" s="89">
        <v>0</v>
      </c>
      <c r="G227" s="89">
        <v>0</v>
      </c>
      <c r="H227" s="89">
        <v>0</v>
      </c>
      <c r="I227" s="89">
        <v>0</v>
      </c>
      <c r="J227" s="89">
        <v>0</v>
      </c>
      <c r="K227" s="89">
        <v>0</v>
      </c>
      <c r="L227" s="89">
        <v>0</v>
      </c>
      <c r="M227" s="89">
        <v>0</v>
      </c>
      <c r="N227" s="89">
        <v>0</v>
      </c>
      <c r="O227" s="89">
        <v>0</v>
      </c>
      <c r="P227" s="89">
        <v>0</v>
      </c>
      <c r="Q227" s="89">
        <v>0</v>
      </c>
      <c r="R227" s="89">
        <v>0</v>
      </c>
      <c r="S227" s="89">
        <v>0</v>
      </c>
      <c r="T227" s="89">
        <v>0</v>
      </c>
    </row>
    <row r="228" spans="1:20" x14ac:dyDescent="0.25">
      <c r="A228" s="89">
        <v>177</v>
      </c>
      <c r="B228" s="89" t="s">
        <v>233</v>
      </c>
      <c r="C228" s="89">
        <v>0</v>
      </c>
      <c r="D228" s="89">
        <v>0</v>
      </c>
      <c r="E228" s="89">
        <v>0</v>
      </c>
      <c r="F228" s="89">
        <v>0</v>
      </c>
      <c r="G228" s="89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89">
        <v>0</v>
      </c>
      <c r="N228" s="89">
        <v>0</v>
      </c>
      <c r="O228" s="89">
        <v>0</v>
      </c>
      <c r="P228" s="89">
        <v>0</v>
      </c>
      <c r="Q228" s="89">
        <v>0</v>
      </c>
      <c r="R228" s="89">
        <v>0</v>
      </c>
      <c r="S228" s="89">
        <v>0</v>
      </c>
      <c r="T228" s="89">
        <v>0</v>
      </c>
    </row>
    <row r="229" spans="1:20" x14ac:dyDescent="0.25">
      <c r="A229" s="89">
        <v>178</v>
      </c>
      <c r="B229" s="89" t="s">
        <v>234</v>
      </c>
      <c r="C229" s="89">
        <v>0</v>
      </c>
      <c r="D229" s="89">
        <v>0</v>
      </c>
      <c r="E229" s="89">
        <v>0</v>
      </c>
      <c r="F229" s="89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89">
        <v>0</v>
      </c>
      <c r="O229" s="89">
        <v>0</v>
      </c>
      <c r="P229" s="89">
        <v>0</v>
      </c>
      <c r="Q229" s="89">
        <v>0</v>
      </c>
      <c r="R229" s="89">
        <v>0</v>
      </c>
      <c r="S229" s="89">
        <v>0</v>
      </c>
      <c r="T229" s="89">
        <v>0</v>
      </c>
    </row>
    <row r="230" spans="1:20" x14ac:dyDescent="0.25">
      <c r="A230" s="89">
        <v>179</v>
      </c>
      <c r="B230" s="89" t="s">
        <v>235</v>
      </c>
      <c r="C230" s="89">
        <v>0</v>
      </c>
      <c r="D230" s="89">
        <v>0</v>
      </c>
      <c r="E230" s="89">
        <v>0</v>
      </c>
      <c r="F230" s="89">
        <v>0</v>
      </c>
      <c r="G230" s="89">
        <v>0</v>
      </c>
      <c r="H230" s="89">
        <v>0</v>
      </c>
      <c r="I230" s="89">
        <v>0</v>
      </c>
      <c r="J230" s="89">
        <v>0</v>
      </c>
      <c r="K230" s="89">
        <v>0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89">
        <v>0</v>
      </c>
      <c r="R230" s="89">
        <v>0</v>
      </c>
      <c r="S230" s="89">
        <v>0</v>
      </c>
      <c r="T230" s="89">
        <v>0</v>
      </c>
    </row>
    <row r="231" spans="1:20" x14ac:dyDescent="0.25">
      <c r="A231" s="89">
        <v>180</v>
      </c>
      <c r="B231" s="89" t="s">
        <v>236</v>
      </c>
      <c r="C231" s="89">
        <v>0</v>
      </c>
      <c r="D231" s="89">
        <v>0</v>
      </c>
      <c r="E231" s="89">
        <v>0</v>
      </c>
      <c r="F231" s="89">
        <v>0</v>
      </c>
      <c r="G231" s="89">
        <v>0</v>
      </c>
      <c r="H231" s="89">
        <v>0</v>
      </c>
      <c r="I231" s="89">
        <v>0</v>
      </c>
      <c r="J231" s="89">
        <v>0</v>
      </c>
      <c r="K231" s="89">
        <v>0</v>
      </c>
      <c r="L231" s="89">
        <v>0</v>
      </c>
      <c r="M231" s="89">
        <v>0</v>
      </c>
      <c r="N231" s="89">
        <v>0</v>
      </c>
      <c r="O231" s="89">
        <v>0</v>
      </c>
      <c r="P231" s="89">
        <v>0</v>
      </c>
      <c r="Q231" s="89">
        <v>0</v>
      </c>
      <c r="R231" s="89">
        <v>0</v>
      </c>
      <c r="S231" s="89">
        <v>0</v>
      </c>
      <c r="T231" s="89">
        <v>0</v>
      </c>
    </row>
    <row r="232" spans="1:20" x14ac:dyDescent="0.25">
      <c r="A232" s="89">
        <v>181</v>
      </c>
      <c r="B232" s="89" t="s">
        <v>237</v>
      </c>
      <c r="C232" s="89">
        <v>0</v>
      </c>
      <c r="D232" s="89">
        <v>0</v>
      </c>
      <c r="E232" s="89">
        <v>0</v>
      </c>
      <c r="F232" s="89">
        <v>0</v>
      </c>
      <c r="G232" s="89">
        <v>0</v>
      </c>
      <c r="H232" s="89">
        <v>0</v>
      </c>
      <c r="I232" s="89">
        <v>0</v>
      </c>
      <c r="J232" s="89">
        <v>0</v>
      </c>
      <c r="K232" s="89">
        <v>0</v>
      </c>
      <c r="L232" s="89">
        <v>0</v>
      </c>
      <c r="M232" s="89">
        <v>0</v>
      </c>
      <c r="N232" s="89">
        <v>0</v>
      </c>
      <c r="O232" s="89">
        <v>0</v>
      </c>
      <c r="P232" s="89">
        <v>0</v>
      </c>
      <c r="Q232" s="89">
        <v>0</v>
      </c>
      <c r="R232" s="89">
        <v>0</v>
      </c>
      <c r="S232" s="89">
        <v>0</v>
      </c>
      <c r="T232" s="89">
        <v>0</v>
      </c>
    </row>
    <row r="233" spans="1:20" x14ac:dyDescent="0.25">
      <c r="A233" s="89">
        <v>182</v>
      </c>
      <c r="B233" s="89" t="s">
        <v>238</v>
      </c>
      <c r="C233" s="89">
        <v>0</v>
      </c>
      <c r="D233" s="89">
        <v>0</v>
      </c>
      <c r="E233" s="89">
        <v>0</v>
      </c>
      <c r="F233" s="89">
        <v>0</v>
      </c>
      <c r="G233" s="89">
        <v>0</v>
      </c>
      <c r="H233" s="89">
        <v>0</v>
      </c>
      <c r="I233" s="89">
        <v>0</v>
      </c>
      <c r="J233" s="89">
        <v>0</v>
      </c>
      <c r="K233" s="89">
        <v>0</v>
      </c>
      <c r="L233" s="89">
        <v>0</v>
      </c>
      <c r="M233" s="89">
        <v>0</v>
      </c>
      <c r="N233" s="89">
        <v>0</v>
      </c>
      <c r="O233" s="89">
        <v>0</v>
      </c>
      <c r="P233" s="89">
        <v>0</v>
      </c>
      <c r="Q233" s="89">
        <v>0</v>
      </c>
      <c r="R233" s="89">
        <v>0</v>
      </c>
      <c r="S233" s="89">
        <v>0</v>
      </c>
      <c r="T233" s="89">
        <v>0</v>
      </c>
    </row>
    <row r="234" spans="1:20" x14ac:dyDescent="0.25">
      <c r="A234" s="89">
        <v>183</v>
      </c>
      <c r="B234" s="89" t="s">
        <v>239</v>
      </c>
      <c r="C234" s="89">
        <v>0</v>
      </c>
      <c r="D234" s="89">
        <v>0</v>
      </c>
      <c r="E234" s="89">
        <v>0</v>
      </c>
      <c r="F234" s="89">
        <v>0</v>
      </c>
      <c r="G234" s="89">
        <v>0</v>
      </c>
      <c r="H234" s="89">
        <v>0</v>
      </c>
      <c r="I234" s="89">
        <v>0</v>
      </c>
      <c r="J234" s="89">
        <v>0</v>
      </c>
      <c r="K234" s="89">
        <v>0</v>
      </c>
      <c r="L234" s="89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>
        <v>0</v>
      </c>
      <c r="S234" s="89">
        <v>0</v>
      </c>
      <c r="T234" s="89">
        <v>0</v>
      </c>
    </row>
    <row r="235" spans="1:20" x14ac:dyDescent="0.25">
      <c r="A235" s="89">
        <v>184</v>
      </c>
      <c r="B235" s="89" t="s">
        <v>240</v>
      </c>
      <c r="C235" s="89">
        <v>0</v>
      </c>
      <c r="D235" s="89">
        <v>0</v>
      </c>
      <c r="E235" s="89">
        <v>0</v>
      </c>
      <c r="F235" s="89">
        <v>0</v>
      </c>
      <c r="G235" s="89">
        <v>0</v>
      </c>
      <c r="H235" s="89">
        <v>0</v>
      </c>
      <c r="I235" s="89">
        <v>0</v>
      </c>
      <c r="J235" s="89">
        <v>0</v>
      </c>
      <c r="K235" s="89">
        <v>0</v>
      </c>
      <c r="L235" s="89">
        <v>0</v>
      </c>
      <c r="M235" s="89">
        <v>0</v>
      </c>
      <c r="N235" s="89">
        <v>0</v>
      </c>
      <c r="O235" s="89">
        <v>0</v>
      </c>
      <c r="P235" s="89">
        <v>0</v>
      </c>
      <c r="Q235" s="89">
        <v>0</v>
      </c>
      <c r="R235" s="89">
        <v>0</v>
      </c>
      <c r="S235" s="89">
        <v>0</v>
      </c>
      <c r="T235" s="89">
        <v>0</v>
      </c>
    </row>
    <row r="236" spans="1:20" x14ac:dyDescent="0.25">
      <c r="A236" s="89">
        <v>185</v>
      </c>
      <c r="B236" s="89" t="s">
        <v>241</v>
      </c>
      <c r="C236" s="89">
        <v>0</v>
      </c>
      <c r="D236" s="89">
        <v>0</v>
      </c>
      <c r="E236" s="89">
        <v>0</v>
      </c>
      <c r="F236" s="89">
        <v>0</v>
      </c>
      <c r="G236" s="89">
        <v>0</v>
      </c>
      <c r="H236" s="89">
        <v>0</v>
      </c>
      <c r="I236" s="89">
        <v>0</v>
      </c>
      <c r="J236" s="89">
        <v>0</v>
      </c>
      <c r="K236" s="89">
        <v>0</v>
      </c>
      <c r="L236" s="89">
        <v>0</v>
      </c>
      <c r="M236" s="89">
        <v>0</v>
      </c>
      <c r="N236" s="89">
        <v>0</v>
      </c>
      <c r="O236" s="89">
        <v>0</v>
      </c>
      <c r="P236" s="89">
        <v>0</v>
      </c>
      <c r="Q236" s="89">
        <v>0</v>
      </c>
      <c r="R236" s="89">
        <v>0</v>
      </c>
      <c r="S236" s="89">
        <v>0</v>
      </c>
      <c r="T236" s="89">
        <v>0</v>
      </c>
    </row>
    <row r="237" spans="1:20" x14ac:dyDescent="0.25">
      <c r="A237" s="89">
        <v>186</v>
      </c>
      <c r="B237" s="89" t="s">
        <v>242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89">
        <v>0</v>
      </c>
      <c r="I237" s="89">
        <v>0</v>
      </c>
      <c r="J237" s="89">
        <v>0</v>
      </c>
      <c r="K237" s="89">
        <v>0</v>
      </c>
      <c r="L237" s="89">
        <v>0</v>
      </c>
      <c r="M237" s="89">
        <v>0</v>
      </c>
      <c r="N237" s="89">
        <v>0</v>
      </c>
      <c r="O237" s="89">
        <v>0</v>
      </c>
      <c r="P237" s="89">
        <v>0</v>
      </c>
      <c r="Q237" s="89">
        <v>0</v>
      </c>
      <c r="R237" s="89">
        <v>0</v>
      </c>
      <c r="S237" s="89">
        <v>0</v>
      </c>
      <c r="T237" s="89">
        <v>0</v>
      </c>
    </row>
    <row r="238" spans="1:20" x14ac:dyDescent="0.25">
      <c r="A238" s="89">
        <v>187</v>
      </c>
      <c r="B238" s="89" t="s">
        <v>243</v>
      </c>
      <c r="C238" s="89">
        <v>0</v>
      </c>
      <c r="D238" s="89">
        <v>0</v>
      </c>
      <c r="E238" s="89">
        <v>0</v>
      </c>
      <c r="F238" s="89">
        <v>0</v>
      </c>
      <c r="G238" s="89">
        <v>0</v>
      </c>
      <c r="H238" s="89">
        <v>0</v>
      </c>
      <c r="I238" s="89">
        <v>0</v>
      </c>
      <c r="J238" s="89">
        <v>0</v>
      </c>
      <c r="K238" s="89">
        <v>0</v>
      </c>
      <c r="L238" s="89">
        <v>0</v>
      </c>
      <c r="M238" s="89">
        <v>0</v>
      </c>
      <c r="N238" s="89">
        <v>0</v>
      </c>
      <c r="O238" s="89">
        <v>0</v>
      </c>
      <c r="P238" s="89">
        <v>0</v>
      </c>
      <c r="Q238" s="89">
        <v>0</v>
      </c>
      <c r="R238" s="89">
        <v>0</v>
      </c>
      <c r="S238" s="89">
        <v>0</v>
      </c>
      <c r="T238" s="89">
        <v>0</v>
      </c>
    </row>
    <row r="239" spans="1:20" x14ac:dyDescent="0.25">
      <c r="A239" s="89">
        <v>188</v>
      </c>
      <c r="B239" s="89" t="s">
        <v>244</v>
      </c>
      <c r="C239" s="89">
        <v>0</v>
      </c>
      <c r="D239" s="89">
        <v>0</v>
      </c>
      <c r="E239" s="89">
        <v>0</v>
      </c>
      <c r="F239" s="89">
        <v>0</v>
      </c>
      <c r="G239" s="89">
        <v>0</v>
      </c>
      <c r="H239" s="89">
        <v>0</v>
      </c>
      <c r="I239" s="89">
        <v>0</v>
      </c>
      <c r="J239" s="89">
        <v>0</v>
      </c>
      <c r="K239" s="89">
        <v>0</v>
      </c>
      <c r="L239" s="89">
        <v>0</v>
      </c>
      <c r="M239" s="89">
        <v>0</v>
      </c>
      <c r="N239" s="89">
        <v>0</v>
      </c>
      <c r="O239" s="89">
        <v>0</v>
      </c>
      <c r="P239" s="89">
        <v>0</v>
      </c>
      <c r="Q239" s="89">
        <v>0</v>
      </c>
      <c r="R239" s="89">
        <v>0</v>
      </c>
      <c r="S239" s="89">
        <v>0</v>
      </c>
      <c r="T239" s="89">
        <v>0</v>
      </c>
    </row>
    <row r="240" spans="1:20" x14ac:dyDescent="0.25">
      <c r="A240" s="89">
        <v>189</v>
      </c>
      <c r="B240" s="89" t="s">
        <v>245</v>
      </c>
      <c r="C240" s="89">
        <v>0</v>
      </c>
      <c r="D240" s="89">
        <v>0</v>
      </c>
      <c r="E240" s="89">
        <v>0</v>
      </c>
      <c r="F240" s="89">
        <v>0</v>
      </c>
      <c r="G240" s="89">
        <v>0</v>
      </c>
      <c r="H240" s="89">
        <v>0</v>
      </c>
      <c r="I240" s="89">
        <v>0</v>
      </c>
      <c r="J240" s="89">
        <v>0</v>
      </c>
      <c r="K240" s="89">
        <v>0</v>
      </c>
      <c r="L240" s="89">
        <v>0</v>
      </c>
      <c r="M240" s="89">
        <v>0</v>
      </c>
      <c r="N240" s="89">
        <v>0</v>
      </c>
      <c r="O240" s="89">
        <v>0</v>
      </c>
      <c r="P240" s="89">
        <v>0</v>
      </c>
      <c r="Q240" s="89">
        <v>0</v>
      </c>
      <c r="R240" s="89">
        <v>0</v>
      </c>
      <c r="S240" s="89">
        <v>0</v>
      </c>
      <c r="T240" s="89">
        <v>0</v>
      </c>
    </row>
    <row r="241" spans="1:20" x14ac:dyDescent="0.25">
      <c r="A241" s="89">
        <v>190</v>
      </c>
      <c r="B241" s="89" t="s">
        <v>246</v>
      </c>
      <c r="C241" s="89">
        <v>0</v>
      </c>
      <c r="D241" s="89">
        <v>0</v>
      </c>
      <c r="E241" s="89">
        <v>0</v>
      </c>
      <c r="F241" s="89">
        <v>0</v>
      </c>
      <c r="G241" s="89">
        <v>0</v>
      </c>
      <c r="H241" s="89">
        <v>0</v>
      </c>
      <c r="I241" s="89">
        <v>0</v>
      </c>
      <c r="J241" s="89">
        <v>0</v>
      </c>
      <c r="K241" s="89">
        <v>0</v>
      </c>
      <c r="L241" s="89">
        <v>0</v>
      </c>
      <c r="M241" s="89">
        <v>0</v>
      </c>
      <c r="N241" s="89">
        <v>0</v>
      </c>
      <c r="O241" s="89">
        <v>0</v>
      </c>
      <c r="P241" s="89">
        <v>0</v>
      </c>
      <c r="Q241" s="89">
        <v>0</v>
      </c>
      <c r="R241" s="89">
        <v>0</v>
      </c>
      <c r="S241" s="89">
        <v>0</v>
      </c>
      <c r="T241" s="89">
        <v>0</v>
      </c>
    </row>
    <row r="242" spans="1:20" x14ac:dyDescent="0.25">
      <c r="A242" s="89">
        <v>191</v>
      </c>
      <c r="B242" s="89" t="s">
        <v>247</v>
      </c>
      <c r="C242" s="89">
        <v>0</v>
      </c>
      <c r="D242" s="89">
        <v>0</v>
      </c>
      <c r="E242" s="89">
        <v>0</v>
      </c>
      <c r="F242" s="89">
        <v>0</v>
      </c>
      <c r="G242" s="89">
        <v>0</v>
      </c>
      <c r="H242" s="89">
        <v>0</v>
      </c>
      <c r="I242" s="89">
        <v>0</v>
      </c>
      <c r="J242" s="89">
        <v>0</v>
      </c>
      <c r="K242" s="89">
        <v>0</v>
      </c>
      <c r="L242" s="89">
        <v>682</v>
      </c>
      <c r="M242" s="89">
        <v>8609.5</v>
      </c>
      <c r="N242" s="89">
        <v>12.6</v>
      </c>
      <c r="O242" s="89">
        <v>0</v>
      </c>
      <c r="P242" s="89">
        <v>0</v>
      </c>
      <c r="Q242" s="89">
        <v>0</v>
      </c>
      <c r="R242" s="89">
        <v>682</v>
      </c>
      <c r="S242" s="89">
        <v>8609.5</v>
      </c>
      <c r="T242" s="89">
        <v>12.6</v>
      </c>
    </row>
    <row r="243" spans="1:20" x14ac:dyDescent="0.25">
      <c r="A243" s="89">
        <v>192</v>
      </c>
      <c r="B243" s="89" t="s">
        <v>248</v>
      </c>
      <c r="C243" s="89">
        <v>0</v>
      </c>
      <c r="D243" s="89">
        <v>0</v>
      </c>
      <c r="E243" s="89">
        <v>0</v>
      </c>
      <c r="F243" s="89">
        <v>0</v>
      </c>
      <c r="G243" s="89">
        <v>0</v>
      </c>
      <c r="H243" s="89">
        <v>0</v>
      </c>
      <c r="I243" s="89">
        <v>0</v>
      </c>
      <c r="J243" s="89">
        <v>0</v>
      </c>
      <c r="K243" s="89">
        <v>0</v>
      </c>
      <c r="L243" s="89">
        <v>534.20000000000005</v>
      </c>
      <c r="M243" s="89">
        <v>6729.4</v>
      </c>
      <c r="N243" s="89">
        <v>12.6</v>
      </c>
      <c r="O243" s="89">
        <v>0</v>
      </c>
      <c r="P243" s="89">
        <v>0</v>
      </c>
      <c r="Q243" s="89">
        <v>0</v>
      </c>
      <c r="R243" s="89">
        <v>534.20000000000005</v>
      </c>
      <c r="S243" s="89">
        <v>6729.4</v>
      </c>
      <c r="T243" s="89">
        <v>12.6</v>
      </c>
    </row>
    <row r="244" spans="1:20" x14ac:dyDescent="0.25">
      <c r="A244" s="89">
        <v>193</v>
      </c>
      <c r="B244" s="89" t="s">
        <v>249</v>
      </c>
      <c r="C244" s="89">
        <v>0</v>
      </c>
      <c r="D244" s="89">
        <v>0</v>
      </c>
      <c r="E244" s="89">
        <v>0</v>
      </c>
      <c r="F244" s="89">
        <v>0</v>
      </c>
      <c r="G244" s="89">
        <v>0</v>
      </c>
      <c r="H244" s="89">
        <v>0</v>
      </c>
      <c r="I244" s="89">
        <v>0</v>
      </c>
      <c r="J244" s="89">
        <v>0</v>
      </c>
      <c r="K244" s="89">
        <v>0</v>
      </c>
      <c r="L244" s="89">
        <v>0</v>
      </c>
      <c r="M244" s="89">
        <v>0</v>
      </c>
      <c r="N244" s="89">
        <v>0</v>
      </c>
      <c r="O244" s="89">
        <v>0</v>
      </c>
      <c r="P244" s="89">
        <v>0</v>
      </c>
      <c r="Q244" s="89">
        <v>0</v>
      </c>
      <c r="R244" s="89">
        <v>0</v>
      </c>
      <c r="S244" s="89">
        <v>0</v>
      </c>
      <c r="T244" s="89">
        <v>0</v>
      </c>
    </row>
    <row r="245" spans="1:20" x14ac:dyDescent="0.25">
      <c r="A245" s="89">
        <v>194</v>
      </c>
      <c r="B245" s="89" t="s">
        <v>250</v>
      </c>
      <c r="C245" s="89">
        <v>0</v>
      </c>
      <c r="D245" s="89">
        <v>0</v>
      </c>
      <c r="E245" s="89">
        <v>0</v>
      </c>
      <c r="F245" s="89">
        <v>0</v>
      </c>
      <c r="G245" s="89">
        <v>0</v>
      </c>
      <c r="H245" s="89">
        <v>0</v>
      </c>
      <c r="I245" s="89">
        <v>0</v>
      </c>
      <c r="J245" s="89">
        <v>0</v>
      </c>
      <c r="K245" s="89">
        <v>0</v>
      </c>
      <c r="L245" s="89">
        <v>0</v>
      </c>
      <c r="M245" s="89">
        <v>0</v>
      </c>
      <c r="N245" s="89">
        <v>0</v>
      </c>
      <c r="O245" s="89">
        <v>0</v>
      </c>
      <c r="P245" s="89">
        <v>0</v>
      </c>
      <c r="Q245" s="89">
        <v>0</v>
      </c>
      <c r="R245" s="89">
        <v>0</v>
      </c>
      <c r="S245" s="89">
        <v>0</v>
      </c>
      <c r="T245" s="89">
        <v>0</v>
      </c>
    </row>
    <row r="246" spans="1:20" x14ac:dyDescent="0.25">
      <c r="A246" s="89">
        <v>195</v>
      </c>
      <c r="B246" s="89" t="s">
        <v>251</v>
      </c>
      <c r="C246" s="89">
        <v>0</v>
      </c>
      <c r="D246" s="89">
        <v>0</v>
      </c>
      <c r="E246" s="89">
        <v>0</v>
      </c>
      <c r="F246" s="89">
        <v>0</v>
      </c>
      <c r="G246" s="89">
        <v>0</v>
      </c>
      <c r="H246" s="89">
        <v>0</v>
      </c>
      <c r="I246" s="89">
        <v>0</v>
      </c>
      <c r="J246" s="89">
        <v>0</v>
      </c>
      <c r="K246" s="89">
        <v>0</v>
      </c>
      <c r="L246" s="89">
        <v>0</v>
      </c>
      <c r="M246" s="89">
        <v>0</v>
      </c>
      <c r="N246" s="89">
        <v>0</v>
      </c>
      <c r="O246" s="89">
        <v>0</v>
      </c>
      <c r="P246" s="89">
        <v>0</v>
      </c>
      <c r="Q246" s="89">
        <v>0</v>
      </c>
      <c r="R246" s="89">
        <v>0</v>
      </c>
      <c r="S246" s="89">
        <v>0</v>
      </c>
      <c r="T246" s="89">
        <v>0</v>
      </c>
    </row>
    <row r="247" spans="1:20" x14ac:dyDescent="0.25">
      <c r="A247" s="89">
        <v>196</v>
      </c>
      <c r="B247" s="89" t="s">
        <v>252</v>
      </c>
      <c r="C247" s="89">
        <v>0</v>
      </c>
      <c r="D247" s="89">
        <v>0</v>
      </c>
      <c r="E247" s="89">
        <v>0</v>
      </c>
      <c r="F247" s="89">
        <v>0</v>
      </c>
      <c r="G247" s="89">
        <v>0</v>
      </c>
      <c r="H247" s="89">
        <v>0</v>
      </c>
      <c r="I247" s="89">
        <v>0</v>
      </c>
      <c r="J247" s="89">
        <v>0</v>
      </c>
      <c r="K247" s="89">
        <v>0</v>
      </c>
      <c r="L247" s="89">
        <v>0</v>
      </c>
      <c r="M247" s="89">
        <v>0</v>
      </c>
      <c r="N247" s="89">
        <v>0</v>
      </c>
      <c r="O247" s="89">
        <v>0</v>
      </c>
      <c r="P247" s="89">
        <v>0</v>
      </c>
      <c r="Q247" s="89">
        <v>0</v>
      </c>
      <c r="R247" s="89">
        <v>0</v>
      </c>
      <c r="S247" s="89">
        <v>0</v>
      </c>
      <c r="T247" s="89">
        <v>0</v>
      </c>
    </row>
    <row r="248" spans="1:20" x14ac:dyDescent="0.25">
      <c r="A248" s="89">
        <v>197</v>
      </c>
      <c r="B248" s="89" t="s">
        <v>253</v>
      </c>
      <c r="C248" s="89">
        <v>0</v>
      </c>
      <c r="D248" s="89">
        <v>0</v>
      </c>
      <c r="E248" s="89">
        <v>0</v>
      </c>
      <c r="F248" s="89">
        <v>0</v>
      </c>
      <c r="G248" s="89">
        <v>0</v>
      </c>
      <c r="H248" s="89">
        <v>0</v>
      </c>
      <c r="I248" s="89">
        <v>0</v>
      </c>
      <c r="J248" s="89">
        <v>0</v>
      </c>
      <c r="K248" s="89">
        <v>0</v>
      </c>
      <c r="L248" s="89">
        <v>0</v>
      </c>
      <c r="M248" s="89">
        <v>0</v>
      </c>
      <c r="N248" s="89">
        <v>0</v>
      </c>
      <c r="O248" s="89">
        <v>0</v>
      </c>
      <c r="P248" s="89">
        <v>0</v>
      </c>
      <c r="Q248" s="89">
        <v>0</v>
      </c>
      <c r="R248" s="89">
        <v>0</v>
      </c>
      <c r="S248" s="89">
        <v>0</v>
      </c>
      <c r="T248" s="89">
        <v>0</v>
      </c>
    </row>
    <row r="249" spans="1:20" x14ac:dyDescent="0.25">
      <c r="A249" s="89">
        <v>198</v>
      </c>
      <c r="B249" s="89" t="s">
        <v>254</v>
      </c>
      <c r="C249" s="89">
        <v>0</v>
      </c>
      <c r="D249" s="89">
        <v>0</v>
      </c>
      <c r="E249" s="89">
        <v>0</v>
      </c>
      <c r="F249" s="89">
        <v>0</v>
      </c>
      <c r="G249" s="89">
        <v>0</v>
      </c>
      <c r="H249" s="89">
        <v>0</v>
      </c>
      <c r="I249" s="89">
        <v>0</v>
      </c>
      <c r="J249" s="89">
        <v>0</v>
      </c>
      <c r="K249" s="89">
        <v>0</v>
      </c>
      <c r="L249" s="89">
        <v>0</v>
      </c>
      <c r="M249" s="89">
        <v>0</v>
      </c>
      <c r="N249" s="89">
        <v>0</v>
      </c>
      <c r="O249" s="89">
        <v>0</v>
      </c>
      <c r="P249" s="89">
        <v>0</v>
      </c>
      <c r="Q249" s="89">
        <v>0</v>
      </c>
      <c r="R249" s="89">
        <v>0</v>
      </c>
      <c r="S249" s="89">
        <v>0</v>
      </c>
      <c r="T249" s="89">
        <v>0</v>
      </c>
    </row>
    <row r="250" spans="1:20" x14ac:dyDescent="0.25">
      <c r="A250" s="89">
        <v>199</v>
      </c>
      <c r="B250" s="89" t="s">
        <v>255</v>
      </c>
      <c r="C250" s="89">
        <v>0</v>
      </c>
      <c r="D250" s="89">
        <v>0</v>
      </c>
      <c r="E250" s="89">
        <v>0</v>
      </c>
      <c r="F250" s="89">
        <v>0</v>
      </c>
      <c r="G250" s="89">
        <v>0</v>
      </c>
      <c r="H250" s="89">
        <v>0</v>
      </c>
      <c r="I250" s="89">
        <v>0</v>
      </c>
      <c r="J250" s="89">
        <v>0</v>
      </c>
      <c r="K250" s="89">
        <v>0</v>
      </c>
      <c r="L250" s="89">
        <v>0</v>
      </c>
      <c r="M250" s="89">
        <v>0</v>
      </c>
      <c r="N250" s="89">
        <v>0</v>
      </c>
      <c r="O250" s="89">
        <v>0</v>
      </c>
      <c r="P250" s="89">
        <v>0</v>
      </c>
      <c r="Q250" s="89">
        <v>0</v>
      </c>
      <c r="R250" s="89">
        <v>0</v>
      </c>
      <c r="S250" s="89">
        <v>0</v>
      </c>
      <c r="T250" s="89">
        <v>0</v>
      </c>
    </row>
    <row r="251" spans="1:20" x14ac:dyDescent="0.25">
      <c r="A251" s="89">
        <v>200</v>
      </c>
      <c r="B251" s="89" t="s">
        <v>256</v>
      </c>
      <c r="C251" s="89">
        <v>0</v>
      </c>
      <c r="D251" s="89">
        <v>0</v>
      </c>
      <c r="E251" s="89">
        <v>0</v>
      </c>
      <c r="F251" s="89">
        <v>0</v>
      </c>
      <c r="G251" s="89">
        <v>0</v>
      </c>
      <c r="H251" s="89">
        <v>0</v>
      </c>
      <c r="I251" s="89">
        <v>0</v>
      </c>
      <c r="J251" s="89">
        <v>0</v>
      </c>
      <c r="K251" s="89">
        <v>0</v>
      </c>
      <c r="L251" s="89">
        <v>0</v>
      </c>
      <c r="M251" s="89">
        <v>0</v>
      </c>
      <c r="N251" s="89">
        <v>0</v>
      </c>
      <c r="O251" s="89">
        <v>0</v>
      </c>
      <c r="P251" s="89">
        <v>0</v>
      </c>
      <c r="Q251" s="89">
        <v>0</v>
      </c>
      <c r="R251" s="89">
        <v>0</v>
      </c>
      <c r="S251" s="89">
        <v>0</v>
      </c>
      <c r="T251" s="89">
        <v>0</v>
      </c>
    </row>
    <row r="252" spans="1:20" x14ac:dyDescent="0.25">
      <c r="A252" s="89">
        <v>201</v>
      </c>
      <c r="B252" s="89" t="s">
        <v>257</v>
      </c>
      <c r="C252" s="89">
        <v>721.4</v>
      </c>
      <c r="D252" s="89">
        <v>891.9</v>
      </c>
      <c r="E252" s="89">
        <v>1.2</v>
      </c>
      <c r="F252" s="89">
        <v>0</v>
      </c>
      <c r="G252" s="89">
        <v>0</v>
      </c>
      <c r="H252" s="89">
        <v>0</v>
      </c>
      <c r="I252" s="89">
        <v>92.2</v>
      </c>
      <c r="J252" s="89">
        <v>185.1</v>
      </c>
      <c r="K252" s="89">
        <v>2</v>
      </c>
      <c r="L252" s="89">
        <v>0</v>
      </c>
      <c r="M252" s="89">
        <v>0</v>
      </c>
      <c r="N252" s="89">
        <v>0</v>
      </c>
      <c r="O252" s="89">
        <v>0</v>
      </c>
      <c r="P252" s="89">
        <v>0</v>
      </c>
      <c r="Q252" s="89">
        <v>0</v>
      </c>
      <c r="R252" s="89">
        <v>813.6</v>
      </c>
      <c r="S252" s="89">
        <v>1077.0999999999999</v>
      </c>
      <c r="T252" s="89">
        <v>1.3</v>
      </c>
    </row>
    <row r="253" spans="1:20" x14ac:dyDescent="0.25">
      <c r="A253" s="89"/>
      <c r="B253" s="89" t="s">
        <v>267</v>
      </c>
      <c r="C253" s="89">
        <v>2821.8</v>
      </c>
      <c r="D253" s="89" t="s">
        <v>266</v>
      </c>
      <c r="E253" s="89">
        <v>11.1</v>
      </c>
      <c r="F253" s="89">
        <v>0</v>
      </c>
      <c r="G253" s="89">
        <v>0</v>
      </c>
      <c r="H253" s="89">
        <v>0</v>
      </c>
      <c r="I253" s="89">
        <v>3217</v>
      </c>
      <c r="J253" s="89" t="s">
        <v>266</v>
      </c>
      <c r="K253" s="89">
        <v>13</v>
      </c>
      <c r="L253" s="89">
        <v>2172.3000000000002</v>
      </c>
      <c r="M253" s="89" t="s">
        <v>266</v>
      </c>
      <c r="N253" s="89">
        <v>18.899999999999999</v>
      </c>
      <c r="O253" s="89">
        <v>0</v>
      </c>
      <c r="P253" s="89">
        <v>0</v>
      </c>
      <c r="Q253" s="89">
        <v>0</v>
      </c>
      <c r="R253" s="89">
        <v>8211.2000000000007</v>
      </c>
      <c r="S253" s="89" t="s">
        <v>266</v>
      </c>
      <c r="T253" s="89">
        <v>13.9</v>
      </c>
    </row>
    <row r="257" spans="1:9" x14ac:dyDescent="0.25">
      <c r="A257" s="89" t="s">
        <v>261</v>
      </c>
      <c r="B257" s="89" t="s">
        <v>269</v>
      </c>
      <c r="C257" s="89" t="s">
        <v>270</v>
      </c>
      <c r="D257" s="89" t="s">
        <v>271</v>
      </c>
      <c r="E257" s="89"/>
      <c r="F257" s="89"/>
      <c r="G257" s="89"/>
      <c r="H257" s="89"/>
      <c r="I257" s="89"/>
    </row>
    <row r="258" spans="1:9" x14ac:dyDescent="0.25">
      <c r="A258" s="89" t="s">
        <v>4</v>
      </c>
      <c r="B258" s="89" t="s">
        <v>54</v>
      </c>
      <c r="C258" s="89" t="s">
        <v>263</v>
      </c>
      <c r="D258" s="89" t="s">
        <v>4</v>
      </c>
      <c r="E258" s="89"/>
      <c r="F258" s="89"/>
      <c r="G258" s="89"/>
      <c r="H258" s="89"/>
      <c r="I258" s="89"/>
    </row>
    <row r="260" spans="1:9" x14ac:dyDescent="0.25">
      <c r="A260" s="89"/>
      <c r="B260" s="89"/>
      <c r="C260" s="89"/>
      <c r="D260" s="89" t="s">
        <v>52</v>
      </c>
      <c r="E260" s="89" t="e">
        <v>#NAME?</v>
      </c>
      <c r="F260" s="89" t="s">
        <v>272</v>
      </c>
      <c r="G260" s="89" t="s">
        <v>273</v>
      </c>
      <c r="H260" s="89" t="s">
        <v>274</v>
      </c>
      <c r="I260" s="89" t="s">
        <v>274</v>
      </c>
    </row>
    <row r="261" spans="1:9" x14ac:dyDescent="0.25">
      <c r="A261" s="89"/>
      <c r="B261" s="89"/>
      <c r="C261" s="89"/>
      <c r="D261" s="89"/>
      <c r="E261" s="89"/>
      <c r="F261" s="89" t="s">
        <v>275</v>
      </c>
      <c r="G261" s="89" t="s">
        <v>276</v>
      </c>
      <c r="H261" s="89" t="s">
        <v>277</v>
      </c>
      <c r="I261" s="89" t="s">
        <v>278</v>
      </c>
    </row>
    <row r="262" spans="1:9" x14ac:dyDescent="0.25">
      <c r="A262" s="89" t="s">
        <v>34</v>
      </c>
      <c r="B262" s="89" t="s">
        <v>279</v>
      </c>
      <c r="C262" s="89" t="s">
        <v>280</v>
      </c>
      <c r="D262" s="89" t="s">
        <v>281</v>
      </c>
      <c r="E262" s="89" t="s">
        <v>282</v>
      </c>
      <c r="F262" s="89" t="s">
        <v>36</v>
      </c>
      <c r="G262" s="89" t="s">
        <v>36</v>
      </c>
      <c r="H262" s="89" t="s">
        <v>36</v>
      </c>
      <c r="I262" s="90">
        <v>0</v>
      </c>
    </row>
    <row r="263" spans="1:9" x14ac:dyDescent="0.25">
      <c r="A263" s="89" t="s">
        <v>51</v>
      </c>
      <c r="B263" s="89" t="s">
        <v>55</v>
      </c>
      <c r="C263" s="89" t="s">
        <v>52</v>
      </c>
      <c r="D263" s="89" t="s">
        <v>52</v>
      </c>
      <c r="E263" s="89" t="s">
        <v>54</v>
      </c>
      <c r="F263" s="89" t="s">
        <v>5</v>
      </c>
      <c r="G263" s="89" t="s">
        <v>5</v>
      </c>
      <c r="H263" s="89" t="s">
        <v>5</v>
      </c>
      <c r="I263" s="89" t="s">
        <v>5</v>
      </c>
    </row>
    <row r="264" spans="1:9" x14ac:dyDescent="0.25">
      <c r="A264" s="89">
        <v>1</v>
      </c>
      <c r="B264" s="89" t="s">
        <v>283</v>
      </c>
      <c r="C264" s="89" t="s">
        <v>284</v>
      </c>
      <c r="D264" s="89" t="s">
        <v>285</v>
      </c>
      <c r="E264" s="89">
        <v>240</v>
      </c>
      <c r="F264" s="89">
        <v>1781.6</v>
      </c>
      <c r="G264" s="89">
        <v>1780.9</v>
      </c>
      <c r="H264" s="89">
        <v>0.7</v>
      </c>
      <c r="I264" s="89">
        <v>42.3</v>
      </c>
    </row>
    <row r="265" spans="1:9" x14ac:dyDescent="0.25">
      <c r="A265" s="89">
        <v>2</v>
      </c>
      <c r="B265" s="89" t="s">
        <v>283</v>
      </c>
      <c r="C265" s="89" t="s">
        <v>284</v>
      </c>
      <c r="D265" s="89" t="s">
        <v>286</v>
      </c>
      <c r="E265" s="89">
        <v>0</v>
      </c>
      <c r="F265" s="89">
        <v>0</v>
      </c>
      <c r="G265" s="89">
        <v>0</v>
      </c>
      <c r="H265" s="89">
        <v>0</v>
      </c>
      <c r="I265" s="89">
        <v>0</v>
      </c>
    </row>
    <row r="266" spans="1:9" x14ac:dyDescent="0.25">
      <c r="A266" s="89">
        <v>3</v>
      </c>
      <c r="B266" s="89" t="s">
        <v>283</v>
      </c>
      <c r="C266" s="89" t="s">
        <v>284</v>
      </c>
      <c r="D266" s="89" t="s">
        <v>268</v>
      </c>
      <c r="E266" s="89">
        <v>194</v>
      </c>
      <c r="F266" s="89">
        <v>2136.4</v>
      </c>
      <c r="G266" s="89">
        <v>2135.6</v>
      </c>
      <c r="H266" s="89">
        <v>0.8</v>
      </c>
      <c r="I266" s="89">
        <v>78.8</v>
      </c>
    </row>
    <row r="267" spans="1:9" x14ac:dyDescent="0.25">
      <c r="A267" s="89">
        <v>4</v>
      </c>
      <c r="B267" s="89" t="s">
        <v>283</v>
      </c>
      <c r="C267" s="89" t="s">
        <v>284</v>
      </c>
      <c r="D267" s="89" t="s">
        <v>264</v>
      </c>
      <c r="E267" s="89">
        <v>0</v>
      </c>
      <c r="F267" s="89">
        <v>1506.1</v>
      </c>
      <c r="G267" s="89">
        <v>1506.1</v>
      </c>
      <c r="H267" s="89">
        <v>0</v>
      </c>
      <c r="I267" s="89">
        <v>0</v>
      </c>
    </row>
    <row r="268" spans="1:9" x14ac:dyDescent="0.25">
      <c r="A268" s="89">
        <v>5</v>
      </c>
      <c r="B268" s="89" t="s">
        <v>283</v>
      </c>
      <c r="C268" s="89" t="s">
        <v>284</v>
      </c>
      <c r="D268" s="89" t="s">
        <v>287</v>
      </c>
      <c r="E268" s="89">
        <v>0</v>
      </c>
      <c r="F268" s="89">
        <v>0</v>
      </c>
      <c r="G268" s="89">
        <v>0</v>
      </c>
      <c r="H268" s="89">
        <v>0</v>
      </c>
      <c r="I268" s="89">
        <v>0</v>
      </c>
    </row>
    <row r="270" spans="1:9" x14ac:dyDescent="0.25">
      <c r="A270" s="89">
        <v>6</v>
      </c>
      <c r="B270" s="89" t="s">
        <v>283</v>
      </c>
      <c r="C270" s="89" t="s">
        <v>288</v>
      </c>
      <c r="D270" s="89" t="s">
        <v>285</v>
      </c>
      <c r="E270" s="89">
        <v>0</v>
      </c>
      <c r="F270" s="89">
        <v>1040.9000000000001</v>
      </c>
      <c r="G270" s="89">
        <v>1040.9000000000001</v>
      </c>
      <c r="H270" s="89">
        <v>0</v>
      </c>
      <c r="I270" s="89">
        <v>0</v>
      </c>
    </row>
    <row r="271" spans="1:9" x14ac:dyDescent="0.25">
      <c r="A271" s="89">
        <v>7</v>
      </c>
      <c r="B271" s="89" t="s">
        <v>283</v>
      </c>
      <c r="C271" s="89" t="s">
        <v>288</v>
      </c>
      <c r="D271" s="89" t="s">
        <v>286</v>
      </c>
      <c r="E271" s="89">
        <v>0</v>
      </c>
      <c r="F271" s="89">
        <v>0</v>
      </c>
      <c r="G271" s="89">
        <v>0</v>
      </c>
      <c r="H271" s="89">
        <v>0</v>
      </c>
      <c r="I271" s="89">
        <v>0</v>
      </c>
    </row>
    <row r="272" spans="1:9" x14ac:dyDescent="0.25">
      <c r="A272" s="89">
        <v>8</v>
      </c>
      <c r="B272" s="89" t="s">
        <v>283</v>
      </c>
      <c r="C272" s="89" t="s">
        <v>288</v>
      </c>
      <c r="D272" s="89" t="s">
        <v>268</v>
      </c>
      <c r="E272" s="89">
        <v>47</v>
      </c>
      <c r="F272" s="89">
        <v>1081.5</v>
      </c>
      <c r="G272" s="89">
        <v>1081.5</v>
      </c>
      <c r="H272" s="89">
        <v>0</v>
      </c>
      <c r="I272" s="89">
        <v>0</v>
      </c>
    </row>
    <row r="273" spans="1:18" x14ac:dyDescent="0.25">
      <c r="A273" s="89">
        <v>9</v>
      </c>
      <c r="B273" s="89" t="s">
        <v>283</v>
      </c>
      <c r="C273" s="89" t="s">
        <v>288</v>
      </c>
      <c r="D273" s="89" t="s">
        <v>264</v>
      </c>
      <c r="E273" s="89">
        <v>64</v>
      </c>
      <c r="F273" s="89">
        <v>666.2</v>
      </c>
      <c r="G273" s="89">
        <v>666.2</v>
      </c>
      <c r="H273" s="89">
        <v>0</v>
      </c>
      <c r="I273" s="89">
        <v>0</v>
      </c>
      <c r="J273" s="89"/>
      <c r="K273" s="89"/>
      <c r="L273" s="89"/>
      <c r="M273" s="89"/>
      <c r="N273" s="89"/>
      <c r="O273" s="89"/>
      <c r="P273" s="89"/>
      <c r="Q273" s="89"/>
      <c r="R273" s="89"/>
    </row>
    <row r="274" spans="1:18" x14ac:dyDescent="0.25">
      <c r="A274" s="89">
        <v>10</v>
      </c>
      <c r="B274" s="89" t="s">
        <v>283</v>
      </c>
      <c r="C274" s="89" t="s">
        <v>288</v>
      </c>
      <c r="D274" s="89" t="s">
        <v>287</v>
      </c>
      <c r="E274" s="89">
        <v>0</v>
      </c>
      <c r="F274" s="89">
        <v>0</v>
      </c>
      <c r="G274" s="89">
        <v>0</v>
      </c>
      <c r="H274" s="89">
        <v>0</v>
      </c>
      <c r="I274" s="89">
        <v>0</v>
      </c>
      <c r="J274" s="89"/>
      <c r="K274" s="89"/>
      <c r="L274" s="89"/>
      <c r="M274" s="89"/>
      <c r="N274" s="89"/>
      <c r="O274" s="89"/>
      <c r="P274" s="89"/>
      <c r="Q274" s="89"/>
      <c r="R274" s="89"/>
    </row>
    <row r="279" spans="1:18" x14ac:dyDescent="0.25">
      <c r="A279" s="89" t="s">
        <v>2</v>
      </c>
      <c r="B279" s="89" t="s">
        <v>3</v>
      </c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</row>
    <row r="280" spans="1:18" x14ac:dyDescent="0.25">
      <c r="A280" s="89" t="s">
        <v>4</v>
      </c>
      <c r="B280" s="89" t="s">
        <v>5</v>
      </c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</row>
    <row r="282" spans="1:18" x14ac:dyDescent="0.25">
      <c r="A282" s="89"/>
      <c r="B282" s="89"/>
      <c r="C282" s="89"/>
      <c r="D282" s="89" t="s">
        <v>6</v>
      </c>
      <c r="E282" s="89" t="s">
        <v>7</v>
      </c>
      <c r="F282" s="89"/>
      <c r="G282" s="89"/>
      <c r="H282" s="89" t="s">
        <v>8</v>
      </c>
      <c r="I282" s="89" t="s">
        <v>9</v>
      </c>
      <c r="J282" s="89" t="s">
        <v>10</v>
      </c>
      <c r="K282" s="89" t="s">
        <v>11</v>
      </c>
      <c r="L282" s="89" t="s">
        <v>12</v>
      </c>
      <c r="M282" s="89" t="s">
        <v>13</v>
      </c>
      <c r="N282" s="89" t="s">
        <v>14</v>
      </c>
      <c r="O282" s="89" t="s">
        <v>15</v>
      </c>
      <c r="P282" s="89" t="s">
        <v>16</v>
      </c>
      <c r="Q282" s="89" t="s">
        <v>17</v>
      </c>
      <c r="R282" s="89" t="s">
        <v>17</v>
      </c>
    </row>
    <row r="283" spans="1:18" x14ac:dyDescent="0.25">
      <c r="A283" s="89"/>
      <c r="B283" s="89"/>
      <c r="C283" s="89" t="s">
        <v>18</v>
      </c>
      <c r="D283" s="89" t="s">
        <v>19</v>
      </c>
      <c r="E283" s="89" t="s">
        <v>20</v>
      </c>
      <c r="F283" s="89" t="s">
        <v>21</v>
      </c>
      <c r="G283" s="89" t="s">
        <v>22</v>
      </c>
      <c r="H283" s="89" t="s">
        <v>23</v>
      </c>
      <c r="I283" s="89" t="s">
        <v>24</v>
      </c>
      <c r="J283" s="89" t="s">
        <v>25</v>
      </c>
      <c r="K283" s="89" t="s">
        <v>26</v>
      </c>
      <c r="L283" s="89" t="s">
        <v>27</v>
      </c>
      <c r="M283" s="89" t="s">
        <v>28</v>
      </c>
      <c r="N283" s="89" t="s">
        <v>29</v>
      </c>
      <c r="O283" s="89" t="s">
        <v>30</v>
      </c>
      <c r="P283" s="89" t="s">
        <v>31</v>
      </c>
      <c r="Q283" s="89" t="s">
        <v>32</v>
      </c>
      <c r="R283" s="89" t="s">
        <v>33</v>
      </c>
    </row>
    <row r="284" spans="1:18" x14ac:dyDescent="0.25">
      <c r="A284" s="89" t="s">
        <v>34</v>
      </c>
      <c r="B284" s="89" t="s">
        <v>35</v>
      </c>
      <c r="C284" s="89" t="s">
        <v>36</v>
      </c>
      <c r="D284" s="89" t="s">
        <v>36</v>
      </c>
      <c r="E284" s="89" t="s">
        <v>37</v>
      </c>
      <c r="F284" s="89" t="s">
        <v>38</v>
      </c>
      <c r="G284" s="89" t="s">
        <v>39</v>
      </c>
      <c r="H284" s="89" t="s">
        <v>40</v>
      </c>
      <c r="I284" s="89" t="s">
        <v>41</v>
      </c>
      <c r="J284" s="89" t="s">
        <v>42</v>
      </c>
      <c r="K284" s="89" t="s">
        <v>43</v>
      </c>
      <c r="L284" s="89" t="s">
        <v>44</v>
      </c>
      <c r="M284" s="89" t="s">
        <v>45</v>
      </c>
      <c r="N284" s="89" t="s">
        <v>46</v>
      </c>
      <c r="O284" s="89" t="s">
        <v>47</v>
      </c>
      <c r="P284" s="89" t="s">
        <v>48</v>
      </c>
      <c r="Q284" s="89" t="s">
        <v>49</v>
      </c>
      <c r="R284" s="89" t="s">
        <v>50</v>
      </c>
    </row>
    <row r="285" spans="1:18" x14ac:dyDescent="0.25">
      <c r="A285" s="89" t="s">
        <v>51</v>
      </c>
      <c r="B285" s="89" t="s">
        <v>52</v>
      </c>
      <c r="C285" s="89" t="s">
        <v>53</v>
      </c>
      <c r="D285" s="89" t="s">
        <v>54</v>
      </c>
      <c r="E285" s="89" t="s">
        <v>4</v>
      </c>
      <c r="F285" s="89" t="s">
        <v>55</v>
      </c>
      <c r="G285" s="89" t="s">
        <v>5</v>
      </c>
      <c r="H285" s="89" t="s">
        <v>54</v>
      </c>
      <c r="I285" s="89" t="s">
        <v>55</v>
      </c>
      <c r="J285" s="89" t="s">
        <v>54</v>
      </c>
      <c r="K285" s="89" t="s">
        <v>56</v>
      </c>
      <c r="L285" s="89" t="s">
        <v>55</v>
      </c>
      <c r="M285" s="89" t="s">
        <v>4</v>
      </c>
      <c r="N285" s="89" t="s">
        <v>54</v>
      </c>
      <c r="O285" s="89" t="s">
        <v>4</v>
      </c>
      <c r="P285" s="89" t="s">
        <v>54</v>
      </c>
      <c r="Q285" s="89" t="s">
        <v>54</v>
      </c>
      <c r="R285" s="89" t="s">
        <v>53</v>
      </c>
    </row>
    <row r="286" spans="1:18" x14ac:dyDescent="0.25">
      <c r="A286" s="89">
        <v>1</v>
      </c>
      <c r="B286" s="89" t="s">
        <v>57</v>
      </c>
      <c r="C286" s="89">
        <v>148.4</v>
      </c>
      <c r="D286" s="89">
        <v>0</v>
      </c>
      <c r="E286" s="89">
        <v>29.5</v>
      </c>
      <c r="F286" s="89">
        <v>0</v>
      </c>
      <c r="G286" s="89"/>
      <c r="H286" s="89"/>
      <c r="I286" s="89">
        <v>8760</v>
      </c>
      <c r="J286" s="89">
        <v>0</v>
      </c>
      <c r="K286" s="89">
        <v>0</v>
      </c>
      <c r="L286" s="89"/>
      <c r="M286" s="89">
        <v>0</v>
      </c>
      <c r="N286" s="89">
        <v>0</v>
      </c>
      <c r="O286" s="89">
        <v>0</v>
      </c>
      <c r="P286" s="89">
        <v>0</v>
      </c>
      <c r="Q286" s="89">
        <v>0</v>
      </c>
      <c r="R286" s="89">
        <v>0</v>
      </c>
    </row>
    <row r="287" spans="1:18" x14ac:dyDescent="0.25">
      <c r="A287" s="89">
        <v>2</v>
      </c>
      <c r="B287" s="89" t="s">
        <v>58</v>
      </c>
      <c r="C287" s="89">
        <v>33.4</v>
      </c>
      <c r="D287" s="89">
        <v>0</v>
      </c>
      <c r="E287" s="89">
        <v>97.5</v>
      </c>
      <c r="F287" s="89">
        <v>0</v>
      </c>
      <c r="G287" s="89"/>
      <c r="H287" s="89"/>
      <c r="I287" s="89">
        <v>8760</v>
      </c>
      <c r="J287" s="89">
        <v>0</v>
      </c>
      <c r="K287" s="89">
        <v>0</v>
      </c>
      <c r="L287" s="89"/>
      <c r="M287" s="89">
        <v>0</v>
      </c>
      <c r="N287" s="89">
        <v>0</v>
      </c>
      <c r="O287" s="89">
        <v>0</v>
      </c>
      <c r="P287" s="89">
        <v>0</v>
      </c>
      <c r="Q287" s="89">
        <v>0</v>
      </c>
      <c r="R287" s="89">
        <v>0</v>
      </c>
    </row>
    <row r="288" spans="1:18" x14ac:dyDescent="0.25">
      <c r="A288" s="89">
        <v>3</v>
      </c>
      <c r="B288" s="89" t="s">
        <v>59</v>
      </c>
      <c r="C288" s="89">
        <v>45</v>
      </c>
      <c r="D288" s="89">
        <v>0</v>
      </c>
      <c r="E288" s="89">
        <v>99</v>
      </c>
      <c r="F288" s="89">
        <v>0</v>
      </c>
      <c r="G288" s="89"/>
      <c r="H288" s="89"/>
      <c r="I288" s="89">
        <v>8760</v>
      </c>
      <c r="J288" s="89">
        <v>0</v>
      </c>
      <c r="K288" s="89">
        <v>0</v>
      </c>
      <c r="L288" s="89"/>
      <c r="M288" s="89">
        <v>0</v>
      </c>
      <c r="N288" s="89">
        <v>0</v>
      </c>
      <c r="O288" s="89">
        <v>0</v>
      </c>
      <c r="P288" s="89">
        <v>0</v>
      </c>
      <c r="Q288" s="89">
        <v>0</v>
      </c>
      <c r="R288" s="89">
        <v>0</v>
      </c>
    </row>
    <row r="289" spans="1:18" x14ac:dyDescent="0.25">
      <c r="A289" s="89">
        <v>4</v>
      </c>
      <c r="B289" s="89" t="s">
        <v>60</v>
      </c>
      <c r="C289" s="89">
        <v>36.5</v>
      </c>
      <c r="D289" s="89">
        <v>0</v>
      </c>
      <c r="E289" s="89">
        <v>100</v>
      </c>
      <c r="F289" s="89">
        <v>0</v>
      </c>
      <c r="G289" s="89"/>
      <c r="H289" s="89"/>
      <c r="I289" s="89">
        <v>8760</v>
      </c>
      <c r="J289" s="89">
        <v>0</v>
      </c>
      <c r="K289" s="89">
        <v>0</v>
      </c>
      <c r="L289" s="89"/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0</v>
      </c>
    </row>
    <row r="290" spans="1:18" x14ac:dyDescent="0.25">
      <c r="A290" s="89">
        <v>5</v>
      </c>
      <c r="B290" s="89" t="s">
        <v>61</v>
      </c>
      <c r="C290" s="89">
        <v>49.7</v>
      </c>
      <c r="D290" s="89">
        <v>0</v>
      </c>
      <c r="E290" s="89">
        <v>100</v>
      </c>
      <c r="F290" s="89">
        <v>0</v>
      </c>
      <c r="G290" s="89"/>
      <c r="H290" s="89"/>
      <c r="I290" s="89">
        <v>8760</v>
      </c>
      <c r="J290" s="89">
        <v>0</v>
      </c>
      <c r="K290" s="89">
        <v>0</v>
      </c>
      <c r="L290" s="89"/>
      <c r="M290" s="89">
        <v>0</v>
      </c>
      <c r="N290" s="89">
        <v>0</v>
      </c>
      <c r="O290" s="89">
        <v>0</v>
      </c>
      <c r="P290" s="89">
        <v>0</v>
      </c>
      <c r="Q290" s="89">
        <v>0</v>
      </c>
      <c r="R290" s="89">
        <v>0</v>
      </c>
    </row>
    <row r="291" spans="1:18" x14ac:dyDescent="0.25">
      <c r="A291" s="89">
        <v>6</v>
      </c>
      <c r="B291" s="89" t="s">
        <v>62</v>
      </c>
      <c r="C291" s="89">
        <v>132.6</v>
      </c>
      <c r="D291" s="89">
        <v>0</v>
      </c>
      <c r="E291" s="89">
        <v>100</v>
      </c>
      <c r="F291" s="89">
        <v>0</v>
      </c>
      <c r="G291" s="89"/>
      <c r="H291" s="89"/>
      <c r="I291" s="89">
        <v>8760</v>
      </c>
      <c r="J291" s="89">
        <v>0</v>
      </c>
      <c r="K291" s="89">
        <v>0</v>
      </c>
      <c r="L291" s="89"/>
      <c r="M291" s="89">
        <v>0</v>
      </c>
      <c r="N291" s="89">
        <v>0</v>
      </c>
      <c r="O291" s="89">
        <v>0</v>
      </c>
      <c r="P291" s="89">
        <v>0</v>
      </c>
      <c r="Q291" s="89">
        <v>0</v>
      </c>
      <c r="R291" s="89">
        <v>0</v>
      </c>
    </row>
    <row r="292" spans="1:18" x14ac:dyDescent="0.25">
      <c r="A292" s="89">
        <v>7</v>
      </c>
      <c r="B292" s="89" t="s">
        <v>63</v>
      </c>
      <c r="C292" s="89">
        <v>322.7</v>
      </c>
      <c r="D292" s="89">
        <v>0</v>
      </c>
      <c r="E292" s="89">
        <v>100</v>
      </c>
      <c r="F292" s="89">
        <v>0</v>
      </c>
      <c r="G292" s="89"/>
      <c r="H292" s="89"/>
      <c r="I292" s="89">
        <v>8760</v>
      </c>
      <c r="J292" s="89">
        <v>0</v>
      </c>
      <c r="K292" s="89">
        <v>0</v>
      </c>
      <c r="L292" s="89"/>
      <c r="M292" s="89">
        <v>0</v>
      </c>
      <c r="N292" s="89">
        <v>0</v>
      </c>
      <c r="O292" s="89">
        <v>0</v>
      </c>
      <c r="P292" s="89">
        <v>0</v>
      </c>
      <c r="Q292" s="89">
        <v>0</v>
      </c>
      <c r="R292" s="89">
        <v>0</v>
      </c>
    </row>
    <row r="293" spans="1:18" x14ac:dyDescent="0.25">
      <c r="A293" s="89">
        <v>8</v>
      </c>
      <c r="B293" s="89" t="s">
        <v>64</v>
      </c>
      <c r="C293" s="89">
        <v>134.80000000000001</v>
      </c>
      <c r="D293" s="89">
        <v>0</v>
      </c>
      <c r="E293" s="89">
        <v>96</v>
      </c>
      <c r="F293" s="89">
        <v>0</v>
      </c>
      <c r="G293" s="89"/>
      <c r="H293" s="89"/>
      <c r="I293" s="89">
        <v>8760</v>
      </c>
      <c r="J293" s="89">
        <v>0</v>
      </c>
      <c r="K293" s="89">
        <v>0</v>
      </c>
      <c r="L293" s="89"/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</row>
    <row r="294" spans="1:18" x14ac:dyDescent="0.25">
      <c r="A294" s="89">
        <v>9</v>
      </c>
      <c r="B294" s="89" t="s">
        <v>65</v>
      </c>
      <c r="C294" s="89">
        <v>149.4</v>
      </c>
      <c r="D294" s="89">
        <v>0</v>
      </c>
      <c r="E294" s="89">
        <v>100</v>
      </c>
      <c r="F294" s="89">
        <v>0</v>
      </c>
      <c r="G294" s="89"/>
      <c r="H294" s="89"/>
      <c r="I294" s="89">
        <v>8760</v>
      </c>
      <c r="J294" s="89">
        <v>0</v>
      </c>
      <c r="K294" s="89">
        <v>0</v>
      </c>
      <c r="L294" s="89"/>
      <c r="M294" s="89">
        <v>0</v>
      </c>
      <c r="N294" s="89">
        <v>0</v>
      </c>
      <c r="O294" s="89">
        <v>0</v>
      </c>
      <c r="P294" s="89">
        <v>0</v>
      </c>
      <c r="Q294" s="89">
        <v>0</v>
      </c>
      <c r="R294" s="89">
        <v>0</v>
      </c>
    </row>
    <row r="295" spans="1:18" x14ac:dyDescent="0.25">
      <c r="A295" s="89">
        <v>10</v>
      </c>
      <c r="B295" s="89" t="s">
        <v>66</v>
      </c>
      <c r="C295" s="89">
        <v>417.1</v>
      </c>
      <c r="D295" s="89">
        <v>0</v>
      </c>
      <c r="E295" s="89">
        <v>100</v>
      </c>
      <c r="F295" s="89">
        <v>0</v>
      </c>
      <c r="G295" s="89"/>
      <c r="H295" s="89"/>
      <c r="I295" s="89">
        <v>8760</v>
      </c>
      <c r="J295" s="89">
        <v>0</v>
      </c>
      <c r="K295" s="89">
        <v>0</v>
      </c>
      <c r="L295" s="89"/>
      <c r="M295" s="89">
        <v>0</v>
      </c>
      <c r="N295" s="89">
        <v>0</v>
      </c>
      <c r="O295" s="89">
        <v>0</v>
      </c>
      <c r="P295" s="89">
        <v>0</v>
      </c>
      <c r="Q295" s="89">
        <v>0</v>
      </c>
      <c r="R295" s="89">
        <v>0</v>
      </c>
    </row>
    <row r="296" spans="1:18" x14ac:dyDescent="0.25">
      <c r="A296" s="89">
        <v>11</v>
      </c>
      <c r="B296" s="89" t="s">
        <v>67</v>
      </c>
      <c r="C296" s="89">
        <v>110.1</v>
      </c>
      <c r="D296" s="89">
        <v>0</v>
      </c>
      <c r="E296" s="89">
        <v>100</v>
      </c>
      <c r="F296" s="89">
        <v>0</v>
      </c>
      <c r="G296" s="89"/>
      <c r="H296" s="89"/>
      <c r="I296" s="89">
        <v>8760</v>
      </c>
      <c r="J296" s="89">
        <v>0</v>
      </c>
      <c r="K296" s="89">
        <v>0</v>
      </c>
      <c r="L296" s="89"/>
      <c r="M296" s="89">
        <v>0</v>
      </c>
      <c r="N296" s="89">
        <v>0</v>
      </c>
      <c r="O296" s="89">
        <v>0</v>
      </c>
      <c r="P296" s="89">
        <v>0</v>
      </c>
      <c r="Q296" s="89">
        <v>0</v>
      </c>
      <c r="R296" s="89">
        <v>0</v>
      </c>
    </row>
    <row r="297" spans="1:18" x14ac:dyDescent="0.25">
      <c r="A297" s="89">
        <v>12</v>
      </c>
      <c r="B297" s="89" t="s">
        <v>68</v>
      </c>
      <c r="C297" s="89">
        <v>43.2</v>
      </c>
      <c r="D297" s="89">
        <v>0</v>
      </c>
      <c r="E297" s="89">
        <v>100</v>
      </c>
      <c r="F297" s="89">
        <v>0</v>
      </c>
      <c r="G297" s="89"/>
      <c r="H297" s="89"/>
      <c r="I297" s="89">
        <v>8760</v>
      </c>
      <c r="J297" s="89">
        <v>0</v>
      </c>
      <c r="K297" s="89">
        <v>0</v>
      </c>
      <c r="L297" s="89"/>
      <c r="M297" s="89">
        <v>0</v>
      </c>
      <c r="N297" s="89">
        <v>0</v>
      </c>
      <c r="O297" s="89">
        <v>0</v>
      </c>
      <c r="P297" s="89">
        <v>0</v>
      </c>
      <c r="Q297" s="89">
        <v>0</v>
      </c>
      <c r="R297" s="89">
        <v>0</v>
      </c>
    </row>
    <row r="298" spans="1:18" x14ac:dyDescent="0.25">
      <c r="A298" s="89">
        <v>13</v>
      </c>
      <c r="B298" s="89" t="s">
        <v>69</v>
      </c>
      <c r="C298" s="89">
        <v>744</v>
      </c>
      <c r="D298" s="89">
        <v>0</v>
      </c>
      <c r="E298" s="89">
        <v>34.200000000000003</v>
      </c>
      <c r="F298" s="89">
        <v>0</v>
      </c>
      <c r="G298" s="89"/>
      <c r="H298" s="89"/>
      <c r="I298" s="89">
        <v>8760</v>
      </c>
      <c r="J298" s="89">
        <v>0</v>
      </c>
      <c r="K298" s="89">
        <v>0</v>
      </c>
      <c r="L298" s="89"/>
      <c r="M298" s="89">
        <v>0</v>
      </c>
      <c r="N298" s="89">
        <v>0</v>
      </c>
      <c r="O298" s="89">
        <v>0</v>
      </c>
      <c r="P298" s="89">
        <v>0</v>
      </c>
      <c r="Q298" s="89">
        <v>0</v>
      </c>
      <c r="R298" s="89">
        <v>0</v>
      </c>
    </row>
    <row r="299" spans="1:18" x14ac:dyDescent="0.25">
      <c r="A299" s="89">
        <v>14</v>
      </c>
      <c r="B299" s="89" t="s">
        <v>70</v>
      </c>
      <c r="C299" s="89">
        <v>228.8</v>
      </c>
      <c r="D299" s="89">
        <v>0</v>
      </c>
      <c r="E299" s="89">
        <v>94.5</v>
      </c>
      <c r="F299" s="89">
        <v>0</v>
      </c>
      <c r="G299" s="89"/>
      <c r="H299" s="89"/>
      <c r="I299" s="89">
        <v>8760</v>
      </c>
      <c r="J299" s="89">
        <v>0</v>
      </c>
      <c r="K299" s="89">
        <v>0</v>
      </c>
      <c r="L299" s="89"/>
      <c r="M299" s="89">
        <v>0</v>
      </c>
      <c r="N299" s="89">
        <v>0</v>
      </c>
      <c r="O299" s="89">
        <v>0</v>
      </c>
      <c r="P299" s="89">
        <v>0</v>
      </c>
      <c r="Q299" s="89">
        <v>0</v>
      </c>
      <c r="R299" s="89">
        <v>0</v>
      </c>
    </row>
    <row r="300" spans="1:18" x14ac:dyDescent="0.25">
      <c r="A300" s="89">
        <v>15</v>
      </c>
      <c r="B300" s="89" t="s">
        <v>71</v>
      </c>
      <c r="C300" s="89">
        <v>0</v>
      </c>
      <c r="D300" s="89">
        <v>0</v>
      </c>
      <c r="E300" s="89">
        <v>0</v>
      </c>
      <c r="F300" s="89">
        <v>0</v>
      </c>
      <c r="G300" s="89"/>
      <c r="H300" s="89"/>
      <c r="I300" s="89">
        <v>0</v>
      </c>
      <c r="J300" s="89">
        <v>0</v>
      </c>
      <c r="K300" s="89">
        <v>0</v>
      </c>
      <c r="L300" s="89"/>
      <c r="M300" s="89">
        <v>0</v>
      </c>
      <c r="N300" s="89">
        <v>0</v>
      </c>
      <c r="O300" s="89">
        <v>0</v>
      </c>
      <c r="P300" s="89">
        <v>0</v>
      </c>
      <c r="Q300" s="89">
        <v>0</v>
      </c>
      <c r="R300" s="89">
        <v>0</v>
      </c>
    </row>
    <row r="301" spans="1:18" x14ac:dyDescent="0.25">
      <c r="A301" s="89">
        <v>16</v>
      </c>
      <c r="B301" s="89" t="s">
        <v>72</v>
      </c>
      <c r="C301" s="89">
        <v>631.1</v>
      </c>
      <c r="D301" s="89">
        <v>0</v>
      </c>
      <c r="E301" s="89">
        <v>43.4</v>
      </c>
      <c r="F301" s="89">
        <v>0</v>
      </c>
      <c r="G301" s="89"/>
      <c r="H301" s="89"/>
      <c r="I301" s="89">
        <v>8760</v>
      </c>
      <c r="J301" s="89">
        <v>0</v>
      </c>
      <c r="K301" s="89">
        <v>0</v>
      </c>
      <c r="L301" s="89"/>
      <c r="M301" s="89">
        <v>0</v>
      </c>
      <c r="N301" s="89">
        <v>0</v>
      </c>
      <c r="O301" s="89">
        <v>0</v>
      </c>
      <c r="P301" s="89">
        <v>0</v>
      </c>
      <c r="Q301" s="89">
        <v>0</v>
      </c>
      <c r="R301" s="89">
        <v>0</v>
      </c>
    </row>
    <row r="302" spans="1:18" x14ac:dyDescent="0.25">
      <c r="A302" s="89">
        <v>17</v>
      </c>
      <c r="B302" s="89" t="s">
        <v>73</v>
      </c>
      <c r="C302" s="89">
        <v>246.8</v>
      </c>
      <c r="D302" s="89">
        <v>0</v>
      </c>
      <c r="E302" s="89">
        <v>92.7</v>
      </c>
      <c r="F302" s="89">
        <v>1</v>
      </c>
      <c r="G302" s="89">
        <v>2468.1</v>
      </c>
      <c r="H302" s="89">
        <v>10000</v>
      </c>
      <c r="I302" s="89">
        <v>8424</v>
      </c>
      <c r="J302" s="89">
        <v>0</v>
      </c>
      <c r="K302" s="89">
        <v>0</v>
      </c>
      <c r="L302" s="89">
        <v>0</v>
      </c>
      <c r="M302" s="89">
        <v>0</v>
      </c>
      <c r="N302" s="89">
        <v>0</v>
      </c>
      <c r="O302" s="89">
        <v>657</v>
      </c>
      <c r="P302" s="89">
        <v>2.66</v>
      </c>
      <c r="Q302" s="89">
        <v>2.66</v>
      </c>
      <c r="R302" s="89">
        <v>657</v>
      </c>
    </row>
    <row r="303" spans="1:18" x14ac:dyDescent="0.25">
      <c r="A303" s="89">
        <v>18</v>
      </c>
      <c r="B303" s="89" t="s">
        <v>74</v>
      </c>
      <c r="C303" s="89">
        <v>109.3</v>
      </c>
      <c r="D303" s="89">
        <v>0</v>
      </c>
      <c r="E303" s="89">
        <v>81</v>
      </c>
      <c r="F303" s="89">
        <v>0</v>
      </c>
      <c r="G303" s="89">
        <v>1333.8</v>
      </c>
      <c r="H303" s="89">
        <v>12203</v>
      </c>
      <c r="I303" s="89">
        <v>2160</v>
      </c>
      <c r="J303" s="89">
        <v>194.5</v>
      </c>
      <c r="K303" s="89">
        <v>2594</v>
      </c>
      <c r="L303" s="89">
        <v>0</v>
      </c>
      <c r="M303" s="89">
        <v>0</v>
      </c>
      <c r="N303" s="89">
        <v>0</v>
      </c>
      <c r="O303" s="89">
        <v>249</v>
      </c>
      <c r="P303" s="89">
        <v>26.01</v>
      </c>
      <c r="Q303" s="89">
        <v>26.01</v>
      </c>
      <c r="R303" s="89">
        <v>2843</v>
      </c>
    </row>
    <row r="304" spans="1:18" x14ac:dyDescent="0.25">
      <c r="A304" s="89">
        <v>19</v>
      </c>
      <c r="B304" s="89" t="s">
        <v>75</v>
      </c>
      <c r="C304" s="89">
        <v>180.7</v>
      </c>
      <c r="D304" s="89">
        <v>0</v>
      </c>
      <c r="E304" s="89">
        <v>87</v>
      </c>
      <c r="F304" s="89">
        <v>0</v>
      </c>
      <c r="G304" s="89">
        <v>2102.6</v>
      </c>
      <c r="H304" s="89">
        <v>11639</v>
      </c>
      <c r="I304" s="89">
        <v>2160</v>
      </c>
      <c r="J304" s="89">
        <v>194.5</v>
      </c>
      <c r="K304" s="89">
        <v>4089</v>
      </c>
      <c r="L304" s="89">
        <v>0</v>
      </c>
      <c r="M304" s="89">
        <v>0</v>
      </c>
      <c r="N304" s="89">
        <v>0</v>
      </c>
      <c r="O304" s="89">
        <v>412</v>
      </c>
      <c r="P304" s="89">
        <v>24.91</v>
      </c>
      <c r="Q304" s="89">
        <v>24.91</v>
      </c>
      <c r="R304" s="89">
        <v>4501</v>
      </c>
    </row>
    <row r="305" spans="1:18" x14ac:dyDescent="0.25">
      <c r="A305" s="89">
        <v>20</v>
      </c>
      <c r="B305" s="89" t="s">
        <v>76</v>
      </c>
      <c r="C305" s="89">
        <v>2792.5</v>
      </c>
      <c r="D305" s="89">
        <v>0</v>
      </c>
      <c r="E305" s="89">
        <v>86.7</v>
      </c>
      <c r="F305" s="89">
        <v>0</v>
      </c>
      <c r="G305" s="89">
        <v>29673.3</v>
      </c>
      <c r="H305" s="89">
        <v>10626</v>
      </c>
      <c r="I305" s="89">
        <v>8760</v>
      </c>
      <c r="J305" s="89">
        <v>226.8</v>
      </c>
      <c r="K305" s="89">
        <v>67306</v>
      </c>
      <c r="L305" s="89">
        <v>0</v>
      </c>
      <c r="M305" s="89">
        <v>0</v>
      </c>
      <c r="N305" s="89">
        <v>36049</v>
      </c>
      <c r="O305" s="89">
        <v>2011</v>
      </c>
      <c r="P305" s="89">
        <v>24.82</v>
      </c>
      <c r="Q305" s="89">
        <v>37.729999999999997</v>
      </c>
      <c r="R305" s="89">
        <v>105366</v>
      </c>
    </row>
    <row r="306" spans="1:18" x14ac:dyDescent="0.25">
      <c r="A306" s="89">
        <v>21</v>
      </c>
      <c r="B306" s="89" t="s">
        <v>77</v>
      </c>
      <c r="C306" s="89">
        <v>621.70000000000005</v>
      </c>
      <c r="D306" s="89">
        <v>0</v>
      </c>
      <c r="E306" s="89">
        <v>99.5</v>
      </c>
      <c r="F306" s="89">
        <v>0</v>
      </c>
      <c r="G306" s="89">
        <v>6673.9</v>
      </c>
      <c r="H306" s="89">
        <v>10735</v>
      </c>
      <c r="I306" s="89">
        <v>8760</v>
      </c>
      <c r="J306" s="89">
        <v>131.4</v>
      </c>
      <c r="K306" s="89">
        <v>8766</v>
      </c>
      <c r="L306" s="89">
        <v>0</v>
      </c>
      <c r="M306" s="89">
        <v>0</v>
      </c>
      <c r="N306" s="89">
        <v>5005</v>
      </c>
      <c r="O306" s="89">
        <v>817</v>
      </c>
      <c r="P306" s="89">
        <v>15.41</v>
      </c>
      <c r="Q306" s="89">
        <v>23.46</v>
      </c>
      <c r="R306" s="89">
        <v>14588</v>
      </c>
    </row>
    <row r="307" spans="1:18" x14ac:dyDescent="0.25">
      <c r="A307" s="89">
        <v>22</v>
      </c>
      <c r="B307" s="89" t="s">
        <v>78</v>
      </c>
      <c r="C307" s="89">
        <v>621.6</v>
      </c>
      <c r="D307" s="89">
        <v>0</v>
      </c>
      <c r="E307" s="89">
        <v>99.5</v>
      </c>
      <c r="F307" s="89">
        <v>0</v>
      </c>
      <c r="G307" s="89">
        <v>6743</v>
      </c>
      <c r="H307" s="89">
        <v>10847</v>
      </c>
      <c r="I307" s="89">
        <v>8760</v>
      </c>
      <c r="J307" s="89">
        <v>131.4</v>
      </c>
      <c r="K307" s="89">
        <v>8857</v>
      </c>
      <c r="L307" s="89">
        <v>0</v>
      </c>
      <c r="M307" s="89">
        <v>0</v>
      </c>
      <c r="N307" s="89">
        <v>4878</v>
      </c>
      <c r="O307" s="89">
        <v>831</v>
      </c>
      <c r="P307" s="89">
        <v>15.59</v>
      </c>
      <c r="Q307" s="89">
        <v>23.43</v>
      </c>
      <c r="R307" s="89">
        <v>14566</v>
      </c>
    </row>
    <row r="308" spans="1:18" x14ac:dyDescent="0.25">
      <c r="A308" s="89">
        <v>23</v>
      </c>
      <c r="B308" s="89" t="s">
        <v>79</v>
      </c>
      <c r="C308" s="89">
        <v>673</v>
      </c>
      <c r="D308" s="89">
        <v>0</v>
      </c>
      <c r="E308" s="89">
        <v>95</v>
      </c>
      <c r="F308" s="89">
        <v>12</v>
      </c>
      <c r="G308" s="89">
        <v>6711.9</v>
      </c>
      <c r="H308" s="89">
        <v>9973</v>
      </c>
      <c r="I308" s="89">
        <v>8615</v>
      </c>
      <c r="J308" s="89">
        <v>205.5</v>
      </c>
      <c r="K308" s="89">
        <v>13791</v>
      </c>
      <c r="L308" s="89">
        <v>1</v>
      </c>
      <c r="M308" s="89">
        <v>3</v>
      </c>
      <c r="N308" s="89">
        <v>7494</v>
      </c>
      <c r="O308" s="89">
        <v>0</v>
      </c>
      <c r="P308" s="89">
        <v>20.49</v>
      </c>
      <c r="Q308" s="89">
        <v>31.63</v>
      </c>
      <c r="R308" s="89">
        <v>21288</v>
      </c>
    </row>
    <row r="309" spans="1:18" x14ac:dyDescent="0.25">
      <c r="A309" s="89">
        <v>24</v>
      </c>
      <c r="B309" s="89" t="s">
        <v>80</v>
      </c>
      <c r="C309" s="89">
        <v>691.7</v>
      </c>
      <c r="D309" s="89">
        <v>0</v>
      </c>
      <c r="E309" s="89">
        <v>97.2</v>
      </c>
      <c r="F309" s="89">
        <v>0</v>
      </c>
      <c r="G309" s="89">
        <v>6996.7</v>
      </c>
      <c r="H309" s="89">
        <v>10115</v>
      </c>
      <c r="I309" s="89">
        <v>8760</v>
      </c>
      <c r="J309" s="89">
        <v>205.5</v>
      </c>
      <c r="K309" s="89">
        <v>14376</v>
      </c>
      <c r="L309" s="89">
        <v>0</v>
      </c>
      <c r="M309" s="89">
        <v>0</v>
      </c>
      <c r="N309" s="89">
        <v>8129</v>
      </c>
      <c r="O309" s="89">
        <v>0</v>
      </c>
      <c r="P309" s="89">
        <v>20.78</v>
      </c>
      <c r="Q309" s="89">
        <v>32.53</v>
      </c>
      <c r="R309" s="89">
        <v>22505</v>
      </c>
    </row>
    <row r="310" spans="1:18" x14ac:dyDescent="0.25">
      <c r="A310" s="89">
        <v>25</v>
      </c>
      <c r="B310" s="89" t="s">
        <v>81</v>
      </c>
      <c r="C310" s="89">
        <v>0</v>
      </c>
      <c r="D310" s="89">
        <v>0</v>
      </c>
      <c r="E310" s="89">
        <v>0</v>
      </c>
      <c r="F310" s="89">
        <v>0</v>
      </c>
      <c r="G310" s="89">
        <v>0</v>
      </c>
      <c r="H310" s="89">
        <v>0</v>
      </c>
      <c r="I310" s="89">
        <v>0</v>
      </c>
      <c r="J310" s="89">
        <v>0</v>
      </c>
      <c r="K310" s="89">
        <v>0</v>
      </c>
      <c r="L310" s="89">
        <v>0</v>
      </c>
      <c r="M310" s="89">
        <v>0</v>
      </c>
      <c r="N310" s="89">
        <v>0</v>
      </c>
      <c r="O310" s="89">
        <v>0</v>
      </c>
      <c r="P310" s="89">
        <v>0</v>
      </c>
      <c r="Q310" s="89">
        <v>0</v>
      </c>
      <c r="R310" s="89">
        <v>0</v>
      </c>
    </row>
    <row r="311" spans="1:18" x14ac:dyDescent="0.25">
      <c r="A311" s="89">
        <v>26</v>
      </c>
      <c r="B311" s="89" t="s">
        <v>82</v>
      </c>
      <c r="C311" s="89">
        <v>0</v>
      </c>
      <c r="D311" s="89">
        <v>0</v>
      </c>
      <c r="E311" s="89">
        <v>0</v>
      </c>
      <c r="F311" s="89">
        <v>0</v>
      </c>
      <c r="G311" s="89">
        <v>0</v>
      </c>
      <c r="H311" s="89">
        <v>0</v>
      </c>
      <c r="I311" s="89">
        <v>0</v>
      </c>
      <c r="J311" s="89">
        <v>0</v>
      </c>
      <c r="K311" s="89">
        <v>0</v>
      </c>
      <c r="L311" s="89">
        <v>0</v>
      </c>
      <c r="M311" s="89">
        <v>0</v>
      </c>
      <c r="N311" s="89">
        <v>0</v>
      </c>
      <c r="O311" s="89">
        <v>0</v>
      </c>
      <c r="P311" s="89">
        <v>0</v>
      </c>
      <c r="Q311" s="89">
        <v>0</v>
      </c>
      <c r="R311" s="89">
        <v>0</v>
      </c>
    </row>
    <row r="312" spans="1:18" x14ac:dyDescent="0.25">
      <c r="A312" s="89">
        <v>27</v>
      </c>
      <c r="B312" s="89" t="s">
        <v>83</v>
      </c>
      <c r="C312" s="89">
        <v>0</v>
      </c>
      <c r="D312" s="89">
        <v>0</v>
      </c>
      <c r="E312" s="89">
        <v>0</v>
      </c>
      <c r="F312" s="89">
        <v>0</v>
      </c>
      <c r="G312" s="89">
        <v>0</v>
      </c>
      <c r="H312" s="89">
        <v>0</v>
      </c>
      <c r="I312" s="89">
        <v>0</v>
      </c>
      <c r="J312" s="89">
        <v>0</v>
      </c>
      <c r="K312" s="89">
        <v>0</v>
      </c>
      <c r="L312" s="89">
        <v>0</v>
      </c>
      <c r="M312" s="89">
        <v>0</v>
      </c>
      <c r="N312" s="89">
        <v>0</v>
      </c>
      <c r="O312" s="89">
        <v>0</v>
      </c>
      <c r="P312" s="89">
        <v>0</v>
      </c>
      <c r="Q312" s="89">
        <v>0</v>
      </c>
      <c r="R312" s="89">
        <v>0</v>
      </c>
    </row>
    <row r="313" spans="1:18" x14ac:dyDescent="0.25">
      <c r="A313" s="89">
        <v>28</v>
      </c>
      <c r="B313" s="89" t="s">
        <v>84</v>
      </c>
      <c r="C313" s="89">
        <v>0</v>
      </c>
      <c r="D313" s="89">
        <v>0</v>
      </c>
      <c r="E313" s="89">
        <v>0</v>
      </c>
      <c r="F313" s="89">
        <v>0</v>
      </c>
      <c r="G313" s="89">
        <v>0</v>
      </c>
      <c r="H313" s="89">
        <v>0</v>
      </c>
      <c r="I313" s="89">
        <v>0</v>
      </c>
      <c r="J313" s="89">
        <v>0</v>
      </c>
      <c r="K313" s="89">
        <v>0</v>
      </c>
      <c r="L313" s="89">
        <v>0</v>
      </c>
      <c r="M313" s="89">
        <v>0</v>
      </c>
      <c r="N313" s="89">
        <v>0</v>
      </c>
      <c r="O313" s="89">
        <v>0</v>
      </c>
      <c r="P313" s="89">
        <v>0</v>
      </c>
      <c r="Q313" s="89">
        <v>0</v>
      </c>
      <c r="R313" s="89">
        <v>0</v>
      </c>
    </row>
    <row r="314" spans="1:18" x14ac:dyDescent="0.25">
      <c r="A314" s="89">
        <v>29</v>
      </c>
      <c r="B314" s="89" t="s">
        <v>85</v>
      </c>
      <c r="C314" s="89">
        <v>0</v>
      </c>
      <c r="D314" s="89">
        <v>0</v>
      </c>
      <c r="E314" s="89">
        <v>0</v>
      </c>
      <c r="F314" s="89">
        <v>1</v>
      </c>
      <c r="G314" s="89">
        <v>0.6</v>
      </c>
      <c r="H314" s="89">
        <v>14243</v>
      </c>
      <c r="I314" s="89">
        <v>4</v>
      </c>
      <c r="J314" s="89">
        <v>399.7</v>
      </c>
      <c r="K314" s="89">
        <v>2</v>
      </c>
      <c r="L314" s="89">
        <v>0</v>
      </c>
      <c r="M314" s="89">
        <v>0</v>
      </c>
      <c r="N314" s="89">
        <v>0</v>
      </c>
      <c r="O314" s="89">
        <v>0</v>
      </c>
      <c r="P314" s="89">
        <v>60.84</v>
      </c>
      <c r="Q314" s="89">
        <v>64.540000000000006</v>
      </c>
      <c r="R314" s="89">
        <v>3</v>
      </c>
    </row>
    <row r="315" spans="1:18" x14ac:dyDescent="0.25">
      <c r="A315" s="89">
        <v>30</v>
      </c>
      <c r="B315" s="89" t="s">
        <v>86</v>
      </c>
      <c r="C315" s="89">
        <v>0</v>
      </c>
      <c r="D315" s="89">
        <v>0</v>
      </c>
      <c r="E315" s="89">
        <v>0</v>
      </c>
      <c r="F315" s="89">
        <v>0</v>
      </c>
      <c r="G315" s="89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89">
        <v>0</v>
      </c>
      <c r="O315" s="89">
        <v>0</v>
      </c>
      <c r="P315" s="89">
        <v>0</v>
      </c>
      <c r="Q315" s="89">
        <v>0</v>
      </c>
      <c r="R315" s="89">
        <v>0</v>
      </c>
    </row>
    <row r="316" spans="1:18" x14ac:dyDescent="0.25">
      <c r="A316" s="89">
        <v>31</v>
      </c>
      <c r="B316" s="89" t="s">
        <v>87</v>
      </c>
      <c r="C316" s="89">
        <v>242.4</v>
      </c>
      <c r="D316" s="89">
        <v>0</v>
      </c>
      <c r="E316" s="89">
        <v>67.099999999999994</v>
      </c>
      <c r="F316" s="89">
        <v>2</v>
      </c>
      <c r="G316" s="89">
        <v>2516.9</v>
      </c>
      <c r="H316" s="89">
        <v>10382</v>
      </c>
      <c r="I316" s="89">
        <v>6481</v>
      </c>
      <c r="J316" s="89">
        <v>240.7</v>
      </c>
      <c r="K316" s="89">
        <v>6059</v>
      </c>
      <c r="L316" s="89">
        <v>0</v>
      </c>
      <c r="M316" s="89">
        <v>1</v>
      </c>
      <c r="N316" s="89">
        <v>6734</v>
      </c>
      <c r="O316" s="89">
        <v>192</v>
      </c>
      <c r="P316" s="89">
        <v>25.78</v>
      </c>
      <c r="Q316" s="89">
        <v>53.56</v>
      </c>
      <c r="R316" s="89">
        <v>12984</v>
      </c>
    </row>
    <row r="317" spans="1:18" x14ac:dyDescent="0.25">
      <c r="A317" s="89">
        <v>32</v>
      </c>
      <c r="B317" s="89" t="s">
        <v>88</v>
      </c>
      <c r="C317" s="89">
        <v>229.5</v>
      </c>
      <c r="D317" s="89">
        <v>0</v>
      </c>
      <c r="E317" s="89">
        <v>82.3</v>
      </c>
      <c r="F317" s="89">
        <v>1</v>
      </c>
      <c r="G317" s="89">
        <v>2329.5</v>
      </c>
      <c r="H317" s="89">
        <v>10149</v>
      </c>
      <c r="I317" s="89">
        <v>8706</v>
      </c>
      <c r="J317" s="89">
        <v>240.7</v>
      </c>
      <c r="K317" s="89">
        <v>5607</v>
      </c>
      <c r="L317" s="89">
        <v>0</v>
      </c>
      <c r="M317" s="89">
        <v>0</v>
      </c>
      <c r="N317" s="89">
        <v>3678</v>
      </c>
      <c r="O317" s="89">
        <v>0</v>
      </c>
      <c r="P317" s="89">
        <v>24.43</v>
      </c>
      <c r="Q317" s="89">
        <v>40.46</v>
      </c>
      <c r="R317" s="89">
        <v>9285</v>
      </c>
    </row>
    <row r="318" spans="1:18" x14ac:dyDescent="0.25">
      <c r="A318" s="89">
        <v>33</v>
      </c>
      <c r="B318" s="89" t="s">
        <v>89</v>
      </c>
      <c r="C318" s="89">
        <v>1130.8</v>
      </c>
      <c r="D318" s="89">
        <v>0</v>
      </c>
      <c r="E318" s="89">
        <v>55.8</v>
      </c>
      <c r="F318" s="89">
        <v>129</v>
      </c>
      <c r="G318" s="89">
        <v>8457.6</v>
      </c>
      <c r="H318" s="89">
        <v>7480</v>
      </c>
      <c r="I318" s="89">
        <v>6055</v>
      </c>
      <c r="J318" s="89">
        <v>405.6</v>
      </c>
      <c r="K318" s="89">
        <v>34306</v>
      </c>
      <c r="L318" s="89">
        <v>119</v>
      </c>
      <c r="M318" s="89">
        <v>484</v>
      </c>
      <c r="N318" s="89">
        <v>0</v>
      </c>
      <c r="O318" s="89">
        <v>1074</v>
      </c>
      <c r="P318" s="89">
        <v>31.29</v>
      </c>
      <c r="Q318" s="89">
        <v>31.72</v>
      </c>
      <c r="R318" s="89">
        <v>35864</v>
      </c>
    </row>
    <row r="319" spans="1:18" x14ac:dyDescent="0.25">
      <c r="A319" s="89">
        <v>34</v>
      </c>
      <c r="B319" s="89" t="s">
        <v>90</v>
      </c>
      <c r="C319" s="89">
        <v>3774</v>
      </c>
      <c r="D319" s="89">
        <v>0</v>
      </c>
      <c r="E319" s="89">
        <v>98</v>
      </c>
      <c r="F319" s="89">
        <v>0</v>
      </c>
      <c r="G319" s="89">
        <v>38297.4</v>
      </c>
      <c r="H319" s="89">
        <v>10148</v>
      </c>
      <c r="I319" s="89">
        <v>8760</v>
      </c>
      <c r="J319" s="89">
        <v>186.1</v>
      </c>
      <c r="K319" s="89">
        <v>71267</v>
      </c>
      <c r="L319" s="89">
        <v>0</v>
      </c>
      <c r="M319" s="89">
        <v>0</v>
      </c>
      <c r="N319" s="89">
        <v>24168</v>
      </c>
      <c r="O319" s="89">
        <v>0</v>
      </c>
      <c r="P319" s="89">
        <v>18.88</v>
      </c>
      <c r="Q319" s="89">
        <v>25.29</v>
      </c>
      <c r="R319" s="89">
        <v>95435</v>
      </c>
    </row>
    <row r="320" spans="1:18" x14ac:dyDescent="0.25">
      <c r="A320" s="89">
        <v>35</v>
      </c>
      <c r="B320" s="89" t="s">
        <v>91</v>
      </c>
      <c r="C320" s="89">
        <v>3378.3</v>
      </c>
      <c r="D320" s="89">
        <v>0</v>
      </c>
      <c r="E320" s="89">
        <v>98.7</v>
      </c>
      <c r="F320" s="89">
        <v>0</v>
      </c>
      <c r="G320" s="89">
        <v>35287.199999999997</v>
      </c>
      <c r="H320" s="89">
        <v>10445</v>
      </c>
      <c r="I320" s="89">
        <v>8760</v>
      </c>
      <c r="J320" s="89">
        <v>186.1</v>
      </c>
      <c r="K320" s="89">
        <v>65666</v>
      </c>
      <c r="L320" s="89">
        <v>0</v>
      </c>
      <c r="M320" s="89">
        <v>0</v>
      </c>
      <c r="N320" s="89">
        <v>37275</v>
      </c>
      <c r="O320" s="89">
        <v>473</v>
      </c>
      <c r="P320" s="89">
        <v>19.579999999999998</v>
      </c>
      <c r="Q320" s="89">
        <v>30.61</v>
      </c>
      <c r="R320" s="89">
        <v>103414</v>
      </c>
    </row>
    <row r="321" spans="1:18" x14ac:dyDescent="0.25">
      <c r="A321" s="89">
        <v>36</v>
      </c>
      <c r="B321" s="89" t="s">
        <v>92</v>
      </c>
      <c r="C321" s="89">
        <v>2007.9</v>
      </c>
      <c r="D321" s="89">
        <v>0</v>
      </c>
      <c r="E321" s="89">
        <v>90.9</v>
      </c>
      <c r="F321" s="89">
        <v>2</v>
      </c>
      <c r="G321" s="89">
        <v>20373.099999999999</v>
      </c>
      <c r="H321" s="89">
        <v>10146</v>
      </c>
      <c r="I321" s="89">
        <v>8035</v>
      </c>
      <c r="J321" s="89">
        <v>186.1</v>
      </c>
      <c r="K321" s="89">
        <v>37912</v>
      </c>
      <c r="L321" s="89">
        <v>3</v>
      </c>
      <c r="M321" s="89">
        <v>86</v>
      </c>
      <c r="N321" s="89">
        <v>19580</v>
      </c>
      <c r="O321" s="89">
        <v>0</v>
      </c>
      <c r="P321" s="89">
        <v>18.88</v>
      </c>
      <c r="Q321" s="89">
        <v>28.68</v>
      </c>
      <c r="R321" s="89">
        <v>57579</v>
      </c>
    </row>
    <row r="322" spans="1:18" x14ac:dyDescent="0.25">
      <c r="A322" s="89">
        <v>37</v>
      </c>
      <c r="B322" s="89" t="s">
        <v>93</v>
      </c>
      <c r="C322" s="89">
        <v>3774.3</v>
      </c>
      <c r="D322" s="89">
        <v>0</v>
      </c>
      <c r="E322" s="89">
        <v>99.8</v>
      </c>
      <c r="F322" s="89">
        <v>0</v>
      </c>
      <c r="G322" s="89">
        <v>36396.1</v>
      </c>
      <c r="H322" s="89">
        <v>9643</v>
      </c>
      <c r="I322" s="89">
        <v>8760</v>
      </c>
      <c r="J322" s="89">
        <v>162.30000000000001</v>
      </c>
      <c r="K322" s="89">
        <v>59088</v>
      </c>
      <c r="L322" s="89">
        <v>0</v>
      </c>
      <c r="M322" s="89">
        <v>0</v>
      </c>
      <c r="N322" s="89">
        <v>25192</v>
      </c>
      <c r="O322" s="89">
        <v>0</v>
      </c>
      <c r="P322" s="89">
        <v>15.66</v>
      </c>
      <c r="Q322" s="89">
        <v>22.33</v>
      </c>
      <c r="R322" s="89">
        <v>84280</v>
      </c>
    </row>
    <row r="323" spans="1:18" x14ac:dyDescent="0.25">
      <c r="A323" s="89">
        <v>38</v>
      </c>
      <c r="B323" s="89" t="s">
        <v>94</v>
      </c>
      <c r="C323" s="89">
        <v>3181.1</v>
      </c>
      <c r="D323" s="89">
        <v>0</v>
      </c>
      <c r="E323" s="89">
        <v>89.8</v>
      </c>
      <c r="F323" s="89">
        <v>2</v>
      </c>
      <c r="G323" s="89">
        <v>32283.3</v>
      </c>
      <c r="H323" s="89">
        <v>10148</v>
      </c>
      <c r="I323" s="89">
        <v>7903</v>
      </c>
      <c r="J323" s="89">
        <v>162.30000000000001</v>
      </c>
      <c r="K323" s="89">
        <v>52411</v>
      </c>
      <c r="L323" s="89">
        <v>4</v>
      </c>
      <c r="M323" s="89">
        <v>99</v>
      </c>
      <c r="N323" s="89">
        <v>34338</v>
      </c>
      <c r="O323" s="89">
        <v>0</v>
      </c>
      <c r="P323" s="89">
        <v>16.48</v>
      </c>
      <c r="Q323" s="89">
        <v>27.3</v>
      </c>
      <c r="R323" s="89">
        <v>86848</v>
      </c>
    </row>
    <row r="324" spans="1:18" x14ac:dyDescent="0.25">
      <c r="A324" s="89">
        <v>39</v>
      </c>
      <c r="B324" s="89" t="s">
        <v>95</v>
      </c>
      <c r="C324" s="89">
        <v>2725.6</v>
      </c>
      <c r="D324" s="89">
        <v>0</v>
      </c>
      <c r="E324" s="89">
        <v>96.3</v>
      </c>
      <c r="F324" s="89">
        <v>1</v>
      </c>
      <c r="G324" s="89">
        <v>27976.7</v>
      </c>
      <c r="H324" s="89">
        <v>10265</v>
      </c>
      <c r="I324" s="89">
        <v>8683</v>
      </c>
      <c r="J324" s="89">
        <v>191.3</v>
      </c>
      <c r="K324" s="89">
        <v>53528</v>
      </c>
      <c r="L324" s="89">
        <v>2</v>
      </c>
      <c r="M324" s="89">
        <v>67</v>
      </c>
      <c r="N324" s="89">
        <v>18298</v>
      </c>
      <c r="O324" s="89">
        <v>681</v>
      </c>
      <c r="P324" s="89">
        <v>19.89</v>
      </c>
      <c r="Q324" s="89">
        <v>26.63</v>
      </c>
      <c r="R324" s="89">
        <v>72575</v>
      </c>
    </row>
    <row r="325" spans="1:18" x14ac:dyDescent="0.25">
      <c r="A325" s="89">
        <v>40</v>
      </c>
      <c r="B325" s="89" t="s">
        <v>96</v>
      </c>
      <c r="C325" s="89">
        <v>2793.6</v>
      </c>
      <c r="D325" s="89">
        <v>0</v>
      </c>
      <c r="E325" s="89">
        <v>94.5</v>
      </c>
      <c r="F325" s="89">
        <v>1</v>
      </c>
      <c r="G325" s="89">
        <v>28902.9</v>
      </c>
      <c r="H325" s="89">
        <v>10346</v>
      </c>
      <c r="I325" s="89">
        <v>8682</v>
      </c>
      <c r="J325" s="89">
        <v>191.3</v>
      </c>
      <c r="K325" s="89">
        <v>55300</v>
      </c>
      <c r="L325" s="89">
        <v>3</v>
      </c>
      <c r="M325" s="89">
        <v>89</v>
      </c>
      <c r="N325" s="89">
        <v>21071</v>
      </c>
      <c r="O325" s="89">
        <v>670</v>
      </c>
      <c r="P325" s="89">
        <v>20.04</v>
      </c>
      <c r="Q325" s="89">
        <v>27.61</v>
      </c>
      <c r="R325" s="89">
        <v>77131</v>
      </c>
    </row>
    <row r="326" spans="1:18" x14ac:dyDescent="0.25">
      <c r="A326" s="89">
        <v>41</v>
      </c>
      <c r="B326" s="89" t="s">
        <v>97</v>
      </c>
      <c r="C326" s="89">
        <v>1767.6</v>
      </c>
      <c r="D326" s="89">
        <v>0</v>
      </c>
      <c r="E326" s="89">
        <v>64.599999999999994</v>
      </c>
      <c r="F326" s="89">
        <v>2</v>
      </c>
      <c r="G326" s="89">
        <v>18486.7</v>
      </c>
      <c r="H326" s="89">
        <v>10459</v>
      </c>
      <c r="I326" s="89">
        <v>6077</v>
      </c>
      <c r="J326" s="89">
        <v>191.3</v>
      </c>
      <c r="K326" s="89">
        <v>35371</v>
      </c>
      <c r="L326" s="89">
        <v>18</v>
      </c>
      <c r="M326" s="89">
        <v>499</v>
      </c>
      <c r="N326" s="89">
        <v>29184</v>
      </c>
      <c r="O326" s="89">
        <v>1962</v>
      </c>
      <c r="P326" s="89">
        <v>21.12</v>
      </c>
      <c r="Q326" s="89">
        <v>37.909999999999997</v>
      </c>
      <c r="R326" s="89">
        <v>67015</v>
      </c>
    </row>
    <row r="327" spans="1:18" x14ac:dyDescent="0.25">
      <c r="A327" s="89">
        <v>42</v>
      </c>
      <c r="B327" s="89" t="s">
        <v>98</v>
      </c>
      <c r="C327" s="89">
        <v>2703.5</v>
      </c>
      <c r="D327" s="89">
        <v>0</v>
      </c>
      <c r="E327" s="89">
        <v>93.7</v>
      </c>
      <c r="F327" s="89">
        <v>1</v>
      </c>
      <c r="G327" s="89">
        <v>27910.5</v>
      </c>
      <c r="H327" s="89">
        <v>10324</v>
      </c>
      <c r="I327" s="89">
        <v>8683</v>
      </c>
      <c r="J327" s="89">
        <v>191.3</v>
      </c>
      <c r="K327" s="89">
        <v>53401</v>
      </c>
      <c r="L327" s="89">
        <v>4</v>
      </c>
      <c r="M327" s="89">
        <v>121</v>
      </c>
      <c r="N327" s="89">
        <v>16572</v>
      </c>
      <c r="O327" s="89">
        <v>865</v>
      </c>
      <c r="P327" s="89">
        <v>20.07</v>
      </c>
      <c r="Q327" s="89">
        <v>26.25</v>
      </c>
      <c r="R327" s="89">
        <v>70960</v>
      </c>
    </row>
    <row r="328" spans="1:18" x14ac:dyDescent="0.25">
      <c r="A328" s="89">
        <v>43</v>
      </c>
      <c r="B328" s="89" t="s">
        <v>99</v>
      </c>
      <c r="C328" s="89">
        <v>121.4</v>
      </c>
      <c r="D328" s="89">
        <v>0</v>
      </c>
      <c r="E328" s="89">
        <v>97.2</v>
      </c>
      <c r="F328" s="89">
        <v>1</v>
      </c>
      <c r="G328" s="89">
        <v>874.1</v>
      </c>
      <c r="H328" s="89">
        <v>7200</v>
      </c>
      <c r="I328" s="89">
        <v>8520</v>
      </c>
      <c r="J328" s="89">
        <v>0</v>
      </c>
      <c r="K328" s="89">
        <v>0</v>
      </c>
      <c r="L328" s="89">
        <v>0</v>
      </c>
      <c r="M328" s="89">
        <v>0</v>
      </c>
      <c r="N328" s="89">
        <v>0</v>
      </c>
      <c r="O328" s="89">
        <v>11868</v>
      </c>
      <c r="P328" s="89">
        <v>97.76</v>
      </c>
      <c r="Q328" s="89">
        <v>97.76</v>
      </c>
      <c r="R328" s="89">
        <v>11868</v>
      </c>
    </row>
    <row r="329" spans="1:18" x14ac:dyDescent="0.25">
      <c r="A329" s="89">
        <v>44</v>
      </c>
      <c r="B329" s="89" t="s">
        <v>100</v>
      </c>
      <c r="C329" s="89">
        <v>765.8</v>
      </c>
      <c r="D329" s="89">
        <v>0</v>
      </c>
      <c r="E329" s="89">
        <v>90.7</v>
      </c>
      <c r="F329" s="89">
        <v>0</v>
      </c>
      <c r="G329" s="89">
        <v>8508.5</v>
      </c>
      <c r="H329" s="89">
        <v>11111</v>
      </c>
      <c r="I329" s="89">
        <v>8760</v>
      </c>
      <c r="J329" s="89">
        <v>106.8</v>
      </c>
      <c r="K329" s="89">
        <v>9091</v>
      </c>
      <c r="L329" s="89">
        <v>0</v>
      </c>
      <c r="M329" s="89">
        <v>0</v>
      </c>
      <c r="N329" s="89">
        <v>6435</v>
      </c>
      <c r="O329" s="89">
        <v>207</v>
      </c>
      <c r="P329" s="89">
        <v>12.14</v>
      </c>
      <c r="Q329" s="89">
        <v>20.54</v>
      </c>
      <c r="R329" s="89">
        <v>15733</v>
      </c>
    </row>
    <row r="330" spans="1:18" x14ac:dyDescent="0.25">
      <c r="A330" s="89">
        <v>45</v>
      </c>
      <c r="B330" s="89" t="s">
        <v>101</v>
      </c>
      <c r="C330" s="89">
        <v>790.7</v>
      </c>
      <c r="D330" s="89">
        <v>0</v>
      </c>
      <c r="E330" s="89">
        <v>91.2</v>
      </c>
      <c r="F330" s="89">
        <v>0</v>
      </c>
      <c r="G330" s="89">
        <v>8697.4</v>
      </c>
      <c r="H330" s="89">
        <v>11000</v>
      </c>
      <c r="I330" s="89">
        <v>8760</v>
      </c>
      <c r="J330" s="89">
        <v>106.8</v>
      </c>
      <c r="K330" s="89">
        <v>9293</v>
      </c>
      <c r="L330" s="89">
        <v>0</v>
      </c>
      <c r="M330" s="89">
        <v>0</v>
      </c>
      <c r="N330" s="89">
        <v>7562</v>
      </c>
      <c r="O330" s="89">
        <v>198</v>
      </c>
      <c r="P330" s="89">
        <v>12</v>
      </c>
      <c r="Q330" s="89">
        <v>21.57</v>
      </c>
      <c r="R330" s="89">
        <v>17053</v>
      </c>
    </row>
    <row r="331" spans="1:18" x14ac:dyDescent="0.25">
      <c r="A331" s="89">
        <v>46</v>
      </c>
      <c r="B331" s="89" t="s">
        <v>102</v>
      </c>
      <c r="C331" s="89">
        <v>1454.1</v>
      </c>
      <c r="D331" s="89">
        <v>0</v>
      </c>
      <c r="E331" s="89">
        <v>80.599999999999994</v>
      </c>
      <c r="F331" s="89">
        <v>2</v>
      </c>
      <c r="G331" s="89">
        <v>16654</v>
      </c>
      <c r="H331" s="89">
        <v>11453</v>
      </c>
      <c r="I331" s="89">
        <v>7904</v>
      </c>
      <c r="J331" s="89">
        <v>106.8</v>
      </c>
      <c r="K331" s="89">
        <v>17794</v>
      </c>
      <c r="L331" s="89">
        <v>8</v>
      </c>
      <c r="M331" s="89">
        <v>236</v>
      </c>
      <c r="N331" s="89">
        <v>23357</v>
      </c>
      <c r="O331" s="89">
        <v>538</v>
      </c>
      <c r="P331" s="89">
        <v>12.61</v>
      </c>
      <c r="Q331" s="89">
        <v>28.83</v>
      </c>
      <c r="R331" s="89">
        <v>41926</v>
      </c>
    </row>
    <row r="332" spans="1:18" x14ac:dyDescent="0.25">
      <c r="A332" s="89">
        <v>47</v>
      </c>
      <c r="B332" s="89" t="s">
        <v>103</v>
      </c>
      <c r="C332" s="89">
        <v>2526.1999999999998</v>
      </c>
      <c r="D332" s="89">
        <v>0</v>
      </c>
      <c r="E332" s="89">
        <v>95.7</v>
      </c>
      <c r="F332" s="89">
        <v>0</v>
      </c>
      <c r="G332" s="89">
        <v>27009.8</v>
      </c>
      <c r="H332" s="89">
        <v>10692</v>
      </c>
      <c r="I332" s="89">
        <v>8760</v>
      </c>
      <c r="J332" s="89">
        <v>106.8</v>
      </c>
      <c r="K332" s="89">
        <v>28859</v>
      </c>
      <c r="L332" s="89">
        <v>0</v>
      </c>
      <c r="M332" s="89">
        <v>0</v>
      </c>
      <c r="N332" s="89">
        <v>22750</v>
      </c>
      <c r="O332" s="89">
        <v>783</v>
      </c>
      <c r="P332" s="89">
        <v>11.73</v>
      </c>
      <c r="Q332" s="89">
        <v>20.74</v>
      </c>
      <c r="R332" s="89">
        <v>52392</v>
      </c>
    </row>
    <row r="333" spans="1:18" x14ac:dyDescent="0.25">
      <c r="A333" s="89">
        <v>48</v>
      </c>
      <c r="B333" s="89" t="s">
        <v>104</v>
      </c>
      <c r="C333" s="89">
        <v>1111.5</v>
      </c>
      <c r="D333" s="89">
        <v>0</v>
      </c>
      <c r="E333" s="89">
        <v>85.8</v>
      </c>
      <c r="F333" s="89">
        <v>0</v>
      </c>
      <c r="G333" s="89">
        <v>11485.8</v>
      </c>
      <c r="H333" s="89">
        <v>10333</v>
      </c>
      <c r="I333" s="89">
        <v>8760</v>
      </c>
      <c r="J333" s="89">
        <v>213.4</v>
      </c>
      <c r="K333" s="89">
        <v>24511</v>
      </c>
      <c r="L333" s="89">
        <v>0</v>
      </c>
      <c r="M333" s="89">
        <v>0</v>
      </c>
      <c r="N333" s="89">
        <v>11247</v>
      </c>
      <c r="O333" s="89">
        <v>378</v>
      </c>
      <c r="P333" s="89">
        <v>22.39</v>
      </c>
      <c r="Q333" s="89">
        <v>32.51</v>
      </c>
      <c r="R333" s="89">
        <v>36136</v>
      </c>
    </row>
    <row r="334" spans="1:18" x14ac:dyDescent="0.25">
      <c r="A334" s="89">
        <v>49</v>
      </c>
      <c r="B334" s="89" t="s">
        <v>105</v>
      </c>
      <c r="C334" s="89">
        <v>1285.4000000000001</v>
      </c>
      <c r="D334" s="89">
        <v>0</v>
      </c>
      <c r="E334" s="89">
        <v>75.8</v>
      </c>
      <c r="F334" s="89">
        <v>2</v>
      </c>
      <c r="G334" s="89">
        <v>13406</v>
      </c>
      <c r="H334" s="89">
        <v>10429</v>
      </c>
      <c r="I334" s="89">
        <v>7865</v>
      </c>
      <c r="J334" s="89">
        <v>213.4</v>
      </c>
      <c r="K334" s="89">
        <v>28609</v>
      </c>
      <c r="L334" s="89">
        <v>3</v>
      </c>
      <c r="M334" s="89">
        <v>13</v>
      </c>
      <c r="N334" s="89">
        <v>23117</v>
      </c>
      <c r="O334" s="89">
        <v>450</v>
      </c>
      <c r="P334" s="89">
        <v>22.61</v>
      </c>
      <c r="Q334" s="89">
        <v>40.6</v>
      </c>
      <c r="R334" s="89">
        <v>52188</v>
      </c>
    </row>
    <row r="335" spans="1:18" x14ac:dyDescent="0.25">
      <c r="A335" s="89">
        <v>50</v>
      </c>
      <c r="B335" s="89" t="s">
        <v>106</v>
      </c>
      <c r="C335" s="89">
        <v>0</v>
      </c>
      <c r="D335" s="89">
        <v>0</v>
      </c>
      <c r="E335" s="89">
        <v>0</v>
      </c>
      <c r="F335" s="89">
        <v>0</v>
      </c>
      <c r="G335" s="89">
        <v>0</v>
      </c>
      <c r="H335" s="89">
        <v>0</v>
      </c>
      <c r="I335" s="89">
        <v>0</v>
      </c>
      <c r="J335" s="89">
        <v>0</v>
      </c>
      <c r="K335" s="89">
        <v>0</v>
      </c>
      <c r="L335" s="89">
        <v>0</v>
      </c>
      <c r="M335" s="89">
        <v>0</v>
      </c>
      <c r="N335" s="89">
        <v>0</v>
      </c>
      <c r="O335" s="89">
        <v>0</v>
      </c>
      <c r="P335" s="89">
        <v>0</v>
      </c>
      <c r="Q335" s="89">
        <v>0</v>
      </c>
      <c r="R335" s="89">
        <v>0</v>
      </c>
    </row>
    <row r="336" spans="1:18" x14ac:dyDescent="0.25">
      <c r="A336" s="89">
        <v>51</v>
      </c>
      <c r="B336" s="89" t="s">
        <v>107</v>
      </c>
      <c r="C336" s="89">
        <v>0</v>
      </c>
      <c r="D336" s="89">
        <v>0</v>
      </c>
      <c r="E336" s="89">
        <v>0</v>
      </c>
      <c r="F336" s="89">
        <v>0</v>
      </c>
      <c r="G336" s="89">
        <v>0</v>
      </c>
      <c r="H336" s="89">
        <v>0</v>
      </c>
      <c r="I336" s="89">
        <v>0</v>
      </c>
      <c r="J336" s="89">
        <v>0</v>
      </c>
      <c r="K336" s="89">
        <v>0</v>
      </c>
      <c r="L336" s="89">
        <v>0</v>
      </c>
      <c r="M336" s="89">
        <v>0</v>
      </c>
      <c r="N336" s="89">
        <v>0</v>
      </c>
      <c r="O336" s="89">
        <v>0</v>
      </c>
      <c r="P336" s="89">
        <v>0</v>
      </c>
      <c r="Q336" s="89">
        <v>0</v>
      </c>
      <c r="R336" s="89">
        <v>0</v>
      </c>
    </row>
    <row r="337" spans="1:18" x14ac:dyDescent="0.25">
      <c r="A337" s="89">
        <v>52</v>
      </c>
      <c r="B337" s="89" t="s">
        <v>108</v>
      </c>
      <c r="C337" s="89">
        <v>0</v>
      </c>
      <c r="D337" s="89">
        <v>0</v>
      </c>
      <c r="E337" s="89">
        <v>0</v>
      </c>
      <c r="F337" s="89">
        <v>0</v>
      </c>
      <c r="G337" s="89">
        <v>0</v>
      </c>
      <c r="H337" s="89">
        <v>0</v>
      </c>
      <c r="I337" s="89">
        <v>0</v>
      </c>
      <c r="J337" s="89">
        <v>0</v>
      </c>
      <c r="K337" s="89">
        <v>0</v>
      </c>
      <c r="L337" s="89">
        <v>0</v>
      </c>
      <c r="M337" s="89">
        <v>0</v>
      </c>
      <c r="N337" s="89">
        <v>0</v>
      </c>
      <c r="O337" s="89">
        <v>0</v>
      </c>
      <c r="P337" s="89">
        <v>0</v>
      </c>
      <c r="Q337" s="89">
        <v>0</v>
      </c>
      <c r="R337" s="89">
        <v>0</v>
      </c>
    </row>
    <row r="338" spans="1:18" x14ac:dyDescent="0.25">
      <c r="A338" s="89">
        <v>53</v>
      </c>
      <c r="B338" s="89" t="s">
        <v>109</v>
      </c>
      <c r="C338" s="89">
        <v>0</v>
      </c>
      <c r="D338" s="89">
        <v>0</v>
      </c>
      <c r="E338" s="89">
        <v>0</v>
      </c>
      <c r="F338" s="89">
        <v>0</v>
      </c>
      <c r="G338" s="89">
        <v>0</v>
      </c>
      <c r="H338" s="89">
        <v>0</v>
      </c>
      <c r="I338" s="89">
        <v>0</v>
      </c>
      <c r="J338" s="89">
        <v>0</v>
      </c>
      <c r="K338" s="89">
        <v>0</v>
      </c>
      <c r="L338" s="89">
        <v>0</v>
      </c>
      <c r="M338" s="89">
        <v>0</v>
      </c>
      <c r="N338" s="89">
        <v>0</v>
      </c>
      <c r="O338" s="89">
        <v>0</v>
      </c>
      <c r="P338" s="89">
        <v>0</v>
      </c>
      <c r="Q338" s="89">
        <v>0</v>
      </c>
      <c r="R338" s="89">
        <v>0</v>
      </c>
    </row>
    <row r="339" spans="1:18" x14ac:dyDescent="0.25">
      <c r="A339" s="89">
        <v>54</v>
      </c>
      <c r="B339" s="89" t="s">
        <v>110</v>
      </c>
      <c r="C339" s="89">
        <v>0</v>
      </c>
      <c r="D339" s="89">
        <v>0</v>
      </c>
      <c r="E339" s="89">
        <v>0</v>
      </c>
      <c r="F339" s="89">
        <v>0</v>
      </c>
      <c r="G339" s="89">
        <v>0</v>
      </c>
      <c r="H339" s="89">
        <v>0</v>
      </c>
      <c r="I339" s="89">
        <v>0</v>
      </c>
      <c r="J339" s="89">
        <v>0</v>
      </c>
      <c r="K339" s="89">
        <v>0</v>
      </c>
      <c r="L339" s="89">
        <v>0</v>
      </c>
      <c r="M339" s="89">
        <v>0</v>
      </c>
      <c r="N339" s="89">
        <v>0</v>
      </c>
      <c r="O339" s="89">
        <v>0</v>
      </c>
      <c r="P339" s="89">
        <v>0</v>
      </c>
      <c r="Q339" s="89">
        <v>0</v>
      </c>
      <c r="R339" s="89">
        <v>0</v>
      </c>
    </row>
    <row r="340" spans="1:18" x14ac:dyDescent="0.25">
      <c r="A340" s="89">
        <v>55</v>
      </c>
      <c r="B340" s="89" t="s">
        <v>111</v>
      </c>
      <c r="C340" s="89">
        <v>1714.9</v>
      </c>
      <c r="D340" s="89">
        <v>0</v>
      </c>
      <c r="E340" s="89">
        <v>75.5</v>
      </c>
      <c r="F340" s="89">
        <v>2</v>
      </c>
      <c r="G340" s="89">
        <v>20754.400000000001</v>
      </c>
      <c r="H340" s="89">
        <v>12103</v>
      </c>
      <c r="I340" s="89">
        <v>7922</v>
      </c>
      <c r="J340" s="89">
        <v>110.5</v>
      </c>
      <c r="K340" s="89">
        <v>22943</v>
      </c>
      <c r="L340" s="89">
        <v>4</v>
      </c>
      <c r="M340" s="89">
        <v>106</v>
      </c>
      <c r="N340" s="89">
        <v>21495</v>
      </c>
      <c r="O340" s="89">
        <v>600</v>
      </c>
      <c r="P340" s="89">
        <v>13.73</v>
      </c>
      <c r="Q340" s="89">
        <v>26.32</v>
      </c>
      <c r="R340" s="89">
        <v>45143</v>
      </c>
    </row>
    <row r="341" spans="1:18" x14ac:dyDescent="0.25">
      <c r="A341" s="89">
        <v>56</v>
      </c>
      <c r="B341" s="89" t="s">
        <v>112</v>
      </c>
      <c r="C341" s="89">
        <v>1710.7</v>
      </c>
      <c r="D341" s="89">
        <v>0</v>
      </c>
      <c r="E341" s="89">
        <v>37.5</v>
      </c>
      <c r="F341" s="89">
        <v>277</v>
      </c>
      <c r="G341" s="89">
        <v>12088.9</v>
      </c>
      <c r="H341" s="89">
        <v>7067</v>
      </c>
      <c r="I341" s="89">
        <v>4114</v>
      </c>
      <c r="J341" s="89">
        <v>393.9</v>
      </c>
      <c r="K341" s="89">
        <v>47623</v>
      </c>
      <c r="L341" s="89">
        <v>953</v>
      </c>
      <c r="M341" s="89">
        <v>3771</v>
      </c>
      <c r="N341" s="89">
        <v>0</v>
      </c>
      <c r="O341" s="89">
        <v>6182</v>
      </c>
      <c r="P341" s="89">
        <v>31.45</v>
      </c>
      <c r="Q341" s="89">
        <v>33.659999999999997</v>
      </c>
      <c r="R341" s="89">
        <v>57577</v>
      </c>
    </row>
    <row r="342" spans="1:18" x14ac:dyDescent="0.25">
      <c r="A342" s="89">
        <v>57</v>
      </c>
      <c r="B342" s="89" t="s">
        <v>113</v>
      </c>
      <c r="C342" s="89">
        <v>25.3</v>
      </c>
      <c r="D342" s="89">
        <v>0</v>
      </c>
      <c r="E342" s="89">
        <v>100</v>
      </c>
      <c r="F342" s="89">
        <v>0</v>
      </c>
      <c r="G342" s="89"/>
      <c r="H342" s="89"/>
      <c r="I342" s="89">
        <v>8760</v>
      </c>
      <c r="J342" s="89">
        <v>0</v>
      </c>
      <c r="K342" s="89">
        <v>0</v>
      </c>
      <c r="L342" s="89"/>
      <c r="M342" s="89">
        <v>0</v>
      </c>
      <c r="N342" s="89">
        <v>0</v>
      </c>
      <c r="O342" s="89">
        <v>0</v>
      </c>
      <c r="P342" s="89">
        <v>0</v>
      </c>
      <c r="Q342" s="89">
        <v>0</v>
      </c>
      <c r="R342" s="89">
        <v>0</v>
      </c>
    </row>
    <row r="343" spans="1:18" x14ac:dyDescent="0.25">
      <c r="A343" s="89">
        <v>58</v>
      </c>
      <c r="B343" s="89" t="s">
        <v>114</v>
      </c>
      <c r="C343" s="89">
        <v>2172.4</v>
      </c>
      <c r="D343" s="89">
        <v>0</v>
      </c>
      <c r="E343" s="89">
        <v>48.5</v>
      </c>
      <c r="F343" s="89">
        <v>281</v>
      </c>
      <c r="G343" s="89">
        <v>15170.9</v>
      </c>
      <c r="H343" s="89">
        <v>6984</v>
      </c>
      <c r="I343" s="89">
        <v>5493</v>
      </c>
      <c r="J343" s="89">
        <v>394.1</v>
      </c>
      <c r="K343" s="89">
        <v>59786</v>
      </c>
      <c r="L343" s="89">
        <v>992</v>
      </c>
      <c r="M343" s="89">
        <v>3942</v>
      </c>
      <c r="N343" s="89">
        <v>0</v>
      </c>
      <c r="O343" s="89">
        <v>6280</v>
      </c>
      <c r="P343" s="89">
        <v>30.41</v>
      </c>
      <c r="Q343" s="89">
        <v>32.229999999999997</v>
      </c>
      <c r="R343" s="89">
        <v>70008</v>
      </c>
    </row>
    <row r="344" spans="1:18" x14ac:dyDescent="0.25">
      <c r="A344" s="89">
        <v>59</v>
      </c>
      <c r="B344" s="89" t="s">
        <v>115</v>
      </c>
      <c r="C344" s="89">
        <v>-896.4</v>
      </c>
      <c r="D344" s="89">
        <v>0</v>
      </c>
      <c r="E344" s="89">
        <v>80</v>
      </c>
      <c r="F344" s="89">
        <v>268</v>
      </c>
      <c r="G344" s="89"/>
      <c r="H344" s="89"/>
      <c r="I344" s="89">
        <v>7050</v>
      </c>
      <c r="J344" s="89">
        <v>40.299999999999997</v>
      </c>
      <c r="K344" s="89">
        <v>-36126</v>
      </c>
      <c r="L344" s="89"/>
      <c r="M344" s="89">
        <v>0</v>
      </c>
      <c r="N344" s="89">
        <v>0</v>
      </c>
      <c r="O344" s="89">
        <v>0</v>
      </c>
      <c r="P344" s="89">
        <v>40.299999999999997</v>
      </c>
      <c r="Q344" s="89">
        <v>40.299999999999997</v>
      </c>
      <c r="R344" s="89">
        <v>-36126</v>
      </c>
    </row>
    <row r="345" spans="1:18" x14ac:dyDescent="0.25">
      <c r="A345" s="89">
        <v>60</v>
      </c>
      <c r="B345" s="89" t="s">
        <v>116</v>
      </c>
      <c r="C345" s="89">
        <v>385.5</v>
      </c>
      <c r="D345" s="89">
        <v>0</v>
      </c>
      <c r="E345" s="89">
        <v>4.4000000000000004</v>
      </c>
      <c r="F345" s="89">
        <v>294</v>
      </c>
      <c r="G345" s="89"/>
      <c r="H345" s="89"/>
      <c r="I345" s="89">
        <v>1860</v>
      </c>
      <c r="J345" s="89">
        <v>24.8</v>
      </c>
      <c r="K345" s="89">
        <v>9574</v>
      </c>
      <c r="L345" s="89"/>
      <c r="M345" s="89">
        <v>0</v>
      </c>
      <c r="N345" s="89">
        <v>0</v>
      </c>
      <c r="O345" s="89">
        <v>0</v>
      </c>
      <c r="P345" s="89">
        <v>24.83</v>
      </c>
      <c r="Q345" s="89">
        <v>24.83</v>
      </c>
      <c r="R345" s="89">
        <v>9574</v>
      </c>
    </row>
    <row r="346" spans="1:18" x14ac:dyDescent="0.25">
      <c r="A346" s="89">
        <v>61</v>
      </c>
      <c r="B346" s="89" t="s">
        <v>117</v>
      </c>
      <c r="C346" s="89">
        <v>-156.69999999999999</v>
      </c>
      <c r="D346" s="89">
        <v>0</v>
      </c>
      <c r="E346" s="89">
        <v>0</v>
      </c>
      <c r="F346" s="89">
        <v>329</v>
      </c>
      <c r="G346" s="89"/>
      <c r="H346" s="89"/>
      <c r="I346" s="89">
        <v>1998</v>
      </c>
      <c r="J346" s="89">
        <v>36.4</v>
      </c>
      <c r="K346" s="89">
        <v>-5712</v>
      </c>
      <c r="L346" s="89"/>
      <c r="M346" s="89">
        <v>0</v>
      </c>
      <c r="N346" s="89">
        <v>0</v>
      </c>
      <c r="O346" s="89">
        <v>0</v>
      </c>
      <c r="P346" s="89">
        <v>36.44</v>
      </c>
      <c r="Q346" s="89">
        <v>36.44</v>
      </c>
      <c r="R346" s="89">
        <v>-5712</v>
      </c>
    </row>
    <row r="347" spans="1:18" x14ac:dyDescent="0.25">
      <c r="A347" s="89">
        <v>62</v>
      </c>
      <c r="B347" s="89" t="s">
        <v>118</v>
      </c>
      <c r="C347" s="89">
        <v>2414.9</v>
      </c>
      <c r="D347" s="89">
        <v>0</v>
      </c>
      <c r="E347" s="89">
        <v>27.6</v>
      </c>
      <c r="F347" s="89">
        <v>281</v>
      </c>
      <c r="G347" s="89"/>
      <c r="H347" s="89"/>
      <c r="I347" s="89">
        <v>7156</v>
      </c>
      <c r="J347" s="89">
        <v>30.6</v>
      </c>
      <c r="K347" s="89">
        <v>73875</v>
      </c>
      <c r="L347" s="89"/>
      <c r="M347" s="89">
        <v>0</v>
      </c>
      <c r="N347" s="89">
        <v>0</v>
      </c>
      <c r="O347" s="89">
        <v>0</v>
      </c>
      <c r="P347" s="89">
        <v>30.59</v>
      </c>
      <c r="Q347" s="89">
        <v>30.59</v>
      </c>
      <c r="R347" s="89">
        <v>73875</v>
      </c>
    </row>
    <row r="348" spans="1:18" x14ac:dyDescent="0.25">
      <c r="A348" s="89">
        <v>63</v>
      </c>
      <c r="B348" s="89" t="s">
        <v>119</v>
      </c>
      <c r="C348" s="89">
        <v>-1861.9</v>
      </c>
      <c r="D348" s="89">
        <v>0</v>
      </c>
      <c r="E348" s="89">
        <v>85.3</v>
      </c>
      <c r="F348" s="89">
        <v>230</v>
      </c>
      <c r="G348" s="89"/>
      <c r="H348" s="89"/>
      <c r="I348" s="89">
        <v>8179</v>
      </c>
      <c r="J348" s="89">
        <v>35</v>
      </c>
      <c r="K348" s="89">
        <v>-65134</v>
      </c>
      <c r="L348" s="89"/>
      <c r="M348" s="89">
        <v>0</v>
      </c>
      <c r="N348" s="89">
        <v>0</v>
      </c>
      <c r="O348" s="89">
        <v>0</v>
      </c>
      <c r="P348" s="89">
        <v>34.979999999999997</v>
      </c>
      <c r="Q348" s="89">
        <v>34.979999999999997</v>
      </c>
      <c r="R348" s="89">
        <v>-65134</v>
      </c>
    </row>
    <row r="349" spans="1:18" x14ac:dyDescent="0.25">
      <c r="A349" s="89">
        <v>64</v>
      </c>
      <c r="B349" s="89" t="s">
        <v>120</v>
      </c>
      <c r="C349" s="89">
        <v>136.80000000000001</v>
      </c>
      <c r="D349" s="89">
        <v>0</v>
      </c>
      <c r="E349" s="89">
        <v>1.6</v>
      </c>
      <c r="F349" s="89">
        <v>462</v>
      </c>
      <c r="G349" s="89"/>
      <c r="H349" s="89"/>
      <c r="I349" s="89">
        <v>1111</v>
      </c>
      <c r="J349" s="89">
        <v>37.4</v>
      </c>
      <c r="K349" s="89">
        <v>5110</v>
      </c>
      <c r="L349" s="89"/>
      <c r="M349" s="89">
        <v>0</v>
      </c>
      <c r="N349" s="89">
        <v>0</v>
      </c>
      <c r="O349" s="89">
        <v>0</v>
      </c>
      <c r="P349" s="89">
        <v>37.36</v>
      </c>
      <c r="Q349" s="89">
        <v>37.36</v>
      </c>
      <c r="R349" s="89">
        <v>5110</v>
      </c>
    </row>
    <row r="350" spans="1:18" x14ac:dyDescent="0.25">
      <c r="A350" s="89">
        <v>65</v>
      </c>
      <c r="B350" s="89" t="s">
        <v>121</v>
      </c>
      <c r="C350" s="89">
        <v>-3303.1</v>
      </c>
      <c r="D350" s="89">
        <v>0</v>
      </c>
      <c r="E350" s="89">
        <v>0.4</v>
      </c>
      <c r="F350" s="89">
        <v>0</v>
      </c>
      <c r="G350" s="89"/>
      <c r="H350" s="89"/>
      <c r="I350" s="89">
        <v>8760</v>
      </c>
      <c r="J350" s="89">
        <v>34.9</v>
      </c>
      <c r="K350" s="89">
        <v>-115126</v>
      </c>
      <c r="L350" s="89"/>
      <c r="M350" s="89">
        <v>0</v>
      </c>
      <c r="N350" s="89">
        <v>0</v>
      </c>
      <c r="O350" s="89">
        <v>0</v>
      </c>
      <c r="P350" s="89">
        <v>34.85</v>
      </c>
      <c r="Q350" s="89">
        <v>34.85</v>
      </c>
      <c r="R350" s="89">
        <v>-115126</v>
      </c>
    </row>
    <row r="351" spans="1:18" x14ac:dyDescent="0.25">
      <c r="A351" s="89">
        <v>66</v>
      </c>
      <c r="B351" s="89" t="s">
        <v>122</v>
      </c>
      <c r="C351" s="89">
        <v>0</v>
      </c>
      <c r="D351" s="89">
        <v>0</v>
      </c>
      <c r="E351" s="89">
        <v>0</v>
      </c>
      <c r="F351" s="89">
        <v>518</v>
      </c>
      <c r="G351" s="89"/>
      <c r="H351" s="89"/>
      <c r="I351" s="89">
        <v>1536</v>
      </c>
      <c r="J351" s="89">
        <v>0</v>
      </c>
      <c r="K351" s="89">
        <v>0</v>
      </c>
      <c r="L351" s="89"/>
      <c r="M351" s="89">
        <v>0</v>
      </c>
      <c r="N351" s="89">
        <v>0</v>
      </c>
      <c r="O351" s="89">
        <v>0</v>
      </c>
      <c r="P351" s="89">
        <v>0</v>
      </c>
      <c r="Q351" s="89">
        <v>0</v>
      </c>
      <c r="R351" s="89">
        <v>0</v>
      </c>
    </row>
    <row r="352" spans="1:18" x14ac:dyDescent="0.25">
      <c r="A352" s="89">
        <v>67</v>
      </c>
      <c r="B352" s="89" t="s">
        <v>123</v>
      </c>
      <c r="C352" s="89">
        <v>139.4</v>
      </c>
      <c r="D352" s="89">
        <v>0</v>
      </c>
      <c r="E352" s="89">
        <v>100</v>
      </c>
      <c r="F352" s="89">
        <v>0</v>
      </c>
      <c r="G352" s="89"/>
      <c r="H352" s="89"/>
      <c r="I352" s="89">
        <v>8760</v>
      </c>
      <c r="J352" s="89">
        <v>35.5</v>
      </c>
      <c r="K352" s="89">
        <v>4945</v>
      </c>
      <c r="L352" s="89"/>
      <c r="M352" s="89">
        <v>0</v>
      </c>
      <c r="N352" s="89">
        <v>0</v>
      </c>
      <c r="O352" s="89">
        <v>0</v>
      </c>
      <c r="P352" s="89">
        <v>35.479999999999997</v>
      </c>
      <c r="Q352" s="89">
        <v>35.479999999999997</v>
      </c>
      <c r="R352" s="89">
        <v>4945</v>
      </c>
    </row>
    <row r="353" spans="1:18" x14ac:dyDescent="0.25">
      <c r="A353" s="89">
        <v>68</v>
      </c>
      <c r="B353" s="89" t="s">
        <v>124</v>
      </c>
      <c r="C353" s="89">
        <v>52.9</v>
      </c>
      <c r="D353" s="89">
        <v>0</v>
      </c>
      <c r="E353" s="89">
        <v>100</v>
      </c>
      <c r="F353" s="89">
        <v>0</v>
      </c>
      <c r="G353" s="89"/>
      <c r="H353" s="89"/>
      <c r="I353" s="89">
        <v>8760</v>
      </c>
      <c r="J353" s="89">
        <v>0</v>
      </c>
      <c r="K353" s="89">
        <v>0</v>
      </c>
      <c r="L353" s="89"/>
      <c r="M353" s="89">
        <v>0</v>
      </c>
      <c r="N353" s="89">
        <v>0</v>
      </c>
      <c r="O353" s="89">
        <v>0</v>
      </c>
      <c r="P353" s="89">
        <v>0</v>
      </c>
      <c r="Q353" s="89">
        <v>0</v>
      </c>
      <c r="R353" s="89">
        <v>0</v>
      </c>
    </row>
    <row r="354" spans="1:18" x14ac:dyDescent="0.25">
      <c r="A354" s="89">
        <v>69</v>
      </c>
      <c r="B354" s="89" t="s">
        <v>125</v>
      </c>
      <c r="C354" s="89">
        <v>0</v>
      </c>
      <c r="D354" s="89">
        <v>0</v>
      </c>
      <c r="E354" s="89">
        <v>0</v>
      </c>
      <c r="F354" s="89">
        <v>0</v>
      </c>
      <c r="G354" s="89"/>
      <c r="H354" s="89"/>
      <c r="I354" s="89">
        <v>0</v>
      </c>
      <c r="J354" s="89">
        <v>0</v>
      </c>
      <c r="K354" s="89">
        <v>0</v>
      </c>
      <c r="L354" s="89"/>
      <c r="M354" s="89">
        <v>0</v>
      </c>
      <c r="N354" s="89">
        <v>0</v>
      </c>
      <c r="O354" s="89">
        <v>0</v>
      </c>
      <c r="P354" s="89">
        <v>0</v>
      </c>
      <c r="Q354" s="89">
        <v>0</v>
      </c>
      <c r="R354" s="89">
        <v>0</v>
      </c>
    </row>
    <row r="355" spans="1:18" x14ac:dyDescent="0.25">
      <c r="A355" s="89">
        <v>70</v>
      </c>
      <c r="B355" s="89" t="s">
        <v>126</v>
      </c>
      <c r="C355" s="89">
        <v>115.8</v>
      </c>
      <c r="D355" s="89">
        <v>0</v>
      </c>
      <c r="E355" s="89">
        <v>9.5</v>
      </c>
      <c r="F355" s="89">
        <v>0</v>
      </c>
      <c r="G355" s="89"/>
      <c r="H355" s="89"/>
      <c r="I355" s="89">
        <v>8760</v>
      </c>
      <c r="J355" s="89">
        <v>40.700000000000003</v>
      </c>
      <c r="K355" s="89">
        <v>4716</v>
      </c>
      <c r="L355" s="89"/>
      <c r="M355" s="89">
        <v>0</v>
      </c>
      <c r="N355" s="89">
        <v>0</v>
      </c>
      <c r="O355" s="89">
        <v>4716</v>
      </c>
      <c r="P355" s="89">
        <v>81.44</v>
      </c>
      <c r="Q355" s="89">
        <v>81.44</v>
      </c>
      <c r="R355" s="89">
        <v>9431</v>
      </c>
    </row>
    <row r="356" spans="1:18" x14ac:dyDescent="0.25">
      <c r="A356" s="89">
        <v>71</v>
      </c>
      <c r="B356" s="89" t="s">
        <v>127</v>
      </c>
      <c r="C356" s="89">
        <v>-127</v>
      </c>
      <c r="D356" s="89">
        <v>0</v>
      </c>
      <c r="E356" s="89">
        <v>100</v>
      </c>
      <c r="F356" s="89">
        <v>0</v>
      </c>
      <c r="G356" s="89"/>
      <c r="H356" s="89"/>
      <c r="I356" s="89">
        <v>8016</v>
      </c>
      <c r="J356" s="89">
        <v>0</v>
      </c>
      <c r="K356" s="89">
        <v>0</v>
      </c>
      <c r="L356" s="89"/>
      <c r="M356" s="89">
        <v>0</v>
      </c>
      <c r="N356" s="89">
        <v>0</v>
      </c>
      <c r="O356" s="89">
        <v>0</v>
      </c>
      <c r="P356" s="89">
        <v>0</v>
      </c>
      <c r="Q356" s="89">
        <v>0</v>
      </c>
      <c r="R356" s="89">
        <v>0</v>
      </c>
    </row>
    <row r="357" spans="1:18" x14ac:dyDescent="0.25">
      <c r="A357" s="89">
        <v>72</v>
      </c>
      <c r="B357" s="89" t="s">
        <v>128</v>
      </c>
      <c r="C357" s="89">
        <v>62.1</v>
      </c>
      <c r="D357" s="89">
        <v>0</v>
      </c>
      <c r="E357" s="89">
        <v>100</v>
      </c>
      <c r="F357" s="89">
        <v>0</v>
      </c>
      <c r="G357" s="89"/>
      <c r="H357" s="89"/>
      <c r="I357" s="89">
        <v>8760</v>
      </c>
      <c r="J357" s="89">
        <v>35.200000000000003</v>
      </c>
      <c r="K357" s="89">
        <v>2187</v>
      </c>
      <c r="L357" s="89"/>
      <c r="M357" s="89">
        <v>0</v>
      </c>
      <c r="N357" s="89">
        <v>0</v>
      </c>
      <c r="O357" s="89">
        <v>0</v>
      </c>
      <c r="P357" s="89">
        <v>35.229999999999997</v>
      </c>
      <c r="Q357" s="89">
        <v>35.229999999999997</v>
      </c>
      <c r="R357" s="89">
        <v>2187</v>
      </c>
    </row>
    <row r="358" spans="1:18" x14ac:dyDescent="0.25">
      <c r="A358" s="89">
        <v>73</v>
      </c>
      <c r="B358" s="89" t="s">
        <v>129</v>
      </c>
      <c r="C358" s="89">
        <v>12</v>
      </c>
      <c r="D358" s="89">
        <v>0</v>
      </c>
      <c r="E358" s="89">
        <v>100</v>
      </c>
      <c r="F358" s="89">
        <v>0</v>
      </c>
      <c r="G358" s="89"/>
      <c r="H358" s="89"/>
      <c r="I358" s="89">
        <v>8760</v>
      </c>
      <c r="J358" s="89">
        <v>0</v>
      </c>
      <c r="K358" s="89">
        <v>0</v>
      </c>
      <c r="L358" s="89"/>
      <c r="M358" s="89">
        <v>0</v>
      </c>
      <c r="N358" s="89">
        <v>0</v>
      </c>
      <c r="O358" s="89">
        <v>0</v>
      </c>
      <c r="P358" s="89">
        <v>0</v>
      </c>
      <c r="Q358" s="89">
        <v>0</v>
      </c>
      <c r="R358" s="89">
        <v>0</v>
      </c>
    </row>
    <row r="359" spans="1:18" x14ac:dyDescent="0.25">
      <c r="A359" s="89">
        <v>74</v>
      </c>
      <c r="B359" s="89" t="s">
        <v>130</v>
      </c>
      <c r="C359" s="89">
        <v>-45.4</v>
      </c>
      <c r="D359" s="89">
        <v>0</v>
      </c>
      <c r="E359" s="89">
        <v>100</v>
      </c>
      <c r="F359" s="89">
        <v>0</v>
      </c>
      <c r="G359" s="89"/>
      <c r="H359" s="89"/>
      <c r="I359" s="89">
        <v>8760</v>
      </c>
      <c r="J359" s="89">
        <v>69</v>
      </c>
      <c r="K359" s="89">
        <v>-3131</v>
      </c>
      <c r="L359" s="89"/>
      <c r="M359" s="89">
        <v>0</v>
      </c>
      <c r="N359" s="89">
        <v>0</v>
      </c>
      <c r="O359" s="89">
        <v>0</v>
      </c>
      <c r="P359" s="89">
        <v>69</v>
      </c>
      <c r="Q359" s="89">
        <v>69</v>
      </c>
      <c r="R359" s="89">
        <v>-3131</v>
      </c>
    </row>
    <row r="360" spans="1:18" x14ac:dyDescent="0.25">
      <c r="A360" s="89">
        <v>75</v>
      </c>
      <c r="B360" s="89" t="s">
        <v>131</v>
      </c>
      <c r="C360" s="89">
        <v>-19.3</v>
      </c>
      <c r="D360" s="89">
        <v>0</v>
      </c>
      <c r="E360" s="89">
        <v>100</v>
      </c>
      <c r="F360" s="89">
        <v>0</v>
      </c>
      <c r="G360" s="89"/>
      <c r="H360" s="89"/>
      <c r="I360" s="89">
        <v>8760</v>
      </c>
      <c r="J360" s="89">
        <v>0</v>
      </c>
      <c r="K360" s="89">
        <v>0</v>
      </c>
      <c r="L360" s="89"/>
      <c r="M360" s="89">
        <v>0</v>
      </c>
      <c r="N360" s="89">
        <v>0</v>
      </c>
      <c r="O360" s="89">
        <v>0</v>
      </c>
      <c r="P360" s="89">
        <v>0</v>
      </c>
      <c r="Q360" s="89">
        <v>0</v>
      </c>
      <c r="R360" s="89">
        <v>0</v>
      </c>
    </row>
    <row r="361" spans="1:18" x14ac:dyDescent="0.25">
      <c r="A361" s="89">
        <v>76</v>
      </c>
      <c r="B361" s="89" t="s">
        <v>132</v>
      </c>
      <c r="C361" s="89">
        <v>-50.4</v>
      </c>
      <c r="D361" s="89">
        <v>0</v>
      </c>
      <c r="E361" s="89">
        <v>100</v>
      </c>
      <c r="F361" s="89">
        <v>0</v>
      </c>
      <c r="G361" s="89"/>
      <c r="H361" s="89"/>
      <c r="I361" s="89">
        <v>8760</v>
      </c>
      <c r="J361" s="89">
        <v>0</v>
      </c>
      <c r="K361" s="89">
        <v>0</v>
      </c>
      <c r="L361" s="89"/>
      <c r="M361" s="89">
        <v>0</v>
      </c>
      <c r="N361" s="89">
        <v>0</v>
      </c>
      <c r="O361" s="89">
        <v>0</v>
      </c>
      <c r="P361" s="89">
        <v>0</v>
      </c>
      <c r="Q361" s="89">
        <v>0</v>
      </c>
      <c r="R361" s="89">
        <v>0</v>
      </c>
    </row>
    <row r="362" spans="1:18" x14ac:dyDescent="0.25">
      <c r="A362" s="89">
        <v>77</v>
      </c>
      <c r="B362" s="89" t="s">
        <v>133</v>
      </c>
      <c r="C362" s="89">
        <v>-255.2</v>
      </c>
      <c r="D362" s="89">
        <v>0</v>
      </c>
      <c r="E362" s="89">
        <v>100</v>
      </c>
      <c r="F362" s="89">
        <v>0</v>
      </c>
      <c r="G362" s="89"/>
      <c r="H362" s="89"/>
      <c r="I362" s="89">
        <v>8760</v>
      </c>
      <c r="J362" s="89">
        <v>0</v>
      </c>
      <c r="K362" s="89">
        <v>0</v>
      </c>
      <c r="L362" s="89"/>
      <c r="M362" s="89">
        <v>0</v>
      </c>
      <c r="N362" s="89">
        <v>0</v>
      </c>
      <c r="O362" s="89">
        <v>0</v>
      </c>
      <c r="P362" s="89">
        <v>0</v>
      </c>
      <c r="Q362" s="89">
        <v>0</v>
      </c>
      <c r="R362" s="89">
        <v>0</v>
      </c>
    </row>
    <row r="363" spans="1:18" x14ac:dyDescent="0.25">
      <c r="A363" s="89">
        <v>78</v>
      </c>
      <c r="B363" s="89" t="s">
        <v>134</v>
      </c>
      <c r="C363" s="89">
        <v>1376.7</v>
      </c>
      <c r="D363" s="89">
        <v>0</v>
      </c>
      <c r="E363" s="89">
        <v>100</v>
      </c>
      <c r="F363" s="89">
        <v>0</v>
      </c>
      <c r="G363" s="89"/>
      <c r="H363" s="89"/>
      <c r="I363" s="89">
        <v>8760</v>
      </c>
      <c r="J363" s="89">
        <v>0</v>
      </c>
      <c r="K363" s="89">
        <v>0</v>
      </c>
      <c r="L363" s="89"/>
      <c r="M363" s="89">
        <v>0</v>
      </c>
      <c r="N363" s="89">
        <v>0</v>
      </c>
      <c r="O363" s="89">
        <v>0</v>
      </c>
      <c r="P363" s="89">
        <v>0</v>
      </c>
      <c r="Q363" s="89">
        <v>0</v>
      </c>
      <c r="R363" s="89">
        <v>0</v>
      </c>
    </row>
    <row r="364" spans="1:18" x14ac:dyDescent="0.25">
      <c r="A364" s="89">
        <v>79</v>
      </c>
      <c r="B364" s="89" t="s">
        <v>135</v>
      </c>
      <c r="C364" s="89">
        <v>217.4</v>
      </c>
      <c r="D364" s="89">
        <v>0</v>
      </c>
      <c r="E364" s="89">
        <v>100</v>
      </c>
      <c r="F364" s="89">
        <v>0</v>
      </c>
      <c r="G364" s="89"/>
      <c r="H364" s="89"/>
      <c r="I364" s="89">
        <v>8736</v>
      </c>
      <c r="J364" s="89">
        <v>37</v>
      </c>
      <c r="K364" s="89">
        <v>8043</v>
      </c>
      <c r="L364" s="89"/>
      <c r="M364" s="89">
        <v>0</v>
      </c>
      <c r="N364" s="89">
        <v>0</v>
      </c>
      <c r="O364" s="89">
        <v>0</v>
      </c>
      <c r="P364" s="89">
        <v>37</v>
      </c>
      <c r="Q364" s="89">
        <v>37</v>
      </c>
      <c r="R364" s="89">
        <v>8043</v>
      </c>
    </row>
    <row r="365" spans="1:18" x14ac:dyDescent="0.25">
      <c r="A365" s="89">
        <v>80</v>
      </c>
      <c r="B365" s="89" t="s">
        <v>136</v>
      </c>
      <c r="C365" s="89">
        <v>458.3</v>
      </c>
      <c r="D365" s="89">
        <v>0</v>
      </c>
      <c r="E365" s="89">
        <v>100</v>
      </c>
      <c r="F365" s="89">
        <v>0</v>
      </c>
      <c r="G365" s="89"/>
      <c r="H365" s="89"/>
      <c r="I365" s="89">
        <v>8760</v>
      </c>
      <c r="J365" s="89">
        <v>0</v>
      </c>
      <c r="K365" s="89">
        <v>0</v>
      </c>
      <c r="L365" s="89"/>
      <c r="M365" s="89">
        <v>0</v>
      </c>
      <c r="N365" s="89">
        <v>0</v>
      </c>
      <c r="O365" s="89">
        <v>0</v>
      </c>
      <c r="P365" s="89">
        <v>0</v>
      </c>
      <c r="Q365" s="89">
        <v>0</v>
      </c>
      <c r="R365" s="89">
        <v>0</v>
      </c>
    </row>
    <row r="366" spans="1:18" x14ac:dyDescent="0.25">
      <c r="A366" s="89">
        <v>81</v>
      </c>
      <c r="B366" s="89" t="s">
        <v>137</v>
      </c>
      <c r="C366" s="89">
        <v>-279.7</v>
      </c>
      <c r="D366" s="89">
        <v>0</v>
      </c>
      <c r="E366" s="89">
        <v>100</v>
      </c>
      <c r="F366" s="89">
        <v>0</v>
      </c>
      <c r="G366" s="89"/>
      <c r="H366" s="89"/>
      <c r="I366" s="89">
        <v>8760</v>
      </c>
      <c r="J366" s="89">
        <v>0</v>
      </c>
      <c r="K366" s="89">
        <v>0</v>
      </c>
      <c r="L366" s="89"/>
      <c r="M366" s="89">
        <v>0</v>
      </c>
      <c r="N366" s="89">
        <v>0</v>
      </c>
      <c r="O366" s="89">
        <v>0</v>
      </c>
      <c r="P366" s="89">
        <v>0</v>
      </c>
      <c r="Q366" s="89">
        <v>0</v>
      </c>
      <c r="R366" s="89">
        <v>0</v>
      </c>
    </row>
    <row r="367" spans="1:18" x14ac:dyDescent="0.25">
      <c r="A367" s="89">
        <v>82</v>
      </c>
      <c r="B367" s="89" t="s">
        <v>138</v>
      </c>
      <c r="C367" s="89">
        <v>114.9</v>
      </c>
      <c r="D367" s="89">
        <v>0</v>
      </c>
      <c r="E367" s="89">
        <v>100</v>
      </c>
      <c r="F367" s="89">
        <v>0</v>
      </c>
      <c r="G367" s="89"/>
      <c r="H367" s="89"/>
      <c r="I367" s="89">
        <v>8016</v>
      </c>
      <c r="J367" s="89">
        <v>0</v>
      </c>
      <c r="K367" s="89">
        <v>0</v>
      </c>
      <c r="L367" s="89"/>
      <c r="M367" s="89">
        <v>0</v>
      </c>
      <c r="N367" s="89">
        <v>0</v>
      </c>
      <c r="O367" s="89">
        <v>0</v>
      </c>
      <c r="P367" s="89">
        <v>0</v>
      </c>
      <c r="Q367" s="89">
        <v>0</v>
      </c>
      <c r="R367" s="89">
        <v>0</v>
      </c>
    </row>
    <row r="368" spans="1:18" x14ac:dyDescent="0.25">
      <c r="A368" s="89">
        <v>83</v>
      </c>
      <c r="B368" s="89" t="s">
        <v>139</v>
      </c>
      <c r="C368" s="89">
        <v>113.1</v>
      </c>
      <c r="D368" s="89">
        <v>0</v>
      </c>
      <c r="E368" s="89">
        <v>100</v>
      </c>
      <c r="F368" s="89">
        <v>0</v>
      </c>
      <c r="G368" s="89"/>
      <c r="H368" s="89"/>
      <c r="I368" s="89">
        <v>8760</v>
      </c>
      <c r="J368" s="89">
        <v>0</v>
      </c>
      <c r="K368" s="89">
        <v>0</v>
      </c>
      <c r="L368" s="89"/>
      <c r="M368" s="89">
        <v>0</v>
      </c>
      <c r="N368" s="89">
        <v>0</v>
      </c>
      <c r="O368" s="89">
        <v>0</v>
      </c>
      <c r="P368" s="89">
        <v>0</v>
      </c>
      <c r="Q368" s="89">
        <v>0</v>
      </c>
      <c r="R368" s="89">
        <v>0</v>
      </c>
    </row>
    <row r="369" spans="1:18" x14ac:dyDescent="0.25">
      <c r="A369" s="89">
        <v>84</v>
      </c>
      <c r="B369" s="89" t="s">
        <v>140</v>
      </c>
      <c r="C369" s="89">
        <v>-291.7</v>
      </c>
      <c r="D369" s="89">
        <v>0</v>
      </c>
      <c r="E369" s="89">
        <v>100</v>
      </c>
      <c r="F369" s="89">
        <v>0</v>
      </c>
      <c r="G369" s="89"/>
      <c r="H369" s="89"/>
      <c r="I369" s="89">
        <v>8760</v>
      </c>
      <c r="J369" s="89">
        <v>0</v>
      </c>
      <c r="K369" s="89">
        <v>0</v>
      </c>
      <c r="L369" s="89"/>
      <c r="M369" s="89">
        <v>0</v>
      </c>
      <c r="N369" s="89">
        <v>0</v>
      </c>
      <c r="O369" s="89">
        <v>0</v>
      </c>
      <c r="P369" s="89">
        <v>0</v>
      </c>
      <c r="Q369" s="89">
        <v>0</v>
      </c>
      <c r="R369" s="89">
        <v>0</v>
      </c>
    </row>
    <row r="370" spans="1:18" x14ac:dyDescent="0.25">
      <c r="A370" s="89">
        <v>85</v>
      </c>
      <c r="B370" s="89" t="s">
        <v>141</v>
      </c>
      <c r="C370" s="89">
        <v>913.6</v>
      </c>
      <c r="D370" s="89">
        <v>0</v>
      </c>
      <c r="E370" s="89">
        <v>100</v>
      </c>
      <c r="F370" s="89">
        <v>0</v>
      </c>
      <c r="G370" s="89"/>
      <c r="H370" s="89"/>
      <c r="I370" s="89">
        <v>8760</v>
      </c>
      <c r="J370" s="89">
        <v>0</v>
      </c>
      <c r="K370" s="89">
        <v>0</v>
      </c>
      <c r="L370" s="89"/>
      <c r="M370" s="89">
        <v>0</v>
      </c>
      <c r="N370" s="89">
        <v>0</v>
      </c>
      <c r="O370" s="89">
        <v>0</v>
      </c>
      <c r="P370" s="89">
        <v>0</v>
      </c>
      <c r="Q370" s="89">
        <v>0</v>
      </c>
      <c r="R370" s="89">
        <v>0</v>
      </c>
    </row>
    <row r="371" spans="1:18" x14ac:dyDescent="0.25">
      <c r="A371" s="89">
        <v>86</v>
      </c>
      <c r="B371" s="89" t="s">
        <v>142</v>
      </c>
      <c r="C371" s="89">
        <v>1028.9000000000001</v>
      </c>
      <c r="D371" s="89">
        <v>0</v>
      </c>
      <c r="E371" s="89">
        <v>50.3</v>
      </c>
      <c r="F371" s="89">
        <v>110</v>
      </c>
      <c r="G371" s="89">
        <v>7715.2</v>
      </c>
      <c r="H371" s="89">
        <v>7498</v>
      </c>
      <c r="I371" s="89">
        <v>5750</v>
      </c>
      <c r="J371" s="89">
        <v>406.3</v>
      </c>
      <c r="K371" s="89">
        <v>31345</v>
      </c>
      <c r="L371" s="89">
        <v>123</v>
      </c>
      <c r="M371" s="89">
        <v>506</v>
      </c>
      <c r="N371" s="89">
        <v>0</v>
      </c>
      <c r="O371" s="89">
        <v>977</v>
      </c>
      <c r="P371" s="89">
        <v>31.41</v>
      </c>
      <c r="Q371" s="89">
        <v>31.91</v>
      </c>
      <c r="R371" s="89">
        <v>32828</v>
      </c>
    </row>
    <row r="372" spans="1:18" x14ac:dyDescent="0.25">
      <c r="A372" s="89">
        <v>87</v>
      </c>
      <c r="B372" s="89" t="s">
        <v>143</v>
      </c>
      <c r="C372" s="89">
        <v>177</v>
      </c>
      <c r="D372" s="89">
        <v>0</v>
      </c>
      <c r="E372" s="89">
        <v>100</v>
      </c>
      <c r="F372" s="89">
        <v>0</v>
      </c>
      <c r="G372" s="89"/>
      <c r="H372" s="89"/>
      <c r="I372" s="89">
        <v>8760</v>
      </c>
      <c r="J372" s="89">
        <v>58</v>
      </c>
      <c r="K372" s="89">
        <v>10262</v>
      </c>
      <c r="L372" s="89"/>
      <c r="M372" s="89">
        <v>0</v>
      </c>
      <c r="N372" s="89">
        <v>0</v>
      </c>
      <c r="O372" s="89">
        <v>0</v>
      </c>
      <c r="P372" s="89">
        <v>57.98</v>
      </c>
      <c r="Q372" s="89">
        <v>57.98</v>
      </c>
      <c r="R372" s="89">
        <v>10262</v>
      </c>
    </row>
    <row r="373" spans="1:18" x14ac:dyDescent="0.25">
      <c r="A373" s="89">
        <v>88</v>
      </c>
      <c r="B373" s="89" t="s">
        <v>144</v>
      </c>
      <c r="C373" s="89">
        <v>111.6</v>
      </c>
      <c r="D373" s="89">
        <v>0</v>
      </c>
      <c r="E373" s="89">
        <v>100</v>
      </c>
      <c r="F373" s="89">
        <v>0</v>
      </c>
      <c r="G373" s="89"/>
      <c r="H373" s="89"/>
      <c r="I373" s="89">
        <v>8760</v>
      </c>
      <c r="J373" s="89">
        <v>46.5</v>
      </c>
      <c r="K373" s="89">
        <v>5188</v>
      </c>
      <c r="L373" s="89"/>
      <c r="M373" s="89">
        <v>0</v>
      </c>
      <c r="N373" s="89">
        <v>0</v>
      </c>
      <c r="O373" s="89">
        <v>0</v>
      </c>
      <c r="P373" s="89">
        <v>46.5</v>
      </c>
      <c r="Q373" s="89">
        <v>46.5</v>
      </c>
      <c r="R373" s="89">
        <v>5188</v>
      </c>
    </row>
    <row r="374" spans="1:18" x14ac:dyDescent="0.25">
      <c r="A374" s="89">
        <v>89</v>
      </c>
      <c r="B374" s="89" t="s">
        <v>145</v>
      </c>
      <c r="C374" s="89">
        <v>128.6</v>
      </c>
      <c r="D374" s="89">
        <v>0</v>
      </c>
      <c r="E374" s="89">
        <v>100</v>
      </c>
      <c r="F374" s="89">
        <v>0</v>
      </c>
      <c r="G374" s="89"/>
      <c r="H374" s="89"/>
      <c r="I374" s="89">
        <v>8760</v>
      </c>
      <c r="J374" s="89">
        <v>0</v>
      </c>
      <c r="K374" s="89">
        <v>0</v>
      </c>
      <c r="L374" s="89"/>
      <c r="M374" s="89">
        <v>0</v>
      </c>
      <c r="N374" s="89">
        <v>0</v>
      </c>
      <c r="O374" s="89">
        <v>0</v>
      </c>
      <c r="P374" s="89">
        <v>0</v>
      </c>
      <c r="Q374" s="89">
        <v>0</v>
      </c>
      <c r="R374" s="89">
        <v>0</v>
      </c>
    </row>
    <row r="375" spans="1:18" x14ac:dyDescent="0.25">
      <c r="A375" s="89">
        <v>90</v>
      </c>
      <c r="B375" s="89" t="s">
        <v>146</v>
      </c>
      <c r="C375" s="89">
        <v>592</v>
      </c>
      <c r="D375" s="89">
        <v>0</v>
      </c>
      <c r="E375" s="89">
        <v>78.8</v>
      </c>
      <c r="F375" s="89">
        <v>65</v>
      </c>
      <c r="G375" s="89"/>
      <c r="H375" s="89"/>
      <c r="I375" s="89">
        <v>8571</v>
      </c>
      <c r="J375" s="89">
        <v>20.8</v>
      </c>
      <c r="K375" s="89">
        <v>12308</v>
      </c>
      <c r="L375" s="89"/>
      <c r="M375" s="89">
        <v>0</v>
      </c>
      <c r="N375" s="89">
        <v>0</v>
      </c>
      <c r="O375" s="89">
        <v>0</v>
      </c>
      <c r="P375" s="89">
        <v>20.79</v>
      </c>
      <c r="Q375" s="89">
        <v>20.79</v>
      </c>
      <c r="R375" s="89">
        <v>12308</v>
      </c>
    </row>
    <row r="376" spans="1:18" x14ac:dyDescent="0.25">
      <c r="A376" s="89">
        <v>91</v>
      </c>
      <c r="B376" s="89" t="s">
        <v>147</v>
      </c>
      <c r="C376" s="89">
        <v>0</v>
      </c>
      <c r="D376" s="89">
        <v>0</v>
      </c>
      <c r="E376" s="89">
        <v>0</v>
      </c>
      <c r="F376" s="89">
        <v>5</v>
      </c>
      <c r="G376" s="89"/>
      <c r="H376" s="89"/>
      <c r="I376" s="89">
        <v>1176</v>
      </c>
      <c r="J376" s="89">
        <v>0</v>
      </c>
      <c r="K376" s="89">
        <v>0</v>
      </c>
      <c r="L376" s="89"/>
      <c r="M376" s="89">
        <v>0</v>
      </c>
      <c r="N376" s="89">
        <v>0</v>
      </c>
      <c r="O376" s="89">
        <v>0</v>
      </c>
      <c r="P376" s="89">
        <v>0</v>
      </c>
      <c r="Q376" s="89">
        <v>0</v>
      </c>
      <c r="R376" s="89">
        <v>0</v>
      </c>
    </row>
    <row r="377" spans="1:18" x14ac:dyDescent="0.25">
      <c r="A377" s="89">
        <v>92</v>
      </c>
      <c r="B377" s="89" t="s">
        <v>148</v>
      </c>
      <c r="C377" s="89">
        <v>0</v>
      </c>
      <c r="D377" s="89">
        <v>0</v>
      </c>
      <c r="E377" s="89">
        <v>0</v>
      </c>
      <c r="F377" s="89">
        <v>0</v>
      </c>
      <c r="G377" s="89"/>
      <c r="H377" s="89"/>
      <c r="I377" s="89">
        <v>8760</v>
      </c>
      <c r="J377" s="89">
        <v>0</v>
      </c>
      <c r="K377" s="89">
        <v>0</v>
      </c>
      <c r="L377" s="89"/>
      <c r="M377" s="89">
        <v>0</v>
      </c>
      <c r="N377" s="89">
        <v>0</v>
      </c>
      <c r="O377" s="89">
        <v>0</v>
      </c>
      <c r="P377" s="89">
        <v>0</v>
      </c>
      <c r="Q377" s="89">
        <v>0</v>
      </c>
      <c r="R377" s="89">
        <v>0</v>
      </c>
    </row>
    <row r="378" spans="1:18" x14ac:dyDescent="0.25">
      <c r="A378" s="89">
        <v>93</v>
      </c>
      <c r="B378" s="89" t="s">
        <v>149</v>
      </c>
      <c r="C378" s="89">
        <v>58.4</v>
      </c>
      <c r="D378" s="89">
        <v>0</v>
      </c>
      <c r="E378" s="89">
        <v>93.9</v>
      </c>
      <c r="F378" s="89">
        <v>2</v>
      </c>
      <c r="G378" s="89"/>
      <c r="H378" s="89"/>
      <c r="I378" s="89">
        <v>8256</v>
      </c>
      <c r="J378" s="89">
        <v>46.5</v>
      </c>
      <c r="K378" s="89">
        <v>2714</v>
      </c>
      <c r="L378" s="89"/>
      <c r="M378" s="89">
        <v>0</v>
      </c>
      <c r="N378" s="89">
        <v>1967</v>
      </c>
      <c r="O378" s="89">
        <v>0</v>
      </c>
      <c r="P378" s="89">
        <v>46.48</v>
      </c>
      <c r="Q378" s="89">
        <v>80.17</v>
      </c>
      <c r="R378" s="89">
        <v>4681</v>
      </c>
    </row>
    <row r="379" spans="1:18" x14ac:dyDescent="0.25">
      <c r="A379" s="89">
        <v>94</v>
      </c>
      <c r="B379" s="89" t="s">
        <v>150</v>
      </c>
      <c r="C379" s="89">
        <v>328.4</v>
      </c>
      <c r="D379" s="89">
        <v>0</v>
      </c>
      <c r="E379" s="89">
        <v>93.9</v>
      </c>
      <c r="F379" s="89">
        <v>2</v>
      </c>
      <c r="G379" s="89"/>
      <c r="H379" s="89"/>
      <c r="I379" s="89">
        <v>8256</v>
      </c>
      <c r="J379" s="89">
        <v>48.8</v>
      </c>
      <c r="K379" s="89">
        <v>16027</v>
      </c>
      <c r="L379" s="89"/>
      <c r="M379" s="89">
        <v>0</v>
      </c>
      <c r="N379" s="89">
        <v>9117</v>
      </c>
      <c r="O379" s="89">
        <v>0</v>
      </c>
      <c r="P379" s="89">
        <v>48.8</v>
      </c>
      <c r="Q379" s="89">
        <v>76.56</v>
      </c>
      <c r="R379" s="89">
        <v>25144</v>
      </c>
    </row>
    <row r="380" spans="1:18" x14ac:dyDescent="0.25">
      <c r="A380" s="89">
        <v>95</v>
      </c>
      <c r="B380" s="89" t="s">
        <v>151</v>
      </c>
      <c r="C380" s="89">
        <v>0</v>
      </c>
      <c r="D380" s="89">
        <v>0</v>
      </c>
      <c r="E380" s="89">
        <v>0</v>
      </c>
      <c r="F380" s="89">
        <v>0</v>
      </c>
      <c r="G380" s="89"/>
      <c r="H380" s="89"/>
      <c r="I380" s="89">
        <v>8760</v>
      </c>
      <c r="J380" s="89">
        <v>0</v>
      </c>
      <c r="K380" s="89">
        <v>0</v>
      </c>
      <c r="L380" s="89"/>
      <c r="M380" s="89">
        <v>0</v>
      </c>
      <c r="N380" s="89">
        <v>0</v>
      </c>
      <c r="O380" s="89">
        <v>0</v>
      </c>
      <c r="P380" s="89">
        <v>0</v>
      </c>
      <c r="Q380" s="89">
        <v>0</v>
      </c>
      <c r="R380" s="89">
        <v>0</v>
      </c>
    </row>
    <row r="381" spans="1:18" x14ac:dyDescent="0.25">
      <c r="A381" s="89">
        <v>96</v>
      </c>
      <c r="B381" s="89" t="s">
        <v>152</v>
      </c>
      <c r="C381" s="89">
        <v>-15.6</v>
      </c>
      <c r="D381" s="89">
        <v>0</v>
      </c>
      <c r="E381" s="89">
        <v>100</v>
      </c>
      <c r="F381" s="89">
        <v>0</v>
      </c>
      <c r="G381" s="89"/>
      <c r="H381" s="89"/>
      <c r="I381" s="89">
        <v>8760</v>
      </c>
      <c r="J381" s="89">
        <v>11</v>
      </c>
      <c r="K381" s="89">
        <v>-171</v>
      </c>
      <c r="L381" s="89"/>
      <c r="M381" s="89">
        <v>0</v>
      </c>
      <c r="N381" s="89">
        <v>0</v>
      </c>
      <c r="O381" s="89">
        <v>0</v>
      </c>
      <c r="P381" s="89">
        <v>10.98</v>
      </c>
      <c r="Q381" s="89">
        <v>10.98</v>
      </c>
      <c r="R381" s="89">
        <v>-171</v>
      </c>
    </row>
    <row r="382" spans="1:18" x14ac:dyDescent="0.25">
      <c r="A382" s="89">
        <v>97</v>
      </c>
      <c r="B382" s="89" t="s">
        <v>153</v>
      </c>
      <c r="C382" s="89">
        <v>283</v>
      </c>
      <c r="D382" s="89">
        <v>0</v>
      </c>
      <c r="E382" s="89">
        <v>100</v>
      </c>
      <c r="F382" s="89">
        <v>0</v>
      </c>
      <c r="G382" s="89"/>
      <c r="H382" s="89"/>
      <c r="I382" s="89">
        <v>8760</v>
      </c>
      <c r="J382" s="89">
        <v>0</v>
      </c>
      <c r="K382" s="89">
        <v>0</v>
      </c>
      <c r="L382" s="89"/>
      <c r="M382" s="89">
        <v>0</v>
      </c>
      <c r="N382" s="89">
        <v>0</v>
      </c>
      <c r="O382" s="89">
        <v>0</v>
      </c>
      <c r="P382" s="89">
        <v>0</v>
      </c>
      <c r="Q382" s="89">
        <v>0</v>
      </c>
      <c r="R382" s="89">
        <v>0</v>
      </c>
    </row>
    <row r="383" spans="1:18" x14ac:dyDescent="0.25">
      <c r="A383" s="89">
        <v>98</v>
      </c>
      <c r="B383" s="89" t="s">
        <v>154</v>
      </c>
      <c r="C383" s="89">
        <v>345.5</v>
      </c>
      <c r="D383" s="89">
        <v>0</v>
      </c>
      <c r="E383" s="89">
        <v>64.599999999999994</v>
      </c>
      <c r="F383" s="89">
        <v>0</v>
      </c>
      <c r="G383" s="89"/>
      <c r="H383" s="89"/>
      <c r="I383" s="89">
        <v>8760</v>
      </c>
      <c r="J383" s="89">
        <v>0</v>
      </c>
      <c r="K383" s="89">
        <v>0</v>
      </c>
      <c r="L383" s="89"/>
      <c r="M383" s="89">
        <v>0</v>
      </c>
      <c r="N383" s="89">
        <v>0</v>
      </c>
      <c r="O383" s="89">
        <v>0</v>
      </c>
      <c r="P383" s="89">
        <v>0</v>
      </c>
      <c r="Q383" s="89">
        <v>0</v>
      </c>
      <c r="R383" s="89">
        <v>0</v>
      </c>
    </row>
    <row r="384" spans="1:18" x14ac:dyDescent="0.25">
      <c r="A384" s="89">
        <v>99</v>
      </c>
      <c r="B384" s="89" t="s">
        <v>155</v>
      </c>
      <c r="C384" s="89">
        <v>288.2</v>
      </c>
      <c r="D384" s="89">
        <v>0</v>
      </c>
      <c r="E384" s="89">
        <v>100</v>
      </c>
      <c r="F384" s="89">
        <v>0</v>
      </c>
      <c r="G384" s="89"/>
      <c r="H384" s="89"/>
      <c r="I384" s="89">
        <v>8760</v>
      </c>
      <c r="J384" s="89">
        <v>0</v>
      </c>
      <c r="K384" s="89">
        <v>0</v>
      </c>
      <c r="L384" s="89"/>
      <c r="M384" s="89">
        <v>0</v>
      </c>
      <c r="N384" s="89">
        <v>0</v>
      </c>
      <c r="O384" s="89">
        <v>0</v>
      </c>
      <c r="P384" s="89">
        <v>0</v>
      </c>
      <c r="Q384" s="89">
        <v>0</v>
      </c>
      <c r="R384" s="89">
        <v>0</v>
      </c>
    </row>
    <row r="385" spans="1:18" x14ac:dyDescent="0.25">
      <c r="A385" s="89">
        <v>100</v>
      </c>
      <c r="B385" s="89" t="s">
        <v>156</v>
      </c>
      <c r="C385" s="89">
        <v>20.8</v>
      </c>
      <c r="D385" s="89">
        <v>0</v>
      </c>
      <c r="E385" s="89">
        <v>100</v>
      </c>
      <c r="F385" s="89">
        <v>0</v>
      </c>
      <c r="G385" s="89"/>
      <c r="H385" s="89"/>
      <c r="I385" s="89">
        <v>8760</v>
      </c>
      <c r="J385" s="89">
        <v>0</v>
      </c>
      <c r="K385" s="89">
        <v>0</v>
      </c>
      <c r="L385" s="89"/>
      <c r="M385" s="89">
        <v>0</v>
      </c>
      <c r="N385" s="89">
        <v>0</v>
      </c>
      <c r="O385" s="89">
        <v>0</v>
      </c>
      <c r="P385" s="89">
        <v>0</v>
      </c>
      <c r="Q385" s="89">
        <v>0</v>
      </c>
      <c r="R385" s="89">
        <v>0</v>
      </c>
    </row>
    <row r="386" spans="1:18" x14ac:dyDescent="0.25">
      <c r="A386" s="89">
        <v>101</v>
      </c>
      <c r="B386" s="89" t="s">
        <v>157</v>
      </c>
      <c r="C386" s="89">
        <v>1314</v>
      </c>
      <c r="D386" s="89">
        <v>0</v>
      </c>
      <c r="E386" s="89">
        <v>100</v>
      </c>
      <c r="F386" s="89">
        <v>0</v>
      </c>
      <c r="G386" s="89"/>
      <c r="H386" s="89"/>
      <c r="I386" s="89">
        <v>8760</v>
      </c>
      <c r="J386" s="89">
        <v>0</v>
      </c>
      <c r="K386" s="89">
        <v>0</v>
      </c>
      <c r="L386" s="89"/>
      <c r="M386" s="89">
        <v>0</v>
      </c>
      <c r="N386" s="89">
        <v>0</v>
      </c>
      <c r="O386" s="89">
        <v>0</v>
      </c>
      <c r="P386" s="89">
        <v>0</v>
      </c>
      <c r="Q386" s="89">
        <v>0</v>
      </c>
      <c r="R386" s="89">
        <v>0</v>
      </c>
    </row>
    <row r="387" spans="1:18" x14ac:dyDescent="0.25">
      <c r="A387" s="89">
        <v>102</v>
      </c>
      <c r="B387" s="89" t="s">
        <v>158</v>
      </c>
      <c r="C387" s="89">
        <v>-1112.7</v>
      </c>
      <c r="D387" s="89">
        <v>0</v>
      </c>
      <c r="E387" s="89">
        <v>100</v>
      </c>
      <c r="F387" s="89">
        <v>0</v>
      </c>
      <c r="G387" s="89"/>
      <c r="H387" s="89"/>
      <c r="I387" s="89">
        <v>8760</v>
      </c>
      <c r="J387" s="89">
        <v>0</v>
      </c>
      <c r="K387" s="89">
        <v>0</v>
      </c>
      <c r="L387" s="89"/>
      <c r="M387" s="89">
        <v>0</v>
      </c>
      <c r="N387" s="89">
        <v>0</v>
      </c>
      <c r="O387" s="89">
        <v>0</v>
      </c>
      <c r="P387" s="89">
        <v>0</v>
      </c>
      <c r="Q387" s="89">
        <v>0</v>
      </c>
      <c r="R387" s="89">
        <v>0</v>
      </c>
    </row>
    <row r="388" spans="1:18" x14ac:dyDescent="0.25">
      <c r="A388" s="89">
        <v>103</v>
      </c>
      <c r="B388" s="89" t="s">
        <v>159</v>
      </c>
      <c r="C388" s="89">
        <v>-0.2</v>
      </c>
      <c r="D388" s="89">
        <v>0</v>
      </c>
      <c r="E388" s="89">
        <v>100</v>
      </c>
      <c r="F388" s="89">
        <v>0</v>
      </c>
      <c r="G388" s="89"/>
      <c r="H388" s="89"/>
      <c r="I388" s="89">
        <v>8760</v>
      </c>
      <c r="J388" s="89">
        <v>75</v>
      </c>
      <c r="K388" s="89">
        <v>-16</v>
      </c>
      <c r="L388" s="89"/>
      <c r="M388" s="89">
        <v>0</v>
      </c>
      <c r="N388" s="89">
        <v>0</v>
      </c>
      <c r="O388" s="89">
        <v>0</v>
      </c>
      <c r="P388" s="89">
        <v>75</v>
      </c>
      <c r="Q388" s="89">
        <v>75</v>
      </c>
      <c r="R388" s="89">
        <v>-16</v>
      </c>
    </row>
    <row r="389" spans="1:18" x14ac:dyDescent="0.25">
      <c r="A389" s="89">
        <v>104</v>
      </c>
      <c r="B389" s="89" t="s">
        <v>160</v>
      </c>
      <c r="C389" s="89">
        <v>1.9</v>
      </c>
      <c r="D389" s="89">
        <v>0</v>
      </c>
      <c r="E389" s="89">
        <v>100</v>
      </c>
      <c r="F389" s="89">
        <v>0</v>
      </c>
      <c r="G389" s="89"/>
      <c r="H389" s="89"/>
      <c r="I389" s="89">
        <v>8760</v>
      </c>
      <c r="J389" s="89">
        <v>75</v>
      </c>
      <c r="K389" s="89">
        <v>145</v>
      </c>
      <c r="L389" s="89"/>
      <c r="M389" s="89">
        <v>0</v>
      </c>
      <c r="N389" s="89">
        <v>0</v>
      </c>
      <c r="O389" s="89">
        <v>0</v>
      </c>
      <c r="P389" s="89">
        <v>75</v>
      </c>
      <c r="Q389" s="89">
        <v>75</v>
      </c>
      <c r="R389" s="89">
        <v>145</v>
      </c>
    </row>
    <row r="390" spans="1:18" x14ac:dyDescent="0.25">
      <c r="A390" s="89">
        <v>105</v>
      </c>
      <c r="B390" s="89" t="s">
        <v>161</v>
      </c>
      <c r="C390" s="89">
        <v>301.7</v>
      </c>
      <c r="D390" s="89">
        <v>0</v>
      </c>
      <c r="E390" s="89">
        <v>100</v>
      </c>
      <c r="F390" s="89">
        <v>0</v>
      </c>
      <c r="G390" s="89"/>
      <c r="H390" s="89"/>
      <c r="I390" s="89">
        <v>8760</v>
      </c>
      <c r="J390" s="89">
        <v>0</v>
      </c>
      <c r="K390" s="89">
        <v>0</v>
      </c>
      <c r="L390" s="89"/>
      <c r="M390" s="89">
        <v>0</v>
      </c>
      <c r="N390" s="89">
        <v>0</v>
      </c>
      <c r="O390" s="89">
        <v>0</v>
      </c>
      <c r="P390" s="89">
        <v>0</v>
      </c>
      <c r="Q390" s="89">
        <v>0</v>
      </c>
      <c r="R390" s="89">
        <v>0</v>
      </c>
    </row>
    <row r="391" spans="1:18" x14ac:dyDescent="0.25">
      <c r="A391" s="89">
        <v>106</v>
      </c>
      <c r="B391" s="89" t="s">
        <v>162</v>
      </c>
      <c r="C391" s="89">
        <v>393.5</v>
      </c>
      <c r="D391" s="89">
        <v>0</v>
      </c>
      <c r="E391" s="89">
        <v>100</v>
      </c>
      <c r="F391" s="89">
        <v>0</v>
      </c>
      <c r="G391" s="89"/>
      <c r="H391" s="89"/>
      <c r="I391" s="89">
        <v>8760</v>
      </c>
      <c r="J391" s="89">
        <v>0</v>
      </c>
      <c r="K391" s="89">
        <v>0</v>
      </c>
      <c r="L391" s="89"/>
      <c r="M391" s="89">
        <v>0</v>
      </c>
      <c r="N391" s="89">
        <v>0</v>
      </c>
      <c r="O391" s="89">
        <v>0</v>
      </c>
      <c r="P391" s="89">
        <v>0</v>
      </c>
      <c r="Q391" s="89">
        <v>0</v>
      </c>
      <c r="R391" s="89">
        <v>0</v>
      </c>
    </row>
    <row r="392" spans="1:18" x14ac:dyDescent="0.25">
      <c r="A392" s="89">
        <v>107</v>
      </c>
      <c r="B392" s="89" t="s">
        <v>163</v>
      </c>
      <c r="C392" s="89">
        <v>267.10000000000002</v>
      </c>
      <c r="D392" s="89">
        <v>0</v>
      </c>
      <c r="E392" s="89">
        <v>100</v>
      </c>
      <c r="F392" s="89">
        <v>0</v>
      </c>
      <c r="G392" s="89"/>
      <c r="H392" s="89"/>
      <c r="I392" s="89">
        <v>8760</v>
      </c>
      <c r="J392" s="89">
        <v>0</v>
      </c>
      <c r="K392" s="89">
        <v>0</v>
      </c>
      <c r="L392" s="89"/>
      <c r="M392" s="89">
        <v>0</v>
      </c>
      <c r="N392" s="89">
        <v>0</v>
      </c>
      <c r="O392" s="89">
        <v>0</v>
      </c>
      <c r="P392" s="89">
        <v>0</v>
      </c>
      <c r="Q392" s="89">
        <v>0</v>
      </c>
      <c r="R392" s="89">
        <v>0</v>
      </c>
    </row>
    <row r="393" spans="1:18" x14ac:dyDescent="0.25">
      <c r="A393" s="89">
        <v>108</v>
      </c>
      <c r="B393" s="89" t="s">
        <v>164</v>
      </c>
      <c r="C393" s="89">
        <v>151.9</v>
      </c>
      <c r="D393" s="89">
        <v>0</v>
      </c>
      <c r="E393" s="89">
        <v>100</v>
      </c>
      <c r="F393" s="89">
        <v>0</v>
      </c>
      <c r="G393" s="89"/>
      <c r="H393" s="89"/>
      <c r="I393" s="89">
        <v>8760</v>
      </c>
      <c r="J393" s="89">
        <v>0</v>
      </c>
      <c r="K393" s="89">
        <v>0</v>
      </c>
      <c r="L393" s="89"/>
      <c r="M393" s="89">
        <v>0</v>
      </c>
      <c r="N393" s="89">
        <v>0</v>
      </c>
      <c r="O393" s="89">
        <v>0</v>
      </c>
      <c r="P393" s="89">
        <v>0</v>
      </c>
      <c r="Q393" s="89">
        <v>0</v>
      </c>
      <c r="R393" s="89">
        <v>0</v>
      </c>
    </row>
    <row r="394" spans="1:18" x14ac:dyDescent="0.25">
      <c r="A394" s="89">
        <v>109</v>
      </c>
      <c r="B394" s="89" t="s">
        <v>165</v>
      </c>
      <c r="C394" s="89">
        <v>189.8</v>
      </c>
      <c r="D394" s="89">
        <v>0</v>
      </c>
      <c r="E394" s="89">
        <v>100</v>
      </c>
      <c r="F394" s="89">
        <v>0</v>
      </c>
      <c r="G394" s="89"/>
      <c r="H394" s="89"/>
      <c r="I394" s="89">
        <v>8760</v>
      </c>
      <c r="J394" s="89">
        <v>0</v>
      </c>
      <c r="K394" s="89">
        <v>0</v>
      </c>
      <c r="L394" s="89"/>
      <c r="M394" s="89">
        <v>0</v>
      </c>
      <c r="N394" s="89">
        <v>0</v>
      </c>
      <c r="O394" s="89">
        <v>0</v>
      </c>
      <c r="P394" s="89">
        <v>0</v>
      </c>
      <c r="Q394" s="89">
        <v>0</v>
      </c>
      <c r="R394" s="89">
        <v>0</v>
      </c>
    </row>
    <row r="395" spans="1:18" x14ac:dyDescent="0.25">
      <c r="A395" s="89">
        <v>110</v>
      </c>
      <c r="B395" s="89" t="s">
        <v>166</v>
      </c>
      <c r="C395" s="89">
        <v>51.7</v>
      </c>
      <c r="D395" s="89">
        <v>0</v>
      </c>
      <c r="E395" s="89">
        <v>100</v>
      </c>
      <c r="F395" s="89">
        <v>0</v>
      </c>
      <c r="G395" s="89"/>
      <c r="H395" s="89"/>
      <c r="I395" s="89">
        <v>8760</v>
      </c>
      <c r="J395" s="89">
        <v>0</v>
      </c>
      <c r="K395" s="89">
        <v>0</v>
      </c>
      <c r="L395" s="89"/>
      <c r="M395" s="89">
        <v>0</v>
      </c>
      <c r="N395" s="89">
        <v>0</v>
      </c>
      <c r="O395" s="89">
        <v>0</v>
      </c>
      <c r="P395" s="89">
        <v>0</v>
      </c>
      <c r="Q395" s="89">
        <v>0</v>
      </c>
      <c r="R395" s="89">
        <v>0</v>
      </c>
    </row>
    <row r="396" spans="1:18" x14ac:dyDescent="0.25">
      <c r="A396" s="89">
        <v>111</v>
      </c>
      <c r="B396" s="89" t="s">
        <v>167</v>
      </c>
      <c r="C396" s="89">
        <v>161.30000000000001</v>
      </c>
      <c r="D396" s="89">
        <v>0</v>
      </c>
      <c r="E396" s="89">
        <v>100</v>
      </c>
      <c r="F396" s="89">
        <v>0</v>
      </c>
      <c r="G396" s="89"/>
      <c r="H396" s="89"/>
      <c r="I396" s="89">
        <v>8760</v>
      </c>
      <c r="J396" s="89">
        <v>106.4</v>
      </c>
      <c r="K396" s="89">
        <v>17159</v>
      </c>
      <c r="L396" s="89"/>
      <c r="M396" s="89">
        <v>0</v>
      </c>
      <c r="N396" s="89">
        <v>0</v>
      </c>
      <c r="O396" s="89">
        <v>0</v>
      </c>
      <c r="P396" s="89">
        <v>106.4</v>
      </c>
      <c r="Q396" s="89">
        <v>106.4</v>
      </c>
      <c r="R396" s="89">
        <v>17159</v>
      </c>
    </row>
    <row r="397" spans="1:18" x14ac:dyDescent="0.25">
      <c r="A397" s="89">
        <v>112</v>
      </c>
      <c r="B397" s="89" t="s">
        <v>168</v>
      </c>
      <c r="C397" s="89">
        <v>187.4</v>
      </c>
      <c r="D397" s="89">
        <v>0</v>
      </c>
      <c r="E397" s="89">
        <v>100</v>
      </c>
      <c r="F397" s="89">
        <v>0</v>
      </c>
      <c r="G397" s="89"/>
      <c r="H397" s="89"/>
      <c r="I397" s="89">
        <v>8760</v>
      </c>
      <c r="J397" s="89">
        <v>0</v>
      </c>
      <c r="K397" s="89">
        <v>0</v>
      </c>
      <c r="L397" s="89"/>
      <c r="M397" s="89">
        <v>0</v>
      </c>
      <c r="N397" s="89">
        <v>0</v>
      </c>
      <c r="O397" s="89">
        <v>0</v>
      </c>
      <c r="P397" s="89">
        <v>0</v>
      </c>
      <c r="Q397" s="89">
        <v>0</v>
      </c>
      <c r="R397" s="89">
        <v>0</v>
      </c>
    </row>
    <row r="398" spans="1:18" x14ac:dyDescent="0.25">
      <c r="A398" s="89">
        <v>113</v>
      </c>
      <c r="B398" s="89" t="s">
        <v>169</v>
      </c>
      <c r="C398" s="89">
        <v>324</v>
      </c>
      <c r="D398" s="89">
        <v>0</v>
      </c>
      <c r="E398" s="89">
        <v>100</v>
      </c>
      <c r="F398" s="89">
        <v>0</v>
      </c>
      <c r="G398" s="89"/>
      <c r="H398" s="89"/>
      <c r="I398" s="89">
        <v>8760</v>
      </c>
      <c r="J398" s="89">
        <v>0</v>
      </c>
      <c r="K398" s="89">
        <v>0</v>
      </c>
      <c r="L398" s="89"/>
      <c r="M398" s="89">
        <v>0</v>
      </c>
      <c r="N398" s="89">
        <v>0</v>
      </c>
      <c r="O398" s="89">
        <v>0</v>
      </c>
      <c r="P398" s="89">
        <v>0</v>
      </c>
      <c r="Q398" s="89">
        <v>0</v>
      </c>
      <c r="R398" s="89">
        <v>0</v>
      </c>
    </row>
    <row r="399" spans="1:18" x14ac:dyDescent="0.25">
      <c r="A399" s="89">
        <v>114</v>
      </c>
      <c r="B399" s="89" t="s">
        <v>170</v>
      </c>
      <c r="C399" s="89">
        <v>349.9</v>
      </c>
      <c r="D399" s="89">
        <v>0</v>
      </c>
      <c r="E399" s="89">
        <v>100</v>
      </c>
      <c r="F399" s="89">
        <v>0</v>
      </c>
      <c r="G399" s="89"/>
      <c r="H399" s="89"/>
      <c r="I399" s="89">
        <v>8760</v>
      </c>
      <c r="J399" s="89">
        <v>0</v>
      </c>
      <c r="K399" s="89">
        <v>0</v>
      </c>
      <c r="L399" s="89"/>
      <c r="M399" s="89">
        <v>0</v>
      </c>
      <c r="N399" s="89">
        <v>0</v>
      </c>
      <c r="O399" s="89">
        <v>0</v>
      </c>
      <c r="P399" s="89">
        <v>0</v>
      </c>
      <c r="Q399" s="89">
        <v>0</v>
      </c>
      <c r="R399" s="89">
        <v>0</v>
      </c>
    </row>
    <row r="400" spans="1:18" x14ac:dyDescent="0.25">
      <c r="A400" s="89">
        <v>115</v>
      </c>
      <c r="B400" s="89" t="s">
        <v>171</v>
      </c>
      <c r="C400" s="89">
        <v>292.8</v>
      </c>
      <c r="D400" s="89">
        <v>0</v>
      </c>
      <c r="E400" s="89">
        <v>100</v>
      </c>
      <c r="F400" s="89">
        <v>0</v>
      </c>
      <c r="G400" s="89"/>
      <c r="H400" s="89"/>
      <c r="I400" s="89">
        <v>8760</v>
      </c>
      <c r="J400" s="89">
        <v>0</v>
      </c>
      <c r="K400" s="89">
        <v>0</v>
      </c>
      <c r="L400" s="89"/>
      <c r="M400" s="89">
        <v>0</v>
      </c>
      <c r="N400" s="89">
        <v>0</v>
      </c>
      <c r="O400" s="89">
        <v>0</v>
      </c>
      <c r="P400" s="89">
        <v>0</v>
      </c>
      <c r="Q400" s="89">
        <v>0</v>
      </c>
      <c r="R400" s="89">
        <v>0</v>
      </c>
    </row>
    <row r="401" spans="1:18" x14ac:dyDescent="0.25">
      <c r="A401" s="89">
        <v>116</v>
      </c>
      <c r="B401" s="89" t="s">
        <v>172</v>
      </c>
      <c r="C401" s="89">
        <v>68.900000000000006</v>
      </c>
      <c r="D401" s="89">
        <v>0</v>
      </c>
      <c r="E401" s="89">
        <v>100</v>
      </c>
      <c r="F401" s="89">
        <v>0</v>
      </c>
      <c r="G401" s="89"/>
      <c r="H401" s="89"/>
      <c r="I401" s="89">
        <v>8760</v>
      </c>
      <c r="J401" s="89">
        <v>0</v>
      </c>
      <c r="K401" s="89">
        <v>0</v>
      </c>
      <c r="L401" s="89"/>
      <c r="M401" s="89">
        <v>0</v>
      </c>
      <c r="N401" s="89">
        <v>0</v>
      </c>
      <c r="O401" s="89">
        <v>0</v>
      </c>
      <c r="P401" s="89">
        <v>0</v>
      </c>
      <c r="Q401" s="89">
        <v>0</v>
      </c>
      <c r="R401" s="89">
        <v>0</v>
      </c>
    </row>
    <row r="402" spans="1:18" x14ac:dyDescent="0.25">
      <c r="A402" s="89">
        <v>117</v>
      </c>
      <c r="B402" s="89" t="s">
        <v>173</v>
      </c>
      <c r="C402" s="89">
        <v>124.5</v>
      </c>
      <c r="D402" s="89">
        <v>0</v>
      </c>
      <c r="E402" s="89">
        <v>100</v>
      </c>
      <c r="F402" s="89">
        <v>0</v>
      </c>
      <c r="G402" s="89"/>
      <c r="H402" s="89"/>
      <c r="I402" s="89">
        <v>8760</v>
      </c>
      <c r="J402" s="89">
        <v>0</v>
      </c>
      <c r="K402" s="89">
        <v>0</v>
      </c>
      <c r="L402" s="89"/>
      <c r="M402" s="89">
        <v>0</v>
      </c>
      <c r="N402" s="89">
        <v>0</v>
      </c>
      <c r="O402" s="89">
        <v>0</v>
      </c>
      <c r="P402" s="89">
        <v>0</v>
      </c>
      <c r="Q402" s="89">
        <v>0</v>
      </c>
      <c r="R402" s="89">
        <v>0</v>
      </c>
    </row>
    <row r="403" spans="1:18" x14ac:dyDescent="0.25">
      <c r="A403" s="89">
        <v>118</v>
      </c>
      <c r="B403" s="89" t="s">
        <v>174</v>
      </c>
      <c r="C403" s="89">
        <v>86.1</v>
      </c>
      <c r="D403" s="89">
        <v>0</v>
      </c>
      <c r="E403" s="89">
        <v>100</v>
      </c>
      <c r="F403" s="89">
        <v>0</v>
      </c>
      <c r="G403" s="89"/>
      <c r="H403" s="89"/>
      <c r="I403" s="89">
        <v>8760</v>
      </c>
      <c r="J403" s="89">
        <v>0</v>
      </c>
      <c r="K403" s="89">
        <v>0</v>
      </c>
      <c r="L403" s="89"/>
      <c r="M403" s="89">
        <v>0</v>
      </c>
      <c r="N403" s="89">
        <v>0</v>
      </c>
      <c r="O403" s="89">
        <v>0</v>
      </c>
      <c r="P403" s="89">
        <v>0</v>
      </c>
      <c r="Q403" s="89">
        <v>0</v>
      </c>
      <c r="R403" s="89">
        <v>0</v>
      </c>
    </row>
    <row r="404" spans="1:18" x14ac:dyDescent="0.25">
      <c r="A404" s="89">
        <v>119</v>
      </c>
      <c r="B404" s="89" t="s">
        <v>175</v>
      </c>
      <c r="C404" s="89">
        <v>47.9</v>
      </c>
      <c r="D404" s="89">
        <v>0</v>
      </c>
      <c r="E404" s="89">
        <v>100</v>
      </c>
      <c r="F404" s="89">
        <v>0</v>
      </c>
      <c r="G404" s="89"/>
      <c r="H404" s="89"/>
      <c r="I404" s="89">
        <v>8736</v>
      </c>
      <c r="J404" s="89">
        <v>66.400000000000006</v>
      </c>
      <c r="K404" s="89">
        <v>3177</v>
      </c>
      <c r="L404" s="89"/>
      <c r="M404" s="89">
        <v>0</v>
      </c>
      <c r="N404" s="89">
        <v>0</v>
      </c>
      <c r="O404" s="89">
        <v>0</v>
      </c>
      <c r="P404" s="89">
        <v>66.36</v>
      </c>
      <c r="Q404" s="89">
        <v>66.36</v>
      </c>
      <c r="R404" s="89">
        <v>3177</v>
      </c>
    </row>
    <row r="405" spans="1:18" x14ac:dyDescent="0.25">
      <c r="A405" s="89">
        <v>120</v>
      </c>
      <c r="B405" s="89" t="s">
        <v>176</v>
      </c>
      <c r="C405" s="89">
        <v>0</v>
      </c>
      <c r="D405" s="89">
        <v>0</v>
      </c>
      <c r="E405" s="89">
        <v>0</v>
      </c>
      <c r="F405" s="89">
        <v>0</v>
      </c>
      <c r="G405" s="89"/>
      <c r="H405" s="89"/>
      <c r="I405" s="89">
        <v>0</v>
      </c>
      <c r="J405" s="89">
        <v>0</v>
      </c>
      <c r="K405" s="89">
        <v>0</v>
      </c>
      <c r="L405" s="89"/>
      <c r="M405" s="89">
        <v>0</v>
      </c>
      <c r="N405" s="89">
        <v>0</v>
      </c>
      <c r="O405" s="89">
        <v>0</v>
      </c>
      <c r="P405" s="89">
        <v>0</v>
      </c>
      <c r="Q405" s="89">
        <v>0</v>
      </c>
      <c r="R405" s="89">
        <v>0</v>
      </c>
    </row>
    <row r="406" spans="1:18" x14ac:dyDescent="0.25">
      <c r="A406" s="89">
        <v>121</v>
      </c>
      <c r="B406" s="89" t="s">
        <v>177</v>
      </c>
      <c r="C406" s="89">
        <v>1063.5999999999999</v>
      </c>
      <c r="D406" s="89">
        <v>0</v>
      </c>
      <c r="E406" s="89">
        <v>25.9</v>
      </c>
      <c r="F406" s="89">
        <v>129</v>
      </c>
      <c r="G406" s="89">
        <v>7776.2</v>
      </c>
      <c r="H406" s="89">
        <v>7312</v>
      </c>
      <c r="I406" s="89">
        <v>3231</v>
      </c>
      <c r="J406" s="89">
        <v>412.7</v>
      </c>
      <c r="K406" s="89">
        <v>32091</v>
      </c>
      <c r="L406" s="89">
        <v>449</v>
      </c>
      <c r="M406" s="89">
        <v>1886</v>
      </c>
      <c r="N406" s="89">
        <v>0</v>
      </c>
      <c r="O406" s="89">
        <v>3703</v>
      </c>
      <c r="P406" s="89">
        <v>33.659999999999997</v>
      </c>
      <c r="Q406" s="89">
        <v>35.43</v>
      </c>
      <c r="R406" s="89">
        <v>37681</v>
      </c>
    </row>
    <row r="407" spans="1:18" x14ac:dyDescent="0.25">
      <c r="A407" s="89">
        <v>122</v>
      </c>
      <c r="B407" s="89" t="s">
        <v>178</v>
      </c>
      <c r="C407" s="89">
        <v>0</v>
      </c>
      <c r="D407" s="89">
        <v>0</v>
      </c>
      <c r="E407" s="89">
        <v>0</v>
      </c>
      <c r="F407" s="89">
        <v>188</v>
      </c>
      <c r="G407" s="89"/>
      <c r="H407" s="89"/>
      <c r="I407" s="89">
        <v>435</v>
      </c>
      <c r="J407" s="89">
        <v>0</v>
      </c>
      <c r="K407" s="89">
        <v>0</v>
      </c>
      <c r="L407" s="89"/>
      <c r="M407" s="89">
        <v>0</v>
      </c>
      <c r="N407" s="89">
        <v>0</v>
      </c>
      <c r="O407" s="89">
        <v>0</v>
      </c>
      <c r="P407" s="89">
        <v>0</v>
      </c>
      <c r="Q407" s="89">
        <v>0</v>
      </c>
      <c r="R407" s="89">
        <v>0</v>
      </c>
    </row>
    <row r="408" spans="1:18" x14ac:dyDescent="0.25">
      <c r="A408" s="89">
        <v>123</v>
      </c>
      <c r="B408" s="89" t="s">
        <v>179</v>
      </c>
      <c r="C408" s="89">
        <v>-704.1</v>
      </c>
      <c r="D408" s="89">
        <v>0</v>
      </c>
      <c r="E408" s="89">
        <v>62.2</v>
      </c>
      <c r="F408" s="89">
        <v>377</v>
      </c>
      <c r="G408" s="89"/>
      <c r="H408" s="89"/>
      <c r="I408" s="89">
        <v>7687</v>
      </c>
      <c r="J408" s="89">
        <v>36.5</v>
      </c>
      <c r="K408" s="89">
        <v>-25680</v>
      </c>
      <c r="L408" s="89"/>
      <c r="M408" s="89">
        <v>0</v>
      </c>
      <c r="N408" s="89">
        <v>0</v>
      </c>
      <c r="O408" s="89">
        <v>0</v>
      </c>
      <c r="P408" s="89">
        <v>36.47</v>
      </c>
      <c r="Q408" s="89">
        <v>36.47</v>
      </c>
      <c r="R408" s="89">
        <v>-25680</v>
      </c>
    </row>
    <row r="409" spans="1:18" x14ac:dyDescent="0.25">
      <c r="A409" s="89">
        <v>124</v>
      </c>
      <c r="B409" s="89" t="s">
        <v>180</v>
      </c>
      <c r="C409" s="89">
        <v>639</v>
      </c>
      <c r="D409" s="89">
        <v>0</v>
      </c>
      <c r="E409" s="89">
        <v>7.3</v>
      </c>
      <c r="F409" s="89">
        <v>826</v>
      </c>
      <c r="G409" s="89"/>
      <c r="H409" s="89"/>
      <c r="I409" s="89">
        <v>5792</v>
      </c>
      <c r="J409" s="89">
        <v>34.5</v>
      </c>
      <c r="K409" s="89">
        <v>22068</v>
      </c>
      <c r="L409" s="89"/>
      <c r="M409" s="89">
        <v>0</v>
      </c>
      <c r="N409" s="89">
        <v>0</v>
      </c>
      <c r="O409" s="89">
        <v>0</v>
      </c>
      <c r="P409" s="89">
        <v>34.54</v>
      </c>
      <c r="Q409" s="89">
        <v>34.54</v>
      </c>
      <c r="R409" s="89">
        <v>22068</v>
      </c>
    </row>
    <row r="410" spans="1:18" x14ac:dyDescent="0.25">
      <c r="A410" s="89">
        <v>125</v>
      </c>
      <c r="B410" s="89" t="s">
        <v>181</v>
      </c>
      <c r="C410" s="89">
        <v>-348.5</v>
      </c>
      <c r="D410" s="89">
        <v>0</v>
      </c>
      <c r="E410" s="89">
        <v>53.4</v>
      </c>
      <c r="F410" s="89">
        <v>660</v>
      </c>
      <c r="G410" s="89"/>
      <c r="H410" s="89"/>
      <c r="I410" s="89">
        <v>6025</v>
      </c>
      <c r="J410" s="89">
        <v>35.299999999999997</v>
      </c>
      <c r="K410" s="89">
        <v>-12295</v>
      </c>
      <c r="L410" s="89"/>
      <c r="M410" s="89">
        <v>0</v>
      </c>
      <c r="N410" s="89">
        <v>0</v>
      </c>
      <c r="O410" s="89">
        <v>0</v>
      </c>
      <c r="P410" s="89">
        <v>35.28</v>
      </c>
      <c r="Q410" s="89">
        <v>35.28</v>
      </c>
      <c r="R410" s="89">
        <v>-12295</v>
      </c>
    </row>
    <row r="411" spans="1:18" x14ac:dyDescent="0.25">
      <c r="A411" s="89">
        <v>126</v>
      </c>
      <c r="B411" s="89" t="s">
        <v>182</v>
      </c>
      <c r="C411" s="89">
        <v>267.3</v>
      </c>
      <c r="D411" s="89">
        <v>0</v>
      </c>
      <c r="E411" s="89">
        <v>57.9</v>
      </c>
      <c r="F411" s="89">
        <v>0</v>
      </c>
      <c r="G411" s="89"/>
      <c r="H411" s="89"/>
      <c r="I411" s="89">
        <v>8760</v>
      </c>
      <c r="J411" s="89">
        <v>0</v>
      </c>
      <c r="K411" s="89">
        <v>0</v>
      </c>
      <c r="L411" s="89"/>
      <c r="M411" s="89">
        <v>0</v>
      </c>
      <c r="N411" s="89">
        <v>0</v>
      </c>
      <c r="O411" s="89">
        <v>0</v>
      </c>
      <c r="P411" s="89">
        <v>0</v>
      </c>
      <c r="Q411" s="89">
        <v>0</v>
      </c>
      <c r="R411" s="89">
        <v>0</v>
      </c>
    </row>
    <row r="412" spans="1:18" x14ac:dyDescent="0.25">
      <c r="A412" s="89">
        <v>127</v>
      </c>
      <c r="B412" s="89" t="s">
        <v>183</v>
      </c>
      <c r="C412" s="89">
        <v>610.29999999999995</v>
      </c>
      <c r="D412" s="89">
        <v>0</v>
      </c>
      <c r="E412" s="89">
        <v>100</v>
      </c>
      <c r="F412" s="89">
        <v>0</v>
      </c>
      <c r="G412" s="89"/>
      <c r="H412" s="89"/>
      <c r="I412" s="89">
        <v>8760</v>
      </c>
      <c r="J412" s="89">
        <v>64.7</v>
      </c>
      <c r="K412" s="89">
        <v>39481</v>
      </c>
      <c r="L412" s="89"/>
      <c r="M412" s="89">
        <v>0</v>
      </c>
      <c r="N412" s="89">
        <v>0</v>
      </c>
      <c r="O412" s="89">
        <v>0</v>
      </c>
      <c r="P412" s="89">
        <v>64.69</v>
      </c>
      <c r="Q412" s="89">
        <v>64.69</v>
      </c>
      <c r="R412" s="89">
        <v>39481</v>
      </c>
    </row>
    <row r="413" spans="1:18" x14ac:dyDescent="0.25">
      <c r="A413" s="89">
        <v>128</v>
      </c>
      <c r="B413" s="89" t="s">
        <v>184</v>
      </c>
      <c r="C413" s="89">
        <v>33.299999999999997</v>
      </c>
      <c r="D413" s="89">
        <v>0</v>
      </c>
      <c r="E413" s="89">
        <v>100</v>
      </c>
      <c r="F413" s="89">
        <v>0</v>
      </c>
      <c r="G413" s="89"/>
      <c r="H413" s="89"/>
      <c r="I413" s="89">
        <v>8760</v>
      </c>
      <c r="J413" s="89">
        <v>144.80000000000001</v>
      </c>
      <c r="K413" s="89">
        <v>4825</v>
      </c>
      <c r="L413" s="89"/>
      <c r="M413" s="89">
        <v>0</v>
      </c>
      <c r="N413" s="89">
        <v>0</v>
      </c>
      <c r="O413" s="89">
        <v>0</v>
      </c>
      <c r="P413" s="89">
        <v>144.84</v>
      </c>
      <c r="Q413" s="89">
        <v>144.84</v>
      </c>
      <c r="R413" s="89">
        <v>4825</v>
      </c>
    </row>
    <row r="414" spans="1:18" x14ac:dyDescent="0.25">
      <c r="A414" s="89">
        <v>129</v>
      </c>
      <c r="B414" s="89" t="s">
        <v>185</v>
      </c>
      <c r="C414" s="89">
        <v>3.7</v>
      </c>
      <c r="D414" s="89">
        <v>0</v>
      </c>
      <c r="E414" s="89">
        <v>100</v>
      </c>
      <c r="F414" s="89">
        <v>0</v>
      </c>
      <c r="G414" s="89"/>
      <c r="H414" s="89"/>
      <c r="I414" s="89">
        <v>8760</v>
      </c>
      <c r="J414" s="89">
        <v>68.2</v>
      </c>
      <c r="K414" s="89">
        <v>250</v>
      </c>
      <c r="L414" s="89"/>
      <c r="M414" s="89">
        <v>0</v>
      </c>
      <c r="N414" s="89">
        <v>0</v>
      </c>
      <c r="O414" s="89">
        <v>0</v>
      </c>
      <c r="P414" s="89">
        <v>68.239999999999995</v>
      </c>
      <c r="Q414" s="89">
        <v>68.239999999999995</v>
      </c>
      <c r="R414" s="89">
        <v>250</v>
      </c>
    </row>
    <row r="415" spans="1:18" x14ac:dyDescent="0.25">
      <c r="A415" s="89">
        <v>130</v>
      </c>
      <c r="B415" s="89" t="s">
        <v>186</v>
      </c>
      <c r="C415" s="89">
        <v>162.4</v>
      </c>
      <c r="D415" s="89">
        <v>0</v>
      </c>
      <c r="E415" s="89">
        <v>100</v>
      </c>
      <c r="F415" s="89">
        <v>0</v>
      </c>
      <c r="G415" s="89"/>
      <c r="H415" s="89"/>
      <c r="I415" s="89">
        <v>8760</v>
      </c>
      <c r="J415" s="89">
        <v>107.9</v>
      </c>
      <c r="K415" s="89">
        <v>17512</v>
      </c>
      <c r="L415" s="89"/>
      <c r="M415" s="89">
        <v>0</v>
      </c>
      <c r="N415" s="89">
        <v>0</v>
      </c>
      <c r="O415" s="89">
        <v>0</v>
      </c>
      <c r="P415" s="89">
        <v>107.86</v>
      </c>
      <c r="Q415" s="89">
        <v>107.86</v>
      </c>
      <c r="R415" s="89">
        <v>17512</v>
      </c>
    </row>
    <row r="416" spans="1:18" x14ac:dyDescent="0.25">
      <c r="A416" s="89">
        <v>131</v>
      </c>
      <c r="B416" s="89" t="s">
        <v>187</v>
      </c>
      <c r="C416" s="89">
        <v>125.6</v>
      </c>
      <c r="D416" s="89">
        <v>0</v>
      </c>
      <c r="E416" s="89">
        <v>100</v>
      </c>
      <c r="F416" s="89">
        <v>0</v>
      </c>
      <c r="G416" s="89"/>
      <c r="H416" s="89"/>
      <c r="I416" s="89">
        <v>8760</v>
      </c>
      <c r="J416" s="89">
        <v>71</v>
      </c>
      <c r="K416" s="89">
        <v>8917</v>
      </c>
      <c r="L416" s="89"/>
      <c r="M416" s="89">
        <v>0</v>
      </c>
      <c r="N416" s="89">
        <v>0</v>
      </c>
      <c r="O416" s="89">
        <v>0</v>
      </c>
      <c r="P416" s="89">
        <v>71</v>
      </c>
      <c r="Q416" s="89">
        <v>71</v>
      </c>
      <c r="R416" s="89">
        <v>8917</v>
      </c>
    </row>
    <row r="417" spans="1:18" x14ac:dyDescent="0.25">
      <c r="A417" s="89">
        <v>132</v>
      </c>
      <c r="B417" s="89" t="s">
        <v>188</v>
      </c>
      <c r="C417" s="89">
        <v>0</v>
      </c>
      <c r="D417" s="89">
        <v>0</v>
      </c>
      <c r="E417" s="89">
        <v>0</v>
      </c>
      <c r="F417" s="89">
        <v>0</v>
      </c>
      <c r="G417" s="89"/>
      <c r="H417" s="89"/>
      <c r="I417" s="89">
        <v>8760</v>
      </c>
      <c r="J417" s="89">
        <v>0</v>
      </c>
      <c r="K417" s="89">
        <v>0</v>
      </c>
      <c r="L417" s="89"/>
      <c r="M417" s="89">
        <v>0</v>
      </c>
      <c r="N417" s="89">
        <v>0</v>
      </c>
      <c r="O417" s="89">
        <v>0</v>
      </c>
      <c r="P417" s="89">
        <v>0</v>
      </c>
      <c r="Q417" s="89">
        <v>0</v>
      </c>
      <c r="R417" s="89">
        <v>0</v>
      </c>
    </row>
    <row r="418" spans="1:18" x14ac:dyDescent="0.25">
      <c r="A418" s="89">
        <v>133</v>
      </c>
      <c r="B418" s="89" t="s">
        <v>189</v>
      </c>
      <c r="C418" s="89">
        <v>17.7</v>
      </c>
      <c r="D418" s="89">
        <v>0</v>
      </c>
      <c r="E418" s="89">
        <v>100</v>
      </c>
      <c r="F418" s="89">
        <v>0</v>
      </c>
      <c r="G418" s="89"/>
      <c r="H418" s="89"/>
      <c r="I418" s="89">
        <v>8760</v>
      </c>
      <c r="J418" s="89">
        <v>50.7</v>
      </c>
      <c r="K418" s="89">
        <v>900</v>
      </c>
      <c r="L418" s="89"/>
      <c r="M418" s="89">
        <v>0</v>
      </c>
      <c r="N418" s="89">
        <v>0</v>
      </c>
      <c r="O418" s="89">
        <v>0</v>
      </c>
      <c r="P418" s="89">
        <v>50.75</v>
      </c>
      <c r="Q418" s="89">
        <v>50.75</v>
      </c>
      <c r="R418" s="89">
        <v>900</v>
      </c>
    </row>
    <row r="419" spans="1:18" x14ac:dyDescent="0.25">
      <c r="A419" s="89">
        <v>134</v>
      </c>
      <c r="B419" s="89" t="s">
        <v>190</v>
      </c>
      <c r="C419" s="89">
        <v>6.7</v>
      </c>
      <c r="D419" s="89">
        <v>0</v>
      </c>
      <c r="E419" s="89">
        <v>100</v>
      </c>
      <c r="F419" s="89">
        <v>0</v>
      </c>
      <c r="G419" s="89"/>
      <c r="H419" s="89"/>
      <c r="I419" s="89">
        <v>8760</v>
      </c>
      <c r="J419" s="89">
        <v>88.9</v>
      </c>
      <c r="K419" s="89">
        <v>593</v>
      </c>
      <c r="L419" s="89"/>
      <c r="M419" s="89">
        <v>0</v>
      </c>
      <c r="N419" s="89">
        <v>0</v>
      </c>
      <c r="O419" s="89">
        <v>0</v>
      </c>
      <c r="P419" s="89">
        <v>88.89</v>
      </c>
      <c r="Q419" s="89">
        <v>88.89</v>
      </c>
      <c r="R419" s="89">
        <v>593</v>
      </c>
    </row>
    <row r="420" spans="1:18" x14ac:dyDescent="0.25">
      <c r="A420" s="89">
        <v>135</v>
      </c>
      <c r="B420" s="89" t="s">
        <v>191</v>
      </c>
      <c r="C420" s="89">
        <v>0</v>
      </c>
      <c r="D420" s="89">
        <v>0</v>
      </c>
      <c r="E420" s="89">
        <v>0</v>
      </c>
      <c r="F420" s="89">
        <v>0</v>
      </c>
      <c r="G420" s="89"/>
      <c r="H420" s="89"/>
      <c r="I420" s="89">
        <v>8760</v>
      </c>
      <c r="J420" s="89">
        <v>0</v>
      </c>
      <c r="K420" s="89">
        <v>0</v>
      </c>
      <c r="L420" s="89"/>
      <c r="M420" s="89">
        <v>0</v>
      </c>
      <c r="N420" s="89">
        <v>0</v>
      </c>
      <c r="O420" s="89">
        <v>0</v>
      </c>
      <c r="P420" s="89">
        <v>0</v>
      </c>
      <c r="Q420" s="89">
        <v>0</v>
      </c>
      <c r="R420" s="89">
        <v>0</v>
      </c>
    </row>
    <row r="421" spans="1:18" x14ac:dyDescent="0.25">
      <c r="A421" s="89">
        <v>136</v>
      </c>
      <c r="B421" s="89" t="s">
        <v>192</v>
      </c>
      <c r="C421" s="89">
        <v>0</v>
      </c>
      <c r="D421" s="89">
        <v>0</v>
      </c>
      <c r="E421" s="89">
        <v>0</v>
      </c>
      <c r="F421" s="89">
        <v>0</v>
      </c>
      <c r="G421" s="89"/>
      <c r="H421" s="89"/>
      <c r="I421" s="89">
        <v>8760</v>
      </c>
      <c r="J421" s="89">
        <v>0</v>
      </c>
      <c r="K421" s="89">
        <v>0</v>
      </c>
      <c r="L421" s="89"/>
      <c r="M421" s="89">
        <v>0</v>
      </c>
      <c r="N421" s="89">
        <v>0</v>
      </c>
      <c r="O421" s="89">
        <v>0</v>
      </c>
      <c r="P421" s="89">
        <v>0</v>
      </c>
      <c r="Q421" s="89">
        <v>0</v>
      </c>
      <c r="R421" s="89">
        <v>0</v>
      </c>
    </row>
    <row r="422" spans="1:18" x14ac:dyDescent="0.25">
      <c r="A422" s="89">
        <v>137</v>
      </c>
      <c r="B422" s="89" t="s">
        <v>193</v>
      </c>
      <c r="C422" s="89">
        <v>0</v>
      </c>
      <c r="D422" s="89">
        <v>0</v>
      </c>
      <c r="E422" s="89">
        <v>0</v>
      </c>
      <c r="F422" s="89">
        <v>0</v>
      </c>
      <c r="G422" s="89"/>
      <c r="H422" s="89"/>
      <c r="I422" s="89">
        <v>8760</v>
      </c>
      <c r="J422" s="89">
        <v>0</v>
      </c>
      <c r="K422" s="89">
        <v>0</v>
      </c>
      <c r="L422" s="89"/>
      <c r="M422" s="89">
        <v>0</v>
      </c>
      <c r="N422" s="89">
        <v>0</v>
      </c>
      <c r="O422" s="89">
        <v>0</v>
      </c>
      <c r="P422" s="89">
        <v>0</v>
      </c>
      <c r="Q422" s="89">
        <v>0</v>
      </c>
      <c r="R422" s="89">
        <v>0</v>
      </c>
    </row>
    <row r="423" spans="1:18" x14ac:dyDescent="0.25">
      <c r="A423" s="89">
        <v>138</v>
      </c>
      <c r="B423" s="89" t="s">
        <v>194</v>
      </c>
      <c r="C423" s="89">
        <v>11.4</v>
      </c>
      <c r="D423" s="89">
        <v>0</v>
      </c>
      <c r="E423" s="89">
        <v>100</v>
      </c>
      <c r="F423" s="89">
        <v>0</v>
      </c>
      <c r="G423" s="89"/>
      <c r="H423" s="89"/>
      <c r="I423" s="89">
        <v>8760</v>
      </c>
      <c r="J423" s="89">
        <v>71.5</v>
      </c>
      <c r="K423" s="89">
        <v>814</v>
      </c>
      <c r="L423" s="89"/>
      <c r="M423" s="89">
        <v>0</v>
      </c>
      <c r="N423" s="89">
        <v>0</v>
      </c>
      <c r="O423" s="89">
        <v>0</v>
      </c>
      <c r="P423" s="89">
        <v>71.47</v>
      </c>
      <c r="Q423" s="89">
        <v>71.47</v>
      </c>
      <c r="R423" s="89">
        <v>814</v>
      </c>
    </row>
    <row r="424" spans="1:18" x14ac:dyDescent="0.25">
      <c r="A424" s="89">
        <v>139</v>
      </c>
      <c r="B424" s="89" t="s">
        <v>195</v>
      </c>
      <c r="C424" s="89">
        <v>112.6</v>
      </c>
      <c r="D424" s="89">
        <v>0</v>
      </c>
      <c r="E424" s="89">
        <v>100</v>
      </c>
      <c r="F424" s="89">
        <v>0</v>
      </c>
      <c r="G424" s="89"/>
      <c r="H424" s="89"/>
      <c r="I424" s="89">
        <v>8760</v>
      </c>
      <c r="J424" s="89">
        <v>92.8</v>
      </c>
      <c r="K424" s="89">
        <v>10451</v>
      </c>
      <c r="L424" s="89"/>
      <c r="M424" s="89">
        <v>0</v>
      </c>
      <c r="N424" s="89">
        <v>0</v>
      </c>
      <c r="O424" s="89">
        <v>0</v>
      </c>
      <c r="P424" s="89">
        <v>92.8</v>
      </c>
      <c r="Q424" s="89">
        <v>92.8</v>
      </c>
      <c r="R424" s="89">
        <v>10451</v>
      </c>
    </row>
    <row r="425" spans="1:18" x14ac:dyDescent="0.25">
      <c r="A425" s="89">
        <v>140</v>
      </c>
      <c r="B425" s="89" t="s">
        <v>196</v>
      </c>
      <c r="C425" s="89">
        <v>353.9</v>
      </c>
      <c r="D425" s="89">
        <v>0</v>
      </c>
      <c r="E425" s="89">
        <v>100</v>
      </c>
      <c r="F425" s="89">
        <v>0</v>
      </c>
      <c r="G425" s="89"/>
      <c r="H425" s="89"/>
      <c r="I425" s="89">
        <v>8760</v>
      </c>
      <c r="J425" s="89">
        <v>0</v>
      </c>
      <c r="K425" s="89">
        <v>0</v>
      </c>
      <c r="L425" s="89"/>
      <c r="M425" s="89">
        <v>0</v>
      </c>
      <c r="N425" s="89">
        <v>0</v>
      </c>
      <c r="O425" s="89">
        <v>0</v>
      </c>
      <c r="P425" s="89">
        <v>0</v>
      </c>
      <c r="Q425" s="89">
        <v>0</v>
      </c>
      <c r="R425" s="89">
        <v>0</v>
      </c>
    </row>
    <row r="426" spans="1:18" x14ac:dyDescent="0.25">
      <c r="A426" s="89">
        <v>141</v>
      </c>
      <c r="B426" s="89" t="s">
        <v>197</v>
      </c>
      <c r="C426" s="89">
        <v>309.60000000000002</v>
      </c>
      <c r="D426" s="89">
        <v>0</v>
      </c>
      <c r="E426" s="89">
        <v>100</v>
      </c>
      <c r="F426" s="89">
        <v>0</v>
      </c>
      <c r="G426" s="89"/>
      <c r="H426" s="89"/>
      <c r="I426" s="89">
        <v>8760</v>
      </c>
      <c r="J426" s="89">
        <v>0</v>
      </c>
      <c r="K426" s="89">
        <v>0</v>
      </c>
      <c r="L426" s="89"/>
      <c r="M426" s="89">
        <v>0</v>
      </c>
      <c r="N426" s="89">
        <v>0</v>
      </c>
      <c r="O426" s="89">
        <v>0</v>
      </c>
      <c r="P426" s="89">
        <v>0</v>
      </c>
      <c r="Q426" s="89">
        <v>0</v>
      </c>
      <c r="R426" s="89">
        <v>0</v>
      </c>
    </row>
    <row r="427" spans="1:18" x14ac:dyDescent="0.25">
      <c r="A427" s="89">
        <v>142</v>
      </c>
      <c r="B427" s="89" t="s">
        <v>198</v>
      </c>
      <c r="C427" s="89">
        <v>323.10000000000002</v>
      </c>
      <c r="D427" s="89">
        <v>0</v>
      </c>
      <c r="E427" s="89">
        <v>100</v>
      </c>
      <c r="F427" s="89">
        <v>0</v>
      </c>
      <c r="G427" s="89"/>
      <c r="H427" s="89"/>
      <c r="I427" s="89">
        <v>8760</v>
      </c>
      <c r="J427" s="89">
        <v>63.8</v>
      </c>
      <c r="K427" s="89">
        <v>20613</v>
      </c>
      <c r="L427" s="89"/>
      <c r="M427" s="89">
        <v>0</v>
      </c>
      <c r="N427" s="89">
        <v>0</v>
      </c>
      <c r="O427" s="89">
        <v>0</v>
      </c>
      <c r="P427" s="89">
        <v>63.8</v>
      </c>
      <c r="Q427" s="89">
        <v>63.8</v>
      </c>
      <c r="R427" s="89">
        <v>20613</v>
      </c>
    </row>
    <row r="428" spans="1:18" x14ac:dyDescent="0.25">
      <c r="A428" s="89">
        <v>143</v>
      </c>
      <c r="B428" s="89" t="s">
        <v>199</v>
      </c>
      <c r="C428" s="89">
        <v>59.8</v>
      </c>
      <c r="D428" s="89">
        <v>0</v>
      </c>
      <c r="E428" s="89">
        <v>100</v>
      </c>
      <c r="F428" s="89">
        <v>0</v>
      </c>
      <c r="G428" s="89"/>
      <c r="H428" s="89"/>
      <c r="I428" s="89">
        <v>8760</v>
      </c>
      <c r="J428" s="89">
        <v>76</v>
      </c>
      <c r="K428" s="89">
        <v>4548</v>
      </c>
      <c r="L428" s="89"/>
      <c r="M428" s="89">
        <v>0</v>
      </c>
      <c r="N428" s="89">
        <v>0</v>
      </c>
      <c r="O428" s="89">
        <v>0</v>
      </c>
      <c r="P428" s="89">
        <v>76.010000000000005</v>
      </c>
      <c r="Q428" s="89">
        <v>76.010000000000005</v>
      </c>
      <c r="R428" s="89">
        <v>4548</v>
      </c>
    </row>
    <row r="429" spans="1:18" x14ac:dyDescent="0.25">
      <c r="A429" s="89">
        <v>144</v>
      </c>
      <c r="B429" s="89" t="s">
        <v>200</v>
      </c>
      <c r="C429" s="89">
        <v>57.1</v>
      </c>
      <c r="D429" s="89">
        <v>0</v>
      </c>
      <c r="E429" s="89">
        <v>100</v>
      </c>
      <c r="F429" s="89">
        <v>0</v>
      </c>
      <c r="G429" s="89"/>
      <c r="H429" s="89"/>
      <c r="I429" s="89">
        <v>8760</v>
      </c>
      <c r="J429" s="89">
        <v>76</v>
      </c>
      <c r="K429" s="89">
        <v>4342</v>
      </c>
      <c r="L429" s="89"/>
      <c r="M429" s="89">
        <v>0</v>
      </c>
      <c r="N429" s="89">
        <v>0</v>
      </c>
      <c r="O429" s="89">
        <v>0</v>
      </c>
      <c r="P429" s="89">
        <v>76.010000000000005</v>
      </c>
      <c r="Q429" s="89">
        <v>76.010000000000005</v>
      </c>
      <c r="R429" s="89">
        <v>4342</v>
      </c>
    </row>
    <row r="430" spans="1:18" x14ac:dyDescent="0.25">
      <c r="A430" s="89">
        <v>145</v>
      </c>
      <c r="B430" s="89" t="s">
        <v>201</v>
      </c>
      <c r="C430" s="89">
        <v>47.9</v>
      </c>
      <c r="D430" s="89">
        <v>0</v>
      </c>
      <c r="E430" s="89">
        <v>2.7</v>
      </c>
      <c r="F430" s="89">
        <v>142</v>
      </c>
      <c r="G430" s="89"/>
      <c r="H430" s="89"/>
      <c r="I430" s="89">
        <v>379</v>
      </c>
      <c r="J430" s="89">
        <v>21.1</v>
      </c>
      <c r="K430" s="89">
        <v>1011</v>
      </c>
      <c r="L430" s="89"/>
      <c r="M430" s="89">
        <v>0</v>
      </c>
      <c r="N430" s="89">
        <v>0</v>
      </c>
      <c r="O430" s="89">
        <v>0</v>
      </c>
      <c r="P430" s="89">
        <v>21.1</v>
      </c>
      <c r="Q430" s="89">
        <v>21.1</v>
      </c>
      <c r="R430" s="89">
        <v>1011</v>
      </c>
    </row>
    <row r="431" spans="1:18" x14ac:dyDescent="0.25">
      <c r="A431" s="89">
        <v>146</v>
      </c>
      <c r="B431" s="89" t="s">
        <v>202</v>
      </c>
      <c r="C431" s="89">
        <v>377.4</v>
      </c>
      <c r="D431" s="89">
        <v>0</v>
      </c>
      <c r="E431" s="89">
        <v>100</v>
      </c>
      <c r="F431" s="89">
        <v>0</v>
      </c>
      <c r="G431" s="89"/>
      <c r="H431" s="89"/>
      <c r="I431" s="89">
        <v>8760</v>
      </c>
      <c r="J431" s="89">
        <v>0</v>
      </c>
      <c r="K431" s="89">
        <v>0</v>
      </c>
      <c r="L431" s="89"/>
      <c r="M431" s="89">
        <v>0</v>
      </c>
      <c r="N431" s="89">
        <v>0</v>
      </c>
      <c r="O431" s="89">
        <v>0</v>
      </c>
      <c r="P431" s="89">
        <v>0</v>
      </c>
      <c r="Q431" s="89">
        <v>0</v>
      </c>
      <c r="R431" s="89">
        <v>0</v>
      </c>
    </row>
    <row r="432" spans="1:18" x14ac:dyDescent="0.25">
      <c r="A432" s="89">
        <v>147</v>
      </c>
      <c r="B432" s="89" t="s">
        <v>203</v>
      </c>
      <c r="C432" s="89">
        <v>-360.9</v>
      </c>
      <c r="D432" s="89">
        <v>0</v>
      </c>
      <c r="E432" s="89">
        <v>100</v>
      </c>
      <c r="F432" s="89">
        <v>0</v>
      </c>
      <c r="G432" s="89"/>
      <c r="H432" s="89"/>
      <c r="I432" s="89">
        <v>8760</v>
      </c>
      <c r="J432" s="89">
        <v>14.6</v>
      </c>
      <c r="K432" s="89">
        <v>-5258</v>
      </c>
      <c r="L432" s="89"/>
      <c r="M432" s="89">
        <v>0</v>
      </c>
      <c r="N432" s="89">
        <v>0</v>
      </c>
      <c r="O432" s="89">
        <v>-5258</v>
      </c>
      <c r="P432" s="89">
        <v>29.14</v>
      </c>
      <c r="Q432" s="89">
        <v>29.14</v>
      </c>
      <c r="R432" s="89">
        <v>-10517</v>
      </c>
    </row>
    <row r="433" spans="1:18" x14ac:dyDescent="0.25">
      <c r="A433" s="89">
        <v>148</v>
      </c>
      <c r="B433" s="89" t="s">
        <v>204</v>
      </c>
      <c r="C433" s="89">
        <v>12</v>
      </c>
      <c r="D433" s="89">
        <v>0</v>
      </c>
      <c r="E433" s="89">
        <v>100</v>
      </c>
      <c r="F433" s="89">
        <v>0</v>
      </c>
      <c r="G433" s="89"/>
      <c r="H433" s="89"/>
      <c r="I433" s="89">
        <v>8760</v>
      </c>
      <c r="J433" s="89">
        <v>54.1</v>
      </c>
      <c r="K433" s="89">
        <v>648</v>
      </c>
      <c r="L433" s="89"/>
      <c r="M433" s="89">
        <v>0</v>
      </c>
      <c r="N433" s="89">
        <v>0</v>
      </c>
      <c r="O433" s="89">
        <v>0</v>
      </c>
      <c r="P433" s="89">
        <v>54.05</v>
      </c>
      <c r="Q433" s="89">
        <v>54.05</v>
      </c>
      <c r="R433" s="89">
        <v>648</v>
      </c>
    </row>
    <row r="434" spans="1:18" x14ac:dyDescent="0.25">
      <c r="A434" s="89">
        <v>149</v>
      </c>
      <c r="B434" s="89" t="s">
        <v>205</v>
      </c>
      <c r="C434" s="89">
        <v>63.2</v>
      </c>
      <c r="D434" s="89">
        <v>0</v>
      </c>
      <c r="E434" s="89">
        <v>100</v>
      </c>
      <c r="F434" s="89">
        <v>0</v>
      </c>
      <c r="G434" s="89"/>
      <c r="H434" s="89"/>
      <c r="I434" s="89">
        <v>8760</v>
      </c>
      <c r="J434" s="89">
        <v>54.7</v>
      </c>
      <c r="K434" s="89">
        <v>3458</v>
      </c>
      <c r="L434" s="89"/>
      <c r="M434" s="89">
        <v>0</v>
      </c>
      <c r="N434" s="89">
        <v>0</v>
      </c>
      <c r="O434" s="89">
        <v>3458</v>
      </c>
      <c r="P434" s="89">
        <v>109.44</v>
      </c>
      <c r="Q434" s="89">
        <v>109.44</v>
      </c>
      <c r="R434" s="89">
        <v>6916</v>
      </c>
    </row>
    <row r="435" spans="1:18" x14ac:dyDescent="0.25">
      <c r="A435" s="89">
        <v>150</v>
      </c>
      <c r="B435" s="89" t="s">
        <v>206</v>
      </c>
      <c r="C435" s="89">
        <v>37.200000000000003</v>
      </c>
      <c r="D435" s="89">
        <v>0</v>
      </c>
      <c r="E435" s="89">
        <v>88.5</v>
      </c>
      <c r="F435" s="89">
        <v>0</v>
      </c>
      <c r="G435" s="89"/>
      <c r="H435" s="89"/>
      <c r="I435" s="89">
        <v>8760</v>
      </c>
      <c r="J435" s="89">
        <v>0</v>
      </c>
      <c r="K435" s="89">
        <v>0</v>
      </c>
      <c r="L435" s="89"/>
      <c r="M435" s="89">
        <v>0</v>
      </c>
      <c r="N435" s="89">
        <v>0</v>
      </c>
      <c r="O435" s="89">
        <v>1406</v>
      </c>
      <c r="P435" s="89">
        <v>37.76</v>
      </c>
      <c r="Q435" s="89">
        <v>37.76</v>
      </c>
      <c r="R435" s="89">
        <v>1406</v>
      </c>
    </row>
    <row r="436" spans="1:18" x14ac:dyDescent="0.25">
      <c r="A436" s="89">
        <v>151</v>
      </c>
      <c r="B436" s="89" t="s">
        <v>207</v>
      </c>
      <c r="C436" s="89">
        <v>0</v>
      </c>
      <c r="D436" s="89">
        <v>0</v>
      </c>
      <c r="E436" s="89">
        <v>0</v>
      </c>
      <c r="F436" s="89">
        <v>0</v>
      </c>
      <c r="G436" s="89"/>
      <c r="H436" s="89"/>
      <c r="I436" s="89">
        <v>0</v>
      </c>
      <c r="J436" s="89">
        <v>0</v>
      </c>
      <c r="K436" s="89">
        <v>0</v>
      </c>
      <c r="L436" s="89"/>
      <c r="M436" s="89">
        <v>0</v>
      </c>
      <c r="N436" s="89">
        <v>0</v>
      </c>
      <c r="O436" s="89">
        <v>0</v>
      </c>
      <c r="P436" s="89">
        <v>0</v>
      </c>
      <c r="Q436" s="89">
        <v>0</v>
      </c>
      <c r="R436" s="89">
        <v>0</v>
      </c>
    </row>
    <row r="437" spans="1:18" x14ac:dyDescent="0.25">
      <c r="A437" s="89">
        <v>152</v>
      </c>
      <c r="B437" s="89" t="s">
        <v>208</v>
      </c>
      <c r="C437" s="89">
        <v>207.4</v>
      </c>
      <c r="D437" s="89">
        <v>0</v>
      </c>
      <c r="E437" s="89">
        <v>12</v>
      </c>
      <c r="F437" s="89">
        <v>10</v>
      </c>
      <c r="G437" s="89">
        <v>2364.6</v>
      </c>
      <c r="H437" s="89">
        <v>11400</v>
      </c>
      <c r="I437" s="89">
        <v>1437</v>
      </c>
      <c r="J437" s="89">
        <v>378.9</v>
      </c>
      <c r="K437" s="89">
        <v>8959</v>
      </c>
      <c r="L437" s="89">
        <v>21</v>
      </c>
      <c r="M437" s="89">
        <v>80</v>
      </c>
      <c r="N437" s="89">
        <v>4758</v>
      </c>
      <c r="O437" s="89">
        <v>0</v>
      </c>
      <c r="P437" s="89">
        <v>43.2</v>
      </c>
      <c r="Q437" s="89">
        <v>66.52</v>
      </c>
      <c r="R437" s="89">
        <v>13797</v>
      </c>
    </row>
    <row r="438" spans="1:18" x14ac:dyDescent="0.25">
      <c r="A438" s="89">
        <v>153</v>
      </c>
      <c r="B438" s="89" t="s">
        <v>209</v>
      </c>
      <c r="C438" s="89">
        <v>-168.9</v>
      </c>
      <c r="D438" s="89">
        <v>0</v>
      </c>
      <c r="E438" s="89">
        <v>100</v>
      </c>
      <c r="F438" s="89">
        <v>0</v>
      </c>
      <c r="G438" s="89"/>
      <c r="H438" s="89"/>
      <c r="I438" s="89">
        <v>8760</v>
      </c>
      <c r="J438" s="89">
        <v>11</v>
      </c>
      <c r="K438" s="89">
        <v>-1854</v>
      </c>
      <c r="L438" s="89"/>
      <c r="M438" s="89">
        <v>0</v>
      </c>
      <c r="N438" s="89">
        <v>0</v>
      </c>
      <c r="O438" s="89">
        <v>0</v>
      </c>
      <c r="P438" s="89">
        <v>10.98</v>
      </c>
      <c r="Q438" s="89">
        <v>10.98</v>
      </c>
      <c r="R438" s="89">
        <v>-1854</v>
      </c>
    </row>
    <row r="439" spans="1:18" x14ac:dyDescent="0.25">
      <c r="A439" s="89">
        <v>154</v>
      </c>
      <c r="B439" s="89" t="s">
        <v>210</v>
      </c>
      <c r="C439" s="89">
        <v>-65.900000000000006</v>
      </c>
      <c r="D439" s="89">
        <v>0</v>
      </c>
      <c r="E439" s="89">
        <v>100</v>
      </c>
      <c r="F439" s="89">
        <v>0</v>
      </c>
      <c r="G439" s="89"/>
      <c r="H439" s="89"/>
      <c r="I439" s="89">
        <v>8760</v>
      </c>
      <c r="J439" s="89">
        <v>11</v>
      </c>
      <c r="K439" s="89">
        <v>-724</v>
      </c>
      <c r="L439" s="89"/>
      <c r="M439" s="89">
        <v>0</v>
      </c>
      <c r="N439" s="89">
        <v>0</v>
      </c>
      <c r="O439" s="89">
        <v>0</v>
      </c>
      <c r="P439" s="89">
        <v>10.98</v>
      </c>
      <c r="Q439" s="89">
        <v>10.98</v>
      </c>
      <c r="R439" s="89">
        <v>-724</v>
      </c>
    </row>
    <row r="440" spans="1:18" x14ac:dyDescent="0.25">
      <c r="A440" s="89">
        <v>155</v>
      </c>
      <c r="B440" s="89" t="s">
        <v>211</v>
      </c>
      <c r="C440" s="89">
        <v>-220.8</v>
      </c>
      <c r="D440" s="89">
        <v>0</v>
      </c>
      <c r="E440" s="89">
        <v>100</v>
      </c>
      <c r="F440" s="89">
        <v>0</v>
      </c>
      <c r="G440" s="89"/>
      <c r="H440" s="89"/>
      <c r="I440" s="89">
        <v>8760</v>
      </c>
      <c r="J440" s="89">
        <v>23.2</v>
      </c>
      <c r="K440" s="89">
        <v>-5131</v>
      </c>
      <c r="L440" s="89"/>
      <c r="M440" s="89">
        <v>0</v>
      </c>
      <c r="N440" s="89">
        <v>-4396</v>
      </c>
      <c r="O440" s="89">
        <v>-5131</v>
      </c>
      <c r="P440" s="89">
        <v>46.48</v>
      </c>
      <c r="Q440" s="89">
        <v>66.39</v>
      </c>
      <c r="R440" s="89">
        <v>-14659</v>
      </c>
    </row>
    <row r="441" spans="1:18" x14ac:dyDescent="0.25">
      <c r="A441" s="89">
        <v>156</v>
      </c>
      <c r="B441" s="89" t="s">
        <v>212</v>
      </c>
      <c r="C441" s="89">
        <v>0</v>
      </c>
      <c r="D441" s="89">
        <v>0</v>
      </c>
      <c r="E441" s="89">
        <v>0</v>
      </c>
      <c r="F441" s="89">
        <v>0</v>
      </c>
      <c r="G441" s="89"/>
      <c r="H441" s="89"/>
      <c r="I441" s="89">
        <v>8760</v>
      </c>
      <c r="J441" s="89">
        <v>0</v>
      </c>
      <c r="K441" s="89">
        <v>0</v>
      </c>
      <c r="L441" s="89"/>
      <c r="M441" s="89">
        <v>0</v>
      </c>
      <c r="N441" s="89">
        <v>0</v>
      </c>
      <c r="O441" s="89">
        <v>0</v>
      </c>
      <c r="P441" s="89">
        <v>0</v>
      </c>
      <c r="Q441" s="89">
        <v>0</v>
      </c>
      <c r="R441" s="89">
        <v>0</v>
      </c>
    </row>
    <row r="442" spans="1:18" x14ac:dyDescent="0.25">
      <c r="A442" s="89">
        <v>157</v>
      </c>
      <c r="B442" s="89" t="s">
        <v>213</v>
      </c>
      <c r="C442" s="89">
        <v>0</v>
      </c>
      <c r="D442" s="89">
        <v>0</v>
      </c>
      <c r="E442" s="89">
        <v>0</v>
      </c>
      <c r="F442" s="89">
        <v>0</v>
      </c>
      <c r="G442" s="89"/>
      <c r="H442" s="89"/>
      <c r="I442" s="89">
        <v>8760</v>
      </c>
      <c r="J442" s="89">
        <v>0</v>
      </c>
      <c r="K442" s="89">
        <v>0</v>
      </c>
      <c r="L442" s="89"/>
      <c r="M442" s="89">
        <v>0</v>
      </c>
      <c r="N442" s="89">
        <v>0</v>
      </c>
      <c r="O442" s="89">
        <v>0</v>
      </c>
      <c r="P442" s="89">
        <v>0</v>
      </c>
      <c r="Q442" s="89">
        <v>0</v>
      </c>
      <c r="R442" s="89">
        <v>0</v>
      </c>
    </row>
    <row r="443" spans="1:18" x14ac:dyDescent="0.25">
      <c r="A443" s="89">
        <v>158</v>
      </c>
      <c r="B443" s="89" t="s">
        <v>214</v>
      </c>
      <c r="C443" s="89">
        <v>0</v>
      </c>
      <c r="D443" s="89">
        <v>0</v>
      </c>
      <c r="E443" s="89">
        <v>0</v>
      </c>
      <c r="F443" s="89">
        <v>0</v>
      </c>
      <c r="G443" s="89"/>
      <c r="H443" s="89"/>
      <c r="I443" s="89">
        <v>8760</v>
      </c>
      <c r="J443" s="89">
        <v>0</v>
      </c>
      <c r="K443" s="89">
        <v>0</v>
      </c>
      <c r="L443" s="89"/>
      <c r="M443" s="89">
        <v>0</v>
      </c>
      <c r="N443" s="89">
        <v>0</v>
      </c>
      <c r="O443" s="89">
        <v>0</v>
      </c>
      <c r="P443" s="89">
        <v>0</v>
      </c>
      <c r="Q443" s="89">
        <v>0</v>
      </c>
      <c r="R443" s="89">
        <v>0</v>
      </c>
    </row>
    <row r="444" spans="1:18" x14ac:dyDescent="0.25">
      <c r="A444" s="89">
        <v>159</v>
      </c>
      <c r="B444" s="89" t="s">
        <v>215</v>
      </c>
      <c r="C444" s="89">
        <v>0</v>
      </c>
      <c r="D444" s="89">
        <v>0</v>
      </c>
      <c r="E444" s="89">
        <v>0</v>
      </c>
      <c r="F444" s="89">
        <v>0</v>
      </c>
      <c r="G444" s="89"/>
      <c r="H444" s="89"/>
      <c r="I444" s="89">
        <v>8760</v>
      </c>
      <c r="J444" s="89">
        <v>0</v>
      </c>
      <c r="K444" s="89">
        <v>0</v>
      </c>
      <c r="L444" s="89"/>
      <c r="M444" s="89">
        <v>0</v>
      </c>
      <c r="N444" s="89">
        <v>0</v>
      </c>
      <c r="O444" s="89">
        <v>0</v>
      </c>
      <c r="P444" s="89">
        <v>0</v>
      </c>
      <c r="Q444" s="89">
        <v>0</v>
      </c>
      <c r="R444" s="89">
        <v>0</v>
      </c>
    </row>
    <row r="445" spans="1:18" x14ac:dyDescent="0.25">
      <c r="A445" s="89">
        <v>160</v>
      </c>
      <c r="B445" s="89" t="s">
        <v>216</v>
      </c>
      <c r="C445" s="89">
        <v>0</v>
      </c>
      <c r="D445" s="89">
        <v>0</v>
      </c>
      <c r="E445" s="89">
        <v>0</v>
      </c>
      <c r="F445" s="89">
        <v>0</v>
      </c>
      <c r="G445" s="89"/>
      <c r="H445" s="89"/>
      <c r="I445" s="89">
        <v>8760</v>
      </c>
      <c r="J445" s="89">
        <v>0</v>
      </c>
      <c r="K445" s="89">
        <v>0</v>
      </c>
      <c r="L445" s="89"/>
      <c r="M445" s="89">
        <v>0</v>
      </c>
      <c r="N445" s="89">
        <v>0</v>
      </c>
      <c r="O445" s="89">
        <v>0</v>
      </c>
      <c r="P445" s="89">
        <v>0</v>
      </c>
      <c r="Q445" s="89">
        <v>0</v>
      </c>
      <c r="R445" s="89">
        <v>0</v>
      </c>
    </row>
    <row r="446" spans="1:18" x14ac:dyDescent="0.25">
      <c r="A446" s="89">
        <v>161</v>
      </c>
      <c r="B446" s="89" t="s">
        <v>217</v>
      </c>
      <c r="C446" s="89">
        <v>15.1</v>
      </c>
      <c r="D446" s="89">
        <v>0</v>
      </c>
      <c r="E446" s="89">
        <v>100</v>
      </c>
      <c r="F446" s="89">
        <v>0</v>
      </c>
      <c r="G446" s="89"/>
      <c r="H446" s="89"/>
      <c r="I446" s="89">
        <v>8760</v>
      </c>
      <c r="J446" s="89">
        <v>73.5</v>
      </c>
      <c r="K446" s="89">
        <v>1107</v>
      </c>
      <c r="L446" s="89"/>
      <c r="M446" s="89">
        <v>0</v>
      </c>
      <c r="N446" s="89">
        <v>0</v>
      </c>
      <c r="O446" s="89">
        <v>0</v>
      </c>
      <c r="P446" s="89">
        <v>73.47</v>
      </c>
      <c r="Q446" s="89">
        <v>73.47</v>
      </c>
      <c r="R446" s="89">
        <v>1107</v>
      </c>
    </row>
    <row r="447" spans="1:18" x14ac:dyDescent="0.25">
      <c r="A447" s="89">
        <v>162</v>
      </c>
      <c r="B447" s="89" t="s">
        <v>218</v>
      </c>
      <c r="C447" s="89">
        <v>228.5</v>
      </c>
      <c r="D447" s="89">
        <v>0</v>
      </c>
      <c r="E447" s="89">
        <v>100</v>
      </c>
      <c r="F447" s="89">
        <v>0</v>
      </c>
      <c r="G447" s="89"/>
      <c r="H447" s="89"/>
      <c r="I447" s="89">
        <v>8760</v>
      </c>
      <c r="J447" s="89">
        <v>74.900000000000006</v>
      </c>
      <c r="K447" s="89">
        <v>17124</v>
      </c>
      <c r="L447" s="89"/>
      <c r="M447" s="89">
        <v>0</v>
      </c>
      <c r="N447" s="89">
        <v>0</v>
      </c>
      <c r="O447" s="89">
        <v>0</v>
      </c>
      <c r="P447" s="89">
        <v>74.94</v>
      </c>
      <c r="Q447" s="89">
        <v>74.94</v>
      </c>
      <c r="R447" s="89">
        <v>17124</v>
      </c>
    </row>
    <row r="448" spans="1:18" x14ac:dyDescent="0.25">
      <c r="A448" s="89">
        <v>163</v>
      </c>
      <c r="B448" s="89" t="s">
        <v>219</v>
      </c>
      <c r="C448" s="89">
        <v>109.4</v>
      </c>
      <c r="D448" s="89">
        <v>0</v>
      </c>
      <c r="E448" s="89">
        <v>100</v>
      </c>
      <c r="F448" s="89">
        <v>0</v>
      </c>
      <c r="G448" s="89"/>
      <c r="H448" s="89"/>
      <c r="I448" s="89">
        <v>8760</v>
      </c>
      <c r="J448" s="89">
        <v>72.7</v>
      </c>
      <c r="K448" s="89">
        <v>7951</v>
      </c>
      <c r="L448" s="89"/>
      <c r="M448" s="89">
        <v>0</v>
      </c>
      <c r="N448" s="89">
        <v>0</v>
      </c>
      <c r="O448" s="89">
        <v>0</v>
      </c>
      <c r="P448" s="89">
        <v>72.709999999999994</v>
      </c>
      <c r="Q448" s="89">
        <v>72.709999999999994</v>
      </c>
      <c r="R448" s="89">
        <v>7951</v>
      </c>
    </row>
    <row r="449" spans="1:18" x14ac:dyDescent="0.25">
      <c r="A449" s="89">
        <v>164</v>
      </c>
      <c r="B449" s="89" t="s">
        <v>220</v>
      </c>
      <c r="C449" s="89">
        <v>239.1</v>
      </c>
      <c r="D449" s="89">
        <v>0</v>
      </c>
      <c r="E449" s="89">
        <v>100</v>
      </c>
      <c r="F449" s="89">
        <v>0</v>
      </c>
      <c r="G449" s="89"/>
      <c r="H449" s="89"/>
      <c r="I449" s="89">
        <v>8760</v>
      </c>
      <c r="J449" s="89">
        <v>72.7</v>
      </c>
      <c r="K449" s="89">
        <v>17388</v>
      </c>
      <c r="L449" s="89"/>
      <c r="M449" s="89">
        <v>0</v>
      </c>
      <c r="N449" s="89">
        <v>0</v>
      </c>
      <c r="O449" s="89">
        <v>0</v>
      </c>
      <c r="P449" s="89">
        <v>72.709999999999994</v>
      </c>
      <c r="Q449" s="89">
        <v>72.709999999999994</v>
      </c>
      <c r="R449" s="89">
        <v>17388</v>
      </c>
    </row>
    <row r="450" spans="1:18" x14ac:dyDescent="0.25">
      <c r="A450" s="89">
        <v>165</v>
      </c>
      <c r="B450" s="89" t="s">
        <v>221</v>
      </c>
      <c r="C450" s="89">
        <v>4.7</v>
      </c>
      <c r="D450" s="89">
        <v>0</v>
      </c>
      <c r="E450" s="89">
        <v>100</v>
      </c>
      <c r="F450" s="89">
        <v>0</v>
      </c>
      <c r="G450" s="89"/>
      <c r="H450" s="89"/>
      <c r="I450" s="89">
        <v>8760</v>
      </c>
      <c r="J450" s="89">
        <v>72.7</v>
      </c>
      <c r="K450" s="89">
        <v>342</v>
      </c>
      <c r="L450" s="89"/>
      <c r="M450" s="89">
        <v>0</v>
      </c>
      <c r="N450" s="89">
        <v>0</v>
      </c>
      <c r="O450" s="89">
        <v>0</v>
      </c>
      <c r="P450" s="89">
        <v>72.709999999999994</v>
      </c>
      <c r="Q450" s="89">
        <v>72.709999999999994</v>
      </c>
      <c r="R450" s="89">
        <v>342</v>
      </c>
    </row>
    <row r="451" spans="1:18" x14ac:dyDescent="0.25">
      <c r="A451" s="89">
        <v>166</v>
      </c>
      <c r="B451" s="89" t="s">
        <v>222</v>
      </c>
      <c r="C451" s="89">
        <v>0</v>
      </c>
      <c r="D451" s="89">
        <v>0</v>
      </c>
      <c r="E451" s="89">
        <v>100</v>
      </c>
      <c r="F451" s="89">
        <v>0</v>
      </c>
      <c r="G451" s="89"/>
      <c r="H451" s="89"/>
      <c r="I451" s="89">
        <v>8760</v>
      </c>
      <c r="J451" s="89">
        <v>32.200000000000003</v>
      </c>
      <c r="K451" s="89">
        <v>1</v>
      </c>
      <c r="L451" s="89"/>
      <c r="M451" s="89">
        <v>0</v>
      </c>
      <c r="N451" s="89">
        <v>0</v>
      </c>
      <c r="O451" s="89">
        <v>0</v>
      </c>
      <c r="P451" s="89">
        <v>32.24</v>
      </c>
      <c r="Q451" s="89">
        <v>32.24</v>
      </c>
      <c r="R451" s="89">
        <v>1</v>
      </c>
    </row>
    <row r="452" spans="1:18" x14ac:dyDescent="0.25">
      <c r="A452" s="89">
        <v>167</v>
      </c>
      <c r="B452" s="89" t="s">
        <v>223</v>
      </c>
      <c r="C452" s="89">
        <v>10.8</v>
      </c>
      <c r="D452" s="89">
        <v>0</v>
      </c>
      <c r="E452" s="89">
        <v>100</v>
      </c>
      <c r="F452" s="89">
        <v>0</v>
      </c>
      <c r="G452" s="89"/>
      <c r="H452" s="89"/>
      <c r="I452" s="89">
        <v>8760</v>
      </c>
      <c r="J452" s="89">
        <v>75.400000000000006</v>
      </c>
      <c r="K452" s="89">
        <v>814</v>
      </c>
      <c r="L452" s="89"/>
      <c r="M452" s="89">
        <v>0</v>
      </c>
      <c r="N452" s="89">
        <v>0</v>
      </c>
      <c r="O452" s="89">
        <v>0</v>
      </c>
      <c r="P452" s="89">
        <v>75.400000000000006</v>
      </c>
      <c r="Q452" s="89">
        <v>75.400000000000006</v>
      </c>
      <c r="R452" s="89">
        <v>814</v>
      </c>
    </row>
    <row r="453" spans="1:18" x14ac:dyDescent="0.25">
      <c r="A453" s="89">
        <v>168</v>
      </c>
      <c r="B453" s="89" t="s">
        <v>224</v>
      </c>
      <c r="C453" s="89">
        <v>0</v>
      </c>
      <c r="D453" s="89">
        <v>0</v>
      </c>
      <c r="E453" s="89">
        <v>0</v>
      </c>
      <c r="F453" s="89">
        <v>0</v>
      </c>
      <c r="G453" s="89"/>
      <c r="H453" s="89"/>
      <c r="I453" s="89">
        <v>8760</v>
      </c>
      <c r="J453" s="89">
        <v>0</v>
      </c>
      <c r="K453" s="89">
        <v>0</v>
      </c>
      <c r="L453" s="89"/>
      <c r="M453" s="89">
        <v>0</v>
      </c>
      <c r="N453" s="89">
        <v>0</v>
      </c>
      <c r="O453" s="89">
        <v>0</v>
      </c>
      <c r="P453" s="89">
        <v>0</v>
      </c>
      <c r="Q453" s="89">
        <v>0</v>
      </c>
      <c r="R453" s="89">
        <v>0</v>
      </c>
    </row>
    <row r="454" spans="1:18" x14ac:dyDescent="0.25">
      <c r="A454" s="89">
        <v>169</v>
      </c>
      <c r="B454" s="89" t="s">
        <v>225</v>
      </c>
      <c r="C454" s="89">
        <v>6.7</v>
      </c>
      <c r="D454" s="89">
        <v>0</v>
      </c>
      <c r="E454" s="89">
        <v>100</v>
      </c>
      <c r="F454" s="89">
        <v>0</v>
      </c>
      <c r="G454" s="89"/>
      <c r="H454" s="89"/>
      <c r="I454" s="89">
        <v>8760</v>
      </c>
      <c r="J454" s="89">
        <v>38.4</v>
      </c>
      <c r="K454" s="89">
        <v>258</v>
      </c>
      <c r="L454" s="89"/>
      <c r="M454" s="89">
        <v>0</v>
      </c>
      <c r="N454" s="89">
        <v>0</v>
      </c>
      <c r="O454" s="89">
        <v>0</v>
      </c>
      <c r="P454" s="89">
        <v>38.4</v>
      </c>
      <c r="Q454" s="89">
        <v>38.4</v>
      </c>
      <c r="R454" s="89">
        <v>258</v>
      </c>
    </row>
    <row r="455" spans="1:18" x14ac:dyDescent="0.25">
      <c r="A455" s="89">
        <v>170</v>
      </c>
      <c r="B455" s="89" t="s">
        <v>226</v>
      </c>
      <c r="C455" s="89">
        <v>0.3</v>
      </c>
      <c r="D455" s="89">
        <v>0</v>
      </c>
      <c r="E455" s="89">
        <v>100</v>
      </c>
      <c r="F455" s="89">
        <v>0</v>
      </c>
      <c r="G455" s="89"/>
      <c r="H455" s="89"/>
      <c r="I455" s="89">
        <v>8760</v>
      </c>
      <c r="J455" s="89">
        <v>60.5</v>
      </c>
      <c r="K455" s="89">
        <v>18</v>
      </c>
      <c r="L455" s="89"/>
      <c r="M455" s="89">
        <v>0</v>
      </c>
      <c r="N455" s="89">
        <v>0</v>
      </c>
      <c r="O455" s="89">
        <v>0</v>
      </c>
      <c r="P455" s="89">
        <v>60.5</v>
      </c>
      <c r="Q455" s="89">
        <v>60.5</v>
      </c>
      <c r="R455" s="89">
        <v>18</v>
      </c>
    </row>
    <row r="456" spans="1:18" x14ac:dyDescent="0.25">
      <c r="A456" s="89">
        <v>171</v>
      </c>
      <c r="B456" s="89" t="s">
        <v>227</v>
      </c>
      <c r="C456" s="89">
        <v>0</v>
      </c>
      <c r="D456" s="89">
        <v>0</v>
      </c>
      <c r="E456" s="89">
        <v>0</v>
      </c>
      <c r="F456" s="89">
        <v>6</v>
      </c>
      <c r="G456" s="89"/>
      <c r="H456" s="89"/>
      <c r="I456" s="89">
        <v>1680</v>
      </c>
      <c r="J456" s="89">
        <v>0</v>
      </c>
      <c r="K456" s="89">
        <v>0</v>
      </c>
      <c r="L456" s="89"/>
      <c r="M456" s="89">
        <v>0</v>
      </c>
      <c r="N456" s="89">
        <v>0</v>
      </c>
      <c r="O456" s="89">
        <v>0</v>
      </c>
      <c r="P456" s="89">
        <v>0</v>
      </c>
      <c r="Q456" s="89">
        <v>0</v>
      </c>
      <c r="R456" s="89">
        <v>0</v>
      </c>
    </row>
    <row r="457" spans="1:18" x14ac:dyDescent="0.25">
      <c r="A457" s="89">
        <v>172</v>
      </c>
      <c r="B457" s="89" t="s">
        <v>228</v>
      </c>
      <c r="C457" s="89">
        <v>0</v>
      </c>
      <c r="D457" s="89">
        <v>0</v>
      </c>
      <c r="E457" s="89">
        <v>0</v>
      </c>
      <c r="F457" s="89">
        <v>4</v>
      </c>
      <c r="G457" s="89"/>
      <c r="H457" s="89"/>
      <c r="I457" s="89">
        <v>1008</v>
      </c>
      <c r="J457" s="89">
        <v>0</v>
      </c>
      <c r="K457" s="89">
        <v>0</v>
      </c>
      <c r="L457" s="89"/>
      <c r="M457" s="89">
        <v>0</v>
      </c>
      <c r="N457" s="89">
        <v>0</v>
      </c>
      <c r="O457" s="89">
        <v>0</v>
      </c>
      <c r="P457" s="89">
        <v>0</v>
      </c>
      <c r="Q457" s="89">
        <v>0</v>
      </c>
      <c r="R457" s="89">
        <v>0</v>
      </c>
    </row>
    <row r="458" spans="1:18" x14ac:dyDescent="0.25">
      <c r="A458" s="89">
        <v>173</v>
      </c>
      <c r="B458" s="89" t="s">
        <v>229</v>
      </c>
      <c r="C458" s="89">
        <v>-10.8</v>
      </c>
      <c r="D458" s="89">
        <v>0</v>
      </c>
      <c r="E458" s="89">
        <v>10.6</v>
      </c>
      <c r="F458" s="89">
        <v>186</v>
      </c>
      <c r="G458" s="89"/>
      <c r="H458" s="89"/>
      <c r="I458" s="89">
        <v>953</v>
      </c>
      <c r="J458" s="89">
        <v>11</v>
      </c>
      <c r="K458" s="89">
        <v>-119</v>
      </c>
      <c r="L458" s="89"/>
      <c r="M458" s="89">
        <v>0</v>
      </c>
      <c r="N458" s="89">
        <v>0</v>
      </c>
      <c r="O458" s="89">
        <v>0</v>
      </c>
      <c r="P458" s="89">
        <v>10.98</v>
      </c>
      <c r="Q458" s="89">
        <v>10.98</v>
      </c>
      <c r="R458" s="89">
        <v>-119</v>
      </c>
    </row>
    <row r="459" spans="1:18" x14ac:dyDescent="0.25">
      <c r="A459" s="89">
        <v>174</v>
      </c>
      <c r="B459" s="89" t="s">
        <v>230</v>
      </c>
      <c r="C459" s="89">
        <v>0</v>
      </c>
      <c r="D459" s="89">
        <v>0</v>
      </c>
      <c r="E459" s="89">
        <v>0</v>
      </c>
      <c r="F459" s="89">
        <v>0</v>
      </c>
      <c r="G459" s="89"/>
      <c r="H459" s="89"/>
      <c r="I459" s="89">
        <v>0</v>
      </c>
      <c r="J459" s="89">
        <v>0</v>
      </c>
      <c r="K459" s="89">
        <v>0</v>
      </c>
      <c r="L459" s="89"/>
      <c r="M459" s="89">
        <v>0</v>
      </c>
      <c r="N459" s="89">
        <v>0</v>
      </c>
      <c r="O459" s="89">
        <v>0</v>
      </c>
      <c r="P459" s="89">
        <v>0</v>
      </c>
      <c r="Q459" s="89">
        <v>0</v>
      </c>
      <c r="R459" s="89">
        <v>0</v>
      </c>
    </row>
    <row r="460" spans="1:18" x14ac:dyDescent="0.25">
      <c r="A460" s="89">
        <v>175</v>
      </c>
      <c r="B460" s="89" t="s">
        <v>231</v>
      </c>
      <c r="C460" s="89">
        <v>91.3</v>
      </c>
      <c r="D460" s="89">
        <v>0</v>
      </c>
      <c r="E460" s="89">
        <v>100</v>
      </c>
      <c r="F460" s="89">
        <v>1</v>
      </c>
      <c r="G460" s="89"/>
      <c r="H460" s="89"/>
      <c r="I460" s="89">
        <v>5880</v>
      </c>
      <c r="J460" s="89">
        <v>60</v>
      </c>
      <c r="K460" s="89">
        <v>5484</v>
      </c>
      <c r="L460" s="89"/>
      <c r="M460" s="89">
        <v>0</v>
      </c>
      <c r="N460" s="89">
        <v>0</v>
      </c>
      <c r="O460" s="89">
        <v>0</v>
      </c>
      <c r="P460" s="89">
        <v>60.05</v>
      </c>
      <c r="Q460" s="89">
        <v>60.05</v>
      </c>
      <c r="R460" s="89">
        <v>5484</v>
      </c>
    </row>
    <row r="461" spans="1:18" x14ac:dyDescent="0.25">
      <c r="A461" s="89">
        <v>176</v>
      </c>
      <c r="B461" s="89" t="s">
        <v>232</v>
      </c>
      <c r="C461" s="89">
        <v>1.8</v>
      </c>
      <c r="D461" s="89">
        <v>0</v>
      </c>
      <c r="E461" s="89">
        <v>100</v>
      </c>
      <c r="F461" s="89">
        <v>1</v>
      </c>
      <c r="G461" s="89"/>
      <c r="H461" s="89"/>
      <c r="I461" s="89">
        <v>3696</v>
      </c>
      <c r="J461" s="89">
        <v>76.3</v>
      </c>
      <c r="K461" s="89">
        <v>140</v>
      </c>
      <c r="L461" s="89"/>
      <c r="M461" s="89">
        <v>0</v>
      </c>
      <c r="N461" s="89">
        <v>0</v>
      </c>
      <c r="O461" s="89">
        <v>0</v>
      </c>
      <c r="P461" s="89">
        <v>76.3</v>
      </c>
      <c r="Q461" s="89">
        <v>76.3</v>
      </c>
      <c r="R461" s="89">
        <v>140</v>
      </c>
    </row>
    <row r="462" spans="1:18" x14ac:dyDescent="0.25">
      <c r="A462" s="89">
        <v>177</v>
      </c>
      <c r="B462" s="89" t="s">
        <v>233</v>
      </c>
      <c r="C462" s="89">
        <v>1.8</v>
      </c>
      <c r="D462" s="89">
        <v>0</v>
      </c>
      <c r="E462" s="89">
        <v>100</v>
      </c>
      <c r="F462" s="89">
        <v>1</v>
      </c>
      <c r="G462" s="89"/>
      <c r="H462" s="89"/>
      <c r="I462" s="89">
        <v>3696</v>
      </c>
      <c r="J462" s="89">
        <v>76.3</v>
      </c>
      <c r="K462" s="89">
        <v>140</v>
      </c>
      <c r="L462" s="89"/>
      <c r="M462" s="89">
        <v>0</v>
      </c>
      <c r="N462" s="89">
        <v>0</v>
      </c>
      <c r="O462" s="89">
        <v>0</v>
      </c>
      <c r="P462" s="89">
        <v>76.3</v>
      </c>
      <c r="Q462" s="89">
        <v>76.3</v>
      </c>
      <c r="R462" s="89">
        <v>140</v>
      </c>
    </row>
    <row r="463" spans="1:18" x14ac:dyDescent="0.25">
      <c r="A463" s="89">
        <v>178</v>
      </c>
      <c r="B463" s="89" t="s">
        <v>234</v>
      </c>
      <c r="C463" s="89">
        <v>1.9</v>
      </c>
      <c r="D463" s="89">
        <v>0</v>
      </c>
      <c r="E463" s="89">
        <v>100</v>
      </c>
      <c r="F463" s="89">
        <v>1</v>
      </c>
      <c r="G463" s="89"/>
      <c r="H463" s="89"/>
      <c r="I463" s="89">
        <v>3696</v>
      </c>
      <c r="J463" s="89">
        <v>76.3</v>
      </c>
      <c r="K463" s="89">
        <v>144</v>
      </c>
      <c r="L463" s="89"/>
      <c r="M463" s="89">
        <v>0</v>
      </c>
      <c r="N463" s="89">
        <v>0</v>
      </c>
      <c r="O463" s="89">
        <v>0</v>
      </c>
      <c r="P463" s="89">
        <v>76.3</v>
      </c>
      <c r="Q463" s="89">
        <v>76.3</v>
      </c>
      <c r="R463" s="89">
        <v>144</v>
      </c>
    </row>
    <row r="464" spans="1:18" x14ac:dyDescent="0.25">
      <c r="A464" s="89">
        <v>179</v>
      </c>
      <c r="B464" s="89" t="s">
        <v>235</v>
      </c>
      <c r="C464" s="89">
        <v>1.4</v>
      </c>
      <c r="D464" s="89">
        <v>0</v>
      </c>
      <c r="E464" s="89">
        <v>100</v>
      </c>
      <c r="F464" s="89">
        <v>1</v>
      </c>
      <c r="G464" s="89"/>
      <c r="H464" s="89"/>
      <c r="I464" s="89">
        <v>3696</v>
      </c>
      <c r="J464" s="89">
        <v>76.3</v>
      </c>
      <c r="K464" s="89">
        <v>103</v>
      </c>
      <c r="L464" s="89"/>
      <c r="M464" s="89">
        <v>0</v>
      </c>
      <c r="N464" s="89">
        <v>0</v>
      </c>
      <c r="O464" s="89">
        <v>0</v>
      </c>
      <c r="P464" s="89">
        <v>76.3</v>
      </c>
      <c r="Q464" s="89">
        <v>76.3</v>
      </c>
      <c r="R464" s="89">
        <v>103</v>
      </c>
    </row>
    <row r="465" spans="1:18" x14ac:dyDescent="0.25">
      <c r="A465" s="89">
        <v>180</v>
      </c>
      <c r="B465" s="89" t="s">
        <v>236</v>
      </c>
      <c r="C465" s="89">
        <v>1.8</v>
      </c>
      <c r="D465" s="89">
        <v>0</v>
      </c>
      <c r="E465" s="89">
        <v>100</v>
      </c>
      <c r="F465" s="89">
        <v>1</v>
      </c>
      <c r="G465" s="89"/>
      <c r="H465" s="89"/>
      <c r="I465" s="89">
        <v>3696</v>
      </c>
      <c r="J465" s="89">
        <v>58.4</v>
      </c>
      <c r="K465" s="89">
        <v>107</v>
      </c>
      <c r="L465" s="89"/>
      <c r="M465" s="89">
        <v>0</v>
      </c>
      <c r="N465" s="89">
        <v>0</v>
      </c>
      <c r="O465" s="89">
        <v>0</v>
      </c>
      <c r="P465" s="89">
        <v>58.39</v>
      </c>
      <c r="Q465" s="89">
        <v>58.39</v>
      </c>
      <c r="R465" s="89">
        <v>107</v>
      </c>
    </row>
    <row r="466" spans="1:18" x14ac:dyDescent="0.25">
      <c r="A466" s="89">
        <v>181</v>
      </c>
      <c r="B466" s="89" t="s">
        <v>237</v>
      </c>
      <c r="C466" s="89">
        <v>0.9</v>
      </c>
      <c r="D466" s="89">
        <v>0</v>
      </c>
      <c r="E466" s="89">
        <v>100</v>
      </c>
      <c r="F466" s="89">
        <v>0</v>
      </c>
      <c r="G466" s="89"/>
      <c r="H466" s="89"/>
      <c r="I466" s="89">
        <v>8760</v>
      </c>
      <c r="J466" s="89">
        <v>0</v>
      </c>
      <c r="K466" s="89">
        <v>0</v>
      </c>
      <c r="L466" s="89"/>
      <c r="M466" s="89">
        <v>0</v>
      </c>
      <c r="N466" s="89">
        <v>0</v>
      </c>
      <c r="O466" s="89">
        <v>0</v>
      </c>
      <c r="P466" s="89">
        <v>0</v>
      </c>
      <c r="Q466" s="89">
        <v>0</v>
      </c>
      <c r="R466" s="89">
        <v>0</v>
      </c>
    </row>
    <row r="467" spans="1:18" x14ac:dyDescent="0.25">
      <c r="A467" s="89">
        <v>182</v>
      </c>
      <c r="B467" s="89" t="s">
        <v>238</v>
      </c>
      <c r="C467" s="89">
        <v>11</v>
      </c>
      <c r="D467" s="89">
        <v>0</v>
      </c>
      <c r="E467" s="89">
        <v>100</v>
      </c>
      <c r="F467" s="89">
        <v>1</v>
      </c>
      <c r="G467" s="89"/>
      <c r="H467" s="89"/>
      <c r="I467" s="89">
        <v>5184</v>
      </c>
      <c r="J467" s="89">
        <v>85</v>
      </c>
      <c r="K467" s="89">
        <v>936</v>
      </c>
      <c r="L467" s="89"/>
      <c r="M467" s="89">
        <v>0</v>
      </c>
      <c r="N467" s="89">
        <v>0</v>
      </c>
      <c r="O467" s="89">
        <v>0</v>
      </c>
      <c r="P467" s="89">
        <v>85</v>
      </c>
      <c r="Q467" s="89">
        <v>85</v>
      </c>
      <c r="R467" s="89">
        <v>936</v>
      </c>
    </row>
    <row r="468" spans="1:18" x14ac:dyDescent="0.25">
      <c r="A468" s="89">
        <v>183</v>
      </c>
      <c r="B468" s="89" t="s">
        <v>239</v>
      </c>
      <c r="C468" s="89">
        <v>7.6</v>
      </c>
      <c r="D468" s="89">
        <v>0</v>
      </c>
      <c r="E468" s="89">
        <v>100</v>
      </c>
      <c r="F468" s="89">
        <v>1</v>
      </c>
      <c r="G468" s="89"/>
      <c r="H468" s="89"/>
      <c r="I468" s="89">
        <v>8424</v>
      </c>
      <c r="J468" s="89">
        <v>58.4</v>
      </c>
      <c r="K468" s="89">
        <v>441</v>
      </c>
      <c r="L468" s="89"/>
      <c r="M468" s="89">
        <v>0</v>
      </c>
      <c r="N468" s="89">
        <v>0</v>
      </c>
      <c r="O468" s="89">
        <v>0</v>
      </c>
      <c r="P468" s="89">
        <v>58.39</v>
      </c>
      <c r="Q468" s="89">
        <v>58.39</v>
      </c>
      <c r="R468" s="89">
        <v>441</v>
      </c>
    </row>
    <row r="469" spans="1:18" x14ac:dyDescent="0.25">
      <c r="A469" s="89">
        <v>184</v>
      </c>
      <c r="B469" s="89" t="s">
        <v>240</v>
      </c>
      <c r="C469" s="89">
        <v>3.2</v>
      </c>
      <c r="D469" s="89">
        <v>0</v>
      </c>
      <c r="E469" s="89">
        <v>100</v>
      </c>
      <c r="F469" s="89">
        <v>1</v>
      </c>
      <c r="G469" s="89"/>
      <c r="H469" s="89"/>
      <c r="I469" s="89">
        <v>5184</v>
      </c>
      <c r="J469" s="89">
        <v>85</v>
      </c>
      <c r="K469" s="89">
        <v>272</v>
      </c>
      <c r="L469" s="89"/>
      <c r="M469" s="89">
        <v>0</v>
      </c>
      <c r="N469" s="89">
        <v>0</v>
      </c>
      <c r="O469" s="89">
        <v>0</v>
      </c>
      <c r="P469" s="89">
        <v>85</v>
      </c>
      <c r="Q469" s="89">
        <v>85</v>
      </c>
      <c r="R469" s="89">
        <v>272</v>
      </c>
    </row>
    <row r="470" spans="1:18" x14ac:dyDescent="0.25">
      <c r="A470" s="89">
        <v>185</v>
      </c>
      <c r="B470" s="89" t="s">
        <v>241</v>
      </c>
      <c r="C470" s="89">
        <v>1.8</v>
      </c>
      <c r="D470" s="89">
        <v>0</v>
      </c>
      <c r="E470" s="89">
        <v>100</v>
      </c>
      <c r="F470" s="89">
        <v>1</v>
      </c>
      <c r="G470" s="89"/>
      <c r="H470" s="89"/>
      <c r="I470" s="89">
        <v>3696</v>
      </c>
      <c r="J470" s="89">
        <v>58.4</v>
      </c>
      <c r="K470" s="89">
        <v>107</v>
      </c>
      <c r="L470" s="89"/>
      <c r="M470" s="89">
        <v>0</v>
      </c>
      <c r="N470" s="89">
        <v>0</v>
      </c>
      <c r="O470" s="89">
        <v>0</v>
      </c>
      <c r="P470" s="89">
        <v>58.39</v>
      </c>
      <c r="Q470" s="89">
        <v>58.39</v>
      </c>
      <c r="R470" s="89">
        <v>107</v>
      </c>
    </row>
    <row r="471" spans="1:18" x14ac:dyDescent="0.25">
      <c r="A471" s="89">
        <v>186</v>
      </c>
      <c r="B471" s="89" t="s">
        <v>242</v>
      </c>
      <c r="C471" s="89">
        <v>1.8</v>
      </c>
      <c r="D471" s="89">
        <v>0</v>
      </c>
      <c r="E471" s="89">
        <v>100</v>
      </c>
      <c r="F471" s="89">
        <v>1</v>
      </c>
      <c r="G471" s="89"/>
      <c r="H471" s="89"/>
      <c r="I471" s="89">
        <v>3696</v>
      </c>
      <c r="J471" s="89">
        <v>58.4</v>
      </c>
      <c r="K471" s="89">
        <v>107</v>
      </c>
      <c r="L471" s="89"/>
      <c r="M471" s="89">
        <v>0</v>
      </c>
      <c r="N471" s="89">
        <v>0</v>
      </c>
      <c r="O471" s="89">
        <v>0</v>
      </c>
      <c r="P471" s="89">
        <v>58.39</v>
      </c>
      <c r="Q471" s="89">
        <v>58.39</v>
      </c>
      <c r="R471" s="89">
        <v>107</v>
      </c>
    </row>
    <row r="472" spans="1:18" x14ac:dyDescent="0.25">
      <c r="A472" s="89">
        <v>187</v>
      </c>
      <c r="B472" s="89" t="s">
        <v>243</v>
      </c>
      <c r="C472" s="89">
        <v>3.9</v>
      </c>
      <c r="D472" s="89">
        <v>0</v>
      </c>
      <c r="E472" s="89">
        <v>100</v>
      </c>
      <c r="F472" s="89">
        <v>0</v>
      </c>
      <c r="G472" s="89"/>
      <c r="H472" s="89"/>
      <c r="I472" s="89">
        <v>8760</v>
      </c>
      <c r="J472" s="89">
        <v>0</v>
      </c>
      <c r="K472" s="89">
        <v>0</v>
      </c>
      <c r="L472" s="89"/>
      <c r="M472" s="89">
        <v>0</v>
      </c>
      <c r="N472" s="89">
        <v>0</v>
      </c>
      <c r="O472" s="89">
        <v>0</v>
      </c>
      <c r="P472" s="89">
        <v>0</v>
      </c>
      <c r="Q472" s="89">
        <v>0</v>
      </c>
      <c r="R472" s="89">
        <v>0</v>
      </c>
    </row>
    <row r="473" spans="1:18" x14ac:dyDescent="0.25">
      <c r="A473" s="89">
        <v>188</v>
      </c>
      <c r="B473" s="89" t="s">
        <v>244</v>
      </c>
      <c r="C473" s="89">
        <v>0</v>
      </c>
      <c r="D473" s="89">
        <v>0</v>
      </c>
      <c r="E473" s="89">
        <v>0</v>
      </c>
      <c r="F473" s="89">
        <v>0</v>
      </c>
      <c r="G473" s="89"/>
      <c r="H473" s="89"/>
      <c r="I473" s="89">
        <v>0</v>
      </c>
      <c r="J473" s="89">
        <v>0</v>
      </c>
      <c r="K473" s="89">
        <v>0</v>
      </c>
      <c r="L473" s="89"/>
      <c r="M473" s="89">
        <v>0</v>
      </c>
      <c r="N473" s="89">
        <v>0</v>
      </c>
      <c r="O473" s="89">
        <v>0</v>
      </c>
      <c r="P473" s="89">
        <v>0</v>
      </c>
      <c r="Q473" s="89">
        <v>0</v>
      </c>
      <c r="R473" s="89">
        <v>0</v>
      </c>
    </row>
    <row r="474" spans="1:18" x14ac:dyDescent="0.25">
      <c r="A474" s="89">
        <v>189</v>
      </c>
      <c r="B474" s="89" t="s">
        <v>245</v>
      </c>
      <c r="C474" s="89">
        <v>91.6</v>
      </c>
      <c r="D474" s="89">
        <v>0</v>
      </c>
      <c r="E474" s="89">
        <v>63.9</v>
      </c>
      <c r="F474" s="89">
        <v>294</v>
      </c>
      <c r="G474" s="89"/>
      <c r="H474" s="89"/>
      <c r="I474" s="89">
        <v>5333</v>
      </c>
      <c r="J474" s="89">
        <v>15.5</v>
      </c>
      <c r="K474" s="89">
        <v>1418</v>
      </c>
      <c r="L474" s="89"/>
      <c r="M474" s="89">
        <v>0</v>
      </c>
      <c r="N474" s="89">
        <v>0</v>
      </c>
      <c r="O474" s="89">
        <v>0</v>
      </c>
      <c r="P474" s="89">
        <v>15.49</v>
      </c>
      <c r="Q474" s="89">
        <v>15.49</v>
      </c>
      <c r="R474" s="89">
        <v>1418</v>
      </c>
    </row>
    <row r="475" spans="1:18" x14ac:dyDescent="0.25">
      <c r="A475" s="89">
        <v>190</v>
      </c>
      <c r="B475" s="89" t="s">
        <v>246</v>
      </c>
      <c r="C475" s="89">
        <v>3.4</v>
      </c>
      <c r="D475" s="89">
        <v>0</v>
      </c>
      <c r="E475" s="89">
        <v>100</v>
      </c>
      <c r="F475" s="89">
        <v>1</v>
      </c>
      <c r="G475" s="89"/>
      <c r="H475" s="89"/>
      <c r="I475" s="89">
        <v>6624</v>
      </c>
      <c r="J475" s="89">
        <v>78.900000000000006</v>
      </c>
      <c r="K475" s="89">
        <v>267</v>
      </c>
      <c r="L475" s="89"/>
      <c r="M475" s="89">
        <v>0</v>
      </c>
      <c r="N475" s="89">
        <v>0</v>
      </c>
      <c r="O475" s="89">
        <v>0</v>
      </c>
      <c r="P475" s="89">
        <v>78.86</v>
      </c>
      <c r="Q475" s="89">
        <v>78.86</v>
      </c>
      <c r="R475" s="89">
        <v>267</v>
      </c>
    </row>
    <row r="476" spans="1:18" x14ac:dyDescent="0.25">
      <c r="A476" s="89">
        <v>191</v>
      </c>
      <c r="B476" s="89" t="s">
        <v>247</v>
      </c>
      <c r="C476" s="89">
        <v>0</v>
      </c>
      <c r="D476" s="89">
        <v>0</v>
      </c>
      <c r="E476" s="89">
        <v>0</v>
      </c>
      <c r="F476" s="89">
        <v>0</v>
      </c>
      <c r="G476" s="89"/>
      <c r="H476" s="89"/>
      <c r="I476" s="89">
        <v>0</v>
      </c>
      <c r="J476" s="89">
        <v>0</v>
      </c>
      <c r="K476" s="89">
        <v>0</v>
      </c>
      <c r="L476" s="89"/>
      <c r="M476" s="89">
        <v>0</v>
      </c>
      <c r="N476" s="89">
        <v>0</v>
      </c>
      <c r="O476" s="89">
        <v>0</v>
      </c>
      <c r="P476" s="89">
        <v>0</v>
      </c>
      <c r="Q476" s="89">
        <v>0</v>
      </c>
      <c r="R476" s="89">
        <v>0</v>
      </c>
    </row>
    <row r="477" spans="1:18" x14ac:dyDescent="0.25">
      <c r="A477" s="89">
        <v>192</v>
      </c>
      <c r="B477" s="89" t="s">
        <v>248</v>
      </c>
      <c r="C477" s="89">
        <v>0</v>
      </c>
      <c r="D477" s="89">
        <v>0</v>
      </c>
      <c r="E477" s="89">
        <v>0</v>
      </c>
      <c r="F477" s="89">
        <v>0</v>
      </c>
      <c r="G477" s="89"/>
      <c r="H477" s="89"/>
      <c r="I477" s="89">
        <v>0</v>
      </c>
      <c r="J477" s="89">
        <v>0</v>
      </c>
      <c r="K477" s="89">
        <v>0</v>
      </c>
      <c r="L477" s="89"/>
      <c r="M477" s="89">
        <v>0</v>
      </c>
      <c r="N477" s="89">
        <v>0</v>
      </c>
      <c r="O477" s="89">
        <v>0</v>
      </c>
      <c r="P477" s="89">
        <v>0</v>
      </c>
      <c r="Q477" s="89">
        <v>0</v>
      </c>
      <c r="R477" s="89">
        <v>0</v>
      </c>
    </row>
    <row r="478" spans="1:18" x14ac:dyDescent="0.25">
      <c r="A478" s="89">
        <v>193</v>
      </c>
      <c r="B478" s="89" t="s">
        <v>249</v>
      </c>
      <c r="C478" s="89">
        <v>0</v>
      </c>
      <c r="D478" s="89">
        <v>0</v>
      </c>
      <c r="E478" s="89">
        <v>0</v>
      </c>
      <c r="F478" s="89">
        <v>0</v>
      </c>
      <c r="G478" s="89"/>
      <c r="H478" s="89"/>
      <c r="I478" s="89">
        <v>0</v>
      </c>
      <c r="J478" s="89">
        <v>0</v>
      </c>
      <c r="K478" s="89">
        <v>0</v>
      </c>
      <c r="L478" s="89"/>
      <c r="M478" s="89">
        <v>0</v>
      </c>
      <c r="N478" s="89">
        <v>0</v>
      </c>
      <c r="O478" s="89">
        <v>0</v>
      </c>
      <c r="P478" s="89">
        <v>0</v>
      </c>
      <c r="Q478" s="89">
        <v>0</v>
      </c>
      <c r="R478" s="89">
        <v>0</v>
      </c>
    </row>
    <row r="479" spans="1:18" x14ac:dyDescent="0.25">
      <c r="A479" s="89">
        <v>194</v>
      </c>
      <c r="B479" s="89" t="s">
        <v>250</v>
      </c>
      <c r="C479" s="89">
        <v>0</v>
      </c>
      <c r="D479" s="89">
        <v>0</v>
      </c>
      <c r="E479" s="89">
        <v>0</v>
      </c>
      <c r="F479" s="89">
        <v>0</v>
      </c>
      <c r="G479" s="89"/>
      <c r="H479" s="89"/>
      <c r="I479" s="89">
        <v>8760</v>
      </c>
      <c r="J479" s="89">
        <v>0</v>
      </c>
      <c r="K479" s="89">
        <v>0</v>
      </c>
      <c r="L479" s="89"/>
      <c r="M479" s="89">
        <v>0</v>
      </c>
      <c r="N479" s="89">
        <v>0</v>
      </c>
      <c r="O479" s="89">
        <v>0</v>
      </c>
      <c r="P479" s="89">
        <v>0</v>
      </c>
      <c r="Q479" s="89">
        <v>0</v>
      </c>
      <c r="R479" s="89">
        <v>0</v>
      </c>
    </row>
    <row r="480" spans="1:18" x14ac:dyDescent="0.25">
      <c r="A480" s="89">
        <v>195</v>
      </c>
      <c r="B480" s="89" t="s">
        <v>251</v>
      </c>
      <c r="C480" s="89">
        <v>0</v>
      </c>
      <c r="D480" s="89">
        <v>0</v>
      </c>
      <c r="E480" s="89">
        <v>0</v>
      </c>
      <c r="F480" s="89">
        <v>0</v>
      </c>
      <c r="G480" s="89"/>
      <c r="H480" s="89"/>
      <c r="I480" s="89">
        <v>8760</v>
      </c>
      <c r="J480" s="89">
        <v>0</v>
      </c>
      <c r="K480" s="89">
        <v>0</v>
      </c>
      <c r="L480" s="89"/>
      <c r="M480" s="89">
        <v>0</v>
      </c>
      <c r="N480" s="89">
        <v>0</v>
      </c>
      <c r="O480" s="89">
        <v>0</v>
      </c>
      <c r="P480" s="89">
        <v>0</v>
      </c>
      <c r="Q480" s="89">
        <v>0</v>
      </c>
      <c r="R480" s="89">
        <v>0</v>
      </c>
    </row>
    <row r="481" spans="1:18" x14ac:dyDescent="0.25">
      <c r="A481" s="89">
        <v>196</v>
      </c>
      <c r="B481" s="89" t="s">
        <v>252</v>
      </c>
      <c r="C481" s="89">
        <v>0</v>
      </c>
      <c r="D481" s="89">
        <v>0</v>
      </c>
      <c r="E481" s="89">
        <v>0</v>
      </c>
      <c r="F481" s="89">
        <v>0</v>
      </c>
      <c r="G481" s="89"/>
      <c r="H481" s="89"/>
      <c r="I481" s="89">
        <v>8760</v>
      </c>
      <c r="J481" s="89">
        <v>0</v>
      </c>
      <c r="K481" s="89">
        <v>0</v>
      </c>
      <c r="L481" s="89"/>
      <c r="M481" s="89">
        <v>0</v>
      </c>
      <c r="N481" s="89">
        <v>0</v>
      </c>
      <c r="O481" s="89">
        <v>0</v>
      </c>
      <c r="P481" s="89">
        <v>0</v>
      </c>
      <c r="Q481" s="89">
        <v>0</v>
      </c>
      <c r="R481" s="89">
        <v>0</v>
      </c>
    </row>
    <row r="482" spans="1:18" x14ac:dyDescent="0.25">
      <c r="A482" s="89">
        <v>197</v>
      </c>
      <c r="B482" s="89" t="s">
        <v>253</v>
      </c>
      <c r="C482" s="89">
        <v>0</v>
      </c>
      <c r="D482" s="89">
        <v>0</v>
      </c>
      <c r="E482" s="89">
        <v>0</v>
      </c>
      <c r="F482" s="89">
        <v>0</v>
      </c>
      <c r="G482" s="89"/>
      <c r="H482" s="89"/>
      <c r="I482" s="89">
        <v>8760</v>
      </c>
      <c r="J482" s="89">
        <v>0</v>
      </c>
      <c r="K482" s="89">
        <v>0</v>
      </c>
      <c r="L482" s="89"/>
      <c r="M482" s="89">
        <v>0</v>
      </c>
      <c r="N482" s="89">
        <v>0</v>
      </c>
      <c r="O482" s="89">
        <v>0</v>
      </c>
      <c r="P482" s="89">
        <v>0</v>
      </c>
      <c r="Q482" s="89">
        <v>0</v>
      </c>
      <c r="R482" s="89">
        <v>0</v>
      </c>
    </row>
    <row r="483" spans="1:18" x14ac:dyDescent="0.25">
      <c r="A483" s="89">
        <v>198</v>
      </c>
      <c r="B483" s="89" t="s">
        <v>254</v>
      </c>
      <c r="C483" s="89">
        <v>0</v>
      </c>
      <c r="D483" s="89">
        <v>0</v>
      </c>
      <c r="E483" s="89">
        <v>0</v>
      </c>
      <c r="F483" s="89">
        <v>0</v>
      </c>
      <c r="G483" s="89"/>
      <c r="H483" s="89"/>
      <c r="I483" s="89">
        <v>0</v>
      </c>
      <c r="J483" s="89">
        <v>0</v>
      </c>
      <c r="K483" s="89">
        <v>0</v>
      </c>
      <c r="L483" s="89"/>
      <c r="M483" s="89">
        <v>0</v>
      </c>
      <c r="N483" s="89">
        <v>0</v>
      </c>
      <c r="O483" s="89">
        <v>0</v>
      </c>
      <c r="P483" s="89">
        <v>0</v>
      </c>
      <c r="Q483" s="89">
        <v>0</v>
      </c>
      <c r="R483" s="89">
        <v>0</v>
      </c>
    </row>
    <row r="484" spans="1:18" x14ac:dyDescent="0.25">
      <c r="A484" s="89">
        <v>199</v>
      </c>
      <c r="B484" s="89" t="s">
        <v>255</v>
      </c>
      <c r="C484" s="89">
        <v>84.3</v>
      </c>
      <c r="D484" s="89">
        <v>0</v>
      </c>
      <c r="E484" s="89">
        <v>100</v>
      </c>
      <c r="F484" s="89">
        <v>0</v>
      </c>
      <c r="G484" s="89"/>
      <c r="H484" s="89"/>
      <c r="I484" s="89">
        <v>8760</v>
      </c>
      <c r="J484" s="89">
        <v>0</v>
      </c>
      <c r="K484" s="89">
        <v>0</v>
      </c>
      <c r="L484" s="89"/>
      <c r="M484" s="89">
        <v>0</v>
      </c>
      <c r="N484" s="89">
        <v>0</v>
      </c>
      <c r="O484" s="89">
        <v>0</v>
      </c>
      <c r="P484" s="89">
        <v>0</v>
      </c>
      <c r="Q484" s="89">
        <v>0</v>
      </c>
      <c r="R484" s="89">
        <v>0</v>
      </c>
    </row>
    <row r="485" spans="1:18" x14ac:dyDescent="0.25">
      <c r="A485" s="89">
        <v>200</v>
      </c>
      <c r="B485" s="89" t="s">
        <v>256</v>
      </c>
      <c r="C485" s="89">
        <v>5.7</v>
      </c>
      <c r="D485" s="89">
        <v>0</v>
      </c>
      <c r="E485" s="89">
        <v>100</v>
      </c>
      <c r="F485" s="89">
        <v>1</v>
      </c>
      <c r="G485" s="89"/>
      <c r="H485" s="89"/>
      <c r="I485" s="89">
        <v>4416</v>
      </c>
      <c r="J485" s="89">
        <v>0</v>
      </c>
      <c r="K485" s="89">
        <v>0</v>
      </c>
      <c r="L485" s="89"/>
      <c r="M485" s="89">
        <v>0</v>
      </c>
      <c r="N485" s="89">
        <v>0</v>
      </c>
      <c r="O485" s="89">
        <v>0</v>
      </c>
      <c r="P485" s="89">
        <v>0</v>
      </c>
      <c r="Q485" s="89">
        <v>0</v>
      </c>
      <c r="R485" s="89">
        <v>0</v>
      </c>
    </row>
    <row r="486" spans="1:18" x14ac:dyDescent="0.25">
      <c r="A486" s="89">
        <v>201</v>
      </c>
      <c r="B486" s="89" t="s">
        <v>257</v>
      </c>
      <c r="C486" s="89">
        <v>3394.4</v>
      </c>
      <c r="D486" s="89">
        <v>0</v>
      </c>
      <c r="E486" s="89">
        <v>59.7</v>
      </c>
      <c r="F486" s="89">
        <v>96</v>
      </c>
      <c r="G486" s="89">
        <v>23013.200000000001</v>
      </c>
      <c r="H486" s="89">
        <v>6780</v>
      </c>
      <c r="I486" s="89">
        <v>7353</v>
      </c>
      <c r="J486" s="89">
        <v>394.3</v>
      </c>
      <c r="K486" s="89">
        <v>90738</v>
      </c>
      <c r="L486" s="89">
        <v>368</v>
      </c>
      <c r="M486" s="89">
        <v>1586</v>
      </c>
      <c r="N486" s="89">
        <v>24303</v>
      </c>
      <c r="O486" s="89">
        <v>10954</v>
      </c>
      <c r="P486" s="89">
        <v>29.96</v>
      </c>
      <c r="Q486" s="89">
        <v>37.590000000000003</v>
      </c>
      <c r="R486" s="89">
        <v>127581</v>
      </c>
    </row>
    <row r="487" spans="1:18" x14ac:dyDescent="0.25">
      <c r="A487" s="89" t="s">
        <v>258</v>
      </c>
      <c r="B487" s="89" t="s">
        <v>259</v>
      </c>
      <c r="C487" s="89">
        <v>63672.7</v>
      </c>
      <c r="D487" s="89">
        <v>0</v>
      </c>
      <c r="E487" s="89"/>
      <c r="F487" s="89">
        <v>6217</v>
      </c>
      <c r="G487" s="89">
        <v>517440.8</v>
      </c>
      <c r="H487" s="89">
        <v>9764</v>
      </c>
      <c r="I487" s="89"/>
      <c r="J487" s="89"/>
      <c r="K487" s="89">
        <v>1155397</v>
      </c>
      <c r="L487" s="89">
        <v>3074</v>
      </c>
      <c r="M487" s="89">
        <v>13574</v>
      </c>
      <c r="N487" s="89">
        <v>449358</v>
      </c>
      <c r="O487" s="89">
        <v>53203</v>
      </c>
      <c r="P487" s="89">
        <v>18.98</v>
      </c>
      <c r="Q487" s="89">
        <v>26.25</v>
      </c>
      <c r="R487" s="89">
        <v>1671532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5"/>
  <sheetViews>
    <sheetView topLeftCell="A34" workbookViewId="0"/>
  </sheetViews>
  <sheetFormatPr defaultRowHeight="15" x14ac:dyDescent="0.25"/>
  <sheetData>
    <row r="1" spans="1:16" x14ac:dyDescent="0.25">
      <c r="A1" s="91" t="s">
        <v>385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x14ac:dyDescent="0.25">
      <c r="A2" s="91" t="s">
        <v>395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5">
      <c r="A3" s="91" t="s">
        <v>467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6" spans="1:16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x14ac:dyDescent="0.25">
      <c r="A7" s="91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x14ac:dyDescent="0.25">
      <c r="A9" s="91"/>
      <c r="B9" s="91"/>
      <c r="C9" s="91" t="s">
        <v>6</v>
      </c>
      <c r="D9" s="91" t="s">
        <v>7</v>
      </c>
      <c r="E9" s="91"/>
      <c r="F9" s="91"/>
      <c r="G9" s="91" t="s">
        <v>307</v>
      </c>
      <c r="H9" s="91" t="s">
        <v>10</v>
      </c>
      <c r="I9" s="91" t="s">
        <v>11</v>
      </c>
      <c r="J9" s="91" t="s">
        <v>12</v>
      </c>
      <c r="K9" s="91" t="s">
        <v>13</v>
      </c>
      <c r="L9" s="91" t="s">
        <v>14</v>
      </c>
      <c r="M9" s="91" t="s">
        <v>15</v>
      </c>
      <c r="N9" s="91" t="s">
        <v>16</v>
      </c>
      <c r="O9" s="91" t="s">
        <v>17</v>
      </c>
      <c r="P9" s="91" t="s">
        <v>17</v>
      </c>
    </row>
    <row r="10" spans="1:16" x14ac:dyDescent="0.25">
      <c r="A10" s="91"/>
      <c r="B10" s="91" t="s">
        <v>18</v>
      </c>
      <c r="C10" s="91" t="s">
        <v>19</v>
      </c>
      <c r="D10" s="91" t="s">
        <v>20</v>
      </c>
      <c r="E10" s="91" t="s">
        <v>21</v>
      </c>
      <c r="F10" s="91" t="s">
        <v>22</v>
      </c>
      <c r="G10" s="91" t="s">
        <v>308</v>
      </c>
      <c r="H10" s="91" t="s">
        <v>25</v>
      </c>
      <c r="I10" s="91" t="s">
        <v>26</v>
      </c>
      <c r="J10" s="91" t="s">
        <v>27</v>
      </c>
      <c r="K10" s="91" t="s">
        <v>28</v>
      </c>
      <c r="L10" s="91" t="s">
        <v>29</v>
      </c>
      <c r="M10" s="91" t="s">
        <v>30</v>
      </c>
      <c r="N10" s="91" t="s">
        <v>31</v>
      </c>
      <c r="O10" s="91" t="s">
        <v>32</v>
      </c>
      <c r="P10" s="91" t="s">
        <v>33</v>
      </c>
    </row>
    <row r="11" spans="1:16" x14ac:dyDescent="0.25">
      <c r="A11" s="91" t="s">
        <v>309</v>
      </c>
      <c r="B11" s="91" t="s">
        <v>36</v>
      </c>
      <c r="C11" s="91" t="s">
        <v>36</v>
      </c>
      <c r="D11" s="91" t="s">
        <v>37</v>
      </c>
      <c r="E11" s="91" t="s">
        <v>38</v>
      </c>
      <c r="F11" s="91" t="s">
        <v>39</v>
      </c>
      <c r="G11" s="91" t="s">
        <v>310</v>
      </c>
      <c r="H11" s="91" t="s">
        <v>42</v>
      </c>
      <c r="I11" s="91" t="s">
        <v>43</v>
      </c>
      <c r="J11" s="91" t="s">
        <v>44</v>
      </c>
      <c r="K11" s="91" t="s">
        <v>45</v>
      </c>
      <c r="L11" s="91" t="s">
        <v>46</v>
      </c>
      <c r="M11" s="91" t="s">
        <v>47</v>
      </c>
      <c r="N11" s="91" t="s">
        <v>48</v>
      </c>
      <c r="O11" s="91" t="s">
        <v>49</v>
      </c>
      <c r="P11" s="91" t="s">
        <v>50</v>
      </c>
    </row>
    <row r="12" spans="1:16" x14ac:dyDescent="0.25">
      <c r="A12" s="91" t="s">
        <v>311</v>
      </c>
      <c r="B12" s="91" t="s">
        <v>53</v>
      </c>
      <c r="C12" s="91" t="s">
        <v>54</v>
      </c>
      <c r="D12" s="91" t="s">
        <v>4</v>
      </c>
      <c r="E12" s="91" t="s">
        <v>55</v>
      </c>
      <c r="F12" s="91" t="s">
        <v>5</v>
      </c>
      <c r="G12" s="91" t="s">
        <v>312</v>
      </c>
      <c r="H12" s="91" t="s">
        <v>54</v>
      </c>
      <c r="I12" s="91" t="s">
        <v>56</v>
      </c>
      <c r="J12" s="91" t="s">
        <v>55</v>
      </c>
      <c r="K12" s="91" t="s">
        <v>4</v>
      </c>
      <c r="L12" s="91" t="s">
        <v>54</v>
      </c>
      <c r="M12" s="91" t="s">
        <v>4</v>
      </c>
      <c r="N12" s="91" t="s">
        <v>54</v>
      </c>
      <c r="O12" s="91" t="s">
        <v>54</v>
      </c>
      <c r="P12" s="91" t="s">
        <v>53</v>
      </c>
    </row>
    <row r="13" spans="1:16" x14ac:dyDescent="0.25">
      <c r="A13" s="91" t="s">
        <v>313</v>
      </c>
      <c r="B13" s="91">
        <v>63531.199999999997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1:16" x14ac:dyDescent="0.25">
      <c r="A14" s="91" t="s">
        <v>314</v>
      </c>
      <c r="B14" s="91">
        <v>133.19999999999999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>
        <v>14.1</v>
      </c>
      <c r="P14" s="91">
        <v>1877</v>
      </c>
    </row>
    <row r="15" spans="1:16" x14ac:dyDescent="0.25">
      <c r="A15" s="91" t="s">
        <v>315</v>
      </c>
      <c r="B15" s="91">
        <v>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1:16" x14ac:dyDescent="0.25">
      <c r="A16" s="91" t="s">
        <v>316</v>
      </c>
      <c r="B16" s="91">
        <v>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1:16" x14ac:dyDescent="0.25">
      <c r="A17" s="91" t="s">
        <v>317</v>
      </c>
      <c r="B17" s="91" t="s">
        <v>260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16" x14ac:dyDescent="0.25">
      <c r="A18" s="91" t="s">
        <v>318</v>
      </c>
      <c r="B18" s="91">
        <v>258.5</v>
      </c>
      <c r="C18" s="91">
        <v>0</v>
      </c>
      <c r="D18" s="91">
        <v>42.2</v>
      </c>
      <c r="E18" s="91">
        <v>0</v>
      </c>
      <c r="F18" s="91"/>
      <c r="G18" s="91"/>
      <c r="H18" s="91">
        <v>0</v>
      </c>
      <c r="I18" s="91">
        <v>0</v>
      </c>
      <c r="J18" s="91"/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1:16" x14ac:dyDescent="0.25">
      <c r="A19" s="91" t="s">
        <v>319</v>
      </c>
      <c r="B19" s="91">
        <v>4148.8</v>
      </c>
      <c r="C19" s="91">
        <v>0</v>
      </c>
      <c r="D19" s="91">
        <v>60.9</v>
      </c>
      <c r="E19" s="91">
        <v>0</v>
      </c>
      <c r="F19" s="91"/>
      <c r="G19" s="91"/>
      <c r="H19" s="91">
        <v>0</v>
      </c>
      <c r="I19" s="91">
        <v>0</v>
      </c>
      <c r="J19" s="91"/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</row>
    <row r="20" spans="1:16" x14ac:dyDescent="0.25">
      <c r="A20" s="91" t="s">
        <v>320</v>
      </c>
      <c r="B20" s="91">
        <v>1333.8</v>
      </c>
      <c r="C20" s="91">
        <v>0</v>
      </c>
      <c r="D20" s="91">
        <v>50.3</v>
      </c>
      <c r="E20" s="91">
        <v>70</v>
      </c>
      <c r="F20" s="91"/>
      <c r="G20" s="91"/>
      <c r="H20" s="91">
        <v>39.1</v>
      </c>
      <c r="I20" s="91">
        <v>52209</v>
      </c>
      <c r="J20" s="91"/>
      <c r="K20" s="91">
        <v>0</v>
      </c>
      <c r="L20" s="91">
        <v>11084</v>
      </c>
      <c r="M20" s="91">
        <v>8174</v>
      </c>
      <c r="N20" s="91">
        <v>45.27</v>
      </c>
      <c r="O20" s="91">
        <v>53.58</v>
      </c>
      <c r="P20" s="91">
        <v>71467</v>
      </c>
    </row>
    <row r="21" spans="1:16" x14ac:dyDescent="0.25">
      <c r="A21" s="91" t="s">
        <v>321</v>
      </c>
      <c r="B21" s="91">
        <v>4620.8</v>
      </c>
      <c r="C21" s="91">
        <v>0</v>
      </c>
      <c r="D21" s="91">
        <v>99.5</v>
      </c>
      <c r="E21" s="91">
        <v>14</v>
      </c>
      <c r="F21" s="91">
        <v>2425.1999999999998</v>
      </c>
      <c r="G21" s="91">
        <v>10000</v>
      </c>
      <c r="H21" s="91">
        <v>0</v>
      </c>
      <c r="I21" s="91">
        <v>114994</v>
      </c>
      <c r="J21" s="91">
        <v>0</v>
      </c>
      <c r="K21" s="91">
        <v>0</v>
      </c>
      <c r="L21" s="91">
        <v>0</v>
      </c>
      <c r="M21" s="91">
        <v>645</v>
      </c>
      <c r="N21" s="91">
        <v>25.03</v>
      </c>
      <c r="O21" s="91">
        <v>25.03</v>
      </c>
      <c r="P21" s="91">
        <v>115639</v>
      </c>
    </row>
    <row r="22" spans="1:16" x14ac:dyDescent="0.25">
      <c r="A22" s="91" t="s">
        <v>322</v>
      </c>
      <c r="B22" s="91">
        <v>38352.9</v>
      </c>
      <c r="C22" s="91">
        <v>0</v>
      </c>
      <c r="D22" s="91">
        <v>74.400000000000006</v>
      </c>
      <c r="E22" s="91">
        <v>474</v>
      </c>
      <c r="F22" s="91">
        <v>373144.1</v>
      </c>
      <c r="G22" s="91">
        <v>9729</v>
      </c>
      <c r="H22" s="91">
        <v>202.1</v>
      </c>
      <c r="I22" s="91">
        <v>754021</v>
      </c>
      <c r="J22" s="91">
        <v>1597</v>
      </c>
      <c r="K22" s="91">
        <v>6814</v>
      </c>
      <c r="L22" s="91">
        <v>342903</v>
      </c>
      <c r="M22" s="91">
        <v>32046</v>
      </c>
      <c r="N22" s="91">
        <v>20.5</v>
      </c>
      <c r="O22" s="91">
        <v>29.61</v>
      </c>
      <c r="P22" s="91">
        <v>1135784</v>
      </c>
    </row>
    <row r="23" spans="1:16" x14ac:dyDescent="0.25">
      <c r="A23" s="91" t="s">
        <v>323</v>
      </c>
      <c r="B23" s="91">
        <v>14370.2</v>
      </c>
      <c r="C23" s="91">
        <v>0</v>
      </c>
      <c r="D23" s="91">
        <v>68.599999999999994</v>
      </c>
      <c r="E23" s="91">
        <v>397</v>
      </c>
      <c r="F23" s="91">
        <v>139733.20000000001</v>
      </c>
      <c r="G23" s="91">
        <v>9724</v>
      </c>
      <c r="H23" s="91">
        <v>221.5</v>
      </c>
      <c r="I23" s="91">
        <v>309521</v>
      </c>
      <c r="J23" s="91">
        <v>765</v>
      </c>
      <c r="K23" s="91">
        <v>3852</v>
      </c>
      <c r="L23" s="91">
        <v>95008</v>
      </c>
      <c r="M23" s="91">
        <v>23395</v>
      </c>
      <c r="N23" s="91">
        <v>23.17</v>
      </c>
      <c r="O23" s="91">
        <v>30.05</v>
      </c>
      <c r="P23" s="91">
        <v>431775</v>
      </c>
    </row>
    <row r="24" spans="1:16" x14ac:dyDescent="0.25">
      <c r="A24" s="91" t="s">
        <v>324</v>
      </c>
      <c r="B24" s="91">
        <v>186.4</v>
      </c>
      <c r="C24" s="91">
        <v>0</v>
      </c>
      <c r="D24" s="91">
        <v>10.7</v>
      </c>
      <c r="E24" s="91">
        <v>11</v>
      </c>
      <c r="F24" s="91">
        <v>2180.6999999999998</v>
      </c>
      <c r="G24" s="91">
        <v>11699</v>
      </c>
      <c r="H24" s="91">
        <v>378.9</v>
      </c>
      <c r="I24" s="91">
        <v>8262</v>
      </c>
      <c r="J24" s="91">
        <v>23</v>
      </c>
      <c r="K24" s="91">
        <v>88</v>
      </c>
      <c r="L24" s="91">
        <v>4758</v>
      </c>
      <c r="M24" s="91">
        <v>0</v>
      </c>
      <c r="N24" s="91">
        <v>44.32</v>
      </c>
      <c r="O24" s="91">
        <v>70.319999999999993</v>
      </c>
      <c r="P24" s="91">
        <v>13109</v>
      </c>
    </row>
    <row r="25" spans="1:16" x14ac:dyDescent="0.25">
      <c r="A25" s="91" t="s">
        <v>325</v>
      </c>
      <c r="B25" s="91">
        <v>-3780.8</v>
      </c>
      <c r="C25" s="91">
        <v>0</v>
      </c>
      <c r="D25" s="91">
        <v>0.2</v>
      </c>
      <c r="E25" s="91">
        <v>4340</v>
      </c>
      <c r="F25" s="91"/>
      <c r="G25" s="91"/>
      <c r="H25" s="91">
        <v>38.799999999999997</v>
      </c>
      <c r="I25" s="91">
        <v>-146806</v>
      </c>
      <c r="J25" s="91"/>
      <c r="K25" s="91">
        <v>0</v>
      </c>
      <c r="L25" s="91">
        <v>0</v>
      </c>
      <c r="M25" s="91">
        <v>0</v>
      </c>
      <c r="N25" s="91">
        <v>38.83</v>
      </c>
      <c r="O25" s="91">
        <v>38.83</v>
      </c>
      <c r="P25" s="91">
        <v>-146806</v>
      </c>
    </row>
    <row r="26" spans="1:16" x14ac:dyDescent="0.25">
      <c r="A26" s="91" t="s">
        <v>326</v>
      </c>
      <c r="B26" s="91">
        <v>0</v>
      </c>
      <c r="C26" s="91">
        <v>0</v>
      </c>
      <c r="D26" s="91">
        <v>0</v>
      </c>
      <c r="E26" s="91">
        <v>0</v>
      </c>
      <c r="F26" s="91"/>
      <c r="G26" s="91"/>
      <c r="H26" s="91">
        <v>0</v>
      </c>
      <c r="I26" s="91">
        <v>0</v>
      </c>
      <c r="J26" s="91"/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</row>
    <row r="27" spans="1:16" x14ac:dyDescent="0.25">
      <c r="A27" s="91" t="s">
        <v>327</v>
      </c>
      <c r="B27" s="91">
        <v>1429.6</v>
      </c>
      <c r="C27" s="91">
        <v>0</v>
      </c>
      <c r="D27" s="91">
        <v>93.9</v>
      </c>
      <c r="E27" s="91">
        <v>0</v>
      </c>
      <c r="F27" s="91"/>
      <c r="G27" s="91"/>
      <c r="H27" s="91">
        <v>12</v>
      </c>
      <c r="I27" s="91">
        <v>17088</v>
      </c>
      <c r="J27" s="91"/>
      <c r="K27" s="91">
        <v>0</v>
      </c>
      <c r="L27" s="91">
        <v>0</v>
      </c>
      <c r="M27" s="91">
        <v>-3853</v>
      </c>
      <c r="N27" s="91">
        <v>9.26</v>
      </c>
      <c r="O27" s="91">
        <v>9.26</v>
      </c>
      <c r="P27" s="91">
        <v>13235</v>
      </c>
    </row>
    <row r="28" spans="1:16" x14ac:dyDescent="0.25">
      <c r="A28" s="91" t="s">
        <v>328</v>
      </c>
      <c r="B28" s="91">
        <v>709.2</v>
      </c>
      <c r="C28" s="91">
        <v>0</v>
      </c>
      <c r="D28" s="91">
        <v>100</v>
      </c>
      <c r="E28" s="91">
        <v>0</v>
      </c>
      <c r="F28" s="91"/>
      <c r="G28" s="91"/>
      <c r="H28" s="91">
        <v>79</v>
      </c>
      <c r="I28" s="91">
        <v>56006</v>
      </c>
      <c r="J28" s="91"/>
      <c r="K28" s="91">
        <v>0</v>
      </c>
      <c r="L28" s="91">
        <v>0</v>
      </c>
      <c r="M28" s="91">
        <v>0</v>
      </c>
      <c r="N28" s="91">
        <v>78.97</v>
      </c>
      <c r="O28" s="91">
        <v>78.97</v>
      </c>
      <c r="P28" s="91">
        <v>56006</v>
      </c>
    </row>
    <row r="29" spans="1:16" x14ac:dyDescent="0.25">
      <c r="A29" s="91" t="s">
        <v>329</v>
      </c>
      <c r="B29" s="91">
        <v>1229.8</v>
      </c>
      <c r="C29" s="91">
        <v>0</v>
      </c>
      <c r="D29" s="91">
        <v>119.6</v>
      </c>
      <c r="E29" s="91">
        <v>0</v>
      </c>
      <c r="F29" s="91"/>
      <c r="G29" s="91"/>
      <c r="H29" s="91">
        <v>0</v>
      </c>
      <c r="I29" s="91">
        <v>0</v>
      </c>
      <c r="J29" s="91"/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</row>
    <row r="30" spans="1:16" x14ac:dyDescent="0.25">
      <c r="A30" s="91" t="s">
        <v>330</v>
      </c>
      <c r="B30" s="91">
        <v>-443.3</v>
      </c>
      <c r="C30" s="91">
        <v>0</v>
      </c>
      <c r="D30" s="91">
        <v>100</v>
      </c>
      <c r="E30" s="91">
        <v>0</v>
      </c>
      <c r="F30" s="91"/>
      <c r="G30" s="91"/>
      <c r="H30" s="91">
        <v>4.2</v>
      </c>
      <c r="I30" s="91">
        <v>-1854</v>
      </c>
      <c r="J30" s="91"/>
      <c r="K30" s="91">
        <v>0</v>
      </c>
      <c r="L30" s="91">
        <v>0</v>
      </c>
      <c r="M30" s="91">
        <v>0</v>
      </c>
      <c r="N30" s="91">
        <v>4.18</v>
      </c>
      <c r="O30" s="91">
        <v>4.18</v>
      </c>
      <c r="P30" s="91">
        <v>-1854</v>
      </c>
    </row>
    <row r="31" spans="1:16" x14ac:dyDescent="0.25">
      <c r="A31" s="91" t="s">
        <v>331</v>
      </c>
      <c r="B31" s="91">
        <v>-302.5</v>
      </c>
      <c r="C31" s="91">
        <v>0</v>
      </c>
      <c r="D31" s="91">
        <v>100</v>
      </c>
      <c r="E31" s="91">
        <v>0</v>
      </c>
      <c r="F31" s="91"/>
      <c r="G31" s="91"/>
      <c r="H31" s="91">
        <v>20</v>
      </c>
      <c r="I31" s="91">
        <v>-6042</v>
      </c>
      <c r="J31" s="91"/>
      <c r="K31" s="91">
        <v>0</v>
      </c>
      <c r="L31" s="91">
        <v>-4396</v>
      </c>
      <c r="M31" s="91">
        <v>-5131</v>
      </c>
      <c r="N31" s="91">
        <v>36.93</v>
      </c>
      <c r="O31" s="91">
        <v>51.46</v>
      </c>
      <c r="P31" s="91">
        <v>-15570</v>
      </c>
    </row>
    <row r="32" spans="1:16" x14ac:dyDescent="0.25">
      <c r="A32" s="91" t="s">
        <v>332</v>
      </c>
      <c r="B32" s="91">
        <v>1467.1</v>
      </c>
      <c r="C32" s="91">
        <v>0</v>
      </c>
      <c r="D32" s="91">
        <v>100</v>
      </c>
      <c r="E32" s="91">
        <v>0</v>
      </c>
      <c r="F32" s="91"/>
      <c r="G32" s="91"/>
      <c r="H32" s="91">
        <v>5.5</v>
      </c>
      <c r="I32" s="91">
        <v>8043</v>
      </c>
      <c r="J32" s="91"/>
      <c r="K32" s="91">
        <v>0</v>
      </c>
      <c r="L32" s="91">
        <v>0</v>
      </c>
      <c r="M32" s="91">
        <v>0</v>
      </c>
      <c r="N32" s="91">
        <v>5.48</v>
      </c>
      <c r="O32" s="91">
        <v>5.48</v>
      </c>
      <c r="P32" s="91">
        <v>8043</v>
      </c>
    </row>
    <row r="33" spans="1:20" x14ac:dyDescent="0.25">
      <c r="A33" s="91" t="s">
        <v>333</v>
      </c>
      <c r="B33" s="91">
        <v>0</v>
      </c>
      <c r="C33" s="91">
        <v>0</v>
      </c>
      <c r="D33" s="91">
        <v>0</v>
      </c>
      <c r="E33" s="91">
        <v>9</v>
      </c>
      <c r="F33" s="91"/>
      <c r="G33" s="91"/>
      <c r="H33" s="91">
        <v>0</v>
      </c>
      <c r="I33" s="91">
        <v>0</v>
      </c>
      <c r="J33" s="91"/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/>
      <c r="R33" s="91"/>
      <c r="S33" s="91"/>
      <c r="T33" s="91"/>
    </row>
    <row r="34" spans="1:20" x14ac:dyDescent="0.25">
      <c r="A34" s="91" t="s">
        <v>334</v>
      </c>
      <c r="B34" s="91">
        <v>63661.1</v>
      </c>
      <c r="C34" s="91">
        <v>0</v>
      </c>
      <c r="D34" s="91"/>
      <c r="E34" s="91">
        <v>5804</v>
      </c>
      <c r="F34" s="91">
        <v>517483.2</v>
      </c>
      <c r="G34" s="91">
        <v>9736</v>
      </c>
      <c r="H34" s="91"/>
      <c r="I34" s="91">
        <v>1166739</v>
      </c>
      <c r="J34" s="91">
        <v>2386</v>
      </c>
      <c r="K34" s="91">
        <v>10753</v>
      </c>
      <c r="L34" s="91">
        <v>449358</v>
      </c>
      <c r="M34" s="91">
        <v>55276</v>
      </c>
      <c r="N34" s="91">
        <v>19.2</v>
      </c>
      <c r="O34" s="91">
        <v>26.42</v>
      </c>
      <c r="P34" s="91">
        <v>1682126</v>
      </c>
      <c r="Q34" s="91"/>
      <c r="R34" s="91"/>
      <c r="S34" s="91"/>
      <c r="T34" s="91"/>
    </row>
    <row r="35" spans="1:20" x14ac:dyDescent="0.25">
      <c r="A35" s="91" t="s">
        <v>335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>
        <v>1392</v>
      </c>
      <c r="Q35" s="91"/>
      <c r="R35" s="91"/>
      <c r="S35" s="91"/>
      <c r="T35" s="91"/>
    </row>
    <row r="36" spans="1:20" x14ac:dyDescent="0.25">
      <c r="A36" s="91" t="s">
        <v>336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>
        <v>0</v>
      </c>
      <c r="Q36" s="91"/>
      <c r="R36" s="91"/>
      <c r="S36" s="91"/>
      <c r="T36" s="91"/>
    </row>
    <row r="37" spans="1:20" x14ac:dyDescent="0.25">
      <c r="A37" s="91" t="s">
        <v>337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>
        <v>0</v>
      </c>
      <c r="Q37" s="91"/>
      <c r="R37" s="91"/>
      <c r="S37" s="91"/>
      <c r="T37" s="91"/>
    </row>
    <row r="38" spans="1:20" x14ac:dyDescent="0.25">
      <c r="A38" s="91" t="s">
        <v>338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>
        <v>1023</v>
      </c>
      <c r="Q38" s="91"/>
      <c r="R38" s="91"/>
      <c r="S38" s="91"/>
      <c r="T38" s="91"/>
    </row>
    <row r="39" spans="1:20" x14ac:dyDescent="0.25">
      <c r="A39" s="91" t="s">
        <v>339</v>
      </c>
      <c r="B39" s="91">
        <v>3.3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>
        <v>1000</v>
      </c>
      <c r="P39" s="91">
        <v>3254</v>
      </c>
      <c r="Q39" s="91"/>
      <c r="R39" s="91"/>
      <c r="S39" s="91"/>
      <c r="T39" s="91"/>
    </row>
    <row r="40" spans="1:20" x14ac:dyDescent="0.25">
      <c r="A40" s="91" t="s">
        <v>340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>
        <v>26.48</v>
      </c>
      <c r="P40" s="91">
        <v>1685917</v>
      </c>
      <c r="Q40" s="91"/>
      <c r="R40" s="91"/>
      <c r="S40" s="91"/>
      <c r="T40" s="91"/>
    </row>
    <row r="41" spans="1:20" x14ac:dyDescent="0.2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0" x14ac:dyDescent="0.2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0" x14ac:dyDescent="0.2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0" x14ac:dyDescent="0.25">
      <c r="A44" s="91" t="s">
        <v>261</v>
      </c>
      <c r="B44" s="91" t="s">
        <v>262</v>
      </c>
      <c r="C44" s="91" t="s">
        <v>289</v>
      </c>
      <c r="D44" s="91" t="s">
        <v>290</v>
      </c>
      <c r="E44" s="91" t="s">
        <v>291</v>
      </c>
      <c r="F44" s="91" t="s">
        <v>292</v>
      </c>
      <c r="G44" s="91" t="s">
        <v>293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0" x14ac:dyDescent="0.25">
      <c r="A45" s="91" t="s">
        <v>4</v>
      </c>
      <c r="B45" s="91" t="s">
        <v>263</v>
      </c>
      <c r="C45" s="93" t="s">
        <v>54</v>
      </c>
      <c r="D45" s="91" t="s">
        <v>54</v>
      </c>
      <c r="E45" s="91" t="s">
        <v>54</v>
      </c>
      <c r="F45" s="91" t="s">
        <v>54</v>
      </c>
      <c r="G45" s="91" t="s">
        <v>55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0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0" x14ac:dyDescent="0.25">
      <c r="A47" s="91"/>
      <c r="B47" s="91"/>
      <c r="C47" s="91" t="e">
        <v>#NAME?</v>
      </c>
      <c r="D47" s="92" t="s">
        <v>294</v>
      </c>
      <c r="E47" s="91" t="s">
        <v>295</v>
      </c>
      <c r="F47" s="91" t="s">
        <v>296</v>
      </c>
      <c r="G47" s="92" t="s">
        <v>297</v>
      </c>
      <c r="H47" s="91" t="s">
        <v>298</v>
      </c>
      <c r="I47" s="91" t="s">
        <v>299</v>
      </c>
      <c r="J47" s="92" t="s">
        <v>300</v>
      </c>
      <c r="K47" s="91" t="s">
        <v>301</v>
      </c>
      <c r="L47" s="91"/>
      <c r="M47" s="92"/>
      <c r="N47" s="91"/>
      <c r="O47" s="91"/>
      <c r="P47" s="92"/>
      <c r="Q47" s="91"/>
      <c r="R47" s="91"/>
      <c r="S47" s="92"/>
      <c r="T47" s="91"/>
    </row>
    <row r="48" spans="1:20" x14ac:dyDescent="0.25">
      <c r="A48" s="91"/>
      <c r="B48" s="91"/>
      <c r="C48" s="91" t="e">
        <v>#NAME?</v>
      </c>
      <c r="D48" s="91" t="s">
        <v>302</v>
      </c>
      <c r="E48" s="91"/>
      <c r="F48" s="91" t="e">
        <v>#NAME?</v>
      </c>
      <c r="G48" s="91" t="s">
        <v>303</v>
      </c>
      <c r="H48" s="91"/>
      <c r="I48" s="91" t="e">
        <v>#NAME?</v>
      </c>
      <c r="J48" s="91"/>
      <c r="K48" s="91"/>
      <c r="L48" s="91" t="e">
        <v>#NAME?</v>
      </c>
      <c r="M48" s="91" t="s">
        <v>304</v>
      </c>
      <c r="N48" s="91"/>
      <c r="O48" s="91" t="e">
        <v>#NAME?</v>
      </c>
      <c r="P48" s="91" t="s">
        <v>305</v>
      </c>
      <c r="Q48" s="91"/>
      <c r="R48" s="91" t="e">
        <v>#NAME?</v>
      </c>
      <c r="S48" s="91" t="s">
        <v>265</v>
      </c>
      <c r="T48" s="91"/>
    </row>
    <row r="49" spans="1:20" x14ac:dyDescent="0.25">
      <c r="A49" s="91" t="s">
        <v>34</v>
      </c>
      <c r="B49" s="91" t="s">
        <v>35</v>
      </c>
      <c r="C49" s="91" t="s">
        <v>36</v>
      </c>
      <c r="D49" s="92">
        <v>0</v>
      </c>
      <c r="E49" s="91" t="s">
        <v>306</v>
      </c>
      <c r="F49" s="91" t="s">
        <v>36</v>
      </c>
      <c r="G49" s="92">
        <v>0</v>
      </c>
      <c r="H49" s="91" t="s">
        <v>306</v>
      </c>
      <c r="I49" s="91" t="s">
        <v>36</v>
      </c>
      <c r="J49" s="92">
        <v>0</v>
      </c>
      <c r="K49" s="91" t="s">
        <v>306</v>
      </c>
      <c r="L49" s="91" t="s">
        <v>36</v>
      </c>
      <c r="M49" s="92">
        <v>0</v>
      </c>
      <c r="N49" s="91" t="s">
        <v>306</v>
      </c>
      <c r="O49" s="91" t="s">
        <v>36</v>
      </c>
      <c r="P49" s="92">
        <v>0</v>
      </c>
      <c r="Q49" s="91" t="s">
        <v>306</v>
      </c>
      <c r="R49" s="91" t="s">
        <v>36</v>
      </c>
      <c r="S49" s="92">
        <v>0</v>
      </c>
      <c r="T49" s="91" t="s">
        <v>306</v>
      </c>
    </row>
    <row r="50" spans="1:20" x14ac:dyDescent="0.25">
      <c r="A50" s="91" t="s">
        <v>51</v>
      </c>
      <c r="B50" s="91" t="s">
        <v>52</v>
      </c>
      <c r="C50" s="91" t="s">
        <v>4</v>
      </c>
      <c r="D50" s="91" t="s">
        <v>4</v>
      </c>
      <c r="E50" s="91" t="s">
        <v>4</v>
      </c>
      <c r="F50" s="91" t="s">
        <v>4</v>
      </c>
      <c r="G50" s="91" t="s">
        <v>4</v>
      </c>
      <c r="H50" s="91" t="s">
        <v>4</v>
      </c>
      <c r="I50" s="91" t="s">
        <v>4</v>
      </c>
      <c r="J50" s="91" t="s">
        <v>4</v>
      </c>
      <c r="K50" s="91" t="s">
        <v>4</v>
      </c>
      <c r="L50" s="91" t="s">
        <v>4</v>
      </c>
      <c r="M50" s="91" t="s">
        <v>4</v>
      </c>
      <c r="N50" s="91" t="s">
        <v>4</v>
      </c>
      <c r="O50" s="91" t="s">
        <v>4</v>
      </c>
      <c r="P50" s="91" t="s">
        <v>4</v>
      </c>
      <c r="Q50" s="91" t="s">
        <v>4</v>
      </c>
      <c r="R50" s="91" t="s">
        <v>4</v>
      </c>
      <c r="S50" s="91" t="s">
        <v>4</v>
      </c>
      <c r="T50" s="91" t="s">
        <v>4</v>
      </c>
    </row>
    <row r="51" spans="1:20" x14ac:dyDescent="0.25">
      <c r="A51" s="91">
        <v>1</v>
      </c>
      <c r="B51" s="91" t="s">
        <v>57</v>
      </c>
      <c r="C51" s="91">
        <v>114</v>
      </c>
      <c r="D51" s="91">
        <v>141.5</v>
      </c>
      <c r="E51" s="91">
        <v>1.2</v>
      </c>
      <c r="F51" s="91">
        <v>0</v>
      </c>
      <c r="G51" s="91">
        <v>0</v>
      </c>
      <c r="H51" s="91">
        <v>0</v>
      </c>
      <c r="I51" s="91">
        <v>11.9</v>
      </c>
      <c r="J51" s="91">
        <v>51.9</v>
      </c>
      <c r="K51" s="91">
        <v>4.4000000000000004</v>
      </c>
      <c r="L51" s="91">
        <v>122.2</v>
      </c>
      <c r="M51" s="91">
        <v>2421.1</v>
      </c>
      <c r="N51" s="91">
        <v>19.8</v>
      </c>
      <c r="O51" s="91">
        <v>0</v>
      </c>
      <c r="P51" s="91">
        <v>0</v>
      </c>
      <c r="Q51" s="91">
        <v>0</v>
      </c>
      <c r="R51" s="91">
        <v>248.1</v>
      </c>
      <c r="S51" s="91">
        <v>2614.5</v>
      </c>
      <c r="T51" s="91">
        <v>10.5</v>
      </c>
    </row>
    <row r="52" spans="1:20" x14ac:dyDescent="0.25">
      <c r="A52" s="91">
        <v>2</v>
      </c>
      <c r="B52" s="91" t="s">
        <v>58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</row>
    <row r="53" spans="1:20" x14ac:dyDescent="0.25">
      <c r="A53" s="91">
        <v>3</v>
      </c>
      <c r="B53" s="91" t="s">
        <v>59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</row>
    <row r="54" spans="1:20" x14ac:dyDescent="0.25">
      <c r="A54" s="91">
        <v>4</v>
      </c>
      <c r="B54" s="91" t="s">
        <v>60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</row>
    <row r="55" spans="1:20" x14ac:dyDescent="0.25">
      <c r="A55" s="91">
        <v>5</v>
      </c>
      <c r="B55" s="91" t="s">
        <v>61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v>0</v>
      </c>
      <c r="T55" s="91">
        <v>0</v>
      </c>
    </row>
    <row r="56" spans="1:20" x14ac:dyDescent="0.25">
      <c r="A56" s="91">
        <v>6</v>
      </c>
      <c r="B56" s="91" t="s">
        <v>62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</row>
    <row r="57" spans="1:20" x14ac:dyDescent="0.25">
      <c r="A57" s="91">
        <v>7</v>
      </c>
      <c r="B57" s="91" t="s">
        <v>63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</row>
    <row r="58" spans="1:20" x14ac:dyDescent="0.25">
      <c r="A58" s="91">
        <v>8</v>
      </c>
      <c r="B58" s="91" t="s">
        <v>64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1.1000000000000001</v>
      </c>
      <c r="M58" s="91">
        <v>16.899999999999999</v>
      </c>
      <c r="N58" s="91">
        <v>15.6</v>
      </c>
      <c r="O58" s="91">
        <v>0</v>
      </c>
      <c r="P58" s="91">
        <v>0</v>
      </c>
      <c r="Q58" s="91">
        <v>0</v>
      </c>
      <c r="R58" s="91">
        <v>1.1000000000000001</v>
      </c>
      <c r="S58" s="91">
        <v>16.899999999999999</v>
      </c>
      <c r="T58" s="91">
        <v>15.6</v>
      </c>
    </row>
    <row r="59" spans="1:20" x14ac:dyDescent="0.25">
      <c r="A59" s="91">
        <v>9</v>
      </c>
      <c r="B59" s="91" t="s">
        <v>65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</row>
    <row r="60" spans="1:20" x14ac:dyDescent="0.25">
      <c r="A60" s="91">
        <v>10</v>
      </c>
      <c r="B60" s="91" t="s">
        <v>66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</row>
    <row r="61" spans="1:20" x14ac:dyDescent="0.25">
      <c r="A61" s="91">
        <v>11</v>
      </c>
      <c r="B61" s="91" t="s">
        <v>67</v>
      </c>
      <c r="C61" s="91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</row>
    <row r="62" spans="1:20" x14ac:dyDescent="0.25">
      <c r="A62" s="91">
        <v>12</v>
      </c>
      <c r="B62" s="91" t="s">
        <v>68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</row>
    <row r="63" spans="1:20" x14ac:dyDescent="0.25">
      <c r="A63" s="91">
        <v>13</v>
      </c>
      <c r="B63" s="91" t="s">
        <v>69</v>
      </c>
      <c r="C63" s="91">
        <v>809.1</v>
      </c>
      <c r="D63" s="91" t="s">
        <v>266</v>
      </c>
      <c r="E63" s="91">
        <v>38.9</v>
      </c>
      <c r="F63" s="91">
        <v>0</v>
      </c>
      <c r="G63" s="91">
        <v>0</v>
      </c>
      <c r="H63" s="91">
        <v>0</v>
      </c>
      <c r="I63" s="91">
        <v>360.8</v>
      </c>
      <c r="J63" s="91" t="s">
        <v>266</v>
      </c>
      <c r="K63" s="91">
        <v>61.4</v>
      </c>
      <c r="L63" s="91">
        <v>116.2</v>
      </c>
      <c r="M63" s="91">
        <v>9135.6</v>
      </c>
      <c r="N63" s="91">
        <v>78.599999999999994</v>
      </c>
      <c r="O63" s="91">
        <v>0</v>
      </c>
      <c r="P63" s="91">
        <v>0</v>
      </c>
      <c r="Q63" s="91">
        <v>0</v>
      </c>
      <c r="R63" s="91">
        <v>1286.0999999999999</v>
      </c>
      <c r="S63" s="91" t="s">
        <v>266</v>
      </c>
      <c r="T63" s="91">
        <v>48.8</v>
      </c>
    </row>
    <row r="64" spans="1:20" x14ac:dyDescent="0.25">
      <c r="A64" s="91">
        <v>14</v>
      </c>
      <c r="B64" s="91" t="s">
        <v>70</v>
      </c>
      <c r="C64" s="91">
        <v>0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  <c r="S64" s="91">
        <v>0</v>
      </c>
      <c r="T64" s="91">
        <v>0</v>
      </c>
    </row>
    <row r="65" spans="1:20" x14ac:dyDescent="0.25">
      <c r="A65" s="91">
        <v>15</v>
      </c>
      <c r="B65" s="91" t="s">
        <v>71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</row>
    <row r="66" spans="1:20" x14ac:dyDescent="0.25">
      <c r="A66" s="91">
        <v>16</v>
      </c>
      <c r="B66" s="91" t="s">
        <v>72</v>
      </c>
      <c r="C66" s="91">
        <v>247.3</v>
      </c>
      <c r="D66" s="91" t="s">
        <v>266</v>
      </c>
      <c r="E66" s="91">
        <v>44.9</v>
      </c>
      <c r="F66" s="91">
        <v>0</v>
      </c>
      <c r="G66" s="91">
        <v>0</v>
      </c>
      <c r="H66" s="91">
        <v>0</v>
      </c>
      <c r="I66" s="91">
        <v>209.2</v>
      </c>
      <c r="J66" s="91" t="s">
        <v>266</v>
      </c>
      <c r="K66" s="91">
        <v>65.7</v>
      </c>
      <c r="L66" s="91">
        <v>144.1</v>
      </c>
      <c r="M66" s="91" t="s">
        <v>266</v>
      </c>
      <c r="N66" s="91">
        <v>73.099999999999994</v>
      </c>
      <c r="O66" s="91">
        <v>0</v>
      </c>
      <c r="P66" s="91">
        <v>0</v>
      </c>
      <c r="Q66" s="91">
        <v>0</v>
      </c>
      <c r="R66" s="91">
        <v>600.6</v>
      </c>
      <c r="S66" s="91" t="s">
        <v>266</v>
      </c>
      <c r="T66" s="91">
        <v>58.9</v>
      </c>
    </row>
    <row r="67" spans="1:20" x14ac:dyDescent="0.25">
      <c r="A67" s="91">
        <v>17</v>
      </c>
      <c r="B67" s="91" t="s">
        <v>73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10</v>
      </c>
      <c r="J67" s="91">
        <v>148.30000000000001</v>
      </c>
      <c r="K67" s="91">
        <v>14.9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10</v>
      </c>
      <c r="S67" s="91">
        <v>148.30000000000001</v>
      </c>
      <c r="T67" s="91">
        <v>14.9</v>
      </c>
    </row>
    <row r="68" spans="1:20" x14ac:dyDescent="0.25">
      <c r="A68" s="91">
        <v>18</v>
      </c>
      <c r="B68" s="91" t="s">
        <v>74</v>
      </c>
      <c r="C68" s="91">
        <v>10.4</v>
      </c>
      <c r="D68" s="91">
        <v>32.6</v>
      </c>
      <c r="E68" s="91">
        <v>3.1</v>
      </c>
      <c r="F68" s="91">
        <v>0</v>
      </c>
      <c r="G68" s="91">
        <v>0</v>
      </c>
      <c r="H68" s="91">
        <v>0</v>
      </c>
      <c r="I68" s="91">
        <v>1.2</v>
      </c>
      <c r="J68" s="91">
        <v>4.4000000000000004</v>
      </c>
      <c r="K68" s="91">
        <v>3.5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11.6</v>
      </c>
      <c r="S68" s="91">
        <v>36.9</v>
      </c>
      <c r="T68" s="91">
        <v>3.2</v>
      </c>
    </row>
    <row r="69" spans="1:20" x14ac:dyDescent="0.25">
      <c r="A69" s="91">
        <v>19</v>
      </c>
      <c r="B69" s="91" t="s">
        <v>75</v>
      </c>
      <c r="C69" s="91">
        <v>10.199999999999999</v>
      </c>
      <c r="D69" s="91">
        <v>27.7</v>
      </c>
      <c r="E69" s="91">
        <v>2.7</v>
      </c>
      <c r="F69" s="91">
        <v>0</v>
      </c>
      <c r="G69" s="91">
        <v>0</v>
      </c>
      <c r="H69" s="91">
        <v>0</v>
      </c>
      <c r="I69" s="91">
        <v>1</v>
      </c>
      <c r="J69" s="91">
        <v>3.7</v>
      </c>
      <c r="K69" s="91">
        <v>3.9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11.2</v>
      </c>
      <c r="S69" s="91">
        <v>31.4</v>
      </c>
      <c r="T69" s="91">
        <v>2.8</v>
      </c>
    </row>
    <row r="70" spans="1:20" x14ac:dyDescent="0.25">
      <c r="A70" s="91">
        <v>20</v>
      </c>
      <c r="B70" s="91" t="s">
        <v>76</v>
      </c>
      <c r="C70" s="91">
        <v>167.4</v>
      </c>
      <c r="D70" s="91">
        <v>205.2</v>
      </c>
      <c r="E70" s="91">
        <v>1.2</v>
      </c>
      <c r="F70" s="91">
        <v>0</v>
      </c>
      <c r="G70" s="91">
        <v>0</v>
      </c>
      <c r="H70" s="91">
        <v>0</v>
      </c>
      <c r="I70" s="91">
        <v>21.4</v>
      </c>
      <c r="J70" s="91">
        <v>53.9</v>
      </c>
      <c r="K70" s="91">
        <v>2.5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188.8</v>
      </c>
      <c r="S70" s="91">
        <v>259.10000000000002</v>
      </c>
      <c r="T70" s="91">
        <v>1.4</v>
      </c>
    </row>
    <row r="71" spans="1:20" x14ac:dyDescent="0.25">
      <c r="A71" s="91">
        <v>21</v>
      </c>
      <c r="B71" s="91" t="s">
        <v>77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1.5</v>
      </c>
      <c r="M71" s="91">
        <v>0.9</v>
      </c>
      <c r="N71" s="91">
        <v>0.6</v>
      </c>
      <c r="O71" s="91">
        <v>0</v>
      </c>
      <c r="P71" s="91">
        <v>0</v>
      </c>
      <c r="Q71" s="91">
        <v>0</v>
      </c>
      <c r="R71" s="91">
        <v>1.5</v>
      </c>
      <c r="S71" s="91">
        <v>0.9</v>
      </c>
      <c r="T71" s="91">
        <v>0.6</v>
      </c>
    </row>
    <row r="72" spans="1:20" x14ac:dyDescent="0.25">
      <c r="A72" s="91">
        <v>22</v>
      </c>
      <c r="B72" s="91" t="s">
        <v>78</v>
      </c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1.2</v>
      </c>
      <c r="M72" s="91">
        <v>0.8</v>
      </c>
      <c r="N72" s="91">
        <v>0.6</v>
      </c>
      <c r="O72" s="91">
        <v>0</v>
      </c>
      <c r="P72" s="91">
        <v>0</v>
      </c>
      <c r="Q72" s="91">
        <v>0</v>
      </c>
      <c r="R72" s="91">
        <v>1.2</v>
      </c>
      <c r="S72" s="91">
        <v>0.8</v>
      </c>
      <c r="T72" s="91">
        <v>0.6</v>
      </c>
    </row>
    <row r="73" spans="1:20" x14ac:dyDescent="0.25">
      <c r="A73" s="91">
        <v>23</v>
      </c>
      <c r="B73" s="91" t="s">
        <v>79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</row>
    <row r="74" spans="1:20" x14ac:dyDescent="0.25">
      <c r="A74" s="91">
        <v>24</v>
      </c>
      <c r="B74" s="91" t="s">
        <v>80</v>
      </c>
      <c r="C74" s="91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91">
        <v>0</v>
      </c>
      <c r="T74" s="91">
        <v>0</v>
      </c>
    </row>
    <row r="75" spans="1:20" x14ac:dyDescent="0.25">
      <c r="A75" s="91">
        <v>25</v>
      </c>
      <c r="B75" s="91" t="s">
        <v>81</v>
      </c>
      <c r="C75" s="91">
        <v>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</row>
    <row r="76" spans="1:20" x14ac:dyDescent="0.25">
      <c r="A76" s="91">
        <v>26</v>
      </c>
      <c r="B76" s="91" t="s">
        <v>82</v>
      </c>
      <c r="C76" s="91">
        <v>0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</row>
    <row r="77" spans="1:20" x14ac:dyDescent="0.25">
      <c r="A77" s="91">
        <v>27</v>
      </c>
      <c r="B77" s="91" t="s">
        <v>83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</row>
    <row r="78" spans="1:20" x14ac:dyDescent="0.25">
      <c r="A78" s="91">
        <v>28</v>
      </c>
      <c r="B78" s="91" t="s">
        <v>84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</row>
    <row r="79" spans="1:20" x14ac:dyDescent="0.25">
      <c r="A79" s="91">
        <v>29</v>
      </c>
      <c r="B79" s="91" t="s">
        <v>85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</row>
    <row r="80" spans="1:20" x14ac:dyDescent="0.25">
      <c r="A80" s="91">
        <v>30</v>
      </c>
      <c r="B80" s="91" t="s">
        <v>86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</row>
    <row r="81" spans="1:20" x14ac:dyDescent="0.25">
      <c r="A81" s="91">
        <v>31</v>
      </c>
      <c r="B81" s="91" t="s">
        <v>87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</row>
    <row r="82" spans="1:20" x14ac:dyDescent="0.25">
      <c r="A82" s="91">
        <v>32</v>
      </c>
      <c r="B82" s="91" t="s">
        <v>88</v>
      </c>
      <c r="C82" s="91">
        <v>0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</row>
    <row r="83" spans="1:20" x14ac:dyDescent="0.25">
      <c r="A83" s="91">
        <v>33</v>
      </c>
      <c r="B83" s="91" t="s">
        <v>89</v>
      </c>
      <c r="C83" s="91">
        <v>107.7</v>
      </c>
      <c r="D83" s="91">
        <v>12.9</v>
      </c>
      <c r="E83" s="91">
        <v>0.1</v>
      </c>
      <c r="F83" s="91">
        <v>0</v>
      </c>
      <c r="G83" s="91">
        <v>0</v>
      </c>
      <c r="H83" s="91">
        <v>0</v>
      </c>
      <c r="I83" s="91">
        <v>31.1</v>
      </c>
      <c r="J83" s="91">
        <v>8.6999999999999993</v>
      </c>
      <c r="K83" s="91">
        <v>0.3</v>
      </c>
      <c r="L83" s="91">
        <v>50.8</v>
      </c>
      <c r="M83" s="91">
        <v>14.8</v>
      </c>
      <c r="N83" s="91">
        <v>0.3</v>
      </c>
      <c r="O83" s="91">
        <v>0</v>
      </c>
      <c r="P83" s="91">
        <v>0</v>
      </c>
      <c r="Q83" s="91">
        <v>0</v>
      </c>
      <c r="R83" s="91">
        <v>189.5</v>
      </c>
      <c r="S83" s="91">
        <v>36.4</v>
      </c>
      <c r="T83" s="91">
        <v>0.2</v>
      </c>
    </row>
    <row r="84" spans="1:20" x14ac:dyDescent="0.25">
      <c r="A84" s="91">
        <v>34</v>
      </c>
      <c r="B84" s="91" t="s">
        <v>90</v>
      </c>
      <c r="C84" s="91">
        <v>49.9</v>
      </c>
      <c r="D84" s="91">
        <v>44.9</v>
      </c>
      <c r="E84" s="91">
        <v>0.9</v>
      </c>
      <c r="F84" s="91">
        <v>0</v>
      </c>
      <c r="G84" s="91">
        <v>0</v>
      </c>
      <c r="H84" s="91">
        <v>0</v>
      </c>
      <c r="I84" s="91">
        <v>4.5999999999999996</v>
      </c>
      <c r="J84" s="91">
        <v>36.1</v>
      </c>
      <c r="K84" s="91">
        <v>7.8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54.6</v>
      </c>
      <c r="S84" s="91">
        <v>81</v>
      </c>
      <c r="T84" s="91">
        <v>1.5</v>
      </c>
    </row>
    <row r="85" spans="1:20" x14ac:dyDescent="0.25">
      <c r="A85" s="91">
        <v>35</v>
      </c>
      <c r="B85" s="91" t="s">
        <v>91</v>
      </c>
      <c r="C85" s="91">
        <v>34.700000000000003</v>
      </c>
      <c r="D85" s="91">
        <v>34.4</v>
      </c>
      <c r="E85" s="91">
        <v>1</v>
      </c>
      <c r="F85" s="91">
        <v>0</v>
      </c>
      <c r="G85" s="91">
        <v>0</v>
      </c>
      <c r="H85" s="91">
        <v>0</v>
      </c>
      <c r="I85" s="91">
        <v>3.8</v>
      </c>
      <c r="J85" s="91">
        <v>39.9</v>
      </c>
      <c r="K85" s="91">
        <v>10.6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38.4</v>
      </c>
      <c r="S85" s="91">
        <v>74.3</v>
      </c>
      <c r="T85" s="91">
        <v>1.9</v>
      </c>
    </row>
    <row r="86" spans="1:20" x14ac:dyDescent="0.25">
      <c r="A86" s="91">
        <v>36</v>
      </c>
      <c r="B86" s="91" t="s">
        <v>92</v>
      </c>
      <c r="C86" s="91">
        <v>22.7</v>
      </c>
      <c r="D86" s="91">
        <v>30.6</v>
      </c>
      <c r="E86" s="91">
        <v>1.3</v>
      </c>
      <c r="F86" s="91">
        <v>0</v>
      </c>
      <c r="G86" s="91">
        <v>0</v>
      </c>
      <c r="H86" s="91">
        <v>0</v>
      </c>
      <c r="I86" s="91">
        <v>2.5</v>
      </c>
      <c r="J86" s="91">
        <v>34</v>
      </c>
      <c r="K86" s="91">
        <v>13.4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25.2</v>
      </c>
      <c r="S86" s="91">
        <v>64.5</v>
      </c>
      <c r="T86" s="91">
        <v>2.6</v>
      </c>
    </row>
    <row r="87" spans="1:20" x14ac:dyDescent="0.25">
      <c r="A87" s="91">
        <v>37</v>
      </c>
      <c r="B87" s="91" t="s">
        <v>93</v>
      </c>
      <c r="C87" s="91">
        <v>11.1</v>
      </c>
      <c r="D87" s="91">
        <v>16.3</v>
      </c>
      <c r="E87" s="91">
        <v>1.5</v>
      </c>
      <c r="F87" s="91">
        <v>0</v>
      </c>
      <c r="G87" s="91">
        <v>0</v>
      </c>
      <c r="H87" s="91">
        <v>0</v>
      </c>
      <c r="I87" s="91">
        <v>2.2000000000000002</v>
      </c>
      <c r="J87" s="91">
        <v>33.4</v>
      </c>
      <c r="K87" s="91">
        <v>15.2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13.3</v>
      </c>
      <c r="S87" s="91">
        <v>49.6</v>
      </c>
      <c r="T87" s="91">
        <v>3.7</v>
      </c>
    </row>
    <row r="88" spans="1:20" x14ac:dyDescent="0.25">
      <c r="A88" s="91">
        <v>38</v>
      </c>
      <c r="B88" s="91" t="s">
        <v>94</v>
      </c>
      <c r="C88" s="91">
        <v>14.4</v>
      </c>
      <c r="D88" s="91">
        <v>19.100000000000001</v>
      </c>
      <c r="E88" s="91">
        <v>1.3</v>
      </c>
      <c r="F88" s="91">
        <v>0</v>
      </c>
      <c r="G88" s="91">
        <v>0</v>
      </c>
      <c r="H88" s="91">
        <v>0</v>
      </c>
      <c r="I88" s="91">
        <v>2.7</v>
      </c>
      <c r="J88" s="91">
        <v>38.299999999999997</v>
      </c>
      <c r="K88" s="91">
        <v>14.4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17.100000000000001</v>
      </c>
      <c r="S88" s="91">
        <v>57.5</v>
      </c>
      <c r="T88" s="91">
        <v>3.4</v>
      </c>
    </row>
    <row r="89" spans="1:20" x14ac:dyDescent="0.25">
      <c r="A89" s="91">
        <v>39</v>
      </c>
      <c r="B89" s="91" t="s">
        <v>95</v>
      </c>
      <c r="C89" s="91">
        <v>50.2</v>
      </c>
      <c r="D89" s="91">
        <v>5.9</v>
      </c>
      <c r="E89" s="91">
        <v>0.1</v>
      </c>
      <c r="F89" s="91">
        <v>0</v>
      </c>
      <c r="G89" s="91">
        <v>0</v>
      </c>
      <c r="H89" s="91">
        <v>0</v>
      </c>
      <c r="I89" s="91">
        <v>14.8</v>
      </c>
      <c r="J89" s="91">
        <v>1.1000000000000001</v>
      </c>
      <c r="K89" s="91">
        <v>0.1</v>
      </c>
      <c r="L89" s="91">
        <v>10</v>
      </c>
      <c r="M89" s="91">
        <v>0.5</v>
      </c>
      <c r="N89" s="91">
        <v>0</v>
      </c>
      <c r="O89" s="91">
        <v>0</v>
      </c>
      <c r="P89" s="91">
        <v>0</v>
      </c>
      <c r="Q89" s="91">
        <v>0</v>
      </c>
      <c r="R89" s="91">
        <v>75</v>
      </c>
      <c r="S89" s="91">
        <v>7.5</v>
      </c>
      <c r="T89" s="91">
        <v>0.1</v>
      </c>
    </row>
    <row r="90" spans="1:20" x14ac:dyDescent="0.25">
      <c r="A90" s="91">
        <v>40</v>
      </c>
      <c r="B90" s="91" t="s">
        <v>96</v>
      </c>
      <c r="C90" s="91">
        <v>35.9</v>
      </c>
      <c r="D90" s="91">
        <v>5</v>
      </c>
      <c r="E90" s="91">
        <v>0.1</v>
      </c>
      <c r="F90" s="91">
        <v>0</v>
      </c>
      <c r="G90" s="91">
        <v>0</v>
      </c>
      <c r="H90" s="91">
        <v>0</v>
      </c>
      <c r="I90" s="91">
        <v>19.2</v>
      </c>
      <c r="J90" s="91">
        <v>1.4</v>
      </c>
      <c r="K90" s="91">
        <v>0.1</v>
      </c>
      <c r="L90" s="91">
        <v>32.1</v>
      </c>
      <c r="M90" s="91">
        <v>3.9</v>
      </c>
      <c r="N90" s="91">
        <v>0.1</v>
      </c>
      <c r="O90" s="91">
        <v>0</v>
      </c>
      <c r="P90" s="91">
        <v>0</v>
      </c>
      <c r="Q90" s="91">
        <v>0</v>
      </c>
      <c r="R90" s="91">
        <v>87.3</v>
      </c>
      <c r="S90" s="91">
        <v>10.4</v>
      </c>
      <c r="T90" s="91">
        <v>0.1</v>
      </c>
    </row>
    <row r="91" spans="1:20" x14ac:dyDescent="0.25">
      <c r="A91" s="91">
        <v>41</v>
      </c>
      <c r="B91" s="91" t="s">
        <v>97</v>
      </c>
      <c r="C91" s="91">
        <v>7.2</v>
      </c>
      <c r="D91" s="91">
        <v>2.5</v>
      </c>
      <c r="E91" s="91">
        <v>0.3</v>
      </c>
      <c r="F91" s="91">
        <v>0</v>
      </c>
      <c r="G91" s="91">
        <v>0</v>
      </c>
      <c r="H91" s="91">
        <v>0</v>
      </c>
      <c r="I91" s="91">
        <v>13</v>
      </c>
      <c r="J91" s="91">
        <v>0.6</v>
      </c>
      <c r="K91" s="91">
        <v>0</v>
      </c>
      <c r="L91" s="91">
        <v>23.1</v>
      </c>
      <c r="M91" s="91">
        <v>3.2</v>
      </c>
      <c r="N91" s="91">
        <v>0.1</v>
      </c>
      <c r="O91" s="91">
        <v>0</v>
      </c>
      <c r="P91" s="91">
        <v>0</v>
      </c>
      <c r="Q91" s="91">
        <v>0</v>
      </c>
      <c r="R91" s="91">
        <v>43.3</v>
      </c>
      <c r="S91" s="91">
        <v>6.3</v>
      </c>
      <c r="T91" s="91">
        <v>0.1</v>
      </c>
    </row>
    <row r="92" spans="1:20" x14ac:dyDescent="0.25">
      <c r="A92" s="91">
        <v>42</v>
      </c>
      <c r="B92" s="91" t="s">
        <v>98</v>
      </c>
      <c r="C92" s="91">
        <v>18.5</v>
      </c>
      <c r="D92" s="91">
        <v>2.4</v>
      </c>
      <c r="E92" s="91">
        <v>0.1</v>
      </c>
      <c r="F92" s="91">
        <v>0</v>
      </c>
      <c r="G92" s="91">
        <v>0</v>
      </c>
      <c r="H92" s="91">
        <v>0</v>
      </c>
      <c r="I92" s="91">
        <v>30.8</v>
      </c>
      <c r="J92" s="91">
        <v>1.6</v>
      </c>
      <c r="K92" s="91">
        <v>0.1</v>
      </c>
      <c r="L92" s="91">
        <v>31.8</v>
      </c>
      <c r="M92" s="91">
        <v>3.7</v>
      </c>
      <c r="N92" s="91">
        <v>0.1</v>
      </c>
      <c r="O92" s="91">
        <v>0</v>
      </c>
      <c r="P92" s="91">
        <v>0</v>
      </c>
      <c r="Q92" s="91">
        <v>0</v>
      </c>
      <c r="R92" s="91">
        <v>81</v>
      </c>
      <c r="S92" s="91">
        <v>7.7</v>
      </c>
      <c r="T92" s="91">
        <v>0.1</v>
      </c>
    </row>
    <row r="93" spans="1:20" x14ac:dyDescent="0.25">
      <c r="A93" s="91">
        <v>43</v>
      </c>
      <c r="B93" s="91" t="s">
        <v>99</v>
      </c>
      <c r="C93" s="91">
        <v>0</v>
      </c>
      <c r="D93" s="91">
        <v>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</row>
    <row r="94" spans="1:20" x14ac:dyDescent="0.25">
      <c r="A94" s="91">
        <v>44</v>
      </c>
      <c r="B94" s="91" t="s">
        <v>100</v>
      </c>
      <c r="C94" s="91">
        <v>0</v>
      </c>
      <c r="D94" s="91">
        <v>0</v>
      </c>
      <c r="E94" s="91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3.6</v>
      </c>
      <c r="M94" s="91">
        <v>9.1999999999999993</v>
      </c>
      <c r="N94" s="91">
        <v>2.6</v>
      </c>
      <c r="O94" s="91">
        <v>0</v>
      </c>
      <c r="P94" s="91">
        <v>0</v>
      </c>
      <c r="Q94" s="91">
        <v>0</v>
      </c>
      <c r="R94" s="91">
        <v>3.6</v>
      </c>
      <c r="S94" s="91">
        <v>9.1999999999999993</v>
      </c>
      <c r="T94" s="91">
        <v>2.6</v>
      </c>
    </row>
    <row r="95" spans="1:20" x14ac:dyDescent="0.25">
      <c r="A95" s="91">
        <v>45</v>
      </c>
      <c r="B95" s="91" t="s">
        <v>101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91">
        <v>3.9</v>
      </c>
      <c r="M95" s="91">
        <v>10.3</v>
      </c>
      <c r="N95" s="91">
        <v>2.7</v>
      </c>
      <c r="O95" s="91">
        <v>0</v>
      </c>
      <c r="P95" s="91">
        <v>0</v>
      </c>
      <c r="Q95" s="91">
        <v>0</v>
      </c>
      <c r="R95" s="91">
        <v>3.9</v>
      </c>
      <c r="S95" s="91">
        <v>10.3</v>
      </c>
      <c r="T95" s="91">
        <v>2.7</v>
      </c>
    </row>
    <row r="96" spans="1:20" x14ac:dyDescent="0.25">
      <c r="A96" s="91">
        <v>46</v>
      </c>
      <c r="B96" s="91" t="s">
        <v>102</v>
      </c>
      <c r="C96" s="91">
        <v>0</v>
      </c>
      <c r="D96" s="91">
        <v>0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2.7</v>
      </c>
      <c r="M96" s="91">
        <v>6</v>
      </c>
      <c r="N96" s="91">
        <v>2.2000000000000002</v>
      </c>
      <c r="O96" s="91">
        <v>0</v>
      </c>
      <c r="P96" s="91">
        <v>0</v>
      </c>
      <c r="Q96" s="91">
        <v>0</v>
      </c>
      <c r="R96" s="91">
        <v>2.7</v>
      </c>
      <c r="S96" s="91">
        <v>6</v>
      </c>
      <c r="T96" s="91">
        <v>2.2000000000000002</v>
      </c>
    </row>
    <row r="97" spans="1:20" x14ac:dyDescent="0.25">
      <c r="A97" s="91">
        <v>47</v>
      </c>
      <c r="B97" s="91" t="s">
        <v>103</v>
      </c>
      <c r="C97" s="91">
        <v>0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4.3</v>
      </c>
      <c r="M97" s="91">
        <v>14.2</v>
      </c>
      <c r="N97" s="91">
        <v>3.3</v>
      </c>
      <c r="O97" s="91">
        <v>0</v>
      </c>
      <c r="P97" s="91">
        <v>0</v>
      </c>
      <c r="Q97" s="91">
        <v>0</v>
      </c>
      <c r="R97" s="91">
        <v>4.3</v>
      </c>
      <c r="S97" s="91">
        <v>14.2</v>
      </c>
      <c r="T97" s="91">
        <v>3.3</v>
      </c>
    </row>
    <row r="98" spans="1:20" x14ac:dyDescent="0.25">
      <c r="A98" s="91">
        <v>48</v>
      </c>
      <c r="B98" s="91" t="s">
        <v>104</v>
      </c>
      <c r="C98" s="91">
        <v>108.6</v>
      </c>
      <c r="D98" s="91">
        <v>123.5</v>
      </c>
      <c r="E98" s="91">
        <v>1.1000000000000001</v>
      </c>
      <c r="F98" s="91">
        <v>0</v>
      </c>
      <c r="G98" s="91">
        <v>0</v>
      </c>
      <c r="H98" s="91">
        <v>0</v>
      </c>
      <c r="I98" s="91">
        <v>14.5</v>
      </c>
      <c r="J98" s="91">
        <v>36.799999999999997</v>
      </c>
      <c r="K98" s="91">
        <v>2.5</v>
      </c>
      <c r="L98" s="91">
        <v>0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123</v>
      </c>
      <c r="S98" s="91">
        <v>160.30000000000001</v>
      </c>
      <c r="T98" s="91">
        <v>1.3</v>
      </c>
    </row>
    <row r="99" spans="1:20" x14ac:dyDescent="0.25">
      <c r="A99" s="91">
        <v>49</v>
      </c>
      <c r="B99" s="91" t="s">
        <v>105</v>
      </c>
      <c r="C99" s="91">
        <v>139.6</v>
      </c>
      <c r="D99" s="91">
        <v>167.8</v>
      </c>
      <c r="E99" s="91">
        <v>1.2</v>
      </c>
      <c r="F99" s="91">
        <v>0</v>
      </c>
      <c r="G99" s="91">
        <v>0</v>
      </c>
      <c r="H99" s="91">
        <v>0</v>
      </c>
      <c r="I99" s="91">
        <v>19.600000000000001</v>
      </c>
      <c r="J99" s="91">
        <v>51.3</v>
      </c>
      <c r="K99" s="91">
        <v>2.6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159.30000000000001</v>
      </c>
      <c r="S99" s="91">
        <v>219.1</v>
      </c>
      <c r="T99" s="91">
        <v>1.4</v>
      </c>
    </row>
    <row r="100" spans="1:20" x14ac:dyDescent="0.25">
      <c r="A100" s="91">
        <v>50</v>
      </c>
      <c r="B100" s="91" t="s">
        <v>106</v>
      </c>
      <c r="C100" s="91">
        <v>0</v>
      </c>
      <c r="D100" s="91">
        <v>0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</row>
    <row r="101" spans="1:20" x14ac:dyDescent="0.25">
      <c r="A101" s="91">
        <v>51</v>
      </c>
      <c r="B101" s="91" t="s">
        <v>107</v>
      </c>
      <c r="C101" s="91">
        <v>0</v>
      </c>
      <c r="D101" s="91">
        <v>0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</row>
    <row r="102" spans="1:20" x14ac:dyDescent="0.25">
      <c r="A102" s="91">
        <v>52</v>
      </c>
      <c r="B102" s="91" t="s">
        <v>108</v>
      </c>
      <c r="C102" s="91">
        <v>0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</row>
    <row r="103" spans="1:20" x14ac:dyDescent="0.25">
      <c r="A103" s="91">
        <v>53</v>
      </c>
      <c r="B103" s="91" t="s">
        <v>109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91">
        <v>0</v>
      </c>
      <c r="T103" s="91">
        <v>0</v>
      </c>
    </row>
    <row r="104" spans="1:20" x14ac:dyDescent="0.25">
      <c r="A104" s="91">
        <v>54</v>
      </c>
      <c r="B104" s="91" t="s">
        <v>110</v>
      </c>
      <c r="C104" s="91">
        <v>0</v>
      </c>
      <c r="D104" s="91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</row>
    <row r="105" spans="1:20" x14ac:dyDescent="0.25">
      <c r="A105" s="91">
        <v>55</v>
      </c>
      <c r="B105" s="91" t="s">
        <v>111</v>
      </c>
      <c r="C105" s="91">
        <v>0</v>
      </c>
      <c r="D105" s="91"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0.2</v>
      </c>
      <c r="M105" s="91">
        <v>0.4</v>
      </c>
      <c r="N105" s="91">
        <v>1.7</v>
      </c>
      <c r="O105" s="91">
        <v>0</v>
      </c>
      <c r="P105" s="91">
        <v>0</v>
      </c>
      <c r="Q105" s="91">
        <v>0</v>
      </c>
      <c r="R105" s="91">
        <v>0.2</v>
      </c>
      <c r="S105" s="91">
        <v>0.4</v>
      </c>
      <c r="T105" s="91">
        <v>1.7</v>
      </c>
    </row>
    <row r="106" spans="1:20" x14ac:dyDescent="0.25">
      <c r="A106" s="91">
        <v>56</v>
      </c>
      <c r="B106" s="91" t="s">
        <v>112</v>
      </c>
      <c r="C106" s="91">
        <v>340.1</v>
      </c>
      <c r="D106" s="91">
        <v>198.7</v>
      </c>
      <c r="E106" s="91">
        <v>0.6</v>
      </c>
      <c r="F106" s="91">
        <v>0</v>
      </c>
      <c r="G106" s="91">
        <v>0</v>
      </c>
      <c r="H106" s="91">
        <v>0</v>
      </c>
      <c r="I106" s="91">
        <v>85.6</v>
      </c>
      <c r="J106" s="91">
        <v>178.3</v>
      </c>
      <c r="K106" s="91">
        <v>2.1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425.7</v>
      </c>
      <c r="S106" s="91">
        <v>377.1</v>
      </c>
      <c r="T106" s="91">
        <v>0.9</v>
      </c>
    </row>
    <row r="107" spans="1:20" x14ac:dyDescent="0.25">
      <c r="A107" s="91">
        <v>57</v>
      </c>
      <c r="B107" s="91" t="s">
        <v>113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</row>
    <row r="108" spans="1:20" x14ac:dyDescent="0.25">
      <c r="A108" s="91">
        <v>58</v>
      </c>
      <c r="B108" s="91" t="s">
        <v>114</v>
      </c>
      <c r="C108" s="91">
        <v>683.3</v>
      </c>
      <c r="D108" s="91">
        <v>358.3</v>
      </c>
      <c r="E108" s="91">
        <v>0.5</v>
      </c>
      <c r="F108" s="91">
        <v>0</v>
      </c>
      <c r="G108" s="91">
        <v>0</v>
      </c>
      <c r="H108" s="91">
        <v>0</v>
      </c>
      <c r="I108" s="91">
        <v>27.9</v>
      </c>
      <c r="J108" s="91">
        <v>160</v>
      </c>
      <c r="K108" s="91">
        <v>5.7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91">
        <v>0</v>
      </c>
      <c r="R108" s="91">
        <v>711.2</v>
      </c>
      <c r="S108" s="91">
        <v>518.29999999999995</v>
      </c>
      <c r="T108" s="91">
        <v>0.7</v>
      </c>
    </row>
    <row r="109" spans="1:20" x14ac:dyDescent="0.25">
      <c r="A109" s="91">
        <v>59</v>
      </c>
      <c r="B109" s="91" t="s">
        <v>115</v>
      </c>
      <c r="C109" s="91">
        <v>0</v>
      </c>
      <c r="D109" s="91">
        <v>0</v>
      </c>
      <c r="E109" s="91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1">
        <v>0</v>
      </c>
      <c r="S109" s="91">
        <v>0</v>
      </c>
      <c r="T109" s="91">
        <v>0</v>
      </c>
    </row>
    <row r="110" spans="1:20" x14ac:dyDescent="0.25">
      <c r="A110" s="91">
        <v>60</v>
      </c>
      <c r="B110" s="91" t="s">
        <v>116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1.7</v>
      </c>
      <c r="J110" s="91">
        <v>0</v>
      </c>
      <c r="K110" s="91">
        <v>0</v>
      </c>
      <c r="L110" s="91">
        <v>0</v>
      </c>
      <c r="M110" s="91">
        <v>0</v>
      </c>
      <c r="N110" s="91">
        <v>4.2</v>
      </c>
      <c r="O110" s="91">
        <v>0</v>
      </c>
      <c r="P110" s="91">
        <v>0</v>
      </c>
      <c r="Q110" s="91">
        <v>0</v>
      </c>
      <c r="R110" s="91">
        <v>1.7</v>
      </c>
      <c r="S110" s="91">
        <v>0</v>
      </c>
      <c r="T110" s="91">
        <v>0</v>
      </c>
    </row>
    <row r="111" spans="1:20" x14ac:dyDescent="0.25">
      <c r="A111" s="91">
        <v>61</v>
      </c>
      <c r="B111" s="91" t="s">
        <v>117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0</v>
      </c>
      <c r="S111" s="91">
        <v>0</v>
      </c>
      <c r="T111" s="91">
        <v>0</v>
      </c>
    </row>
    <row r="112" spans="1:20" x14ac:dyDescent="0.25">
      <c r="A112" s="91">
        <v>62</v>
      </c>
      <c r="B112" s="91" t="s">
        <v>118</v>
      </c>
      <c r="C112" s="91">
        <v>0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287.89999999999998</v>
      </c>
      <c r="J112" s="91">
        <v>5.5</v>
      </c>
      <c r="K112" s="91">
        <v>0</v>
      </c>
      <c r="L112" s="91">
        <v>102</v>
      </c>
      <c r="M112" s="91">
        <v>1.4</v>
      </c>
      <c r="N112" s="91">
        <v>0</v>
      </c>
      <c r="O112" s="91">
        <v>0</v>
      </c>
      <c r="P112" s="91">
        <v>0</v>
      </c>
      <c r="Q112" s="91">
        <v>0</v>
      </c>
      <c r="R112" s="91">
        <v>389.8</v>
      </c>
      <c r="S112" s="91">
        <v>6.9</v>
      </c>
      <c r="T112" s="91">
        <v>0</v>
      </c>
    </row>
    <row r="113" spans="1:20" x14ac:dyDescent="0.25">
      <c r="A113" s="91">
        <v>63</v>
      </c>
      <c r="B113" s="91" t="s">
        <v>119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1">
        <v>0</v>
      </c>
      <c r="N113" s="91">
        <v>0</v>
      </c>
      <c r="O113" s="91">
        <v>0</v>
      </c>
      <c r="P113" s="91">
        <v>0</v>
      </c>
      <c r="Q113" s="91">
        <v>0</v>
      </c>
      <c r="R113" s="91">
        <v>0</v>
      </c>
      <c r="S113" s="91">
        <v>0</v>
      </c>
      <c r="T113" s="91">
        <v>0</v>
      </c>
    </row>
    <row r="114" spans="1:20" x14ac:dyDescent="0.25">
      <c r="A114" s="91">
        <v>64</v>
      </c>
      <c r="B114" s="91" t="s">
        <v>120</v>
      </c>
      <c r="C114" s="91">
        <v>0</v>
      </c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29.1</v>
      </c>
      <c r="J114" s="91">
        <v>143.4</v>
      </c>
      <c r="K114" s="91">
        <v>4.9000000000000004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  <c r="R114" s="91">
        <v>29.1</v>
      </c>
      <c r="S114" s="91">
        <v>143.4</v>
      </c>
      <c r="T114" s="91">
        <v>4.9000000000000004</v>
      </c>
    </row>
    <row r="115" spans="1:20" x14ac:dyDescent="0.25">
      <c r="A115" s="91">
        <v>65</v>
      </c>
      <c r="B115" s="91" t="s">
        <v>121</v>
      </c>
      <c r="C115" s="91">
        <v>0</v>
      </c>
      <c r="D115" s="91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91">
        <v>0</v>
      </c>
      <c r="O115" s="91">
        <v>0</v>
      </c>
      <c r="P115" s="91">
        <v>0</v>
      </c>
      <c r="Q115" s="91">
        <v>0</v>
      </c>
      <c r="R115" s="91">
        <v>0</v>
      </c>
      <c r="S115" s="91">
        <v>0</v>
      </c>
      <c r="T115" s="91">
        <v>0</v>
      </c>
    </row>
    <row r="116" spans="1:20" x14ac:dyDescent="0.25">
      <c r="A116" s="91">
        <v>66</v>
      </c>
      <c r="B116" s="91" t="s">
        <v>122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196.3</v>
      </c>
      <c r="J116" s="91">
        <v>1606.8</v>
      </c>
      <c r="K116" s="91">
        <v>8.1999999999999993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  <c r="R116" s="91">
        <v>196.3</v>
      </c>
      <c r="S116" s="91">
        <v>1606.8</v>
      </c>
      <c r="T116" s="91">
        <v>8.1999999999999993</v>
      </c>
    </row>
    <row r="117" spans="1:20" x14ac:dyDescent="0.25">
      <c r="A117" s="91">
        <v>67</v>
      </c>
      <c r="B117" s="91" t="s">
        <v>123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  <c r="N117" s="91">
        <v>0</v>
      </c>
      <c r="O117" s="91">
        <v>0</v>
      </c>
      <c r="P117" s="91">
        <v>0</v>
      </c>
      <c r="Q117" s="91">
        <v>0</v>
      </c>
      <c r="R117" s="91">
        <v>0</v>
      </c>
      <c r="S117" s="91">
        <v>0</v>
      </c>
      <c r="T117" s="91">
        <v>0</v>
      </c>
    </row>
    <row r="118" spans="1:20" x14ac:dyDescent="0.25">
      <c r="A118" s="91">
        <v>68</v>
      </c>
      <c r="B118" s="91" t="s">
        <v>124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  <c r="S118" s="91">
        <v>0</v>
      </c>
      <c r="T118" s="91">
        <v>0</v>
      </c>
    </row>
    <row r="119" spans="1:20" x14ac:dyDescent="0.25">
      <c r="A119" s="91">
        <v>69</v>
      </c>
      <c r="B119" s="91" t="s">
        <v>125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120.6</v>
      </c>
      <c r="M119" s="91">
        <v>288.89999999999998</v>
      </c>
      <c r="N119" s="91">
        <v>2.4</v>
      </c>
      <c r="O119" s="91">
        <v>0</v>
      </c>
      <c r="P119" s="91">
        <v>0</v>
      </c>
      <c r="Q119" s="91">
        <v>0</v>
      </c>
      <c r="R119" s="91">
        <v>120.6</v>
      </c>
      <c r="S119" s="91">
        <v>288.89999999999998</v>
      </c>
      <c r="T119" s="91">
        <v>2.4</v>
      </c>
    </row>
    <row r="120" spans="1:20" x14ac:dyDescent="0.25">
      <c r="A120" s="91">
        <v>70</v>
      </c>
      <c r="B120" s="91" t="s">
        <v>126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86.3</v>
      </c>
      <c r="J120" s="91">
        <v>193.6</v>
      </c>
      <c r="K120" s="91">
        <v>2.2000000000000002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  <c r="R120" s="91">
        <v>86.3</v>
      </c>
      <c r="S120" s="91">
        <v>193.6</v>
      </c>
      <c r="T120" s="91">
        <v>2.2000000000000002</v>
      </c>
    </row>
    <row r="121" spans="1:20" x14ac:dyDescent="0.25">
      <c r="A121" s="91">
        <v>71</v>
      </c>
      <c r="B121" s="91" t="s">
        <v>127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  <c r="R121" s="91">
        <v>0</v>
      </c>
      <c r="S121" s="91">
        <v>0</v>
      </c>
      <c r="T121" s="91">
        <v>0</v>
      </c>
    </row>
    <row r="122" spans="1:20" x14ac:dyDescent="0.25">
      <c r="A122" s="91">
        <v>72</v>
      </c>
      <c r="B122" s="91" t="s">
        <v>128</v>
      </c>
      <c r="C122" s="91">
        <v>0</v>
      </c>
      <c r="D122" s="91">
        <v>0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  <c r="R122" s="91">
        <v>0</v>
      </c>
      <c r="S122" s="91">
        <v>0</v>
      </c>
      <c r="T122" s="91">
        <v>0</v>
      </c>
    </row>
    <row r="123" spans="1:20" x14ac:dyDescent="0.25">
      <c r="A123" s="91">
        <v>73</v>
      </c>
      <c r="B123" s="91" t="s">
        <v>129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91">
        <v>0</v>
      </c>
      <c r="T123" s="91">
        <v>0</v>
      </c>
    </row>
    <row r="124" spans="1:20" x14ac:dyDescent="0.25">
      <c r="A124" s="91">
        <v>74</v>
      </c>
      <c r="B124" s="91" t="s">
        <v>130</v>
      </c>
      <c r="C124" s="91">
        <v>0</v>
      </c>
      <c r="D124" s="91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91">
        <v>0</v>
      </c>
      <c r="T124" s="91">
        <v>0</v>
      </c>
    </row>
    <row r="125" spans="1:20" x14ac:dyDescent="0.25">
      <c r="A125" s="91">
        <v>75</v>
      </c>
      <c r="B125" s="91" t="s">
        <v>131</v>
      </c>
      <c r="C125" s="91">
        <v>0</v>
      </c>
      <c r="D125" s="91">
        <v>0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91">
        <v>0</v>
      </c>
      <c r="T125" s="91">
        <v>0</v>
      </c>
    </row>
    <row r="126" spans="1:20" x14ac:dyDescent="0.25">
      <c r="A126" s="91">
        <v>76</v>
      </c>
      <c r="B126" s="91" t="s">
        <v>132</v>
      </c>
      <c r="C126" s="91">
        <v>0</v>
      </c>
      <c r="D126" s="91">
        <v>0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91">
        <v>0</v>
      </c>
      <c r="T126" s="91">
        <v>0</v>
      </c>
    </row>
    <row r="127" spans="1:20" x14ac:dyDescent="0.25">
      <c r="A127" s="91">
        <v>77</v>
      </c>
      <c r="B127" s="91" t="s">
        <v>133</v>
      </c>
      <c r="C127" s="91">
        <v>0</v>
      </c>
      <c r="D127" s="91">
        <v>0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91">
        <v>0</v>
      </c>
      <c r="T127" s="91">
        <v>0</v>
      </c>
    </row>
    <row r="128" spans="1:20" x14ac:dyDescent="0.25">
      <c r="A128" s="91">
        <v>78</v>
      </c>
      <c r="B128" s="91" t="s">
        <v>134</v>
      </c>
      <c r="C128" s="91">
        <v>0</v>
      </c>
      <c r="D128" s="91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  <c r="S128" s="91">
        <v>0</v>
      </c>
      <c r="T128" s="91">
        <v>0</v>
      </c>
    </row>
    <row r="129" spans="1:20" x14ac:dyDescent="0.25">
      <c r="A129" s="91">
        <v>79</v>
      </c>
      <c r="B129" s="91" t="s">
        <v>135</v>
      </c>
      <c r="C129" s="91">
        <v>0</v>
      </c>
      <c r="D129" s="91">
        <v>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91">
        <v>0</v>
      </c>
      <c r="T129" s="91">
        <v>0</v>
      </c>
    </row>
    <row r="130" spans="1:20" x14ac:dyDescent="0.25">
      <c r="A130" s="91">
        <v>80</v>
      </c>
      <c r="B130" s="91" t="s">
        <v>136</v>
      </c>
      <c r="C130" s="91">
        <v>0</v>
      </c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  <c r="S130" s="91">
        <v>0</v>
      </c>
      <c r="T130" s="91">
        <v>0</v>
      </c>
    </row>
    <row r="131" spans="1:20" x14ac:dyDescent="0.25">
      <c r="A131" s="91">
        <v>81</v>
      </c>
      <c r="B131" s="91" t="s">
        <v>137</v>
      </c>
      <c r="C131" s="91">
        <v>0</v>
      </c>
      <c r="D131" s="91">
        <v>0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0</v>
      </c>
      <c r="S131" s="91">
        <v>0</v>
      </c>
      <c r="T131" s="91">
        <v>0</v>
      </c>
    </row>
    <row r="132" spans="1:20" x14ac:dyDescent="0.25">
      <c r="A132" s="91">
        <v>82</v>
      </c>
      <c r="B132" s="91" t="s">
        <v>138</v>
      </c>
      <c r="C132" s="91">
        <v>0</v>
      </c>
      <c r="D132" s="91">
        <v>0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  <c r="S132" s="91">
        <v>0</v>
      </c>
      <c r="T132" s="91">
        <v>0</v>
      </c>
    </row>
    <row r="133" spans="1:20" x14ac:dyDescent="0.25">
      <c r="A133" s="91">
        <v>83</v>
      </c>
      <c r="B133" s="91" t="s">
        <v>139</v>
      </c>
      <c r="C133" s="91">
        <v>0</v>
      </c>
      <c r="D133" s="91">
        <v>0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91">
        <v>0</v>
      </c>
      <c r="T133" s="91">
        <v>0</v>
      </c>
    </row>
    <row r="134" spans="1:20" x14ac:dyDescent="0.25">
      <c r="A134" s="91">
        <v>84</v>
      </c>
      <c r="B134" s="91" t="s">
        <v>140</v>
      </c>
      <c r="C134" s="91">
        <v>0</v>
      </c>
      <c r="D134" s="91">
        <v>0</v>
      </c>
      <c r="E134" s="91">
        <v>0</v>
      </c>
      <c r="F134" s="91">
        <v>0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91">
        <v>0</v>
      </c>
      <c r="S134" s="91">
        <v>0</v>
      </c>
      <c r="T134" s="91">
        <v>0</v>
      </c>
    </row>
    <row r="135" spans="1:20" x14ac:dyDescent="0.25">
      <c r="A135" s="91">
        <v>85</v>
      </c>
      <c r="B135" s="91" t="s">
        <v>141</v>
      </c>
      <c r="C135" s="91">
        <v>0</v>
      </c>
      <c r="D135" s="91">
        <v>0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1">
        <v>0</v>
      </c>
      <c r="O135" s="91">
        <v>0</v>
      </c>
      <c r="P135" s="91">
        <v>0</v>
      </c>
      <c r="Q135" s="91">
        <v>0</v>
      </c>
      <c r="R135" s="91">
        <v>0</v>
      </c>
      <c r="S135" s="91">
        <v>0</v>
      </c>
      <c r="T135" s="91">
        <v>0</v>
      </c>
    </row>
    <row r="136" spans="1:20" x14ac:dyDescent="0.25">
      <c r="A136" s="91">
        <v>86</v>
      </c>
      <c r="B136" s="91" t="s">
        <v>142</v>
      </c>
      <c r="C136" s="91">
        <v>58.3</v>
      </c>
      <c r="D136" s="91">
        <v>6.9</v>
      </c>
      <c r="E136" s="91">
        <v>0.1</v>
      </c>
      <c r="F136" s="91">
        <v>0</v>
      </c>
      <c r="G136" s="91">
        <v>0</v>
      </c>
      <c r="H136" s="91">
        <v>0</v>
      </c>
      <c r="I136" s="91">
        <v>30.6</v>
      </c>
      <c r="J136" s="91">
        <v>10.9</v>
      </c>
      <c r="K136" s="91">
        <v>0.4</v>
      </c>
      <c r="L136" s="91">
        <v>54.6</v>
      </c>
      <c r="M136" s="91">
        <v>21.9</v>
      </c>
      <c r="N136" s="91">
        <v>0.4</v>
      </c>
      <c r="O136" s="91">
        <v>0</v>
      </c>
      <c r="P136" s="91">
        <v>0</v>
      </c>
      <c r="Q136" s="91">
        <v>0</v>
      </c>
      <c r="R136" s="91">
        <v>143.6</v>
      </c>
      <c r="S136" s="91">
        <v>39.700000000000003</v>
      </c>
      <c r="T136" s="91">
        <v>0.3</v>
      </c>
    </row>
    <row r="137" spans="1:20" x14ac:dyDescent="0.25">
      <c r="A137" s="91">
        <v>87</v>
      </c>
      <c r="B137" s="91" t="s">
        <v>143</v>
      </c>
      <c r="C137" s="91">
        <v>0</v>
      </c>
      <c r="D137" s="91">
        <v>0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  <c r="N137" s="91">
        <v>0</v>
      </c>
      <c r="O137" s="91">
        <v>0</v>
      </c>
      <c r="P137" s="91">
        <v>0</v>
      </c>
      <c r="Q137" s="91">
        <v>0</v>
      </c>
      <c r="R137" s="91">
        <v>0</v>
      </c>
      <c r="S137" s="91">
        <v>0</v>
      </c>
      <c r="T137" s="91">
        <v>0</v>
      </c>
    </row>
    <row r="138" spans="1:20" x14ac:dyDescent="0.25">
      <c r="A138" s="91">
        <v>88</v>
      </c>
      <c r="B138" s="91" t="s">
        <v>144</v>
      </c>
      <c r="C138" s="91">
        <v>0</v>
      </c>
      <c r="D138" s="91">
        <v>0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v>0</v>
      </c>
      <c r="K138" s="91">
        <v>0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  <c r="Q138" s="91">
        <v>0</v>
      </c>
      <c r="R138" s="91">
        <v>0</v>
      </c>
      <c r="S138" s="91">
        <v>0</v>
      </c>
      <c r="T138" s="91">
        <v>0</v>
      </c>
    </row>
    <row r="139" spans="1:20" x14ac:dyDescent="0.25">
      <c r="A139" s="91">
        <v>89</v>
      </c>
      <c r="B139" s="91" t="s">
        <v>145</v>
      </c>
      <c r="C139" s="91">
        <v>0</v>
      </c>
      <c r="D139" s="91">
        <v>0</v>
      </c>
      <c r="E139" s="91">
        <v>0</v>
      </c>
      <c r="F139" s="91">
        <v>0</v>
      </c>
      <c r="G139" s="91">
        <v>0</v>
      </c>
      <c r="H139" s="91">
        <v>0</v>
      </c>
      <c r="I139" s="91">
        <v>0</v>
      </c>
      <c r="J139" s="91">
        <v>0</v>
      </c>
      <c r="K139" s="91">
        <v>0</v>
      </c>
      <c r="L139" s="91">
        <v>0</v>
      </c>
      <c r="M139" s="91">
        <v>0</v>
      </c>
      <c r="N139" s="91">
        <v>0</v>
      </c>
      <c r="O139" s="91">
        <v>0</v>
      </c>
      <c r="P139" s="91">
        <v>0</v>
      </c>
      <c r="Q139" s="91">
        <v>0</v>
      </c>
      <c r="R139" s="91">
        <v>0</v>
      </c>
      <c r="S139" s="91">
        <v>0</v>
      </c>
      <c r="T139" s="91">
        <v>0</v>
      </c>
    </row>
    <row r="140" spans="1:20" x14ac:dyDescent="0.25">
      <c r="A140" s="91">
        <v>90</v>
      </c>
      <c r="B140" s="91" t="s">
        <v>146</v>
      </c>
      <c r="C140" s="91">
        <v>0</v>
      </c>
      <c r="D140" s="91">
        <v>0</v>
      </c>
      <c r="E140" s="91">
        <v>0</v>
      </c>
      <c r="F140" s="91">
        <v>0</v>
      </c>
      <c r="G140" s="91">
        <v>0</v>
      </c>
      <c r="H140" s="91">
        <v>0</v>
      </c>
      <c r="I140" s="91">
        <v>180.9</v>
      </c>
      <c r="J140" s="91">
        <v>1911.9</v>
      </c>
      <c r="K140" s="91">
        <v>10.6</v>
      </c>
      <c r="L140" s="91">
        <v>0</v>
      </c>
      <c r="M140" s="91">
        <v>0.4</v>
      </c>
      <c r="N140" s="91">
        <v>19.3</v>
      </c>
      <c r="O140" s="91">
        <v>0</v>
      </c>
      <c r="P140" s="91">
        <v>0</v>
      </c>
      <c r="Q140" s="91">
        <v>0</v>
      </c>
      <c r="R140" s="91">
        <v>180.9</v>
      </c>
      <c r="S140" s="91">
        <v>1912.3</v>
      </c>
      <c r="T140" s="91">
        <v>10.6</v>
      </c>
    </row>
    <row r="141" spans="1:20" x14ac:dyDescent="0.25">
      <c r="A141" s="91">
        <v>91</v>
      </c>
      <c r="B141" s="91" t="s">
        <v>147</v>
      </c>
      <c r="C141" s="91">
        <v>0</v>
      </c>
      <c r="D141" s="91">
        <v>0</v>
      </c>
      <c r="E141" s="91">
        <v>0</v>
      </c>
      <c r="F141" s="91">
        <v>0</v>
      </c>
      <c r="G141" s="91">
        <v>0</v>
      </c>
      <c r="H141" s="91">
        <v>0</v>
      </c>
      <c r="I141" s="91">
        <v>7.5</v>
      </c>
      <c r="J141" s="91">
        <v>34.700000000000003</v>
      </c>
      <c r="K141" s="91">
        <v>4.5999999999999996</v>
      </c>
      <c r="L141" s="91">
        <v>14.7</v>
      </c>
      <c r="M141" s="91">
        <v>126.2</v>
      </c>
      <c r="N141" s="91">
        <v>8.6</v>
      </c>
      <c r="O141" s="91">
        <v>0</v>
      </c>
      <c r="P141" s="91">
        <v>0</v>
      </c>
      <c r="Q141" s="91">
        <v>0</v>
      </c>
      <c r="R141" s="91">
        <v>22.3</v>
      </c>
      <c r="S141" s="91">
        <v>160.9</v>
      </c>
      <c r="T141" s="91">
        <v>7.2</v>
      </c>
    </row>
    <row r="142" spans="1:20" x14ac:dyDescent="0.25">
      <c r="A142" s="91">
        <v>92</v>
      </c>
      <c r="B142" s="91" t="s">
        <v>148</v>
      </c>
      <c r="C142" s="91">
        <v>0</v>
      </c>
      <c r="D142" s="91">
        <v>0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  <c r="S142" s="91">
        <v>0</v>
      </c>
      <c r="T142" s="91">
        <v>0</v>
      </c>
    </row>
    <row r="143" spans="1:20" x14ac:dyDescent="0.25">
      <c r="A143" s="91">
        <v>93</v>
      </c>
      <c r="B143" s="91" t="s">
        <v>149</v>
      </c>
      <c r="C143" s="91">
        <v>0</v>
      </c>
      <c r="D143" s="91">
        <v>0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91">
        <v>0</v>
      </c>
      <c r="T143" s="91">
        <v>0</v>
      </c>
    </row>
    <row r="144" spans="1:20" x14ac:dyDescent="0.25">
      <c r="A144" s="91">
        <v>94</v>
      </c>
      <c r="B144" s="91" t="s">
        <v>150</v>
      </c>
      <c r="C144" s="91">
        <v>0</v>
      </c>
      <c r="D144" s="91">
        <v>0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  <c r="S144" s="91">
        <v>0</v>
      </c>
      <c r="T144" s="91">
        <v>0</v>
      </c>
    </row>
    <row r="145" spans="1:20" x14ac:dyDescent="0.25">
      <c r="A145" s="91">
        <v>95</v>
      </c>
      <c r="B145" s="91" t="s">
        <v>151</v>
      </c>
      <c r="C145" s="91">
        <v>0</v>
      </c>
      <c r="D145" s="91">
        <v>0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0</v>
      </c>
      <c r="S145" s="91">
        <v>0</v>
      </c>
      <c r="T145" s="91">
        <v>0</v>
      </c>
    </row>
    <row r="146" spans="1:20" x14ac:dyDescent="0.25">
      <c r="A146" s="91">
        <v>96</v>
      </c>
      <c r="B146" s="91" t="s">
        <v>152</v>
      </c>
      <c r="C146" s="91">
        <v>0</v>
      </c>
      <c r="D146" s="91">
        <v>0</v>
      </c>
      <c r="E146" s="91">
        <v>0</v>
      </c>
      <c r="F146" s="91">
        <v>0</v>
      </c>
      <c r="G146" s="91">
        <v>0</v>
      </c>
      <c r="H146" s="91">
        <v>0</v>
      </c>
      <c r="I146" s="91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91">
        <v>0</v>
      </c>
      <c r="Q146" s="91">
        <v>0</v>
      </c>
      <c r="R146" s="91">
        <v>0</v>
      </c>
      <c r="S146" s="91">
        <v>0</v>
      </c>
      <c r="T146" s="91">
        <v>0</v>
      </c>
    </row>
    <row r="147" spans="1:20" x14ac:dyDescent="0.25">
      <c r="A147" s="91">
        <v>97</v>
      </c>
      <c r="B147" s="91" t="s">
        <v>153</v>
      </c>
      <c r="C147" s="91">
        <v>0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v>0</v>
      </c>
      <c r="R147" s="91">
        <v>0</v>
      </c>
      <c r="S147" s="91">
        <v>0</v>
      </c>
      <c r="T147" s="91">
        <v>0</v>
      </c>
    </row>
    <row r="148" spans="1:20" x14ac:dyDescent="0.25">
      <c r="A148" s="91">
        <v>98</v>
      </c>
      <c r="B148" s="91" t="s">
        <v>154</v>
      </c>
      <c r="C148" s="91">
        <v>22.8</v>
      </c>
      <c r="D148" s="91">
        <v>358</v>
      </c>
      <c r="E148" s="91">
        <v>15.7</v>
      </c>
      <c r="F148" s="91">
        <v>0</v>
      </c>
      <c r="G148" s="91">
        <v>0</v>
      </c>
      <c r="H148" s="91">
        <v>0</v>
      </c>
      <c r="I148" s="91">
        <v>30.3</v>
      </c>
      <c r="J148" s="91">
        <v>595.6</v>
      </c>
      <c r="K148" s="91">
        <v>19.7</v>
      </c>
      <c r="L148" s="91">
        <v>48.5</v>
      </c>
      <c r="M148" s="91">
        <v>1280.0999999999999</v>
      </c>
      <c r="N148" s="91">
        <v>26.4</v>
      </c>
      <c r="O148" s="91">
        <v>0</v>
      </c>
      <c r="P148" s="91">
        <v>0</v>
      </c>
      <c r="Q148" s="91">
        <v>0</v>
      </c>
      <c r="R148" s="91">
        <v>101.6</v>
      </c>
      <c r="S148" s="91">
        <v>2233.6999999999998</v>
      </c>
      <c r="T148" s="91">
        <v>22</v>
      </c>
    </row>
    <row r="149" spans="1:20" x14ac:dyDescent="0.25">
      <c r="A149" s="91">
        <v>99</v>
      </c>
      <c r="B149" s="91" t="s">
        <v>155</v>
      </c>
      <c r="C149" s="91">
        <v>0</v>
      </c>
      <c r="D149" s="91">
        <v>0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91">
        <v>0</v>
      </c>
      <c r="Q149" s="91">
        <v>0</v>
      </c>
      <c r="R149" s="91">
        <v>0</v>
      </c>
      <c r="S149" s="91">
        <v>0</v>
      </c>
      <c r="T149" s="91">
        <v>0</v>
      </c>
    </row>
    <row r="150" spans="1:20" x14ac:dyDescent="0.25">
      <c r="A150" s="91">
        <v>100</v>
      </c>
      <c r="B150" s="91" t="s">
        <v>156</v>
      </c>
      <c r="C150" s="91">
        <v>0</v>
      </c>
      <c r="D150" s="91">
        <v>0</v>
      </c>
      <c r="E150" s="91">
        <v>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91">
        <v>0</v>
      </c>
      <c r="Q150" s="91">
        <v>0</v>
      </c>
      <c r="R150" s="91">
        <v>0</v>
      </c>
      <c r="S150" s="91">
        <v>0</v>
      </c>
      <c r="T150" s="91">
        <v>0</v>
      </c>
    </row>
    <row r="151" spans="1:20" x14ac:dyDescent="0.25">
      <c r="A151" s="91">
        <v>101</v>
      </c>
      <c r="B151" s="91" t="s">
        <v>157</v>
      </c>
      <c r="C151" s="91">
        <v>0</v>
      </c>
      <c r="D151" s="91">
        <v>0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91">
        <v>0</v>
      </c>
      <c r="Q151" s="91">
        <v>0</v>
      </c>
      <c r="R151" s="91">
        <v>0</v>
      </c>
      <c r="S151" s="91">
        <v>0</v>
      </c>
      <c r="T151" s="91">
        <v>0</v>
      </c>
    </row>
    <row r="152" spans="1:20" x14ac:dyDescent="0.25">
      <c r="A152" s="91">
        <v>102</v>
      </c>
      <c r="B152" s="91" t="s">
        <v>158</v>
      </c>
      <c r="C152" s="91">
        <v>0</v>
      </c>
      <c r="D152" s="91">
        <v>0</v>
      </c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91">
        <v>0</v>
      </c>
      <c r="N152" s="91">
        <v>0</v>
      </c>
      <c r="O152" s="91">
        <v>0</v>
      </c>
      <c r="P152" s="91">
        <v>0</v>
      </c>
      <c r="Q152" s="91">
        <v>0</v>
      </c>
      <c r="R152" s="91">
        <v>0</v>
      </c>
      <c r="S152" s="91">
        <v>0</v>
      </c>
      <c r="T152" s="91">
        <v>0</v>
      </c>
    </row>
    <row r="153" spans="1:20" x14ac:dyDescent="0.25">
      <c r="A153" s="91">
        <v>103</v>
      </c>
      <c r="B153" s="91" t="s">
        <v>159</v>
      </c>
      <c r="C153" s="91">
        <v>0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91">
        <v>0</v>
      </c>
      <c r="O153" s="91">
        <v>0</v>
      </c>
      <c r="P153" s="91">
        <v>0</v>
      </c>
      <c r="Q153" s="91">
        <v>0</v>
      </c>
      <c r="R153" s="91">
        <v>0</v>
      </c>
      <c r="S153" s="91">
        <v>0</v>
      </c>
      <c r="T153" s="91">
        <v>0</v>
      </c>
    </row>
    <row r="154" spans="1:20" x14ac:dyDescent="0.25">
      <c r="A154" s="91">
        <v>104</v>
      </c>
      <c r="B154" s="91" t="s">
        <v>160</v>
      </c>
      <c r="C154" s="91">
        <v>0</v>
      </c>
      <c r="D154" s="91">
        <v>0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  <c r="N154" s="91">
        <v>0</v>
      </c>
      <c r="O154" s="91">
        <v>0</v>
      </c>
      <c r="P154" s="91">
        <v>0</v>
      </c>
      <c r="Q154" s="91">
        <v>0</v>
      </c>
      <c r="R154" s="91">
        <v>0</v>
      </c>
      <c r="S154" s="91">
        <v>0</v>
      </c>
      <c r="T154" s="91">
        <v>0</v>
      </c>
    </row>
    <row r="155" spans="1:20" x14ac:dyDescent="0.25">
      <c r="A155" s="91">
        <v>105</v>
      </c>
      <c r="B155" s="91" t="s">
        <v>161</v>
      </c>
      <c r="C155" s="91">
        <v>0</v>
      </c>
      <c r="D155" s="91">
        <v>0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  <c r="R155" s="91">
        <v>0</v>
      </c>
      <c r="S155" s="91">
        <v>0</v>
      </c>
      <c r="T155" s="91">
        <v>0</v>
      </c>
    </row>
    <row r="156" spans="1:20" x14ac:dyDescent="0.25">
      <c r="A156" s="91">
        <v>106</v>
      </c>
      <c r="B156" s="91" t="s">
        <v>162</v>
      </c>
      <c r="C156" s="91">
        <v>0</v>
      </c>
      <c r="D156" s="91">
        <v>0</v>
      </c>
      <c r="E156" s="91">
        <v>0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1">
        <v>0</v>
      </c>
      <c r="O156" s="91">
        <v>0</v>
      </c>
      <c r="P156" s="91">
        <v>0</v>
      </c>
      <c r="Q156" s="91">
        <v>0</v>
      </c>
      <c r="R156" s="91">
        <v>0</v>
      </c>
      <c r="S156" s="91">
        <v>0</v>
      </c>
      <c r="T156" s="91">
        <v>0</v>
      </c>
    </row>
    <row r="157" spans="1:20" x14ac:dyDescent="0.25">
      <c r="A157" s="91">
        <v>107</v>
      </c>
      <c r="B157" s="91" t="s">
        <v>163</v>
      </c>
      <c r="C157" s="91">
        <v>0</v>
      </c>
      <c r="D157" s="91">
        <v>0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  <c r="N157" s="91">
        <v>0</v>
      </c>
      <c r="O157" s="91">
        <v>0</v>
      </c>
      <c r="P157" s="91">
        <v>0</v>
      </c>
      <c r="Q157" s="91">
        <v>0</v>
      </c>
      <c r="R157" s="91">
        <v>0</v>
      </c>
      <c r="S157" s="91">
        <v>0</v>
      </c>
      <c r="T157" s="91">
        <v>0</v>
      </c>
    </row>
    <row r="158" spans="1:20" x14ac:dyDescent="0.25">
      <c r="A158" s="91">
        <v>108</v>
      </c>
      <c r="B158" s="91" t="s">
        <v>164</v>
      </c>
      <c r="C158" s="91">
        <v>0</v>
      </c>
      <c r="D158" s="91">
        <v>0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1">
        <v>0</v>
      </c>
      <c r="O158" s="91">
        <v>0</v>
      </c>
      <c r="P158" s="91">
        <v>0</v>
      </c>
      <c r="Q158" s="91">
        <v>0</v>
      </c>
      <c r="R158" s="91">
        <v>0</v>
      </c>
      <c r="S158" s="91">
        <v>0</v>
      </c>
      <c r="T158" s="91">
        <v>0</v>
      </c>
    </row>
    <row r="159" spans="1:20" x14ac:dyDescent="0.25">
      <c r="A159" s="91">
        <v>109</v>
      </c>
      <c r="B159" s="91" t="s">
        <v>165</v>
      </c>
      <c r="C159" s="91">
        <v>0</v>
      </c>
      <c r="D159" s="91">
        <v>0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91">
        <v>0</v>
      </c>
      <c r="O159" s="91">
        <v>0</v>
      </c>
      <c r="P159" s="91">
        <v>0</v>
      </c>
      <c r="Q159" s="91">
        <v>0</v>
      </c>
      <c r="R159" s="91">
        <v>0</v>
      </c>
      <c r="S159" s="91">
        <v>0</v>
      </c>
      <c r="T159" s="91">
        <v>0</v>
      </c>
    </row>
    <row r="160" spans="1:20" x14ac:dyDescent="0.25">
      <c r="A160" s="91">
        <v>110</v>
      </c>
      <c r="B160" s="91" t="s">
        <v>166</v>
      </c>
      <c r="C160" s="91">
        <v>0</v>
      </c>
      <c r="D160" s="91">
        <v>0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91">
        <v>0</v>
      </c>
      <c r="O160" s="91">
        <v>0</v>
      </c>
      <c r="P160" s="91">
        <v>0</v>
      </c>
      <c r="Q160" s="91">
        <v>0</v>
      </c>
      <c r="R160" s="91">
        <v>0</v>
      </c>
      <c r="S160" s="91">
        <v>0</v>
      </c>
      <c r="T160" s="91">
        <v>0</v>
      </c>
    </row>
    <row r="161" spans="1:20" x14ac:dyDescent="0.25">
      <c r="A161" s="91">
        <v>111</v>
      </c>
      <c r="B161" s="91" t="s">
        <v>167</v>
      </c>
      <c r="C161" s="91">
        <v>0</v>
      </c>
      <c r="D161" s="91">
        <v>0</v>
      </c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1">
        <v>0</v>
      </c>
      <c r="O161" s="91">
        <v>0</v>
      </c>
      <c r="P161" s="91">
        <v>0</v>
      </c>
      <c r="Q161" s="91">
        <v>0</v>
      </c>
      <c r="R161" s="91">
        <v>0</v>
      </c>
      <c r="S161" s="91">
        <v>0</v>
      </c>
      <c r="T161" s="91">
        <v>0</v>
      </c>
    </row>
    <row r="162" spans="1:20" x14ac:dyDescent="0.25">
      <c r="A162" s="91">
        <v>112</v>
      </c>
      <c r="B162" s="91" t="s">
        <v>168</v>
      </c>
      <c r="C162" s="91">
        <v>0</v>
      </c>
      <c r="D162" s="91">
        <v>0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91">
        <v>0</v>
      </c>
      <c r="O162" s="91">
        <v>0</v>
      </c>
      <c r="P162" s="91">
        <v>0</v>
      </c>
      <c r="Q162" s="91">
        <v>0</v>
      </c>
      <c r="R162" s="91">
        <v>0</v>
      </c>
      <c r="S162" s="91">
        <v>0</v>
      </c>
      <c r="T162" s="91">
        <v>0</v>
      </c>
    </row>
    <row r="163" spans="1:20" x14ac:dyDescent="0.25">
      <c r="A163" s="91">
        <v>113</v>
      </c>
      <c r="B163" s="91" t="s">
        <v>169</v>
      </c>
      <c r="C163" s="91">
        <v>0</v>
      </c>
      <c r="D163" s="91">
        <v>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  <c r="N163" s="91">
        <v>0</v>
      </c>
      <c r="O163" s="91">
        <v>0</v>
      </c>
      <c r="P163" s="91">
        <v>0</v>
      </c>
      <c r="Q163" s="91">
        <v>0</v>
      </c>
      <c r="R163" s="91">
        <v>0</v>
      </c>
      <c r="S163" s="91">
        <v>0</v>
      </c>
      <c r="T163" s="91">
        <v>0</v>
      </c>
    </row>
    <row r="164" spans="1:20" x14ac:dyDescent="0.25">
      <c r="A164" s="91">
        <v>114</v>
      </c>
      <c r="B164" s="91" t="s">
        <v>170</v>
      </c>
      <c r="C164" s="91">
        <v>0</v>
      </c>
      <c r="D164" s="91">
        <v>0</v>
      </c>
      <c r="E164" s="91">
        <v>0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  <c r="N164" s="91">
        <v>0</v>
      </c>
      <c r="O164" s="91">
        <v>0</v>
      </c>
      <c r="P164" s="91">
        <v>0</v>
      </c>
      <c r="Q164" s="91">
        <v>0</v>
      </c>
      <c r="R164" s="91">
        <v>0</v>
      </c>
      <c r="S164" s="91">
        <v>0</v>
      </c>
      <c r="T164" s="91">
        <v>0</v>
      </c>
    </row>
    <row r="165" spans="1:20" x14ac:dyDescent="0.25">
      <c r="A165" s="91">
        <v>115</v>
      </c>
      <c r="B165" s="91" t="s">
        <v>171</v>
      </c>
      <c r="C165" s="91">
        <v>0</v>
      </c>
      <c r="D165" s="91">
        <v>0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91">
        <v>0</v>
      </c>
      <c r="N165" s="91">
        <v>0</v>
      </c>
      <c r="O165" s="91">
        <v>0</v>
      </c>
      <c r="P165" s="91">
        <v>0</v>
      </c>
      <c r="Q165" s="91">
        <v>0</v>
      </c>
      <c r="R165" s="91">
        <v>0</v>
      </c>
      <c r="S165" s="91">
        <v>0</v>
      </c>
      <c r="T165" s="91">
        <v>0</v>
      </c>
    </row>
    <row r="166" spans="1:20" x14ac:dyDescent="0.25">
      <c r="A166" s="91">
        <v>116</v>
      </c>
      <c r="B166" s="91" t="s">
        <v>172</v>
      </c>
      <c r="C166" s="91">
        <v>0</v>
      </c>
      <c r="D166" s="91">
        <v>0</v>
      </c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  <c r="N166" s="91">
        <v>0</v>
      </c>
      <c r="O166" s="91">
        <v>0</v>
      </c>
      <c r="P166" s="91">
        <v>0</v>
      </c>
      <c r="Q166" s="91">
        <v>0</v>
      </c>
      <c r="R166" s="91">
        <v>0</v>
      </c>
      <c r="S166" s="91">
        <v>0</v>
      </c>
      <c r="T166" s="91">
        <v>0</v>
      </c>
    </row>
    <row r="167" spans="1:20" x14ac:dyDescent="0.25">
      <c r="A167" s="91">
        <v>117</v>
      </c>
      <c r="B167" s="91" t="s">
        <v>173</v>
      </c>
      <c r="C167" s="91">
        <v>0</v>
      </c>
      <c r="D167" s="91">
        <v>0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91">
        <v>0</v>
      </c>
      <c r="N167" s="91">
        <v>0</v>
      </c>
      <c r="O167" s="91">
        <v>0</v>
      </c>
      <c r="P167" s="91">
        <v>0</v>
      </c>
      <c r="Q167" s="91">
        <v>0</v>
      </c>
      <c r="R167" s="91">
        <v>0</v>
      </c>
      <c r="S167" s="91">
        <v>0</v>
      </c>
      <c r="T167" s="91">
        <v>0</v>
      </c>
    </row>
    <row r="168" spans="1:20" x14ac:dyDescent="0.25">
      <c r="A168" s="91">
        <v>118</v>
      </c>
      <c r="B168" s="91" t="s">
        <v>174</v>
      </c>
      <c r="C168" s="91">
        <v>0</v>
      </c>
      <c r="D168" s="91">
        <v>0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0</v>
      </c>
      <c r="K168" s="91">
        <v>0</v>
      </c>
      <c r="L168" s="91">
        <v>0</v>
      </c>
      <c r="M168" s="91">
        <v>0</v>
      </c>
      <c r="N168" s="91">
        <v>0</v>
      </c>
      <c r="O168" s="91">
        <v>0</v>
      </c>
      <c r="P168" s="91">
        <v>0</v>
      </c>
      <c r="Q168" s="91">
        <v>0</v>
      </c>
      <c r="R168" s="91">
        <v>0</v>
      </c>
      <c r="S168" s="91">
        <v>0</v>
      </c>
      <c r="T168" s="91">
        <v>0</v>
      </c>
    </row>
    <row r="169" spans="1:20" x14ac:dyDescent="0.25">
      <c r="A169" s="91">
        <v>119</v>
      </c>
      <c r="B169" s="91" t="s">
        <v>175</v>
      </c>
      <c r="C169" s="91">
        <v>0</v>
      </c>
      <c r="D169" s="91">
        <v>0</v>
      </c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0</v>
      </c>
      <c r="K169" s="91">
        <v>0</v>
      </c>
      <c r="L169" s="91">
        <v>0</v>
      </c>
      <c r="M169" s="91">
        <v>0</v>
      </c>
      <c r="N169" s="91">
        <v>0</v>
      </c>
      <c r="O169" s="91">
        <v>0</v>
      </c>
      <c r="P169" s="91">
        <v>0</v>
      </c>
      <c r="Q169" s="91">
        <v>0</v>
      </c>
      <c r="R169" s="91">
        <v>0</v>
      </c>
      <c r="S169" s="91">
        <v>0</v>
      </c>
      <c r="T169" s="91">
        <v>0</v>
      </c>
    </row>
    <row r="170" spans="1:20" x14ac:dyDescent="0.25">
      <c r="A170" s="91">
        <v>120</v>
      </c>
      <c r="B170" s="91" t="s">
        <v>176</v>
      </c>
      <c r="C170" s="91">
        <v>0</v>
      </c>
      <c r="D170" s="91">
        <v>0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91">
        <v>0</v>
      </c>
      <c r="O170" s="91">
        <v>0</v>
      </c>
      <c r="P170" s="91">
        <v>0</v>
      </c>
      <c r="Q170" s="91">
        <v>0</v>
      </c>
      <c r="R170" s="91">
        <v>0</v>
      </c>
      <c r="S170" s="91">
        <v>0</v>
      </c>
      <c r="T170" s="91">
        <v>0</v>
      </c>
    </row>
    <row r="171" spans="1:20" x14ac:dyDescent="0.25">
      <c r="A171" s="91">
        <v>121</v>
      </c>
      <c r="B171" s="91" t="s">
        <v>177</v>
      </c>
      <c r="C171" s="91">
        <v>125.8</v>
      </c>
      <c r="D171" s="91">
        <v>124.6</v>
      </c>
      <c r="E171" s="91">
        <v>1</v>
      </c>
      <c r="F171" s="91">
        <v>0</v>
      </c>
      <c r="G171" s="91">
        <v>0</v>
      </c>
      <c r="H171" s="91">
        <v>0</v>
      </c>
      <c r="I171" s="91">
        <v>55.5</v>
      </c>
      <c r="J171" s="91">
        <v>45.7</v>
      </c>
      <c r="K171" s="91">
        <v>0.8</v>
      </c>
      <c r="L171" s="91">
        <v>23.1</v>
      </c>
      <c r="M171" s="91">
        <v>26.6</v>
      </c>
      <c r="N171" s="91">
        <v>1.2</v>
      </c>
      <c r="O171" s="91">
        <v>0</v>
      </c>
      <c r="P171" s="91">
        <v>0</v>
      </c>
      <c r="Q171" s="91">
        <v>0</v>
      </c>
      <c r="R171" s="91">
        <v>204.4</v>
      </c>
      <c r="S171" s="91">
        <v>196.9</v>
      </c>
      <c r="T171" s="91">
        <v>1</v>
      </c>
    </row>
    <row r="172" spans="1:20" x14ac:dyDescent="0.25">
      <c r="A172" s="91">
        <v>122</v>
      </c>
      <c r="B172" s="91" t="s">
        <v>178</v>
      </c>
      <c r="C172" s="91">
        <v>0</v>
      </c>
      <c r="D172" s="91">
        <v>0</v>
      </c>
      <c r="E172" s="91">
        <v>0</v>
      </c>
      <c r="F172" s="91">
        <v>0</v>
      </c>
      <c r="G172" s="91">
        <v>0</v>
      </c>
      <c r="H172" s="91">
        <v>0</v>
      </c>
      <c r="I172" s="91">
        <v>34.700000000000003</v>
      </c>
      <c r="J172" s="91">
        <v>485.6</v>
      </c>
      <c r="K172" s="91">
        <v>14</v>
      </c>
      <c r="L172" s="91">
        <v>0</v>
      </c>
      <c r="M172" s="91">
        <v>0</v>
      </c>
      <c r="N172" s="91">
        <v>0</v>
      </c>
      <c r="O172" s="91">
        <v>0</v>
      </c>
      <c r="P172" s="91">
        <v>0</v>
      </c>
      <c r="Q172" s="91">
        <v>0</v>
      </c>
      <c r="R172" s="91">
        <v>34.700000000000003</v>
      </c>
      <c r="S172" s="91">
        <v>485.6</v>
      </c>
      <c r="T172" s="91">
        <v>14</v>
      </c>
    </row>
    <row r="173" spans="1:20" x14ac:dyDescent="0.25">
      <c r="A173" s="91">
        <v>123</v>
      </c>
      <c r="B173" s="91" t="s">
        <v>179</v>
      </c>
      <c r="C173" s="91">
        <v>0</v>
      </c>
      <c r="D173" s="91">
        <v>0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91">
        <v>0</v>
      </c>
      <c r="S173" s="91">
        <v>0</v>
      </c>
      <c r="T173" s="91">
        <v>0</v>
      </c>
    </row>
    <row r="174" spans="1:20" x14ac:dyDescent="0.25">
      <c r="A174" s="91">
        <v>124</v>
      </c>
      <c r="B174" s="91" t="s">
        <v>180</v>
      </c>
      <c r="C174" s="91">
        <v>0</v>
      </c>
      <c r="D174" s="91">
        <v>0</v>
      </c>
      <c r="E174" s="91">
        <v>0</v>
      </c>
      <c r="F174" s="91">
        <v>0</v>
      </c>
      <c r="G174" s="91">
        <v>0</v>
      </c>
      <c r="H174" s="91">
        <v>0</v>
      </c>
      <c r="I174" s="91">
        <v>1400.4</v>
      </c>
      <c r="J174" s="91">
        <v>1727</v>
      </c>
      <c r="K174" s="91">
        <v>1.2</v>
      </c>
      <c r="L174" s="91">
        <v>0.5</v>
      </c>
      <c r="M174" s="91">
        <v>1.1000000000000001</v>
      </c>
      <c r="N174" s="91">
        <v>2.2999999999999998</v>
      </c>
      <c r="O174" s="91">
        <v>0</v>
      </c>
      <c r="P174" s="91">
        <v>0</v>
      </c>
      <c r="Q174" s="91">
        <v>0</v>
      </c>
      <c r="R174" s="91">
        <v>1400.9</v>
      </c>
      <c r="S174" s="91">
        <v>1728.1</v>
      </c>
      <c r="T174" s="91">
        <v>1.2</v>
      </c>
    </row>
    <row r="175" spans="1:20" x14ac:dyDescent="0.25">
      <c r="A175" s="91">
        <v>125</v>
      </c>
      <c r="B175" s="91" t="s">
        <v>181</v>
      </c>
      <c r="C175" s="91">
        <v>0</v>
      </c>
      <c r="D175" s="91">
        <v>0</v>
      </c>
      <c r="E175" s="91">
        <v>0</v>
      </c>
      <c r="F175" s="91">
        <v>0</v>
      </c>
      <c r="G175" s="91">
        <v>0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91">
        <v>0</v>
      </c>
      <c r="N175" s="91">
        <v>0</v>
      </c>
      <c r="O175" s="91">
        <v>0</v>
      </c>
      <c r="P175" s="91">
        <v>0</v>
      </c>
      <c r="Q175" s="91">
        <v>0</v>
      </c>
      <c r="R175" s="91">
        <v>0</v>
      </c>
      <c r="S175" s="91">
        <v>0</v>
      </c>
      <c r="T175" s="91">
        <v>0</v>
      </c>
    </row>
    <row r="176" spans="1:20" x14ac:dyDescent="0.25">
      <c r="A176" s="91">
        <v>126</v>
      </c>
      <c r="B176" s="91" t="s">
        <v>182</v>
      </c>
      <c r="C176" s="91">
        <v>0</v>
      </c>
      <c r="D176" s="91">
        <v>0</v>
      </c>
      <c r="E176" s="91">
        <v>0</v>
      </c>
      <c r="F176" s="91">
        <v>0</v>
      </c>
      <c r="G176" s="91">
        <v>0</v>
      </c>
      <c r="H176" s="91">
        <v>0</v>
      </c>
      <c r="I176" s="91">
        <v>36.4</v>
      </c>
      <c r="J176" s="91">
        <v>517.20000000000005</v>
      </c>
      <c r="K176" s="91">
        <v>14.2</v>
      </c>
      <c r="L176" s="91">
        <v>25.1</v>
      </c>
      <c r="M176" s="91">
        <v>365.1</v>
      </c>
      <c r="N176" s="91">
        <v>14.6</v>
      </c>
      <c r="O176" s="91">
        <v>0</v>
      </c>
      <c r="P176" s="91">
        <v>0</v>
      </c>
      <c r="Q176" s="91">
        <v>0</v>
      </c>
      <c r="R176" s="91">
        <v>61.5</v>
      </c>
      <c r="S176" s="91">
        <v>882.3</v>
      </c>
      <c r="T176" s="91">
        <v>14.4</v>
      </c>
    </row>
    <row r="177" spans="1:20" x14ac:dyDescent="0.25">
      <c r="A177" s="91">
        <v>127</v>
      </c>
      <c r="B177" s="91" t="s">
        <v>183</v>
      </c>
      <c r="C177" s="91">
        <v>0</v>
      </c>
      <c r="D177" s="91">
        <v>0</v>
      </c>
      <c r="E177" s="91">
        <v>0</v>
      </c>
      <c r="F177" s="91">
        <v>0</v>
      </c>
      <c r="G177" s="91">
        <v>0</v>
      </c>
      <c r="H177" s="91">
        <v>0</v>
      </c>
      <c r="I177" s="91">
        <v>0</v>
      </c>
      <c r="J177" s="91">
        <v>0</v>
      </c>
      <c r="K177" s="91">
        <v>0</v>
      </c>
      <c r="L177" s="91">
        <v>0</v>
      </c>
      <c r="M177" s="91">
        <v>0</v>
      </c>
      <c r="N177" s="91">
        <v>0</v>
      </c>
      <c r="O177" s="91">
        <v>0</v>
      </c>
      <c r="P177" s="91">
        <v>0</v>
      </c>
      <c r="Q177" s="91">
        <v>0</v>
      </c>
      <c r="R177" s="91">
        <v>0</v>
      </c>
      <c r="S177" s="91">
        <v>0</v>
      </c>
      <c r="T177" s="91">
        <v>0</v>
      </c>
    </row>
    <row r="178" spans="1:20" x14ac:dyDescent="0.25">
      <c r="A178" s="91">
        <v>128</v>
      </c>
      <c r="B178" s="91" t="s">
        <v>184</v>
      </c>
      <c r="C178" s="91">
        <v>0</v>
      </c>
      <c r="D178" s="91">
        <v>0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91">
        <v>0</v>
      </c>
      <c r="N178" s="91">
        <v>0</v>
      </c>
      <c r="O178" s="91">
        <v>0</v>
      </c>
      <c r="P178" s="91">
        <v>0</v>
      </c>
      <c r="Q178" s="91">
        <v>0</v>
      </c>
      <c r="R178" s="91">
        <v>0</v>
      </c>
      <c r="S178" s="91">
        <v>0</v>
      </c>
      <c r="T178" s="91">
        <v>0</v>
      </c>
    </row>
    <row r="179" spans="1:20" x14ac:dyDescent="0.25">
      <c r="A179" s="91">
        <v>129</v>
      </c>
      <c r="B179" s="91" t="s">
        <v>185</v>
      </c>
      <c r="C179" s="91">
        <v>0</v>
      </c>
      <c r="D179" s="91">
        <v>0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1">
        <v>0</v>
      </c>
      <c r="K179" s="91">
        <v>0</v>
      </c>
      <c r="L179" s="91">
        <v>0</v>
      </c>
      <c r="M179" s="91">
        <v>0</v>
      </c>
      <c r="N179" s="91">
        <v>0</v>
      </c>
      <c r="O179" s="91">
        <v>0</v>
      </c>
      <c r="P179" s="91">
        <v>0</v>
      </c>
      <c r="Q179" s="91">
        <v>0</v>
      </c>
      <c r="R179" s="91">
        <v>0</v>
      </c>
      <c r="S179" s="91">
        <v>0</v>
      </c>
      <c r="T179" s="91">
        <v>0</v>
      </c>
    </row>
    <row r="180" spans="1:20" x14ac:dyDescent="0.25">
      <c r="A180" s="91">
        <v>130</v>
      </c>
      <c r="B180" s="91" t="s">
        <v>186</v>
      </c>
      <c r="C180" s="91">
        <v>0</v>
      </c>
      <c r="D180" s="91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91">
        <v>0</v>
      </c>
      <c r="O180" s="91">
        <v>0</v>
      </c>
      <c r="P180" s="91">
        <v>0</v>
      </c>
      <c r="Q180" s="91">
        <v>0</v>
      </c>
      <c r="R180" s="91">
        <v>0</v>
      </c>
      <c r="S180" s="91">
        <v>0</v>
      </c>
      <c r="T180" s="91">
        <v>0</v>
      </c>
    </row>
    <row r="181" spans="1:20" x14ac:dyDescent="0.25">
      <c r="A181" s="91">
        <v>131</v>
      </c>
      <c r="B181" s="91" t="s">
        <v>187</v>
      </c>
      <c r="C181" s="91">
        <v>0</v>
      </c>
      <c r="D181" s="91">
        <v>0</v>
      </c>
      <c r="E181" s="91">
        <v>0</v>
      </c>
      <c r="F181" s="91">
        <v>0</v>
      </c>
      <c r="G181" s="91">
        <v>0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  <c r="N181" s="91">
        <v>0</v>
      </c>
      <c r="O181" s="91">
        <v>0</v>
      </c>
      <c r="P181" s="91">
        <v>0</v>
      </c>
      <c r="Q181" s="91">
        <v>0</v>
      </c>
      <c r="R181" s="91">
        <v>0</v>
      </c>
      <c r="S181" s="91">
        <v>0</v>
      </c>
      <c r="T181" s="91">
        <v>0</v>
      </c>
    </row>
    <row r="182" spans="1:20" x14ac:dyDescent="0.25">
      <c r="A182" s="91">
        <v>132</v>
      </c>
      <c r="B182" s="91" t="s">
        <v>188</v>
      </c>
      <c r="C182" s="91">
        <v>0</v>
      </c>
      <c r="D182" s="91">
        <v>0</v>
      </c>
      <c r="E182" s="91">
        <v>0</v>
      </c>
      <c r="F182" s="91">
        <v>0</v>
      </c>
      <c r="G182" s="91">
        <v>0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91">
        <v>0</v>
      </c>
      <c r="N182" s="91">
        <v>0</v>
      </c>
      <c r="O182" s="91">
        <v>0</v>
      </c>
      <c r="P182" s="91">
        <v>0</v>
      </c>
      <c r="Q182" s="91">
        <v>0</v>
      </c>
      <c r="R182" s="91">
        <v>0</v>
      </c>
      <c r="S182" s="91">
        <v>0</v>
      </c>
      <c r="T182" s="91">
        <v>0</v>
      </c>
    </row>
    <row r="183" spans="1:20" x14ac:dyDescent="0.25">
      <c r="A183" s="91">
        <v>133</v>
      </c>
      <c r="B183" s="91" t="s">
        <v>189</v>
      </c>
      <c r="C183" s="91">
        <v>0</v>
      </c>
      <c r="D183" s="91">
        <v>0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1">
        <v>0</v>
      </c>
      <c r="O183" s="91">
        <v>0</v>
      </c>
      <c r="P183" s="91">
        <v>0</v>
      </c>
      <c r="Q183" s="91">
        <v>0</v>
      </c>
      <c r="R183" s="91">
        <v>0</v>
      </c>
      <c r="S183" s="91">
        <v>0</v>
      </c>
      <c r="T183" s="91">
        <v>0</v>
      </c>
    </row>
    <row r="184" spans="1:20" x14ac:dyDescent="0.25">
      <c r="A184" s="91">
        <v>134</v>
      </c>
      <c r="B184" s="91" t="s">
        <v>190</v>
      </c>
      <c r="C184" s="91">
        <v>0</v>
      </c>
      <c r="D184" s="91">
        <v>0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91">
        <v>0</v>
      </c>
      <c r="N184" s="91">
        <v>0</v>
      </c>
      <c r="O184" s="91">
        <v>0</v>
      </c>
      <c r="P184" s="91">
        <v>0</v>
      </c>
      <c r="Q184" s="91">
        <v>0</v>
      </c>
      <c r="R184" s="91">
        <v>0</v>
      </c>
      <c r="S184" s="91">
        <v>0</v>
      </c>
      <c r="T184" s="91">
        <v>0</v>
      </c>
    </row>
    <row r="185" spans="1:20" x14ac:dyDescent="0.25">
      <c r="A185" s="91">
        <v>135</v>
      </c>
      <c r="B185" s="91" t="s">
        <v>191</v>
      </c>
      <c r="C185" s="91">
        <v>0</v>
      </c>
      <c r="D185" s="91">
        <v>0</v>
      </c>
      <c r="E185" s="91">
        <v>0</v>
      </c>
      <c r="F185" s="91">
        <v>0</v>
      </c>
      <c r="G185" s="91">
        <v>0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N185" s="91">
        <v>0</v>
      </c>
      <c r="O185" s="91">
        <v>0</v>
      </c>
      <c r="P185" s="91">
        <v>0</v>
      </c>
      <c r="Q185" s="91">
        <v>0</v>
      </c>
      <c r="R185" s="91">
        <v>0</v>
      </c>
      <c r="S185" s="91">
        <v>0</v>
      </c>
      <c r="T185" s="91">
        <v>0</v>
      </c>
    </row>
    <row r="186" spans="1:20" x14ac:dyDescent="0.25">
      <c r="A186" s="91">
        <v>136</v>
      </c>
      <c r="B186" s="91" t="s">
        <v>192</v>
      </c>
      <c r="C186" s="91">
        <v>0</v>
      </c>
      <c r="D186" s="91">
        <v>0</v>
      </c>
      <c r="E186" s="91">
        <v>0</v>
      </c>
      <c r="F186" s="91">
        <v>0</v>
      </c>
      <c r="G186" s="91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1">
        <v>0</v>
      </c>
      <c r="R186" s="91">
        <v>0</v>
      </c>
      <c r="S186" s="91">
        <v>0</v>
      </c>
      <c r="T186" s="91">
        <v>0</v>
      </c>
    </row>
    <row r="187" spans="1:20" x14ac:dyDescent="0.25">
      <c r="A187" s="91">
        <v>137</v>
      </c>
      <c r="B187" s="91" t="s">
        <v>193</v>
      </c>
      <c r="C187" s="91">
        <v>0</v>
      </c>
      <c r="D187" s="91">
        <v>0</v>
      </c>
      <c r="E187" s="91">
        <v>0</v>
      </c>
      <c r="F187" s="91">
        <v>0</v>
      </c>
      <c r="G187" s="91">
        <v>0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91">
        <v>0</v>
      </c>
      <c r="N187" s="91">
        <v>0</v>
      </c>
      <c r="O187" s="91">
        <v>0</v>
      </c>
      <c r="P187" s="91">
        <v>0</v>
      </c>
      <c r="Q187" s="91">
        <v>0</v>
      </c>
      <c r="R187" s="91">
        <v>0</v>
      </c>
      <c r="S187" s="91">
        <v>0</v>
      </c>
      <c r="T187" s="91">
        <v>0</v>
      </c>
    </row>
    <row r="188" spans="1:20" x14ac:dyDescent="0.25">
      <c r="A188" s="91">
        <v>138</v>
      </c>
      <c r="B188" s="91" t="s">
        <v>194</v>
      </c>
      <c r="C188" s="91">
        <v>0</v>
      </c>
      <c r="D188" s="91">
        <v>0</v>
      </c>
      <c r="E188" s="91">
        <v>0</v>
      </c>
      <c r="F188" s="91">
        <v>0</v>
      </c>
      <c r="G188" s="91">
        <v>0</v>
      </c>
      <c r="H188" s="91">
        <v>0</v>
      </c>
      <c r="I188" s="91">
        <v>0</v>
      </c>
      <c r="J188" s="91">
        <v>0</v>
      </c>
      <c r="K188" s="91">
        <v>0</v>
      </c>
      <c r="L188" s="91">
        <v>0</v>
      </c>
      <c r="M188" s="91">
        <v>0</v>
      </c>
      <c r="N188" s="91">
        <v>0</v>
      </c>
      <c r="O188" s="91">
        <v>0</v>
      </c>
      <c r="P188" s="91">
        <v>0</v>
      </c>
      <c r="Q188" s="91">
        <v>0</v>
      </c>
      <c r="R188" s="91">
        <v>0</v>
      </c>
      <c r="S188" s="91">
        <v>0</v>
      </c>
      <c r="T188" s="91">
        <v>0</v>
      </c>
    </row>
    <row r="189" spans="1:20" x14ac:dyDescent="0.25">
      <c r="A189" s="91">
        <v>139</v>
      </c>
      <c r="B189" s="91" t="s">
        <v>195</v>
      </c>
      <c r="C189" s="91">
        <v>0</v>
      </c>
      <c r="D189" s="91">
        <v>0</v>
      </c>
      <c r="E189" s="91">
        <v>0</v>
      </c>
      <c r="F189" s="91">
        <v>0</v>
      </c>
      <c r="G189" s="91">
        <v>0</v>
      </c>
      <c r="H189" s="91">
        <v>0</v>
      </c>
      <c r="I189" s="91">
        <v>0</v>
      </c>
      <c r="J189" s="91">
        <v>0</v>
      </c>
      <c r="K189" s="91">
        <v>0</v>
      </c>
      <c r="L189" s="91">
        <v>0</v>
      </c>
      <c r="M189" s="91">
        <v>0</v>
      </c>
      <c r="N189" s="91">
        <v>0</v>
      </c>
      <c r="O189" s="91">
        <v>0</v>
      </c>
      <c r="P189" s="91">
        <v>0</v>
      </c>
      <c r="Q189" s="91">
        <v>0</v>
      </c>
      <c r="R189" s="91">
        <v>0</v>
      </c>
      <c r="S189" s="91">
        <v>0</v>
      </c>
      <c r="T189" s="91">
        <v>0</v>
      </c>
    </row>
    <row r="190" spans="1:20" x14ac:dyDescent="0.25">
      <c r="A190" s="91">
        <v>140</v>
      </c>
      <c r="B190" s="91" t="s">
        <v>196</v>
      </c>
      <c r="C190" s="91">
        <v>0</v>
      </c>
      <c r="D190" s="91">
        <v>0</v>
      </c>
      <c r="E190" s="91">
        <v>0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  <c r="N190" s="91">
        <v>0</v>
      </c>
      <c r="O190" s="91">
        <v>0</v>
      </c>
      <c r="P190" s="91">
        <v>0</v>
      </c>
      <c r="Q190" s="91">
        <v>0</v>
      </c>
      <c r="R190" s="91">
        <v>0</v>
      </c>
      <c r="S190" s="91">
        <v>0</v>
      </c>
      <c r="T190" s="91">
        <v>0</v>
      </c>
    </row>
    <row r="191" spans="1:20" x14ac:dyDescent="0.25">
      <c r="A191" s="91">
        <v>141</v>
      </c>
      <c r="B191" s="91" t="s">
        <v>197</v>
      </c>
      <c r="C191" s="91">
        <v>0</v>
      </c>
      <c r="D191" s="91">
        <v>0</v>
      </c>
      <c r="E191" s="91">
        <v>0</v>
      </c>
      <c r="F191" s="91">
        <v>0</v>
      </c>
      <c r="G191" s="91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1">
        <v>0</v>
      </c>
      <c r="N191" s="91">
        <v>0</v>
      </c>
      <c r="O191" s="91">
        <v>0</v>
      </c>
      <c r="P191" s="91">
        <v>0</v>
      </c>
      <c r="Q191" s="91">
        <v>0</v>
      </c>
      <c r="R191" s="91">
        <v>0</v>
      </c>
      <c r="S191" s="91">
        <v>0</v>
      </c>
      <c r="T191" s="91">
        <v>0</v>
      </c>
    </row>
    <row r="192" spans="1:20" x14ac:dyDescent="0.25">
      <c r="A192" s="91">
        <v>142</v>
      </c>
      <c r="B192" s="91" t="s">
        <v>198</v>
      </c>
      <c r="C192" s="91">
        <v>0</v>
      </c>
      <c r="D192" s="91">
        <v>0</v>
      </c>
      <c r="E192" s="91">
        <v>0</v>
      </c>
      <c r="F192" s="91">
        <v>0</v>
      </c>
      <c r="G192" s="91">
        <v>0</v>
      </c>
      <c r="H192" s="91">
        <v>0</v>
      </c>
      <c r="I192" s="91">
        <v>0</v>
      </c>
      <c r="J192" s="91">
        <v>0</v>
      </c>
      <c r="K192" s="91">
        <v>0</v>
      </c>
      <c r="L192" s="91">
        <v>0</v>
      </c>
      <c r="M192" s="91">
        <v>0</v>
      </c>
      <c r="N192" s="91">
        <v>0</v>
      </c>
      <c r="O192" s="91">
        <v>0</v>
      </c>
      <c r="P192" s="91">
        <v>0</v>
      </c>
      <c r="Q192" s="91">
        <v>0</v>
      </c>
      <c r="R192" s="91">
        <v>0</v>
      </c>
      <c r="S192" s="91">
        <v>0</v>
      </c>
      <c r="T192" s="91">
        <v>0</v>
      </c>
    </row>
    <row r="193" spans="1:20" x14ac:dyDescent="0.25">
      <c r="A193" s="91">
        <v>143</v>
      </c>
      <c r="B193" s="91" t="s">
        <v>199</v>
      </c>
      <c r="C193" s="91">
        <v>0</v>
      </c>
      <c r="D193" s="91">
        <v>0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1">
        <v>0</v>
      </c>
      <c r="N193" s="91">
        <v>0</v>
      </c>
      <c r="O193" s="91">
        <v>0</v>
      </c>
      <c r="P193" s="91">
        <v>0</v>
      </c>
      <c r="Q193" s="91">
        <v>0</v>
      </c>
      <c r="R193" s="91">
        <v>0</v>
      </c>
      <c r="S193" s="91">
        <v>0</v>
      </c>
      <c r="T193" s="91">
        <v>0</v>
      </c>
    </row>
    <row r="194" spans="1:20" x14ac:dyDescent="0.25">
      <c r="A194" s="91">
        <v>144</v>
      </c>
      <c r="B194" s="91" t="s">
        <v>200</v>
      </c>
      <c r="C194" s="91">
        <v>0</v>
      </c>
      <c r="D194" s="91">
        <v>0</v>
      </c>
      <c r="E194" s="91">
        <v>0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1">
        <v>0</v>
      </c>
      <c r="O194" s="91">
        <v>0</v>
      </c>
      <c r="P194" s="91">
        <v>0</v>
      </c>
      <c r="Q194" s="91">
        <v>0</v>
      </c>
      <c r="R194" s="91">
        <v>0</v>
      </c>
      <c r="S194" s="91">
        <v>0</v>
      </c>
      <c r="T194" s="91">
        <v>0</v>
      </c>
    </row>
    <row r="195" spans="1:20" x14ac:dyDescent="0.25">
      <c r="A195" s="91">
        <v>145</v>
      </c>
      <c r="B195" s="91" t="s">
        <v>201</v>
      </c>
      <c r="C195" s="91">
        <v>0</v>
      </c>
      <c r="D195" s="91">
        <v>0</v>
      </c>
      <c r="E195" s="91">
        <v>0</v>
      </c>
      <c r="F195" s="91">
        <v>0</v>
      </c>
      <c r="G195" s="91">
        <v>0</v>
      </c>
      <c r="H195" s="91">
        <v>0</v>
      </c>
      <c r="I195" s="91">
        <v>2</v>
      </c>
      <c r="J195" s="91">
        <v>0.1</v>
      </c>
      <c r="K195" s="91">
        <v>0.1</v>
      </c>
      <c r="L195" s="91">
        <v>1.1000000000000001</v>
      </c>
      <c r="M195" s="91">
        <v>0.9</v>
      </c>
      <c r="N195" s="91">
        <v>0.8</v>
      </c>
      <c r="O195" s="91">
        <v>0</v>
      </c>
      <c r="P195" s="91">
        <v>0</v>
      </c>
      <c r="Q195" s="91">
        <v>0</v>
      </c>
      <c r="R195" s="91">
        <v>3.1</v>
      </c>
      <c r="S195" s="91">
        <v>1</v>
      </c>
      <c r="T195" s="91">
        <v>0.3</v>
      </c>
    </row>
    <row r="196" spans="1:20" x14ac:dyDescent="0.25">
      <c r="A196" s="91">
        <v>146</v>
      </c>
      <c r="B196" s="91" t="s">
        <v>202</v>
      </c>
      <c r="C196" s="91">
        <v>0</v>
      </c>
      <c r="D196" s="91">
        <v>0</v>
      </c>
      <c r="E196" s="91">
        <v>0</v>
      </c>
      <c r="F196" s="91">
        <v>0</v>
      </c>
      <c r="G196" s="91">
        <v>0</v>
      </c>
      <c r="H196" s="91">
        <v>0</v>
      </c>
      <c r="I196" s="91">
        <v>0</v>
      </c>
      <c r="J196" s="91">
        <v>0</v>
      </c>
      <c r="K196" s="91">
        <v>0</v>
      </c>
      <c r="L196" s="91">
        <v>0</v>
      </c>
      <c r="M196" s="91">
        <v>0</v>
      </c>
      <c r="N196" s="91">
        <v>0</v>
      </c>
      <c r="O196" s="91">
        <v>0</v>
      </c>
      <c r="P196" s="91">
        <v>0</v>
      </c>
      <c r="Q196" s="91">
        <v>0</v>
      </c>
      <c r="R196" s="91">
        <v>0</v>
      </c>
      <c r="S196" s="91">
        <v>0</v>
      </c>
      <c r="T196" s="91">
        <v>0</v>
      </c>
    </row>
    <row r="197" spans="1:20" x14ac:dyDescent="0.25">
      <c r="A197" s="91">
        <v>147</v>
      </c>
      <c r="B197" s="91" t="s">
        <v>203</v>
      </c>
      <c r="C197" s="91">
        <v>0</v>
      </c>
      <c r="D197" s="91">
        <v>0</v>
      </c>
      <c r="E197" s="93">
        <v>0</v>
      </c>
      <c r="F197" s="91">
        <v>0</v>
      </c>
      <c r="G197" s="91">
        <v>0</v>
      </c>
      <c r="H197" s="91">
        <v>0</v>
      </c>
      <c r="I197" s="91">
        <v>0</v>
      </c>
      <c r="J197" s="91">
        <v>0</v>
      </c>
      <c r="K197" s="91">
        <v>0</v>
      </c>
      <c r="L197" s="91">
        <v>0</v>
      </c>
      <c r="M197" s="91">
        <v>0</v>
      </c>
      <c r="N197" s="91">
        <v>0</v>
      </c>
      <c r="O197" s="91">
        <v>0</v>
      </c>
      <c r="P197" s="91">
        <v>0</v>
      </c>
      <c r="Q197" s="91">
        <v>0</v>
      </c>
      <c r="R197" s="91">
        <v>0</v>
      </c>
      <c r="S197" s="91">
        <v>0</v>
      </c>
      <c r="T197" s="91">
        <v>0</v>
      </c>
    </row>
    <row r="198" spans="1:20" x14ac:dyDescent="0.25">
      <c r="A198" s="91">
        <v>148</v>
      </c>
      <c r="B198" s="91" t="s">
        <v>204</v>
      </c>
      <c r="C198" s="91">
        <v>0</v>
      </c>
      <c r="D198" s="91">
        <v>0</v>
      </c>
      <c r="E198" s="91">
        <v>0</v>
      </c>
      <c r="F198" s="91">
        <v>0</v>
      </c>
      <c r="G198" s="91">
        <v>0</v>
      </c>
      <c r="H198" s="91">
        <v>0</v>
      </c>
      <c r="I198" s="91">
        <v>0</v>
      </c>
      <c r="J198" s="91">
        <v>0</v>
      </c>
      <c r="K198" s="91">
        <v>0</v>
      </c>
      <c r="L198" s="91">
        <v>0</v>
      </c>
      <c r="M198" s="91">
        <v>0</v>
      </c>
      <c r="N198" s="91">
        <v>0</v>
      </c>
      <c r="O198" s="91">
        <v>0</v>
      </c>
      <c r="P198" s="91">
        <v>0</v>
      </c>
      <c r="Q198" s="91">
        <v>0</v>
      </c>
      <c r="R198" s="91">
        <v>0</v>
      </c>
      <c r="S198" s="91">
        <v>0</v>
      </c>
      <c r="T198" s="91">
        <v>0</v>
      </c>
    </row>
    <row r="199" spans="1:20" x14ac:dyDescent="0.25">
      <c r="A199" s="91">
        <v>149</v>
      </c>
      <c r="B199" s="91" t="s">
        <v>205</v>
      </c>
      <c r="C199" s="91">
        <v>0</v>
      </c>
      <c r="D199" s="91">
        <v>0</v>
      </c>
      <c r="E199" s="91">
        <v>0</v>
      </c>
      <c r="F199" s="91">
        <v>0</v>
      </c>
      <c r="G199" s="91">
        <v>0</v>
      </c>
      <c r="H199" s="91">
        <v>0</v>
      </c>
      <c r="I199" s="92">
        <v>0</v>
      </c>
      <c r="J199" s="91">
        <v>0</v>
      </c>
      <c r="K199" s="91">
        <v>0</v>
      </c>
      <c r="L199" s="91">
        <v>0</v>
      </c>
      <c r="M199" s="91">
        <v>0</v>
      </c>
      <c r="N199" s="91">
        <v>0</v>
      </c>
      <c r="O199" s="91">
        <v>0</v>
      </c>
      <c r="P199" s="91">
        <v>0</v>
      </c>
      <c r="Q199" s="91">
        <v>0</v>
      </c>
      <c r="R199" s="91">
        <v>0</v>
      </c>
      <c r="S199" s="91">
        <v>0</v>
      </c>
      <c r="T199" s="91">
        <v>0</v>
      </c>
    </row>
    <row r="200" spans="1:20" x14ac:dyDescent="0.25">
      <c r="A200" s="91">
        <v>150</v>
      </c>
      <c r="B200" s="91" t="s">
        <v>206</v>
      </c>
      <c r="C200" s="91">
        <v>0</v>
      </c>
      <c r="D200" s="91">
        <v>0</v>
      </c>
      <c r="E200" s="91">
        <v>0</v>
      </c>
      <c r="F200" s="91">
        <v>0</v>
      </c>
      <c r="G200" s="91">
        <v>0</v>
      </c>
      <c r="H200" s="91">
        <v>0</v>
      </c>
      <c r="I200" s="91">
        <v>0</v>
      </c>
      <c r="J200" s="91">
        <v>0</v>
      </c>
      <c r="K200" s="91">
        <v>0</v>
      </c>
      <c r="L200" s="91">
        <v>0</v>
      </c>
      <c r="M200" s="91">
        <v>0</v>
      </c>
      <c r="N200" s="91">
        <v>0</v>
      </c>
      <c r="O200" s="91">
        <v>0</v>
      </c>
      <c r="P200" s="91">
        <v>0</v>
      </c>
      <c r="Q200" s="91">
        <v>0</v>
      </c>
      <c r="R200" s="91">
        <v>0</v>
      </c>
      <c r="S200" s="91">
        <v>0</v>
      </c>
      <c r="T200" s="91">
        <v>0</v>
      </c>
    </row>
    <row r="201" spans="1:20" x14ac:dyDescent="0.25">
      <c r="A201" s="91">
        <v>151</v>
      </c>
      <c r="B201" s="91" t="s">
        <v>207</v>
      </c>
      <c r="C201" s="91">
        <v>0</v>
      </c>
      <c r="D201" s="91">
        <v>0</v>
      </c>
      <c r="E201" s="91">
        <v>0</v>
      </c>
      <c r="F201" s="91">
        <v>0</v>
      </c>
      <c r="G201" s="91">
        <v>0</v>
      </c>
      <c r="H201" s="91">
        <v>0</v>
      </c>
      <c r="I201" s="91">
        <v>0</v>
      </c>
      <c r="J201" s="91">
        <v>0</v>
      </c>
      <c r="K201" s="91">
        <v>0</v>
      </c>
      <c r="L201" s="91">
        <v>0</v>
      </c>
      <c r="M201" s="91">
        <v>0</v>
      </c>
      <c r="N201" s="91">
        <v>0</v>
      </c>
      <c r="O201" s="91">
        <v>0</v>
      </c>
      <c r="P201" s="91">
        <v>0</v>
      </c>
      <c r="Q201" s="91">
        <v>0</v>
      </c>
      <c r="R201" s="91">
        <v>0</v>
      </c>
      <c r="S201" s="91">
        <v>0</v>
      </c>
      <c r="T201" s="91">
        <v>0</v>
      </c>
    </row>
    <row r="202" spans="1:20" x14ac:dyDescent="0.25">
      <c r="A202" s="91">
        <v>152</v>
      </c>
      <c r="B202" s="91" t="s">
        <v>208</v>
      </c>
      <c r="C202" s="91">
        <v>20.3</v>
      </c>
      <c r="D202" s="91">
        <v>16.899999999999999</v>
      </c>
      <c r="E202" s="91">
        <v>0.8</v>
      </c>
      <c r="F202" s="91">
        <v>0</v>
      </c>
      <c r="G202" s="91">
        <v>0</v>
      </c>
      <c r="H202" s="91">
        <v>0</v>
      </c>
      <c r="I202" s="91">
        <v>9</v>
      </c>
      <c r="J202" s="91">
        <v>105</v>
      </c>
      <c r="K202" s="91">
        <v>11.6</v>
      </c>
      <c r="L202" s="91">
        <v>0</v>
      </c>
      <c r="M202" s="91">
        <v>0</v>
      </c>
      <c r="N202" s="91">
        <v>0</v>
      </c>
      <c r="O202" s="91">
        <v>0</v>
      </c>
      <c r="P202" s="91">
        <v>0</v>
      </c>
      <c r="Q202" s="91">
        <v>0</v>
      </c>
      <c r="R202" s="91">
        <v>29.3</v>
      </c>
      <c r="S202" s="91">
        <v>121.9</v>
      </c>
      <c r="T202" s="91">
        <v>4.2</v>
      </c>
    </row>
    <row r="203" spans="1:20" x14ac:dyDescent="0.25">
      <c r="A203" s="91">
        <v>153</v>
      </c>
      <c r="B203" s="91" t="s">
        <v>209</v>
      </c>
      <c r="C203" s="91">
        <v>0</v>
      </c>
      <c r="D203" s="91">
        <v>0</v>
      </c>
      <c r="E203" s="91">
        <v>0</v>
      </c>
      <c r="F203" s="91">
        <v>0</v>
      </c>
      <c r="G203" s="91">
        <v>0</v>
      </c>
      <c r="H203" s="91">
        <v>0</v>
      </c>
      <c r="I203" s="91">
        <v>0</v>
      </c>
      <c r="J203" s="91">
        <v>0</v>
      </c>
      <c r="K203" s="91">
        <v>0</v>
      </c>
      <c r="L203" s="91">
        <v>0</v>
      </c>
      <c r="M203" s="91">
        <v>0</v>
      </c>
      <c r="N203" s="91">
        <v>0</v>
      </c>
      <c r="O203" s="91">
        <v>0</v>
      </c>
      <c r="P203" s="91">
        <v>0</v>
      </c>
      <c r="Q203" s="91">
        <v>0</v>
      </c>
      <c r="R203" s="91">
        <v>0</v>
      </c>
      <c r="S203" s="91">
        <v>0</v>
      </c>
      <c r="T203" s="91">
        <v>0</v>
      </c>
    </row>
    <row r="204" spans="1:20" x14ac:dyDescent="0.25">
      <c r="A204" s="91">
        <v>154</v>
      </c>
      <c r="B204" s="91" t="s">
        <v>210</v>
      </c>
      <c r="C204" s="91">
        <v>0</v>
      </c>
      <c r="D204" s="91">
        <v>0</v>
      </c>
      <c r="E204" s="91">
        <v>0</v>
      </c>
      <c r="F204" s="91">
        <v>0</v>
      </c>
      <c r="G204" s="91">
        <v>0</v>
      </c>
      <c r="H204" s="91">
        <v>0</v>
      </c>
      <c r="I204" s="91">
        <v>0</v>
      </c>
      <c r="J204" s="91">
        <v>0</v>
      </c>
      <c r="K204" s="91">
        <v>0</v>
      </c>
      <c r="L204" s="91">
        <v>0</v>
      </c>
      <c r="M204" s="91">
        <v>0</v>
      </c>
      <c r="N204" s="91">
        <v>0</v>
      </c>
      <c r="O204" s="91">
        <v>0</v>
      </c>
      <c r="P204" s="91">
        <v>0</v>
      </c>
      <c r="Q204" s="91">
        <v>0</v>
      </c>
      <c r="R204" s="91">
        <v>0</v>
      </c>
      <c r="S204" s="91">
        <v>0</v>
      </c>
      <c r="T204" s="91">
        <v>0</v>
      </c>
    </row>
    <row r="205" spans="1:20" x14ac:dyDescent="0.25">
      <c r="A205" s="91">
        <v>155</v>
      </c>
      <c r="B205" s="91" t="s">
        <v>211</v>
      </c>
      <c r="C205" s="91">
        <v>0</v>
      </c>
      <c r="D205" s="91">
        <v>0</v>
      </c>
      <c r="E205" s="91">
        <v>0</v>
      </c>
      <c r="F205" s="91">
        <v>0</v>
      </c>
      <c r="G205" s="91">
        <v>0</v>
      </c>
      <c r="H205" s="91">
        <v>0</v>
      </c>
      <c r="I205" s="91">
        <v>0</v>
      </c>
      <c r="J205" s="91">
        <v>0</v>
      </c>
      <c r="K205" s="91">
        <v>0</v>
      </c>
      <c r="L205" s="91">
        <v>0</v>
      </c>
      <c r="M205" s="91">
        <v>0</v>
      </c>
      <c r="N205" s="91">
        <v>0</v>
      </c>
      <c r="O205" s="91">
        <v>0</v>
      </c>
      <c r="P205" s="91">
        <v>0</v>
      </c>
      <c r="Q205" s="91">
        <v>0</v>
      </c>
      <c r="R205" s="91">
        <v>0</v>
      </c>
      <c r="S205" s="91">
        <v>0</v>
      </c>
      <c r="T205" s="91">
        <v>0</v>
      </c>
    </row>
    <row r="206" spans="1:20" x14ac:dyDescent="0.25">
      <c r="A206" s="91">
        <v>156</v>
      </c>
      <c r="B206" s="91" t="s">
        <v>212</v>
      </c>
      <c r="C206" s="91">
        <v>0</v>
      </c>
      <c r="D206" s="91">
        <v>0</v>
      </c>
      <c r="E206" s="91">
        <v>0</v>
      </c>
      <c r="F206" s="91">
        <v>0</v>
      </c>
      <c r="G206" s="91">
        <v>0</v>
      </c>
      <c r="H206" s="91">
        <v>0</v>
      </c>
      <c r="I206" s="91">
        <v>0</v>
      </c>
      <c r="J206" s="91">
        <v>0</v>
      </c>
      <c r="K206" s="91">
        <v>0</v>
      </c>
      <c r="L206" s="91">
        <v>0</v>
      </c>
      <c r="M206" s="91">
        <v>0</v>
      </c>
      <c r="N206" s="91">
        <v>0</v>
      </c>
      <c r="O206" s="91">
        <v>0</v>
      </c>
      <c r="P206" s="91">
        <v>0</v>
      </c>
      <c r="Q206" s="91">
        <v>0</v>
      </c>
      <c r="R206" s="91">
        <v>0</v>
      </c>
      <c r="S206" s="91">
        <v>0</v>
      </c>
      <c r="T206" s="91">
        <v>0</v>
      </c>
    </row>
    <row r="207" spans="1:20" x14ac:dyDescent="0.25">
      <c r="A207" s="91">
        <v>157</v>
      </c>
      <c r="B207" s="91" t="s">
        <v>213</v>
      </c>
      <c r="C207" s="91">
        <v>0</v>
      </c>
      <c r="D207" s="91">
        <v>0</v>
      </c>
      <c r="E207" s="91">
        <v>0</v>
      </c>
      <c r="F207" s="91">
        <v>0</v>
      </c>
      <c r="G207" s="91">
        <v>0</v>
      </c>
      <c r="H207" s="91">
        <v>0</v>
      </c>
      <c r="I207" s="91">
        <v>0</v>
      </c>
      <c r="J207" s="91">
        <v>0</v>
      </c>
      <c r="K207" s="91">
        <v>0</v>
      </c>
      <c r="L207" s="91">
        <v>0</v>
      </c>
      <c r="M207" s="91">
        <v>0</v>
      </c>
      <c r="N207" s="91">
        <v>0</v>
      </c>
      <c r="O207" s="91">
        <v>0</v>
      </c>
      <c r="P207" s="91">
        <v>0</v>
      </c>
      <c r="Q207" s="91">
        <v>0</v>
      </c>
      <c r="R207" s="91">
        <v>0</v>
      </c>
      <c r="S207" s="91">
        <v>0</v>
      </c>
      <c r="T207" s="91">
        <v>0</v>
      </c>
    </row>
    <row r="208" spans="1:20" x14ac:dyDescent="0.25">
      <c r="A208" s="91">
        <v>158</v>
      </c>
      <c r="B208" s="91" t="s">
        <v>214</v>
      </c>
      <c r="C208" s="91">
        <v>0</v>
      </c>
      <c r="D208" s="91">
        <v>0</v>
      </c>
      <c r="E208" s="91">
        <v>0</v>
      </c>
      <c r="F208" s="91">
        <v>0</v>
      </c>
      <c r="G208" s="91">
        <v>0</v>
      </c>
      <c r="H208" s="91">
        <v>0</v>
      </c>
      <c r="I208" s="91">
        <v>0</v>
      </c>
      <c r="J208" s="91">
        <v>0</v>
      </c>
      <c r="K208" s="91">
        <v>0</v>
      </c>
      <c r="L208" s="91">
        <v>0</v>
      </c>
      <c r="M208" s="91">
        <v>0</v>
      </c>
      <c r="N208" s="91">
        <v>0</v>
      </c>
      <c r="O208" s="91">
        <v>0</v>
      </c>
      <c r="P208" s="91">
        <v>0</v>
      </c>
      <c r="Q208" s="91">
        <v>0</v>
      </c>
      <c r="R208" s="91">
        <v>0</v>
      </c>
      <c r="S208" s="91">
        <v>0</v>
      </c>
      <c r="T208" s="91">
        <v>0</v>
      </c>
    </row>
    <row r="209" spans="1:20" x14ac:dyDescent="0.25">
      <c r="A209" s="91">
        <v>159</v>
      </c>
      <c r="B209" s="91" t="s">
        <v>215</v>
      </c>
      <c r="C209" s="91">
        <v>0</v>
      </c>
      <c r="D209" s="91">
        <v>0</v>
      </c>
      <c r="E209" s="91">
        <v>0</v>
      </c>
      <c r="F209" s="91">
        <v>0</v>
      </c>
      <c r="G209" s="91">
        <v>0</v>
      </c>
      <c r="H209" s="91">
        <v>0</v>
      </c>
      <c r="I209" s="91">
        <v>0</v>
      </c>
      <c r="J209" s="91">
        <v>0</v>
      </c>
      <c r="K209" s="91">
        <v>0</v>
      </c>
      <c r="L209" s="91">
        <v>0</v>
      </c>
      <c r="M209" s="91">
        <v>0</v>
      </c>
      <c r="N209" s="91">
        <v>0</v>
      </c>
      <c r="O209" s="91">
        <v>0</v>
      </c>
      <c r="P209" s="91">
        <v>0</v>
      </c>
      <c r="Q209" s="91">
        <v>0</v>
      </c>
      <c r="R209" s="91">
        <v>0</v>
      </c>
      <c r="S209" s="91">
        <v>0</v>
      </c>
      <c r="T209" s="91">
        <v>0</v>
      </c>
    </row>
    <row r="210" spans="1:20" x14ac:dyDescent="0.25">
      <c r="A210" s="91">
        <v>160</v>
      </c>
      <c r="B210" s="91" t="s">
        <v>216</v>
      </c>
      <c r="C210" s="91">
        <v>0</v>
      </c>
      <c r="D210" s="91">
        <v>0</v>
      </c>
      <c r="E210" s="91">
        <v>0</v>
      </c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91">
        <v>0</v>
      </c>
      <c r="L210" s="91">
        <v>0</v>
      </c>
      <c r="M210" s="91">
        <v>0</v>
      </c>
      <c r="N210" s="91">
        <v>0</v>
      </c>
      <c r="O210" s="91">
        <v>0</v>
      </c>
      <c r="P210" s="91">
        <v>0</v>
      </c>
      <c r="Q210" s="91">
        <v>0</v>
      </c>
      <c r="R210" s="91">
        <v>0</v>
      </c>
      <c r="S210" s="91">
        <v>0</v>
      </c>
      <c r="T210" s="91">
        <v>0</v>
      </c>
    </row>
    <row r="211" spans="1:20" x14ac:dyDescent="0.25">
      <c r="A211" s="91">
        <v>161</v>
      </c>
      <c r="B211" s="91" t="s">
        <v>217</v>
      </c>
      <c r="C211" s="91">
        <v>0</v>
      </c>
      <c r="D211" s="91">
        <v>0</v>
      </c>
      <c r="E211" s="91">
        <v>0</v>
      </c>
      <c r="F211" s="91">
        <v>0</v>
      </c>
      <c r="G211" s="91">
        <v>0</v>
      </c>
      <c r="H211" s="91">
        <v>0</v>
      </c>
      <c r="I211" s="91">
        <v>0</v>
      </c>
      <c r="J211" s="91">
        <v>0</v>
      </c>
      <c r="K211" s="91">
        <v>0</v>
      </c>
      <c r="L211" s="91">
        <v>0</v>
      </c>
      <c r="M211" s="91">
        <v>0</v>
      </c>
      <c r="N211" s="91">
        <v>0</v>
      </c>
      <c r="O211" s="91">
        <v>0</v>
      </c>
      <c r="P211" s="91">
        <v>0</v>
      </c>
      <c r="Q211" s="91">
        <v>0</v>
      </c>
      <c r="R211" s="91">
        <v>0</v>
      </c>
      <c r="S211" s="91">
        <v>0</v>
      </c>
      <c r="T211" s="91">
        <v>0</v>
      </c>
    </row>
    <row r="212" spans="1:20" x14ac:dyDescent="0.25">
      <c r="A212" s="91">
        <v>162</v>
      </c>
      <c r="B212" s="91" t="s">
        <v>218</v>
      </c>
      <c r="C212" s="91">
        <v>0</v>
      </c>
      <c r="D212" s="91">
        <v>0</v>
      </c>
      <c r="E212" s="91">
        <v>0</v>
      </c>
      <c r="F212" s="91">
        <v>0</v>
      </c>
      <c r="G212" s="91">
        <v>0</v>
      </c>
      <c r="H212" s="91">
        <v>0</v>
      </c>
      <c r="I212" s="91">
        <v>0</v>
      </c>
      <c r="J212" s="91">
        <v>0</v>
      </c>
      <c r="K212" s="91">
        <v>0</v>
      </c>
      <c r="L212" s="91">
        <v>0</v>
      </c>
      <c r="M212" s="91">
        <v>0</v>
      </c>
      <c r="N212" s="91">
        <v>0</v>
      </c>
      <c r="O212" s="91">
        <v>0</v>
      </c>
      <c r="P212" s="91">
        <v>0</v>
      </c>
      <c r="Q212" s="91">
        <v>0</v>
      </c>
      <c r="R212" s="91">
        <v>0</v>
      </c>
      <c r="S212" s="91">
        <v>0</v>
      </c>
      <c r="T212" s="91">
        <v>0</v>
      </c>
    </row>
    <row r="213" spans="1:20" x14ac:dyDescent="0.25">
      <c r="A213" s="91">
        <v>163</v>
      </c>
      <c r="B213" s="91" t="s">
        <v>219</v>
      </c>
      <c r="C213" s="91">
        <v>0</v>
      </c>
      <c r="D213" s="91">
        <v>0</v>
      </c>
      <c r="E213" s="91">
        <v>0</v>
      </c>
      <c r="F213" s="91">
        <v>0</v>
      </c>
      <c r="G213" s="91">
        <v>0</v>
      </c>
      <c r="H213" s="91">
        <v>0</v>
      </c>
      <c r="I213" s="91">
        <v>0</v>
      </c>
      <c r="J213" s="91">
        <v>0</v>
      </c>
      <c r="K213" s="91">
        <v>0</v>
      </c>
      <c r="L213" s="91">
        <v>0</v>
      </c>
      <c r="M213" s="91">
        <v>0</v>
      </c>
      <c r="N213" s="91">
        <v>0</v>
      </c>
      <c r="O213" s="91">
        <v>0</v>
      </c>
      <c r="P213" s="91">
        <v>0</v>
      </c>
      <c r="Q213" s="91">
        <v>0</v>
      </c>
      <c r="R213" s="91">
        <v>0</v>
      </c>
      <c r="S213" s="91">
        <v>0</v>
      </c>
      <c r="T213" s="91">
        <v>0</v>
      </c>
    </row>
    <row r="214" spans="1:20" x14ac:dyDescent="0.25">
      <c r="A214" s="91">
        <v>164</v>
      </c>
      <c r="B214" s="91" t="s">
        <v>220</v>
      </c>
      <c r="C214" s="91">
        <v>0</v>
      </c>
      <c r="D214" s="91">
        <v>0</v>
      </c>
      <c r="E214" s="91">
        <v>0</v>
      </c>
      <c r="F214" s="91">
        <v>0</v>
      </c>
      <c r="G214" s="91">
        <v>0</v>
      </c>
      <c r="H214" s="91">
        <v>0</v>
      </c>
      <c r="I214" s="91">
        <v>0</v>
      </c>
      <c r="J214" s="91">
        <v>0</v>
      </c>
      <c r="K214" s="91">
        <v>0</v>
      </c>
      <c r="L214" s="91">
        <v>0</v>
      </c>
      <c r="M214" s="91">
        <v>0</v>
      </c>
      <c r="N214" s="91">
        <v>0</v>
      </c>
      <c r="O214" s="91">
        <v>0</v>
      </c>
      <c r="P214" s="91">
        <v>0</v>
      </c>
      <c r="Q214" s="91">
        <v>0</v>
      </c>
      <c r="R214" s="91">
        <v>0</v>
      </c>
      <c r="S214" s="91">
        <v>0</v>
      </c>
      <c r="T214" s="91">
        <v>0</v>
      </c>
    </row>
    <row r="215" spans="1:20" x14ac:dyDescent="0.25">
      <c r="A215" s="91">
        <v>165</v>
      </c>
      <c r="B215" s="91" t="s">
        <v>221</v>
      </c>
      <c r="C215" s="91">
        <v>0</v>
      </c>
      <c r="D215" s="91">
        <v>0</v>
      </c>
      <c r="E215" s="91">
        <v>0</v>
      </c>
      <c r="F215" s="91">
        <v>0</v>
      </c>
      <c r="G215" s="91">
        <v>0</v>
      </c>
      <c r="H215" s="91">
        <v>0</v>
      </c>
      <c r="I215" s="91">
        <v>0</v>
      </c>
      <c r="J215" s="91">
        <v>0</v>
      </c>
      <c r="K215" s="91">
        <v>0</v>
      </c>
      <c r="L215" s="91">
        <v>0</v>
      </c>
      <c r="M215" s="91">
        <v>0</v>
      </c>
      <c r="N215" s="91">
        <v>0</v>
      </c>
      <c r="O215" s="91">
        <v>0</v>
      </c>
      <c r="P215" s="91">
        <v>0</v>
      </c>
      <c r="Q215" s="91">
        <v>0</v>
      </c>
      <c r="R215" s="91">
        <v>0</v>
      </c>
      <c r="S215" s="91">
        <v>0</v>
      </c>
      <c r="T215" s="91">
        <v>0</v>
      </c>
    </row>
    <row r="216" spans="1:20" x14ac:dyDescent="0.25">
      <c r="A216" s="91">
        <v>166</v>
      </c>
      <c r="B216" s="91" t="s">
        <v>222</v>
      </c>
      <c r="C216" s="91">
        <v>0</v>
      </c>
      <c r="D216" s="91">
        <v>0</v>
      </c>
      <c r="E216" s="91">
        <v>0</v>
      </c>
      <c r="F216" s="91">
        <v>0</v>
      </c>
      <c r="G216" s="91">
        <v>0</v>
      </c>
      <c r="H216" s="91">
        <v>0</v>
      </c>
      <c r="I216" s="91">
        <v>0</v>
      </c>
      <c r="J216" s="91">
        <v>0</v>
      </c>
      <c r="K216" s="91">
        <v>0</v>
      </c>
      <c r="L216" s="91">
        <v>0</v>
      </c>
      <c r="M216" s="91">
        <v>0</v>
      </c>
      <c r="N216" s="91">
        <v>0</v>
      </c>
      <c r="O216" s="91">
        <v>0</v>
      </c>
      <c r="P216" s="91">
        <v>0</v>
      </c>
      <c r="Q216" s="91">
        <v>0</v>
      </c>
      <c r="R216" s="91">
        <v>0</v>
      </c>
      <c r="S216" s="91">
        <v>0</v>
      </c>
      <c r="T216" s="91">
        <v>0</v>
      </c>
    </row>
    <row r="217" spans="1:20" x14ac:dyDescent="0.25">
      <c r="A217" s="91">
        <v>167</v>
      </c>
      <c r="B217" s="91" t="s">
        <v>223</v>
      </c>
      <c r="C217" s="91">
        <v>0</v>
      </c>
      <c r="D217" s="91">
        <v>0</v>
      </c>
      <c r="E217" s="91">
        <v>0</v>
      </c>
      <c r="F217" s="91">
        <v>0</v>
      </c>
      <c r="G217" s="91">
        <v>0</v>
      </c>
      <c r="H217" s="91">
        <v>0</v>
      </c>
      <c r="I217" s="91">
        <v>0</v>
      </c>
      <c r="J217" s="91">
        <v>0</v>
      </c>
      <c r="K217" s="91">
        <v>0</v>
      </c>
      <c r="L217" s="91">
        <v>0</v>
      </c>
      <c r="M217" s="91">
        <v>0</v>
      </c>
      <c r="N217" s="91">
        <v>0</v>
      </c>
      <c r="O217" s="91">
        <v>0</v>
      </c>
      <c r="P217" s="91">
        <v>0</v>
      </c>
      <c r="Q217" s="91">
        <v>0</v>
      </c>
      <c r="R217" s="91">
        <v>0</v>
      </c>
      <c r="S217" s="91">
        <v>0</v>
      </c>
      <c r="T217" s="91">
        <v>0</v>
      </c>
    </row>
    <row r="218" spans="1:20" x14ac:dyDescent="0.25">
      <c r="A218" s="91">
        <v>168</v>
      </c>
      <c r="B218" s="91" t="s">
        <v>224</v>
      </c>
      <c r="C218" s="91">
        <v>0</v>
      </c>
      <c r="D218" s="91">
        <v>0</v>
      </c>
      <c r="E218" s="91">
        <v>0</v>
      </c>
      <c r="F218" s="91">
        <v>0</v>
      </c>
      <c r="G218" s="91">
        <v>0</v>
      </c>
      <c r="H218" s="91">
        <v>0</v>
      </c>
      <c r="I218" s="91">
        <v>0</v>
      </c>
      <c r="J218" s="91">
        <v>0</v>
      </c>
      <c r="K218" s="91">
        <v>0</v>
      </c>
      <c r="L218" s="91">
        <v>0</v>
      </c>
      <c r="M218" s="91">
        <v>0</v>
      </c>
      <c r="N218" s="91">
        <v>0</v>
      </c>
      <c r="O218" s="91">
        <v>0</v>
      </c>
      <c r="P218" s="91">
        <v>0</v>
      </c>
      <c r="Q218" s="91">
        <v>0</v>
      </c>
      <c r="R218" s="91">
        <v>0</v>
      </c>
      <c r="S218" s="91">
        <v>0</v>
      </c>
      <c r="T218" s="91">
        <v>0</v>
      </c>
    </row>
    <row r="219" spans="1:20" x14ac:dyDescent="0.25">
      <c r="A219" s="91">
        <v>169</v>
      </c>
      <c r="B219" s="91" t="s">
        <v>225</v>
      </c>
      <c r="C219" s="91">
        <v>0</v>
      </c>
      <c r="D219" s="91">
        <v>0</v>
      </c>
      <c r="E219" s="91">
        <v>0</v>
      </c>
      <c r="F219" s="91">
        <v>0</v>
      </c>
      <c r="G219" s="91">
        <v>0</v>
      </c>
      <c r="H219" s="91">
        <v>0</v>
      </c>
      <c r="I219" s="91">
        <v>0</v>
      </c>
      <c r="J219" s="91">
        <v>0</v>
      </c>
      <c r="K219" s="91">
        <v>0</v>
      </c>
      <c r="L219" s="91">
        <v>0</v>
      </c>
      <c r="M219" s="91">
        <v>0</v>
      </c>
      <c r="N219" s="91">
        <v>0</v>
      </c>
      <c r="O219" s="91">
        <v>0</v>
      </c>
      <c r="P219" s="91">
        <v>0</v>
      </c>
      <c r="Q219" s="91">
        <v>0</v>
      </c>
      <c r="R219" s="91">
        <v>0</v>
      </c>
      <c r="S219" s="91">
        <v>0</v>
      </c>
      <c r="T219" s="91">
        <v>0</v>
      </c>
    </row>
    <row r="220" spans="1:20" x14ac:dyDescent="0.25">
      <c r="A220" s="91">
        <v>170</v>
      </c>
      <c r="B220" s="91" t="s">
        <v>226</v>
      </c>
      <c r="C220" s="91">
        <v>0</v>
      </c>
      <c r="D220" s="91">
        <v>0</v>
      </c>
      <c r="E220" s="91">
        <v>0</v>
      </c>
      <c r="F220" s="91">
        <v>0</v>
      </c>
      <c r="G220" s="91">
        <v>0</v>
      </c>
      <c r="H220" s="91">
        <v>0</v>
      </c>
      <c r="I220" s="91">
        <v>0</v>
      </c>
      <c r="J220" s="91">
        <v>0</v>
      </c>
      <c r="K220" s="91">
        <v>0</v>
      </c>
      <c r="L220" s="91">
        <v>0</v>
      </c>
      <c r="M220" s="91">
        <v>0</v>
      </c>
      <c r="N220" s="91">
        <v>0</v>
      </c>
      <c r="O220" s="91">
        <v>0</v>
      </c>
      <c r="P220" s="91">
        <v>0</v>
      </c>
      <c r="Q220" s="91">
        <v>0</v>
      </c>
      <c r="R220" s="91">
        <v>0</v>
      </c>
      <c r="S220" s="91">
        <v>0</v>
      </c>
      <c r="T220" s="91">
        <v>0</v>
      </c>
    </row>
    <row r="221" spans="1:20" x14ac:dyDescent="0.25">
      <c r="A221" s="91">
        <v>171</v>
      </c>
      <c r="B221" s="91" t="s">
        <v>227</v>
      </c>
      <c r="C221" s="91">
        <v>0</v>
      </c>
      <c r="D221" s="91">
        <v>0</v>
      </c>
      <c r="E221" s="91">
        <v>0</v>
      </c>
      <c r="F221" s="91">
        <v>0</v>
      </c>
      <c r="G221" s="91">
        <v>0</v>
      </c>
      <c r="H221" s="91">
        <v>0</v>
      </c>
      <c r="I221" s="91">
        <v>6.4</v>
      </c>
      <c r="J221" s="91">
        <v>30.3</v>
      </c>
      <c r="K221" s="91">
        <v>4.7</v>
      </c>
      <c r="L221" s="91">
        <v>11.2</v>
      </c>
      <c r="M221" s="91">
        <v>106.6</v>
      </c>
      <c r="N221" s="91">
        <v>9.5</v>
      </c>
      <c r="O221" s="91">
        <v>0</v>
      </c>
      <c r="P221" s="91">
        <v>0</v>
      </c>
      <c r="Q221" s="91">
        <v>0</v>
      </c>
      <c r="R221" s="91">
        <v>17.600000000000001</v>
      </c>
      <c r="S221" s="91">
        <v>136.80000000000001</v>
      </c>
      <c r="T221" s="91">
        <v>7.8</v>
      </c>
    </row>
    <row r="222" spans="1:20" x14ac:dyDescent="0.25">
      <c r="A222" s="91">
        <v>172</v>
      </c>
      <c r="B222" s="91" t="s">
        <v>228</v>
      </c>
      <c r="C222" s="91">
        <v>0</v>
      </c>
      <c r="D222" s="91">
        <v>0</v>
      </c>
      <c r="E222" s="91">
        <v>0</v>
      </c>
      <c r="F222" s="91">
        <v>0</v>
      </c>
      <c r="G222" s="91">
        <v>0</v>
      </c>
      <c r="H222" s="91">
        <v>0</v>
      </c>
      <c r="I222" s="91">
        <v>1.4</v>
      </c>
      <c r="J222" s="91">
        <v>7.1</v>
      </c>
      <c r="K222" s="91">
        <v>5.0999999999999996</v>
      </c>
      <c r="L222" s="91">
        <v>4.9000000000000004</v>
      </c>
      <c r="M222" s="91">
        <v>50</v>
      </c>
      <c r="N222" s="91">
        <v>10.1</v>
      </c>
      <c r="O222" s="91">
        <v>0</v>
      </c>
      <c r="P222" s="91">
        <v>0</v>
      </c>
      <c r="Q222" s="91">
        <v>0</v>
      </c>
      <c r="R222" s="91">
        <v>6.3</v>
      </c>
      <c r="S222" s="91">
        <v>57.1</v>
      </c>
      <c r="T222" s="91">
        <v>9</v>
      </c>
    </row>
    <row r="223" spans="1:20" x14ac:dyDescent="0.25">
      <c r="A223" s="91">
        <v>173</v>
      </c>
      <c r="B223" s="91" t="s">
        <v>229</v>
      </c>
      <c r="C223" s="91">
        <v>0</v>
      </c>
      <c r="D223" s="91">
        <v>0</v>
      </c>
      <c r="E223" s="91">
        <v>0</v>
      </c>
      <c r="F223" s="91">
        <v>0</v>
      </c>
      <c r="G223" s="91">
        <v>0</v>
      </c>
      <c r="H223" s="91">
        <v>0</v>
      </c>
      <c r="I223" s="91">
        <v>0</v>
      </c>
      <c r="J223" s="91">
        <v>0</v>
      </c>
      <c r="K223" s="91">
        <v>0</v>
      </c>
      <c r="L223" s="91">
        <v>0</v>
      </c>
      <c r="M223" s="91">
        <v>0</v>
      </c>
      <c r="N223" s="91">
        <v>0</v>
      </c>
      <c r="O223" s="91">
        <v>0</v>
      </c>
      <c r="P223" s="91">
        <v>0</v>
      </c>
      <c r="Q223" s="91">
        <v>0</v>
      </c>
      <c r="R223" s="91">
        <v>0</v>
      </c>
      <c r="S223" s="91">
        <v>0</v>
      </c>
      <c r="T223" s="91">
        <v>0</v>
      </c>
    </row>
    <row r="224" spans="1:20" x14ac:dyDescent="0.25">
      <c r="A224" s="91">
        <v>174</v>
      </c>
      <c r="B224" s="91" t="s">
        <v>230</v>
      </c>
      <c r="C224" s="91">
        <v>0</v>
      </c>
      <c r="D224" s="91">
        <v>0</v>
      </c>
      <c r="E224" s="91">
        <v>0</v>
      </c>
      <c r="F224" s="91">
        <v>0</v>
      </c>
      <c r="G224" s="91">
        <v>0</v>
      </c>
      <c r="H224" s="91">
        <v>0</v>
      </c>
      <c r="I224" s="91">
        <v>0</v>
      </c>
      <c r="J224" s="91">
        <v>0</v>
      </c>
      <c r="K224" s="91">
        <v>0</v>
      </c>
      <c r="L224" s="91">
        <v>0</v>
      </c>
      <c r="M224" s="91">
        <v>0</v>
      </c>
      <c r="N224" s="91">
        <v>0</v>
      </c>
      <c r="O224" s="91">
        <v>0</v>
      </c>
      <c r="P224" s="91">
        <v>0</v>
      </c>
      <c r="Q224" s="91">
        <v>0</v>
      </c>
      <c r="R224" s="91">
        <v>0</v>
      </c>
      <c r="S224" s="91">
        <v>0</v>
      </c>
      <c r="T224" s="91">
        <v>0</v>
      </c>
    </row>
    <row r="225" spans="1:20" x14ac:dyDescent="0.25">
      <c r="A225" s="91">
        <v>175</v>
      </c>
      <c r="B225" s="91" t="s">
        <v>231</v>
      </c>
      <c r="C225" s="91">
        <v>0</v>
      </c>
      <c r="D225" s="91">
        <v>0</v>
      </c>
      <c r="E225" s="91">
        <v>0</v>
      </c>
      <c r="F225" s="91">
        <v>0</v>
      </c>
      <c r="G225" s="91">
        <v>0</v>
      </c>
      <c r="H225" s="91">
        <v>0</v>
      </c>
      <c r="I225" s="92">
        <v>0</v>
      </c>
      <c r="J225" s="91">
        <v>0</v>
      </c>
      <c r="K225" s="91">
        <v>0</v>
      </c>
      <c r="L225" s="91">
        <v>0</v>
      </c>
      <c r="M225" s="91">
        <v>0</v>
      </c>
      <c r="N225" s="91">
        <v>0</v>
      </c>
      <c r="O225" s="91">
        <v>0</v>
      </c>
      <c r="P225" s="91">
        <v>0</v>
      </c>
      <c r="Q225" s="91">
        <v>0</v>
      </c>
      <c r="R225" s="91">
        <v>0</v>
      </c>
      <c r="S225" s="91">
        <v>0</v>
      </c>
      <c r="T225" s="91">
        <v>0</v>
      </c>
    </row>
    <row r="226" spans="1:20" x14ac:dyDescent="0.25">
      <c r="A226" s="91">
        <v>176</v>
      </c>
      <c r="B226" s="91" t="s">
        <v>232</v>
      </c>
      <c r="C226" s="91">
        <v>0</v>
      </c>
      <c r="D226" s="91">
        <v>0</v>
      </c>
      <c r="E226" s="91">
        <v>0</v>
      </c>
      <c r="F226" s="91">
        <v>0</v>
      </c>
      <c r="G226" s="91">
        <v>0</v>
      </c>
      <c r="H226" s="91">
        <v>0</v>
      </c>
      <c r="I226" s="91">
        <v>0</v>
      </c>
      <c r="J226" s="91">
        <v>0</v>
      </c>
      <c r="K226" s="91">
        <v>0</v>
      </c>
      <c r="L226" s="91">
        <v>0</v>
      </c>
      <c r="M226" s="91">
        <v>0</v>
      </c>
      <c r="N226" s="91">
        <v>0</v>
      </c>
      <c r="O226" s="91">
        <v>0</v>
      </c>
      <c r="P226" s="91">
        <v>0</v>
      </c>
      <c r="Q226" s="91">
        <v>0</v>
      </c>
      <c r="R226" s="91">
        <v>0</v>
      </c>
      <c r="S226" s="91">
        <v>0</v>
      </c>
      <c r="T226" s="91">
        <v>0</v>
      </c>
    </row>
    <row r="227" spans="1:20" x14ac:dyDescent="0.25">
      <c r="A227" s="91">
        <v>177</v>
      </c>
      <c r="B227" s="91" t="s">
        <v>233</v>
      </c>
      <c r="C227" s="91">
        <v>0</v>
      </c>
      <c r="D227" s="91">
        <v>0</v>
      </c>
      <c r="E227" s="91">
        <v>0</v>
      </c>
      <c r="F227" s="91">
        <v>0</v>
      </c>
      <c r="G227" s="91">
        <v>0</v>
      </c>
      <c r="H227" s="91">
        <v>0</v>
      </c>
      <c r="I227" s="91">
        <v>0</v>
      </c>
      <c r="J227" s="91">
        <v>0</v>
      </c>
      <c r="K227" s="91">
        <v>0</v>
      </c>
      <c r="L227" s="91">
        <v>0</v>
      </c>
      <c r="M227" s="91">
        <v>0</v>
      </c>
      <c r="N227" s="91">
        <v>0</v>
      </c>
      <c r="O227" s="91">
        <v>0</v>
      </c>
      <c r="P227" s="91">
        <v>0</v>
      </c>
      <c r="Q227" s="91">
        <v>0</v>
      </c>
      <c r="R227" s="91">
        <v>0</v>
      </c>
      <c r="S227" s="91">
        <v>0</v>
      </c>
      <c r="T227" s="91">
        <v>0</v>
      </c>
    </row>
    <row r="228" spans="1:20" x14ac:dyDescent="0.25">
      <c r="A228" s="91">
        <v>178</v>
      </c>
      <c r="B228" s="91" t="s">
        <v>234</v>
      </c>
      <c r="C228" s="91">
        <v>0</v>
      </c>
      <c r="D228" s="91">
        <v>0</v>
      </c>
      <c r="E228" s="91">
        <v>0</v>
      </c>
      <c r="F228" s="91">
        <v>0</v>
      </c>
      <c r="G228" s="91">
        <v>0</v>
      </c>
      <c r="H228" s="91">
        <v>0</v>
      </c>
      <c r="I228" s="91">
        <v>0</v>
      </c>
      <c r="J228" s="91">
        <v>0</v>
      </c>
      <c r="K228" s="91">
        <v>0</v>
      </c>
      <c r="L228" s="91">
        <v>0</v>
      </c>
      <c r="M228" s="91">
        <v>0</v>
      </c>
      <c r="N228" s="91">
        <v>0</v>
      </c>
      <c r="O228" s="91">
        <v>0</v>
      </c>
      <c r="P228" s="91">
        <v>0</v>
      </c>
      <c r="Q228" s="91">
        <v>0</v>
      </c>
      <c r="R228" s="91">
        <v>0</v>
      </c>
      <c r="S228" s="91">
        <v>0</v>
      </c>
      <c r="T228" s="91">
        <v>0</v>
      </c>
    </row>
    <row r="229" spans="1:20" x14ac:dyDescent="0.25">
      <c r="A229" s="91">
        <v>179</v>
      </c>
      <c r="B229" s="91" t="s">
        <v>235</v>
      </c>
      <c r="C229" s="91">
        <v>0</v>
      </c>
      <c r="D229" s="91">
        <v>0</v>
      </c>
      <c r="E229" s="91">
        <v>0</v>
      </c>
      <c r="F229" s="91">
        <v>0</v>
      </c>
      <c r="G229" s="91">
        <v>0</v>
      </c>
      <c r="H229" s="91">
        <v>0</v>
      </c>
      <c r="I229" s="91">
        <v>0</v>
      </c>
      <c r="J229" s="91">
        <v>0</v>
      </c>
      <c r="K229" s="91">
        <v>0</v>
      </c>
      <c r="L229" s="91">
        <v>0</v>
      </c>
      <c r="M229" s="91">
        <v>0</v>
      </c>
      <c r="N229" s="91">
        <v>0</v>
      </c>
      <c r="O229" s="91">
        <v>0</v>
      </c>
      <c r="P229" s="91">
        <v>0</v>
      </c>
      <c r="Q229" s="91">
        <v>0</v>
      </c>
      <c r="R229" s="91">
        <v>0</v>
      </c>
      <c r="S229" s="91">
        <v>0</v>
      </c>
      <c r="T229" s="91">
        <v>0</v>
      </c>
    </row>
    <row r="230" spans="1:20" x14ac:dyDescent="0.25">
      <c r="A230" s="91">
        <v>180</v>
      </c>
      <c r="B230" s="91" t="s">
        <v>236</v>
      </c>
      <c r="C230" s="91">
        <v>0</v>
      </c>
      <c r="D230" s="91">
        <v>0</v>
      </c>
      <c r="E230" s="91">
        <v>0</v>
      </c>
      <c r="F230" s="91">
        <v>0</v>
      </c>
      <c r="G230" s="91">
        <v>0</v>
      </c>
      <c r="H230" s="91">
        <v>0</v>
      </c>
      <c r="I230" s="91">
        <v>0</v>
      </c>
      <c r="J230" s="91">
        <v>0</v>
      </c>
      <c r="K230" s="91">
        <v>0</v>
      </c>
      <c r="L230" s="91">
        <v>0</v>
      </c>
      <c r="M230" s="91">
        <v>0</v>
      </c>
      <c r="N230" s="91">
        <v>0</v>
      </c>
      <c r="O230" s="91">
        <v>0</v>
      </c>
      <c r="P230" s="91">
        <v>0</v>
      </c>
      <c r="Q230" s="91">
        <v>0</v>
      </c>
      <c r="R230" s="91">
        <v>0</v>
      </c>
      <c r="S230" s="91">
        <v>0</v>
      </c>
      <c r="T230" s="91">
        <v>0</v>
      </c>
    </row>
    <row r="231" spans="1:20" x14ac:dyDescent="0.25">
      <c r="A231" s="91">
        <v>181</v>
      </c>
      <c r="B231" s="91" t="s">
        <v>237</v>
      </c>
      <c r="C231" s="91">
        <v>0</v>
      </c>
      <c r="D231" s="91">
        <v>0</v>
      </c>
      <c r="E231" s="91">
        <v>0</v>
      </c>
      <c r="F231" s="91">
        <v>0</v>
      </c>
      <c r="G231" s="91">
        <v>0</v>
      </c>
      <c r="H231" s="91">
        <v>0</v>
      </c>
      <c r="I231" s="91">
        <v>0</v>
      </c>
      <c r="J231" s="91">
        <v>0</v>
      </c>
      <c r="K231" s="91">
        <v>0</v>
      </c>
      <c r="L231" s="91">
        <v>0</v>
      </c>
      <c r="M231" s="91">
        <v>0</v>
      </c>
      <c r="N231" s="91">
        <v>0</v>
      </c>
      <c r="O231" s="91">
        <v>0</v>
      </c>
      <c r="P231" s="91">
        <v>0</v>
      </c>
      <c r="Q231" s="91">
        <v>0</v>
      </c>
      <c r="R231" s="91">
        <v>0</v>
      </c>
      <c r="S231" s="91">
        <v>0</v>
      </c>
      <c r="T231" s="91">
        <v>0</v>
      </c>
    </row>
    <row r="232" spans="1:20" x14ac:dyDescent="0.25">
      <c r="A232" s="91">
        <v>182</v>
      </c>
      <c r="B232" s="91" t="s">
        <v>238</v>
      </c>
      <c r="C232" s="91">
        <v>0</v>
      </c>
      <c r="D232" s="91">
        <v>0</v>
      </c>
      <c r="E232" s="91">
        <v>0</v>
      </c>
      <c r="F232" s="91">
        <v>0</v>
      </c>
      <c r="G232" s="91">
        <v>0</v>
      </c>
      <c r="H232" s="91">
        <v>0</v>
      </c>
      <c r="I232" s="91">
        <v>0</v>
      </c>
      <c r="J232" s="91">
        <v>0</v>
      </c>
      <c r="K232" s="91">
        <v>0</v>
      </c>
      <c r="L232" s="91">
        <v>0</v>
      </c>
      <c r="M232" s="91">
        <v>0</v>
      </c>
      <c r="N232" s="91">
        <v>0</v>
      </c>
      <c r="O232" s="91">
        <v>0</v>
      </c>
      <c r="P232" s="91">
        <v>0</v>
      </c>
      <c r="Q232" s="91">
        <v>0</v>
      </c>
      <c r="R232" s="91">
        <v>0</v>
      </c>
      <c r="S232" s="91">
        <v>0</v>
      </c>
      <c r="T232" s="91">
        <v>0</v>
      </c>
    </row>
    <row r="233" spans="1:20" x14ac:dyDescent="0.25">
      <c r="A233" s="91">
        <v>183</v>
      </c>
      <c r="B233" s="91" t="s">
        <v>239</v>
      </c>
      <c r="C233" s="91">
        <v>0</v>
      </c>
      <c r="D233" s="91">
        <v>0</v>
      </c>
      <c r="E233" s="91">
        <v>0</v>
      </c>
      <c r="F233" s="91">
        <v>0</v>
      </c>
      <c r="G233" s="91">
        <v>0</v>
      </c>
      <c r="H233" s="91">
        <v>0</v>
      </c>
      <c r="I233" s="91">
        <v>0</v>
      </c>
      <c r="J233" s="91">
        <v>0</v>
      </c>
      <c r="K233" s="91">
        <v>0</v>
      </c>
      <c r="L233" s="91">
        <v>0</v>
      </c>
      <c r="M233" s="91">
        <v>0</v>
      </c>
      <c r="N233" s="91">
        <v>0</v>
      </c>
      <c r="O233" s="91">
        <v>0</v>
      </c>
      <c r="P233" s="91">
        <v>0</v>
      </c>
      <c r="Q233" s="91">
        <v>0</v>
      </c>
      <c r="R233" s="91">
        <v>0</v>
      </c>
      <c r="S233" s="91">
        <v>0</v>
      </c>
      <c r="T233" s="91">
        <v>0</v>
      </c>
    </row>
    <row r="234" spans="1:20" x14ac:dyDescent="0.25">
      <c r="A234" s="91">
        <v>184</v>
      </c>
      <c r="B234" s="91" t="s">
        <v>240</v>
      </c>
      <c r="C234" s="91">
        <v>0</v>
      </c>
      <c r="D234" s="91">
        <v>0</v>
      </c>
      <c r="E234" s="91">
        <v>0</v>
      </c>
      <c r="F234" s="91">
        <v>0</v>
      </c>
      <c r="G234" s="91">
        <v>0</v>
      </c>
      <c r="H234" s="91">
        <v>0</v>
      </c>
      <c r="I234" s="91">
        <v>0</v>
      </c>
      <c r="J234" s="91">
        <v>0</v>
      </c>
      <c r="K234" s="91">
        <v>0</v>
      </c>
      <c r="L234" s="91">
        <v>0</v>
      </c>
      <c r="M234" s="91">
        <v>0</v>
      </c>
      <c r="N234" s="91">
        <v>0</v>
      </c>
      <c r="O234" s="91">
        <v>0</v>
      </c>
      <c r="P234" s="91">
        <v>0</v>
      </c>
      <c r="Q234" s="91">
        <v>0</v>
      </c>
      <c r="R234" s="91">
        <v>0</v>
      </c>
      <c r="S234" s="91">
        <v>0</v>
      </c>
      <c r="T234" s="91">
        <v>0</v>
      </c>
    </row>
    <row r="235" spans="1:20" x14ac:dyDescent="0.25">
      <c r="A235" s="91">
        <v>185</v>
      </c>
      <c r="B235" s="91" t="s">
        <v>241</v>
      </c>
      <c r="C235" s="91">
        <v>0</v>
      </c>
      <c r="D235" s="91">
        <v>0</v>
      </c>
      <c r="E235" s="91">
        <v>0</v>
      </c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91">
        <v>0</v>
      </c>
      <c r="N235" s="91">
        <v>0</v>
      </c>
      <c r="O235" s="91">
        <v>0</v>
      </c>
      <c r="P235" s="91">
        <v>0</v>
      </c>
      <c r="Q235" s="91">
        <v>0</v>
      </c>
      <c r="R235" s="91">
        <v>0</v>
      </c>
      <c r="S235" s="91">
        <v>0</v>
      </c>
      <c r="T235" s="91">
        <v>0</v>
      </c>
    </row>
    <row r="236" spans="1:20" x14ac:dyDescent="0.25">
      <c r="A236" s="91">
        <v>186</v>
      </c>
      <c r="B236" s="91" t="s">
        <v>242</v>
      </c>
      <c r="C236" s="91">
        <v>0</v>
      </c>
      <c r="D236" s="91">
        <v>0</v>
      </c>
      <c r="E236" s="91">
        <v>0</v>
      </c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91">
        <v>0</v>
      </c>
      <c r="N236" s="91">
        <v>0</v>
      </c>
      <c r="O236" s="91">
        <v>0</v>
      </c>
      <c r="P236" s="91">
        <v>0</v>
      </c>
      <c r="Q236" s="91">
        <v>0</v>
      </c>
      <c r="R236" s="91">
        <v>0</v>
      </c>
      <c r="S236" s="91">
        <v>0</v>
      </c>
      <c r="T236" s="91">
        <v>0</v>
      </c>
    </row>
    <row r="237" spans="1:20" x14ac:dyDescent="0.25">
      <c r="A237" s="91">
        <v>187</v>
      </c>
      <c r="B237" s="91" t="s">
        <v>243</v>
      </c>
      <c r="C237" s="91">
        <v>0</v>
      </c>
      <c r="D237" s="91">
        <v>0</v>
      </c>
      <c r="E237" s="91">
        <v>0</v>
      </c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91">
        <v>0</v>
      </c>
      <c r="N237" s="91">
        <v>0</v>
      </c>
      <c r="O237" s="91">
        <v>0</v>
      </c>
      <c r="P237" s="91">
        <v>0</v>
      </c>
      <c r="Q237" s="91">
        <v>0</v>
      </c>
      <c r="R237" s="91">
        <v>0</v>
      </c>
      <c r="S237" s="91">
        <v>0</v>
      </c>
      <c r="T237" s="91">
        <v>0</v>
      </c>
    </row>
    <row r="238" spans="1:20" x14ac:dyDescent="0.25">
      <c r="A238" s="91">
        <v>188</v>
      </c>
      <c r="B238" s="91" t="s">
        <v>244</v>
      </c>
      <c r="C238" s="91">
        <v>0</v>
      </c>
      <c r="D238" s="91">
        <v>0</v>
      </c>
      <c r="E238" s="91">
        <v>0</v>
      </c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91">
        <v>0</v>
      </c>
      <c r="N238" s="91">
        <v>0</v>
      </c>
      <c r="O238" s="91">
        <v>0</v>
      </c>
      <c r="P238" s="91">
        <v>0</v>
      </c>
      <c r="Q238" s="91">
        <v>0</v>
      </c>
      <c r="R238" s="91">
        <v>0</v>
      </c>
      <c r="S238" s="91">
        <v>0</v>
      </c>
      <c r="T238" s="91">
        <v>0</v>
      </c>
    </row>
    <row r="239" spans="1:20" x14ac:dyDescent="0.25">
      <c r="A239" s="91">
        <v>189</v>
      </c>
      <c r="B239" s="91" t="s">
        <v>245</v>
      </c>
      <c r="C239" s="91">
        <v>0</v>
      </c>
      <c r="D239" s="91">
        <v>0</v>
      </c>
      <c r="E239" s="91">
        <v>0</v>
      </c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91">
        <v>0</v>
      </c>
      <c r="N239" s="91">
        <v>0</v>
      </c>
      <c r="O239" s="91">
        <v>0</v>
      </c>
      <c r="P239" s="91">
        <v>0</v>
      </c>
      <c r="Q239" s="91">
        <v>0</v>
      </c>
      <c r="R239" s="91">
        <v>0</v>
      </c>
      <c r="S239" s="91">
        <v>0</v>
      </c>
      <c r="T239" s="91">
        <v>0</v>
      </c>
    </row>
    <row r="240" spans="1:20" x14ac:dyDescent="0.25">
      <c r="A240" s="91">
        <v>190</v>
      </c>
      <c r="B240" s="91" t="s">
        <v>246</v>
      </c>
      <c r="C240" s="91">
        <v>0</v>
      </c>
      <c r="D240" s="91">
        <v>0</v>
      </c>
      <c r="E240" s="91">
        <v>0</v>
      </c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91">
        <v>0</v>
      </c>
      <c r="N240" s="91">
        <v>0</v>
      </c>
      <c r="O240" s="91">
        <v>0</v>
      </c>
      <c r="P240" s="91">
        <v>0</v>
      </c>
      <c r="Q240" s="91">
        <v>0</v>
      </c>
      <c r="R240" s="91">
        <v>0</v>
      </c>
      <c r="S240" s="91">
        <v>0</v>
      </c>
      <c r="T240" s="91">
        <v>0</v>
      </c>
    </row>
    <row r="241" spans="1:20" x14ac:dyDescent="0.25">
      <c r="A241" s="91">
        <v>191</v>
      </c>
      <c r="B241" s="91" t="s">
        <v>247</v>
      </c>
      <c r="C241" s="91">
        <v>0</v>
      </c>
      <c r="D241" s="91">
        <v>0</v>
      </c>
      <c r="E241" s="91">
        <v>0</v>
      </c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682.8</v>
      </c>
      <c r="M241" s="91">
        <v>8084.6</v>
      </c>
      <c r="N241" s="91">
        <v>11.8</v>
      </c>
      <c r="O241" s="91">
        <v>0</v>
      </c>
      <c r="P241" s="91">
        <v>0</v>
      </c>
      <c r="Q241" s="91">
        <v>0</v>
      </c>
      <c r="R241" s="91">
        <v>682.8</v>
      </c>
      <c r="S241" s="91">
        <v>8084.6</v>
      </c>
      <c r="T241" s="91">
        <v>11.8</v>
      </c>
    </row>
    <row r="242" spans="1:20" x14ac:dyDescent="0.25">
      <c r="A242" s="91">
        <v>192</v>
      </c>
      <c r="B242" s="91" t="s">
        <v>248</v>
      </c>
      <c r="C242" s="91">
        <v>0</v>
      </c>
      <c r="D242" s="91">
        <v>0</v>
      </c>
      <c r="E242" s="91">
        <v>0</v>
      </c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534.29999999999995</v>
      </c>
      <c r="M242" s="91">
        <v>6317.6</v>
      </c>
      <c r="N242" s="91">
        <v>11.8</v>
      </c>
      <c r="O242" s="91">
        <v>0</v>
      </c>
      <c r="P242" s="91">
        <v>0</v>
      </c>
      <c r="Q242" s="91">
        <v>0</v>
      </c>
      <c r="R242" s="91">
        <v>534.29999999999995</v>
      </c>
      <c r="S242" s="91">
        <v>6317.6</v>
      </c>
      <c r="T242" s="91">
        <v>11.8</v>
      </c>
    </row>
    <row r="243" spans="1:20" x14ac:dyDescent="0.25">
      <c r="A243" s="91">
        <v>193</v>
      </c>
      <c r="B243" s="91" t="s">
        <v>249</v>
      </c>
      <c r="C243" s="91">
        <v>0</v>
      </c>
      <c r="D243" s="91">
        <v>0</v>
      </c>
      <c r="E243" s="91">
        <v>0</v>
      </c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91">
        <v>0</v>
      </c>
      <c r="N243" s="91">
        <v>0</v>
      </c>
      <c r="O243" s="91">
        <v>0</v>
      </c>
      <c r="P243" s="91">
        <v>0</v>
      </c>
      <c r="Q243" s="91">
        <v>0</v>
      </c>
      <c r="R243" s="91">
        <v>0</v>
      </c>
      <c r="S243" s="91">
        <v>0</v>
      </c>
      <c r="T243" s="91">
        <v>0</v>
      </c>
    </row>
    <row r="244" spans="1:20" x14ac:dyDescent="0.25">
      <c r="A244" s="91">
        <v>194</v>
      </c>
      <c r="B244" s="91" t="s">
        <v>250</v>
      </c>
      <c r="C244" s="91">
        <v>0</v>
      </c>
      <c r="D244" s="91">
        <v>0</v>
      </c>
      <c r="E244" s="91">
        <v>0</v>
      </c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91">
        <v>0</v>
      </c>
      <c r="N244" s="91">
        <v>0</v>
      </c>
      <c r="O244" s="91">
        <v>0</v>
      </c>
      <c r="P244" s="91">
        <v>0</v>
      </c>
      <c r="Q244" s="91">
        <v>0</v>
      </c>
      <c r="R244" s="91">
        <v>0</v>
      </c>
      <c r="S244" s="91">
        <v>0</v>
      </c>
      <c r="T244" s="91">
        <v>0</v>
      </c>
    </row>
    <row r="245" spans="1:20" x14ac:dyDescent="0.25">
      <c r="A245" s="91">
        <v>195</v>
      </c>
      <c r="B245" s="91" t="s">
        <v>251</v>
      </c>
      <c r="C245" s="91">
        <v>0</v>
      </c>
      <c r="D245" s="91">
        <v>0</v>
      </c>
      <c r="E245" s="91">
        <v>0</v>
      </c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91">
        <v>0</v>
      </c>
      <c r="N245" s="91">
        <v>0</v>
      </c>
      <c r="O245" s="91">
        <v>0</v>
      </c>
      <c r="P245" s="91">
        <v>0</v>
      </c>
      <c r="Q245" s="91">
        <v>0</v>
      </c>
      <c r="R245" s="91">
        <v>0</v>
      </c>
      <c r="S245" s="91">
        <v>0</v>
      </c>
      <c r="T245" s="91">
        <v>0</v>
      </c>
    </row>
    <row r="246" spans="1:20" x14ac:dyDescent="0.25">
      <c r="A246" s="91">
        <v>196</v>
      </c>
      <c r="B246" s="91" t="s">
        <v>252</v>
      </c>
      <c r="C246" s="91">
        <v>0</v>
      </c>
      <c r="D246" s="91">
        <v>0</v>
      </c>
      <c r="E246" s="91">
        <v>0</v>
      </c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91">
        <v>0</v>
      </c>
      <c r="N246" s="91">
        <v>0</v>
      </c>
      <c r="O246" s="91">
        <v>0</v>
      </c>
      <c r="P246" s="91">
        <v>0</v>
      </c>
      <c r="Q246" s="91">
        <v>0</v>
      </c>
      <c r="R246" s="91">
        <v>0</v>
      </c>
      <c r="S246" s="91">
        <v>0</v>
      </c>
      <c r="T246" s="91">
        <v>0</v>
      </c>
    </row>
    <row r="247" spans="1:20" x14ac:dyDescent="0.25">
      <c r="A247" s="91">
        <v>197</v>
      </c>
      <c r="B247" s="91" t="s">
        <v>253</v>
      </c>
      <c r="C247" s="91">
        <v>0</v>
      </c>
      <c r="D247" s="91">
        <v>0</v>
      </c>
      <c r="E247" s="91">
        <v>0</v>
      </c>
      <c r="F247" s="91">
        <v>0</v>
      </c>
      <c r="G247" s="91">
        <v>0</v>
      </c>
      <c r="H247" s="91">
        <v>0</v>
      </c>
      <c r="I247" s="91">
        <v>0</v>
      </c>
      <c r="J247" s="91">
        <v>0</v>
      </c>
      <c r="K247" s="91">
        <v>0</v>
      </c>
      <c r="L247" s="91">
        <v>0</v>
      </c>
      <c r="M247" s="91">
        <v>0</v>
      </c>
      <c r="N247" s="91">
        <v>0</v>
      </c>
      <c r="O247" s="91">
        <v>0</v>
      </c>
      <c r="P247" s="91">
        <v>0</v>
      </c>
      <c r="Q247" s="91">
        <v>0</v>
      </c>
      <c r="R247" s="91">
        <v>0</v>
      </c>
      <c r="S247" s="91">
        <v>0</v>
      </c>
      <c r="T247" s="91">
        <v>0</v>
      </c>
    </row>
    <row r="248" spans="1:20" x14ac:dyDescent="0.25">
      <c r="A248" s="91">
        <v>198</v>
      </c>
      <c r="B248" s="91" t="s">
        <v>254</v>
      </c>
      <c r="C248" s="91">
        <v>0</v>
      </c>
      <c r="D248" s="91">
        <v>0</v>
      </c>
      <c r="E248" s="91">
        <v>0</v>
      </c>
      <c r="F248" s="91">
        <v>0</v>
      </c>
      <c r="G248" s="91">
        <v>0</v>
      </c>
      <c r="H248" s="91">
        <v>0</v>
      </c>
      <c r="I248" s="91">
        <v>0</v>
      </c>
      <c r="J248" s="91">
        <v>0</v>
      </c>
      <c r="K248" s="91">
        <v>0</v>
      </c>
      <c r="L248" s="91">
        <v>0</v>
      </c>
      <c r="M248" s="91">
        <v>0</v>
      </c>
      <c r="N248" s="91">
        <v>0</v>
      </c>
      <c r="O248" s="91">
        <v>0</v>
      </c>
      <c r="P248" s="91">
        <v>0</v>
      </c>
      <c r="Q248" s="91">
        <v>0</v>
      </c>
      <c r="R248" s="91">
        <v>0</v>
      </c>
      <c r="S248" s="91">
        <v>0</v>
      </c>
      <c r="T248" s="91">
        <v>0</v>
      </c>
    </row>
    <row r="249" spans="1:20" x14ac:dyDescent="0.25">
      <c r="A249" s="91">
        <v>199</v>
      </c>
      <c r="B249" s="91" t="s">
        <v>255</v>
      </c>
      <c r="C249" s="91">
        <v>0</v>
      </c>
      <c r="D249" s="91">
        <v>0</v>
      </c>
      <c r="E249" s="91">
        <v>0</v>
      </c>
      <c r="F249" s="91">
        <v>0</v>
      </c>
      <c r="G249" s="91">
        <v>0</v>
      </c>
      <c r="H249" s="91">
        <v>0</v>
      </c>
      <c r="I249" s="91">
        <v>0</v>
      </c>
      <c r="J249" s="91">
        <v>0</v>
      </c>
      <c r="K249" s="91">
        <v>0</v>
      </c>
      <c r="L249" s="91">
        <v>0</v>
      </c>
      <c r="M249" s="91">
        <v>0</v>
      </c>
      <c r="N249" s="91">
        <v>0</v>
      </c>
      <c r="O249" s="91">
        <v>0</v>
      </c>
      <c r="P249" s="91">
        <v>0</v>
      </c>
      <c r="Q249" s="91">
        <v>0</v>
      </c>
      <c r="R249" s="91">
        <v>0</v>
      </c>
      <c r="S249" s="91">
        <v>0</v>
      </c>
      <c r="T249" s="91">
        <v>0</v>
      </c>
    </row>
    <row r="250" spans="1:20" x14ac:dyDescent="0.25">
      <c r="A250" s="91">
        <v>200</v>
      </c>
      <c r="B250" s="91" t="s">
        <v>256</v>
      </c>
      <c r="C250" s="91">
        <v>0</v>
      </c>
      <c r="D250" s="91">
        <v>0</v>
      </c>
      <c r="E250" s="91">
        <v>0</v>
      </c>
      <c r="F250" s="91">
        <v>0</v>
      </c>
      <c r="G250" s="91">
        <v>0</v>
      </c>
      <c r="H250" s="91">
        <v>0</v>
      </c>
      <c r="I250" s="91">
        <v>0</v>
      </c>
      <c r="J250" s="91">
        <v>0</v>
      </c>
      <c r="K250" s="91">
        <v>0</v>
      </c>
      <c r="L250" s="91">
        <v>0</v>
      </c>
      <c r="M250" s="91">
        <v>0</v>
      </c>
      <c r="N250" s="91">
        <v>0</v>
      </c>
      <c r="O250" s="91">
        <v>0</v>
      </c>
      <c r="P250" s="91">
        <v>0</v>
      </c>
      <c r="Q250" s="91">
        <v>0</v>
      </c>
      <c r="R250" s="91">
        <v>0</v>
      </c>
      <c r="S250" s="91">
        <v>0</v>
      </c>
      <c r="T250" s="91">
        <v>0</v>
      </c>
    </row>
    <row r="251" spans="1:20" x14ac:dyDescent="0.25">
      <c r="A251" s="91">
        <v>201</v>
      </c>
      <c r="B251" s="91" t="s">
        <v>257</v>
      </c>
      <c r="C251" s="91">
        <v>1132.4000000000001</v>
      </c>
      <c r="D251" s="91">
        <v>1057.4000000000001</v>
      </c>
      <c r="E251" s="91">
        <v>0.9</v>
      </c>
      <c r="F251" s="91">
        <v>0</v>
      </c>
      <c r="G251" s="91">
        <v>0</v>
      </c>
      <c r="H251" s="91">
        <v>0</v>
      </c>
      <c r="I251" s="91">
        <v>32.1</v>
      </c>
      <c r="J251" s="91">
        <v>73.099999999999994</v>
      </c>
      <c r="K251" s="91">
        <v>2.2999999999999998</v>
      </c>
      <c r="L251" s="91">
        <v>0</v>
      </c>
      <c r="M251" s="91">
        <v>0</v>
      </c>
      <c r="N251" s="91">
        <v>0</v>
      </c>
      <c r="O251" s="91">
        <v>0</v>
      </c>
      <c r="P251" s="91">
        <v>0</v>
      </c>
      <c r="Q251" s="91">
        <v>0</v>
      </c>
      <c r="R251" s="91">
        <v>1164.5</v>
      </c>
      <c r="S251" s="91">
        <v>1130.5</v>
      </c>
      <c r="T251" s="91">
        <v>1</v>
      </c>
    </row>
    <row r="252" spans="1:20" x14ac:dyDescent="0.25">
      <c r="A252" s="91"/>
      <c r="B252" s="91" t="s">
        <v>267</v>
      </c>
      <c r="C252" s="91">
        <v>4341.8</v>
      </c>
      <c r="D252" s="91" t="s">
        <v>266</v>
      </c>
      <c r="E252" s="91">
        <v>10.5</v>
      </c>
      <c r="F252" s="91">
        <v>0</v>
      </c>
      <c r="G252" s="91">
        <v>0</v>
      </c>
      <c r="H252" s="91">
        <v>0</v>
      </c>
      <c r="I252" s="91">
        <v>3316.2</v>
      </c>
      <c r="J252" s="91" t="s">
        <v>266</v>
      </c>
      <c r="K252" s="91">
        <v>13.3</v>
      </c>
      <c r="L252" s="91">
        <v>2172.3000000000002</v>
      </c>
      <c r="M252" s="91" t="s">
        <v>266</v>
      </c>
      <c r="N252" s="91">
        <v>17.899999999999999</v>
      </c>
      <c r="O252" s="91">
        <v>0</v>
      </c>
      <c r="P252" s="91">
        <v>0</v>
      </c>
      <c r="Q252" s="91">
        <v>0</v>
      </c>
      <c r="R252" s="91">
        <v>9830.2999999999993</v>
      </c>
      <c r="S252" s="91" t="s">
        <v>266</v>
      </c>
      <c r="T252" s="91">
        <v>13.1</v>
      </c>
    </row>
    <row r="253" spans="1:20" x14ac:dyDescent="0.2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</row>
    <row r="254" spans="1:20" x14ac:dyDescent="0.2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</row>
    <row r="255" spans="1:20" x14ac:dyDescent="0.2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</row>
    <row r="256" spans="1:20" x14ac:dyDescent="0.25">
      <c r="A256" s="91" t="s">
        <v>261</v>
      </c>
      <c r="B256" s="91" t="s">
        <v>269</v>
      </c>
      <c r="C256" s="91" t="s">
        <v>270</v>
      </c>
      <c r="D256" s="91" t="s">
        <v>271</v>
      </c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</row>
    <row r="257" spans="1:18" x14ac:dyDescent="0.25">
      <c r="A257" s="91" t="s">
        <v>4</v>
      </c>
      <c r="B257" s="91" t="s">
        <v>54</v>
      </c>
      <c r="C257" s="91" t="s">
        <v>263</v>
      </c>
      <c r="D257" s="91" t="s">
        <v>4</v>
      </c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1:18" x14ac:dyDescent="0.2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1:18" x14ac:dyDescent="0.25">
      <c r="A259" s="91"/>
      <c r="B259" s="91"/>
      <c r="C259" s="91"/>
      <c r="D259" s="91" t="s">
        <v>52</v>
      </c>
      <c r="E259" s="91" t="e">
        <v>#NAME?</v>
      </c>
      <c r="F259" s="91" t="s">
        <v>272</v>
      </c>
      <c r="G259" s="91" t="s">
        <v>273</v>
      </c>
      <c r="H259" s="91" t="s">
        <v>274</v>
      </c>
      <c r="I259" s="91" t="s">
        <v>274</v>
      </c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1:18" x14ac:dyDescent="0.25">
      <c r="A260" s="91"/>
      <c r="B260" s="91"/>
      <c r="C260" s="91"/>
      <c r="D260" s="91"/>
      <c r="E260" s="91"/>
      <c r="F260" s="91" t="s">
        <v>275</v>
      </c>
      <c r="G260" s="91" t="s">
        <v>276</v>
      </c>
      <c r="H260" s="91" t="s">
        <v>277</v>
      </c>
      <c r="I260" s="91" t="s">
        <v>278</v>
      </c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1:18" x14ac:dyDescent="0.25">
      <c r="A261" s="91" t="s">
        <v>34</v>
      </c>
      <c r="B261" s="91" t="s">
        <v>279</v>
      </c>
      <c r="C261" s="91" t="s">
        <v>280</v>
      </c>
      <c r="D261" s="91" t="s">
        <v>281</v>
      </c>
      <c r="E261" s="91" t="s">
        <v>282</v>
      </c>
      <c r="F261" s="91" t="s">
        <v>36</v>
      </c>
      <c r="G261" s="91" t="s">
        <v>36</v>
      </c>
      <c r="H261" s="91" t="s">
        <v>36</v>
      </c>
      <c r="I261" s="92">
        <v>0</v>
      </c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1:18" x14ac:dyDescent="0.25">
      <c r="A262" s="91" t="s">
        <v>51</v>
      </c>
      <c r="B262" s="91" t="s">
        <v>55</v>
      </c>
      <c r="C262" s="91" t="s">
        <v>52</v>
      </c>
      <c r="D262" s="91" t="s">
        <v>52</v>
      </c>
      <c r="E262" s="91" t="s">
        <v>54</v>
      </c>
      <c r="F262" s="91" t="s">
        <v>5</v>
      </c>
      <c r="G262" s="91" t="s">
        <v>5</v>
      </c>
      <c r="H262" s="91" t="s">
        <v>5</v>
      </c>
      <c r="I262" s="91" t="s">
        <v>5</v>
      </c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1:18" x14ac:dyDescent="0.25">
      <c r="A263" s="91">
        <v>1</v>
      </c>
      <c r="B263" s="91" t="s">
        <v>283</v>
      </c>
      <c r="C263" s="91" t="s">
        <v>284</v>
      </c>
      <c r="D263" s="91" t="s">
        <v>285</v>
      </c>
      <c r="E263" s="91">
        <v>238</v>
      </c>
      <c r="F263" s="91">
        <v>2859.5</v>
      </c>
      <c r="G263" s="91">
        <v>2859</v>
      </c>
      <c r="H263" s="91">
        <v>0.4</v>
      </c>
      <c r="I263" s="91">
        <v>146.9</v>
      </c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1:18" x14ac:dyDescent="0.25">
      <c r="A264" s="91">
        <v>2</v>
      </c>
      <c r="B264" s="91" t="s">
        <v>283</v>
      </c>
      <c r="C264" s="91" t="s">
        <v>284</v>
      </c>
      <c r="D264" s="91" t="s">
        <v>286</v>
      </c>
      <c r="E264" s="91">
        <v>0</v>
      </c>
      <c r="F264" s="91">
        <v>0</v>
      </c>
      <c r="G264" s="91">
        <v>0</v>
      </c>
      <c r="H264" s="91">
        <v>0</v>
      </c>
      <c r="I264" s="91">
        <v>0</v>
      </c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1:18" x14ac:dyDescent="0.25">
      <c r="A265" s="91">
        <v>3</v>
      </c>
      <c r="B265" s="91" t="s">
        <v>283</v>
      </c>
      <c r="C265" s="91" t="s">
        <v>284</v>
      </c>
      <c r="D265" s="91" t="s">
        <v>268</v>
      </c>
      <c r="E265" s="91">
        <v>410</v>
      </c>
      <c r="F265" s="91">
        <v>2194.5</v>
      </c>
      <c r="G265" s="91">
        <v>2192.8000000000002</v>
      </c>
      <c r="H265" s="91">
        <v>1.6</v>
      </c>
      <c r="I265" s="91">
        <v>177.3</v>
      </c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1:18" x14ac:dyDescent="0.25">
      <c r="A266" s="91">
        <v>4</v>
      </c>
      <c r="B266" s="91" t="s">
        <v>283</v>
      </c>
      <c r="C266" s="91" t="s">
        <v>284</v>
      </c>
      <c r="D266" s="91" t="s">
        <v>264</v>
      </c>
      <c r="E266" s="91">
        <v>0</v>
      </c>
      <c r="F266" s="91">
        <v>1506.1</v>
      </c>
      <c r="G266" s="91">
        <v>1506.1</v>
      </c>
      <c r="H266" s="91">
        <v>0</v>
      </c>
      <c r="I266" s="91">
        <v>0</v>
      </c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1:18" x14ac:dyDescent="0.25">
      <c r="A267" s="91">
        <v>5</v>
      </c>
      <c r="B267" s="91" t="s">
        <v>283</v>
      </c>
      <c r="C267" s="91" t="s">
        <v>284</v>
      </c>
      <c r="D267" s="91" t="s">
        <v>287</v>
      </c>
      <c r="E267" s="91">
        <v>0</v>
      </c>
      <c r="F267" s="91">
        <v>0</v>
      </c>
      <c r="G267" s="91">
        <v>0</v>
      </c>
      <c r="H267" s="91">
        <v>0</v>
      </c>
      <c r="I267" s="91">
        <v>0</v>
      </c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1:18" x14ac:dyDescent="0.2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1:18" x14ac:dyDescent="0.25">
      <c r="A269" s="91">
        <v>6</v>
      </c>
      <c r="B269" s="91" t="s">
        <v>283</v>
      </c>
      <c r="C269" s="91" t="s">
        <v>288</v>
      </c>
      <c r="D269" s="91" t="s">
        <v>285</v>
      </c>
      <c r="E269" s="91">
        <v>5</v>
      </c>
      <c r="F269" s="91">
        <v>1482.8</v>
      </c>
      <c r="G269" s="91">
        <v>1482.8</v>
      </c>
      <c r="H269" s="91">
        <v>0</v>
      </c>
      <c r="I269" s="91">
        <v>0</v>
      </c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1:18" x14ac:dyDescent="0.25">
      <c r="A270" s="91">
        <v>7</v>
      </c>
      <c r="B270" s="91" t="s">
        <v>283</v>
      </c>
      <c r="C270" s="91" t="s">
        <v>288</v>
      </c>
      <c r="D270" s="91" t="s">
        <v>286</v>
      </c>
      <c r="E270" s="91">
        <v>0</v>
      </c>
      <c r="F270" s="91">
        <v>0</v>
      </c>
      <c r="G270" s="91">
        <v>0</v>
      </c>
      <c r="H270" s="91">
        <v>0</v>
      </c>
      <c r="I270" s="91">
        <v>0</v>
      </c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1:18" x14ac:dyDescent="0.25">
      <c r="A271" s="91">
        <v>8</v>
      </c>
      <c r="B271" s="91" t="s">
        <v>283</v>
      </c>
      <c r="C271" s="91" t="s">
        <v>288</v>
      </c>
      <c r="D271" s="91" t="s">
        <v>268</v>
      </c>
      <c r="E271" s="91">
        <v>46</v>
      </c>
      <c r="F271" s="91">
        <v>1123.3</v>
      </c>
      <c r="G271" s="91">
        <v>1123.3</v>
      </c>
      <c r="H271" s="91">
        <v>0</v>
      </c>
      <c r="I271" s="91">
        <v>0</v>
      </c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1:18" x14ac:dyDescent="0.25">
      <c r="A272" s="91">
        <v>9</v>
      </c>
      <c r="B272" s="91" t="s">
        <v>283</v>
      </c>
      <c r="C272" s="91" t="s">
        <v>288</v>
      </c>
      <c r="D272" s="91" t="s">
        <v>264</v>
      </c>
      <c r="E272" s="91">
        <v>70</v>
      </c>
      <c r="F272" s="91">
        <v>666.2</v>
      </c>
      <c r="G272" s="91">
        <v>666.2</v>
      </c>
      <c r="H272" s="91">
        <v>0</v>
      </c>
      <c r="I272" s="91">
        <v>0</v>
      </c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1:18" x14ac:dyDescent="0.25">
      <c r="A273" s="91">
        <v>10</v>
      </c>
      <c r="B273" s="91" t="s">
        <v>283</v>
      </c>
      <c r="C273" s="91" t="s">
        <v>288</v>
      </c>
      <c r="D273" s="91" t="s">
        <v>287</v>
      </c>
      <c r="E273" s="91">
        <v>0</v>
      </c>
      <c r="F273" s="91">
        <v>0</v>
      </c>
      <c r="G273" s="91">
        <v>0</v>
      </c>
      <c r="H273" s="91">
        <v>0</v>
      </c>
      <c r="I273" s="91">
        <v>0</v>
      </c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1:18" x14ac:dyDescent="0.2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1:18" x14ac:dyDescent="0.2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1:18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1:18" x14ac:dyDescent="0.25">
      <c r="A277" s="91" t="s">
        <v>2</v>
      </c>
      <c r="B277" s="91" t="s">
        <v>3</v>
      </c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1:18" x14ac:dyDescent="0.25">
      <c r="A278" s="91" t="s">
        <v>4</v>
      </c>
      <c r="B278" s="91" t="s">
        <v>5</v>
      </c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1:18" x14ac:dyDescent="0.2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1:18" x14ac:dyDescent="0.25">
      <c r="A280" s="91"/>
      <c r="B280" s="91"/>
      <c r="C280" s="91"/>
      <c r="D280" s="91" t="s">
        <v>6</v>
      </c>
      <c r="E280" s="91" t="s">
        <v>7</v>
      </c>
      <c r="F280" s="91"/>
      <c r="G280" s="91"/>
      <c r="H280" s="91" t="s">
        <v>8</v>
      </c>
      <c r="I280" s="91" t="s">
        <v>9</v>
      </c>
      <c r="J280" s="91" t="s">
        <v>10</v>
      </c>
      <c r="K280" s="91" t="s">
        <v>11</v>
      </c>
      <c r="L280" s="91" t="s">
        <v>12</v>
      </c>
      <c r="M280" s="91" t="s">
        <v>13</v>
      </c>
      <c r="N280" s="91" t="s">
        <v>14</v>
      </c>
      <c r="O280" s="91" t="s">
        <v>15</v>
      </c>
      <c r="P280" s="91" t="s">
        <v>16</v>
      </c>
      <c r="Q280" s="91" t="s">
        <v>17</v>
      </c>
      <c r="R280" s="91" t="s">
        <v>17</v>
      </c>
    </row>
    <row r="281" spans="1:18" x14ac:dyDescent="0.25">
      <c r="A281" s="91"/>
      <c r="B281" s="91"/>
      <c r="C281" s="91" t="s">
        <v>18</v>
      </c>
      <c r="D281" s="91" t="s">
        <v>19</v>
      </c>
      <c r="E281" s="91" t="s">
        <v>20</v>
      </c>
      <c r="F281" s="91" t="s">
        <v>21</v>
      </c>
      <c r="G281" s="91" t="s">
        <v>22</v>
      </c>
      <c r="H281" s="91" t="s">
        <v>23</v>
      </c>
      <c r="I281" s="91" t="s">
        <v>24</v>
      </c>
      <c r="J281" s="91" t="s">
        <v>25</v>
      </c>
      <c r="K281" s="91" t="s">
        <v>26</v>
      </c>
      <c r="L281" s="91" t="s">
        <v>27</v>
      </c>
      <c r="M281" s="91" t="s">
        <v>28</v>
      </c>
      <c r="N281" s="91" t="s">
        <v>29</v>
      </c>
      <c r="O281" s="91" t="s">
        <v>30</v>
      </c>
      <c r="P281" s="91" t="s">
        <v>31</v>
      </c>
      <c r="Q281" s="91" t="s">
        <v>32</v>
      </c>
      <c r="R281" s="91" t="s">
        <v>33</v>
      </c>
    </row>
    <row r="282" spans="1:18" x14ac:dyDescent="0.25">
      <c r="A282" s="91" t="s">
        <v>34</v>
      </c>
      <c r="B282" s="91" t="s">
        <v>35</v>
      </c>
      <c r="C282" s="91" t="s">
        <v>36</v>
      </c>
      <c r="D282" s="91" t="s">
        <v>36</v>
      </c>
      <c r="E282" s="91" t="s">
        <v>37</v>
      </c>
      <c r="F282" s="91" t="s">
        <v>38</v>
      </c>
      <c r="G282" s="91" t="s">
        <v>39</v>
      </c>
      <c r="H282" s="91" t="s">
        <v>40</v>
      </c>
      <c r="I282" s="91" t="s">
        <v>41</v>
      </c>
      <c r="J282" s="91" t="s">
        <v>42</v>
      </c>
      <c r="K282" s="91" t="s">
        <v>43</v>
      </c>
      <c r="L282" s="91" t="s">
        <v>44</v>
      </c>
      <c r="M282" s="91" t="s">
        <v>45</v>
      </c>
      <c r="N282" s="91" t="s">
        <v>46</v>
      </c>
      <c r="O282" s="91" t="s">
        <v>47</v>
      </c>
      <c r="P282" s="91" t="s">
        <v>48</v>
      </c>
      <c r="Q282" s="91" t="s">
        <v>49</v>
      </c>
      <c r="R282" s="91" t="s">
        <v>50</v>
      </c>
    </row>
    <row r="283" spans="1:18" x14ac:dyDescent="0.25">
      <c r="A283" s="91" t="s">
        <v>51</v>
      </c>
      <c r="B283" s="91" t="s">
        <v>52</v>
      </c>
      <c r="C283" s="91" t="s">
        <v>53</v>
      </c>
      <c r="D283" s="91" t="s">
        <v>54</v>
      </c>
      <c r="E283" s="91" t="s">
        <v>4</v>
      </c>
      <c r="F283" s="91" t="s">
        <v>55</v>
      </c>
      <c r="G283" s="91" t="s">
        <v>5</v>
      </c>
      <c r="H283" s="91" t="s">
        <v>54</v>
      </c>
      <c r="I283" s="91" t="s">
        <v>55</v>
      </c>
      <c r="J283" s="91" t="s">
        <v>54</v>
      </c>
      <c r="K283" s="91" t="s">
        <v>56</v>
      </c>
      <c r="L283" s="91" t="s">
        <v>55</v>
      </c>
      <c r="M283" s="91" t="s">
        <v>4</v>
      </c>
      <c r="N283" s="91" t="s">
        <v>54</v>
      </c>
      <c r="O283" s="91" t="s">
        <v>4</v>
      </c>
      <c r="P283" s="91" t="s">
        <v>54</v>
      </c>
      <c r="Q283" s="91" t="s">
        <v>54</v>
      </c>
      <c r="R283" s="91" t="s">
        <v>53</v>
      </c>
    </row>
    <row r="284" spans="1:18" x14ac:dyDescent="0.25">
      <c r="A284" s="91">
        <v>1</v>
      </c>
      <c r="B284" s="91" t="s">
        <v>57</v>
      </c>
      <c r="C284" s="91">
        <v>148.4</v>
      </c>
      <c r="D284" s="91">
        <v>0</v>
      </c>
      <c r="E284" s="91">
        <v>29.5</v>
      </c>
      <c r="F284" s="91">
        <v>0</v>
      </c>
      <c r="G284" s="91"/>
      <c r="H284" s="91"/>
      <c r="I284" s="91">
        <v>8760</v>
      </c>
      <c r="J284" s="91">
        <v>0</v>
      </c>
      <c r="K284" s="91">
        <v>0</v>
      </c>
      <c r="L284" s="91"/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</row>
    <row r="285" spans="1:18" x14ac:dyDescent="0.25">
      <c r="A285" s="91">
        <v>2</v>
      </c>
      <c r="B285" s="91" t="s">
        <v>58</v>
      </c>
      <c r="C285" s="91">
        <v>33.4</v>
      </c>
      <c r="D285" s="91">
        <v>0</v>
      </c>
      <c r="E285" s="91">
        <v>97.5</v>
      </c>
      <c r="F285" s="91">
        <v>0</v>
      </c>
      <c r="G285" s="91"/>
      <c r="H285" s="91"/>
      <c r="I285" s="91">
        <v>8760</v>
      </c>
      <c r="J285" s="91">
        <v>0</v>
      </c>
      <c r="K285" s="91">
        <v>0</v>
      </c>
      <c r="L285" s="91"/>
      <c r="M285" s="91">
        <v>0</v>
      </c>
      <c r="N285" s="91">
        <v>0</v>
      </c>
      <c r="O285" s="91">
        <v>0</v>
      </c>
      <c r="P285" s="91">
        <v>0</v>
      </c>
      <c r="Q285" s="91">
        <v>0</v>
      </c>
      <c r="R285" s="91">
        <v>0</v>
      </c>
    </row>
    <row r="286" spans="1:18" x14ac:dyDescent="0.25">
      <c r="A286" s="91">
        <v>3</v>
      </c>
      <c r="B286" s="91" t="s">
        <v>59</v>
      </c>
      <c r="C286" s="91">
        <v>45</v>
      </c>
      <c r="D286" s="91">
        <v>0</v>
      </c>
      <c r="E286" s="91">
        <v>99</v>
      </c>
      <c r="F286" s="91">
        <v>0</v>
      </c>
      <c r="G286" s="91"/>
      <c r="H286" s="91"/>
      <c r="I286" s="91">
        <v>8760</v>
      </c>
      <c r="J286" s="91">
        <v>0</v>
      </c>
      <c r="K286" s="91">
        <v>0</v>
      </c>
      <c r="L286" s="91"/>
      <c r="M286" s="91">
        <v>0</v>
      </c>
      <c r="N286" s="91">
        <v>0</v>
      </c>
      <c r="O286" s="91">
        <v>0</v>
      </c>
      <c r="P286" s="91">
        <v>0</v>
      </c>
      <c r="Q286" s="91">
        <v>0</v>
      </c>
      <c r="R286" s="91">
        <v>0</v>
      </c>
    </row>
    <row r="287" spans="1:18" x14ac:dyDescent="0.25">
      <c r="A287" s="91">
        <v>4</v>
      </c>
      <c r="B287" s="91" t="s">
        <v>60</v>
      </c>
      <c r="C287" s="91">
        <v>36.5</v>
      </c>
      <c r="D287" s="91">
        <v>0</v>
      </c>
      <c r="E287" s="91">
        <v>100</v>
      </c>
      <c r="F287" s="91">
        <v>0</v>
      </c>
      <c r="G287" s="91"/>
      <c r="H287" s="91"/>
      <c r="I287" s="91">
        <v>8760</v>
      </c>
      <c r="J287" s="91">
        <v>0</v>
      </c>
      <c r="K287" s="91">
        <v>0</v>
      </c>
      <c r="L287" s="91"/>
      <c r="M287" s="91">
        <v>0</v>
      </c>
      <c r="N287" s="91">
        <v>0</v>
      </c>
      <c r="O287" s="91">
        <v>0</v>
      </c>
      <c r="P287" s="91">
        <v>0</v>
      </c>
      <c r="Q287" s="91">
        <v>0</v>
      </c>
      <c r="R287" s="91">
        <v>0</v>
      </c>
    </row>
    <row r="288" spans="1:18" x14ac:dyDescent="0.25">
      <c r="A288" s="91">
        <v>5</v>
      </c>
      <c r="B288" s="91" t="s">
        <v>61</v>
      </c>
      <c r="C288" s="91">
        <v>49.7</v>
      </c>
      <c r="D288" s="91">
        <v>0</v>
      </c>
      <c r="E288" s="91">
        <v>100</v>
      </c>
      <c r="F288" s="91">
        <v>0</v>
      </c>
      <c r="G288" s="91"/>
      <c r="H288" s="91"/>
      <c r="I288" s="91">
        <v>8760</v>
      </c>
      <c r="J288" s="91">
        <v>0</v>
      </c>
      <c r="K288" s="91">
        <v>0</v>
      </c>
      <c r="L288" s="91"/>
      <c r="M288" s="91">
        <v>0</v>
      </c>
      <c r="N288" s="91">
        <v>0</v>
      </c>
      <c r="O288" s="91">
        <v>0</v>
      </c>
      <c r="P288" s="91">
        <v>0</v>
      </c>
      <c r="Q288" s="91">
        <v>0</v>
      </c>
      <c r="R288" s="91">
        <v>0</v>
      </c>
    </row>
    <row r="289" spans="1:18" x14ac:dyDescent="0.25">
      <c r="A289" s="91">
        <v>6</v>
      </c>
      <c r="B289" s="91" t="s">
        <v>62</v>
      </c>
      <c r="C289" s="91">
        <v>132.6</v>
      </c>
      <c r="D289" s="91">
        <v>0</v>
      </c>
      <c r="E289" s="91">
        <v>100</v>
      </c>
      <c r="F289" s="91">
        <v>0</v>
      </c>
      <c r="G289" s="91"/>
      <c r="H289" s="91"/>
      <c r="I289" s="91">
        <v>8760</v>
      </c>
      <c r="J289" s="91">
        <v>0</v>
      </c>
      <c r="K289" s="91">
        <v>0</v>
      </c>
      <c r="L289" s="91"/>
      <c r="M289" s="91">
        <v>0</v>
      </c>
      <c r="N289" s="91">
        <v>0</v>
      </c>
      <c r="O289" s="91">
        <v>0</v>
      </c>
      <c r="P289" s="91">
        <v>0</v>
      </c>
      <c r="Q289" s="91">
        <v>0</v>
      </c>
      <c r="R289" s="91">
        <v>0</v>
      </c>
    </row>
    <row r="290" spans="1:18" x14ac:dyDescent="0.25">
      <c r="A290" s="91">
        <v>7</v>
      </c>
      <c r="B290" s="91" t="s">
        <v>63</v>
      </c>
      <c r="C290" s="91">
        <v>322.7</v>
      </c>
      <c r="D290" s="91">
        <v>0</v>
      </c>
      <c r="E290" s="91">
        <v>100</v>
      </c>
      <c r="F290" s="91">
        <v>0</v>
      </c>
      <c r="G290" s="91"/>
      <c r="H290" s="91"/>
      <c r="I290" s="91">
        <v>8760</v>
      </c>
      <c r="J290" s="91">
        <v>0</v>
      </c>
      <c r="K290" s="91">
        <v>0</v>
      </c>
      <c r="L290" s="91"/>
      <c r="M290" s="91">
        <v>0</v>
      </c>
      <c r="N290" s="91">
        <v>0</v>
      </c>
      <c r="O290" s="91">
        <v>0</v>
      </c>
      <c r="P290" s="91">
        <v>0</v>
      </c>
      <c r="Q290" s="91">
        <v>0</v>
      </c>
      <c r="R290" s="91">
        <v>0</v>
      </c>
    </row>
    <row r="291" spans="1:18" x14ac:dyDescent="0.25">
      <c r="A291" s="91">
        <v>8</v>
      </c>
      <c r="B291" s="91" t="s">
        <v>64</v>
      </c>
      <c r="C291" s="91">
        <v>134.80000000000001</v>
      </c>
      <c r="D291" s="91">
        <v>0</v>
      </c>
      <c r="E291" s="91">
        <v>96</v>
      </c>
      <c r="F291" s="91">
        <v>0</v>
      </c>
      <c r="G291" s="91"/>
      <c r="H291" s="91"/>
      <c r="I291" s="91">
        <v>8760</v>
      </c>
      <c r="J291" s="91">
        <v>0</v>
      </c>
      <c r="K291" s="91">
        <v>0</v>
      </c>
      <c r="L291" s="91"/>
      <c r="M291" s="91">
        <v>0</v>
      </c>
      <c r="N291" s="91">
        <v>0</v>
      </c>
      <c r="O291" s="91">
        <v>0</v>
      </c>
      <c r="P291" s="91">
        <v>0</v>
      </c>
      <c r="Q291" s="91">
        <v>0</v>
      </c>
      <c r="R291" s="91">
        <v>0</v>
      </c>
    </row>
    <row r="292" spans="1:18" x14ac:dyDescent="0.25">
      <c r="A292" s="91">
        <v>9</v>
      </c>
      <c r="B292" s="91" t="s">
        <v>65</v>
      </c>
      <c r="C292" s="91">
        <v>149.4</v>
      </c>
      <c r="D292" s="91">
        <v>0</v>
      </c>
      <c r="E292" s="91">
        <v>100</v>
      </c>
      <c r="F292" s="91">
        <v>0</v>
      </c>
      <c r="G292" s="91"/>
      <c r="H292" s="91"/>
      <c r="I292" s="91">
        <v>8760</v>
      </c>
      <c r="J292" s="91">
        <v>0</v>
      </c>
      <c r="K292" s="91">
        <v>0</v>
      </c>
      <c r="L292" s="91"/>
      <c r="M292" s="91">
        <v>0</v>
      </c>
      <c r="N292" s="91">
        <v>0</v>
      </c>
      <c r="O292" s="91">
        <v>0</v>
      </c>
      <c r="P292" s="91">
        <v>0</v>
      </c>
      <c r="Q292" s="91">
        <v>0</v>
      </c>
      <c r="R292" s="91">
        <v>0</v>
      </c>
    </row>
    <row r="293" spans="1:18" x14ac:dyDescent="0.25">
      <c r="A293" s="91">
        <v>10</v>
      </c>
      <c r="B293" s="91" t="s">
        <v>66</v>
      </c>
      <c r="C293" s="91">
        <v>417.1</v>
      </c>
      <c r="D293" s="91">
        <v>0</v>
      </c>
      <c r="E293" s="91">
        <v>100</v>
      </c>
      <c r="F293" s="91">
        <v>0</v>
      </c>
      <c r="G293" s="91"/>
      <c r="H293" s="91"/>
      <c r="I293" s="91">
        <v>8760</v>
      </c>
      <c r="J293" s="91">
        <v>0</v>
      </c>
      <c r="K293" s="91">
        <v>0</v>
      </c>
      <c r="L293" s="91"/>
      <c r="M293" s="91">
        <v>0</v>
      </c>
      <c r="N293" s="91">
        <v>0</v>
      </c>
      <c r="O293" s="91">
        <v>0</v>
      </c>
      <c r="P293" s="91">
        <v>0</v>
      </c>
      <c r="Q293" s="91">
        <v>0</v>
      </c>
      <c r="R293" s="91">
        <v>0</v>
      </c>
    </row>
    <row r="294" spans="1:18" x14ac:dyDescent="0.25">
      <c r="A294" s="91">
        <v>11</v>
      </c>
      <c r="B294" s="91" t="s">
        <v>67</v>
      </c>
      <c r="C294" s="91">
        <v>110.1</v>
      </c>
      <c r="D294" s="91">
        <v>0</v>
      </c>
      <c r="E294" s="91">
        <v>100</v>
      </c>
      <c r="F294" s="91">
        <v>0</v>
      </c>
      <c r="G294" s="91"/>
      <c r="H294" s="91"/>
      <c r="I294" s="91">
        <v>8760</v>
      </c>
      <c r="J294" s="91">
        <v>0</v>
      </c>
      <c r="K294" s="91">
        <v>0</v>
      </c>
      <c r="L294" s="91"/>
      <c r="M294" s="91">
        <v>0</v>
      </c>
      <c r="N294" s="91">
        <v>0</v>
      </c>
      <c r="O294" s="91">
        <v>0</v>
      </c>
      <c r="P294" s="91">
        <v>0</v>
      </c>
      <c r="Q294" s="91">
        <v>0</v>
      </c>
      <c r="R294" s="91">
        <v>0</v>
      </c>
    </row>
    <row r="295" spans="1:18" x14ac:dyDescent="0.25">
      <c r="A295" s="91">
        <v>12</v>
      </c>
      <c r="B295" s="91" t="s">
        <v>68</v>
      </c>
      <c r="C295" s="91">
        <v>43.2</v>
      </c>
      <c r="D295" s="91">
        <v>0</v>
      </c>
      <c r="E295" s="91">
        <v>100</v>
      </c>
      <c r="F295" s="91">
        <v>0</v>
      </c>
      <c r="G295" s="91"/>
      <c r="H295" s="91"/>
      <c r="I295" s="91">
        <v>8760</v>
      </c>
      <c r="J295" s="91">
        <v>0</v>
      </c>
      <c r="K295" s="91">
        <v>0</v>
      </c>
      <c r="L295" s="91"/>
      <c r="M295" s="91">
        <v>0</v>
      </c>
      <c r="N295" s="91">
        <v>0</v>
      </c>
      <c r="O295" s="91">
        <v>0</v>
      </c>
      <c r="P295" s="91">
        <v>0</v>
      </c>
      <c r="Q295" s="91">
        <v>0</v>
      </c>
      <c r="R295" s="91">
        <v>0</v>
      </c>
    </row>
    <row r="296" spans="1:18" x14ac:dyDescent="0.25">
      <c r="A296" s="91">
        <v>13</v>
      </c>
      <c r="B296" s="91" t="s">
        <v>69</v>
      </c>
      <c r="C296" s="91">
        <v>744</v>
      </c>
      <c r="D296" s="91">
        <v>0</v>
      </c>
      <c r="E296" s="91">
        <v>34.200000000000003</v>
      </c>
      <c r="F296" s="91">
        <v>0</v>
      </c>
      <c r="G296" s="91"/>
      <c r="H296" s="91"/>
      <c r="I296" s="91">
        <v>8760</v>
      </c>
      <c r="J296" s="91">
        <v>0</v>
      </c>
      <c r="K296" s="91">
        <v>0</v>
      </c>
      <c r="L296" s="91"/>
      <c r="M296" s="91">
        <v>0</v>
      </c>
      <c r="N296" s="91">
        <v>0</v>
      </c>
      <c r="O296" s="91">
        <v>0</v>
      </c>
      <c r="P296" s="91">
        <v>0</v>
      </c>
      <c r="Q296" s="91">
        <v>0</v>
      </c>
      <c r="R296" s="91">
        <v>0</v>
      </c>
    </row>
    <row r="297" spans="1:18" x14ac:dyDescent="0.25">
      <c r="A297" s="91">
        <v>14</v>
      </c>
      <c r="B297" s="91" t="s">
        <v>70</v>
      </c>
      <c r="C297" s="91">
        <v>228.8</v>
      </c>
      <c r="D297" s="91">
        <v>0</v>
      </c>
      <c r="E297" s="91">
        <v>94.5</v>
      </c>
      <c r="F297" s="91">
        <v>0</v>
      </c>
      <c r="G297" s="91"/>
      <c r="H297" s="91"/>
      <c r="I297" s="91">
        <v>8760</v>
      </c>
      <c r="J297" s="91">
        <v>0</v>
      </c>
      <c r="K297" s="91">
        <v>0</v>
      </c>
      <c r="L297" s="91"/>
      <c r="M297" s="91">
        <v>0</v>
      </c>
      <c r="N297" s="91">
        <v>0</v>
      </c>
      <c r="O297" s="91">
        <v>0</v>
      </c>
      <c r="P297" s="91">
        <v>0</v>
      </c>
      <c r="Q297" s="91">
        <v>0</v>
      </c>
      <c r="R297" s="91">
        <v>0</v>
      </c>
    </row>
    <row r="298" spans="1:18" x14ac:dyDescent="0.25">
      <c r="A298" s="91">
        <v>15</v>
      </c>
      <c r="B298" s="91" t="s">
        <v>71</v>
      </c>
      <c r="C298" s="91">
        <v>0</v>
      </c>
      <c r="D298" s="91">
        <v>0</v>
      </c>
      <c r="E298" s="91">
        <v>0</v>
      </c>
      <c r="F298" s="91">
        <v>0</v>
      </c>
      <c r="G298" s="91"/>
      <c r="H298" s="91"/>
      <c r="I298" s="91">
        <v>0</v>
      </c>
      <c r="J298" s="91">
        <v>0</v>
      </c>
      <c r="K298" s="91">
        <v>0</v>
      </c>
      <c r="L298" s="91"/>
      <c r="M298" s="91">
        <v>0</v>
      </c>
      <c r="N298" s="91">
        <v>0</v>
      </c>
      <c r="O298" s="91">
        <v>0</v>
      </c>
      <c r="P298" s="91">
        <v>0</v>
      </c>
      <c r="Q298" s="91">
        <v>0</v>
      </c>
      <c r="R298" s="91">
        <v>0</v>
      </c>
    </row>
    <row r="299" spans="1:18" x14ac:dyDescent="0.25">
      <c r="A299" s="91">
        <v>16</v>
      </c>
      <c r="B299" s="91" t="s">
        <v>72</v>
      </c>
      <c r="C299" s="91">
        <v>631.1</v>
      </c>
      <c r="D299" s="91">
        <v>0</v>
      </c>
      <c r="E299" s="91">
        <v>43.4</v>
      </c>
      <c r="F299" s="91">
        <v>0</v>
      </c>
      <c r="G299" s="91"/>
      <c r="H299" s="91"/>
      <c r="I299" s="91">
        <v>8760</v>
      </c>
      <c r="J299" s="91">
        <v>0</v>
      </c>
      <c r="K299" s="91">
        <v>0</v>
      </c>
      <c r="L299" s="91"/>
      <c r="M299" s="91">
        <v>0</v>
      </c>
      <c r="N299" s="91">
        <v>0</v>
      </c>
      <c r="O299" s="91">
        <v>0</v>
      </c>
      <c r="P299" s="91">
        <v>0</v>
      </c>
      <c r="Q299" s="91">
        <v>0</v>
      </c>
      <c r="R299" s="91">
        <v>0</v>
      </c>
    </row>
    <row r="300" spans="1:18" x14ac:dyDescent="0.25">
      <c r="A300" s="91">
        <v>17</v>
      </c>
      <c r="B300" s="91" t="s">
        <v>73</v>
      </c>
      <c r="C300" s="91">
        <v>242.5</v>
      </c>
      <c r="D300" s="91">
        <v>0</v>
      </c>
      <c r="E300" s="91">
        <v>91.1</v>
      </c>
      <c r="F300" s="91">
        <v>1</v>
      </c>
      <c r="G300" s="91">
        <v>2425.1999999999998</v>
      </c>
      <c r="H300" s="91">
        <v>10000</v>
      </c>
      <c r="I300" s="91">
        <v>8424</v>
      </c>
      <c r="J300" s="91">
        <v>0</v>
      </c>
      <c r="K300" s="91">
        <v>0</v>
      </c>
      <c r="L300" s="91">
        <v>0</v>
      </c>
      <c r="M300" s="91">
        <v>0</v>
      </c>
      <c r="N300" s="91">
        <v>0</v>
      </c>
      <c r="O300" s="91">
        <v>645</v>
      </c>
      <c r="P300" s="91">
        <v>2.66</v>
      </c>
      <c r="Q300" s="91">
        <v>2.66</v>
      </c>
      <c r="R300" s="91">
        <v>645</v>
      </c>
    </row>
    <row r="301" spans="1:18" x14ac:dyDescent="0.25">
      <c r="A301" s="91">
        <v>18</v>
      </c>
      <c r="B301" s="91" t="s">
        <v>74</v>
      </c>
      <c r="C301" s="91">
        <v>104.1</v>
      </c>
      <c r="D301" s="91">
        <v>0</v>
      </c>
      <c r="E301" s="91">
        <v>77.099999999999994</v>
      </c>
      <c r="F301" s="91">
        <v>0</v>
      </c>
      <c r="G301" s="91">
        <v>1278</v>
      </c>
      <c r="H301" s="91">
        <v>12273</v>
      </c>
      <c r="I301" s="91">
        <v>2160</v>
      </c>
      <c r="J301" s="91">
        <v>194.5</v>
      </c>
      <c r="K301" s="91">
        <v>2486</v>
      </c>
      <c r="L301" s="91">
        <v>0</v>
      </c>
      <c r="M301" s="91">
        <v>0</v>
      </c>
      <c r="N301" s="91">
        <v>0</v>
      </c>
      <c r="O301" s="91">
        <v>237</v>
      </c>
      <c r="P301" s="91">
        <v>26.15</v>
      </c>
      <c r="Q301" s="91">
        <v>26.15</v>
      </c>
      <c r="R301" s="91">
        <v>2723</v>
      </c>
    </row>
    <row r="302" spans="1:18" x14ac:dyDescent="0.25">
      <c r="A302" s="91">
        <v>19</v>
      </c>
      <c r="B302" s="91" t="s">
        <v>75</v>
      </c>
      <c r="C302" s="91">
        <v>174.9</v>
      </c>
      <c r="D302" s="91">
        <v>0</v>
      </c>
      <c r="E302" s="91">
        <v>84.3</v>
      </c>
      <c r="F302" s="91">
        <v>0</v>
      </c>
      <c r="G302" s="91">
        <v>2043</v>
      </c>
      <c r="H302" s="91">
        <v>11681</v>
      </c>
      <c r="I302" s="91">
        <v>2160</v>
      </c>
      <c r="J302" s="91">
        <v>194.5</v>
      </c>
      <c r="K302" s="91">
        <v>3973</v>
      </c>
      <c r="L302" s="91">
        <v>0</v>
      </c>
      <c r="M302" s="91">
        <v>0</v>
      </c>
      <c r="N302" s="91">
        <v>0</v>
      </c>
      <c r="O302" s="91">
        <v>398</v>
      </c>
      <c r="P302" s="91">
        <v>24.99</v>
      </c>
      <c r="Q302" s="91">
        <v>24.99</v>
      </c>
      <c r="R302" s="91">
        <v>4372</v>
      </c>
    </row>
    <row r="303" spans="1:18" x14ac:dyDescent="0.25">
      <c r="A303" s="91">
        <v>20</v>
      </c>
      <c r="B303" s="91" t="s">
        <v>76</v>
      </c>
      <c r="C303" s="91">
        <v>2732.7</v>
      </c>
      <c r="D303" s="91">
        <v>0</v>
      </c>
      <c r="E303" s="91">
        <v>84.8</v>
      </c>
      <c r="F303" s="91">
        <v>0</v>
      </c>
      <c r="G303" s="91">
        <v>29057.8</v>
      </c>
      <c r="H303" s="91">
        <v>10634</v>
      </c>
      <c r="I303" s="91">
        <v>8760</v>
      </c>
      <c r="J303" s="91">
        <v>226.8</v>
      </c>
      <c r="K303" s="91">
        <v>65910</v>
      </c>
      <c r="L303" s="91">
        <v>0</v>
      </c>
      <c r="M303" s="91">
        <v>0</v>
      </c>
      <c r="N303" s="91">
        <v>36049</v>
      </c>
      <c r="O303" s="91">
        <v>1968</v>
      </c>
      <c r="P303" s="91">
        <v>24.84</v>
      </c>
      <c r="Q303" s="91">
        <v>38.03</v>
      </c>
      <c r="R303" s="91">
        <v>103927</v>
      </c>
    </row>
    <row r="304" spans="1:18" x14ac:dyDescent="0.25">
      <c r="A304" s="91">
        <v>21</v>
      </c>
      <c r="B304" s="91" t="s">
        <v>77</v>
      </c>
      <c r="C304" s="91">
        <v>621.9</v>
      </c>
      <c r="D304" s="91">
        <v>0</v>
      </c>
      <c r="E304" s="91">
        <v>99.5</v>
      </c>
      <c r="F304" s="91">
        <v>0</v>
      </c>
      <c r="G304" s="91">
        <v>6676.3</v>
      </c>
      <c r="H304" s="91">
        <v>10735</v>
      </c>
      <c r="I304" s="91">
        <v>8760</v>
      </c>
      <c r="J304" s="91">
        <v>131.4</v>
      </c>
      <c r="K304" s="91">
        <v>8769</v>
      </c>
      <c r="L304" s="91">
        <v>0</v>
      </c>
      <c r="M304" s="91">
        <v>0</v>
      </c>
      <c r="N304" s="91">
        <v>5005</v>
      </c>
      <c r="O304" s="91">
        <v>817</v>
      </c>
      <c r="P304" s="91">
        <v>15.41</v>
      </c>
      <c r="Q304" s="91">
        <v>23.46</v>
      </c>
      <c r="R304" s="91">
        <v>14591</v>
      </c>
    </row>
    <row r="305" spans="1:18" x14ac:dyDescent="0.25">
      <c r="A305" s="91">
        <v>22</v>
      </c>
      <c r="B305" s="91" t="s">
        <v>78</v>
      </c>
      <c r="C305" s="91">
        <v>622</v>
      </c>
      <c r="D305" s="91">
        <v>0</v>
      </c>
      <c r="E305" s="91">
        <v>99.5</v>
      </c>
      <c r="F305" s="91">
        <v>0</v>
      </c>
      <c r="G305" s="91">
        <v>6746.6</v>
      </c>
      <c r="H305" s="91">
        <v>10847</v>
      </c>
      <c r="I305" s="91">
        <v>8760</v>
      </c>
      <c r="J305" s="91">
        <v>131.4</v>
      </c>
      <c r="K305" s="91">
        <v>8862</v>
      </c>
      <c r="L305" s="91">
        <v>0</v>
      </c>
      <c r="M305" s="91">
        <v>0</v>
      </c>
      <c r="N305" s="91">
        <v>4878</v>
      </c>
      <c r="O305" s="91">
        <v>832</v>
      </c>
      <c r="P305" s="91">
        <v>15.58</v>
      </c>
      <c r="Q305" s="91">
        <v>23.43</v>
      </c>
      <c r="R305" s="91">
        <v>14571</v>
      </c>
    </row>
    <row r="306" spans="1:18" x14ac:dyDescent="0.25">
      <c r="A306" s="91">
        <v>23</v>
      </c>
      <c r="B306" s="91" t="s">
        <v>79</v>
      </c>
      <c r="C306" s="91">
        <v>668.3</v>
      </c>
      <c r="D306" s="91">
        <v>0</v>
      </c>
      <c r="E306" s="91">
        <v>94.4</v>
      </c>
      <c r="F306" s="91">
        <v>12</v>
      </c>
      <c r="G306" s="91">
        <v>6666.2</v>
      </c>
      <c r="H306" s="91">
        <v>9975</v>
      </c>
      <c r="I306" s="91">
        <v>8616</v>
      </c>
      <c r="J306" s="91">
        <v>205.5</v>
      </c>
      <c r="K306" s="91">
        <v>13697</v>
      </c>
      <c r="L306" s="91">
        <v>1</v>
      </c>
      <c r="M306" s="91">
        <v>3</v>
      </c>
      <c r="N306" s="91">
        <v>7494</v>
      </c>
      <c r="O306" s="91">
        <v>0</v>
      </c>
      <c r="P306" s="91">
        <v>20.49</v>
      </c>
      <c r="Q306" s="91">
        <v>31.71</v>
      </c>
      <c r="R306" s="91">
        <v>21194</v>
      </c>
    </row>
    <row r="307" spans="1:18" x14ac:dyDescent="0.25">
      <c r="A307" s="91">
        <v>24</v>
      </c>
      <c r="B307" s="91" t="s">
        <v>80</v>
      </c>
      <c r="C307" s="91">
        <v>686.3</v>
      </c>
      <c r="D307" s="91">
        <v>0</v>
      </c>
      <c r="E307" s="91">
        <v>96.4</v>
      </c>
      <c r="F307" s="91">
        <v>0</v>
      </c>
      <c r="G307" s="91">
        <v>6943.4</v>
      </c>
      <c r="H307" s="91">
        <v>10117</v>
      </c>
      <c r="I307" s="91">
        <v>8760</v>
      </c>
      <c r="J307" s="91">
        <v>205.5</v>
      </c>
      <c r="K307" s="91">
        <v>14266</v>
      </c>
      <c r="L307" s="91">
        <v>0</v>
      </c>
      <c r="M307" s="91">
        <v>0</v>
      </c>
      <c r="N307" s="91">
        <v>8129</v>
      </c>
      <c r="O307" s="91">
        <v>0</v>
      </c>
      <c r="P307" s="91">
        <v>20.79</v>
      </c>
      <c r="Q307" s="91">
        <v>32.630000000000003</v>
      </c>
      <c r="R307" s="91">
        <v>22396</v>
      </c>
    </row>
    <row r="308" spans="1:18" x14ac:dyDescent="0.25">
      <c r="A308" s="91">
        <v>25</v>
      </c>
      <c r="B308" s="91" t="s">
        <v>81</v>
      </c>
      <c r="C308" s="91">
        <v>0</v>
      </c>
      <c r="D308" s="91">
        <v>0</v>
      </c>
      <c r="E308" s="91">
        <v>0</v>
      </c>
      <c r="F308" s="91">
        <v>0</v>
      </c>
      <c r="G308" s="91">
        <v>0</v>
      </c>
      <c r="H308" s="91">
        <v>0</v>
      </c>
      <c r="I308" s="91">
        <v>0</v>
      </c>
      <c r="J308" s="91">
        <v>0</v>
      </c>
      <c r="K308" s="91">
        <v>0</v>
      </c>
      <c r="L308" s="91">
        <v>0</v>
      </c>
      <c r="M308" s="91">
        <v>0</v>
      </c>
      <c r="N308" s="91">
        <v>0</v>
      </c>
      <c r="O308" s="91">
        <v>0</v>
      </c>
      <c r="P308" s="91">
        <v>0</v>
      </c>
      <c r="Q308" s="91">
        <v>0</v>
      </c>
      <c r="R308" s="91">
        <v>0</v>
      </c>
    </row>
    <row r="309" spans="1:18" x14ac:dyDescent="0.25">
      <c r="A309" s="91">
        <v>26</v>
      </c>
      <c r="B309" s="91" t="s">
        <v>82</v>
      </c>
      <c r="C309" s="91">
        <v>0</v>
      </c>
      <c r="D309" s="91">
        <v>0</v>
      </c>
      <c r="E309" s="91">
        <v>0</v>
      </c>
      <c r="F309" s="91">
        <v>0</v>
      </c>
      <c r="G309" s="91">
        <v>0</v>
      </c>
      <c r="H309" s="91">
        <v>0</v>
      </c>
      <c r="I309" s="91">
        <v>0</v>
      </c>
      <c r="J309" s="91">
        <v>0</v>
      </c>
      <c r="K309" s="91">
        <v>0</v>
      </c>
      <c r="L309" s="91">
        <v>0</v>
      </c>
      <c r="M309" s="91">
        <v>0</v>
      </c>
      <c r="N309" s="91">
        <v>0</v>
      </c>
      <c r="O309" s="91">
        <v>0</v>
      </c>
      <c r="P309" s="91">
        <v>0</v>
      </c>
      <c r="Q309" s="91">
        <v>0</v>
      </c>
      <c r="R309" s="91">
        <v>0</v>
      </c>
    </row>
    <row r="310" spans="1:18" x14ac:dyDescent="0.25">
      <c r="A310" s="91">
        <v>27</v>
      </c>
      <c r="B310" s="91" t="s">
        <v>83</v>
      </c>
      <c r="C310" s="91">
        <v>0</v>
      </c>
      <c r="D310" s="91">
        <v>0</v>
      </c>
      <c r="E310" s="91">
        <v>0</v>
      </c>
      <c r="F310" s="91">
        <v>0</v>
      </c>
      <c r="G310" s="91">
        <v>0</v>
      </c>
      <c r="H310" s="91">
        <v>0</v>
      </c>
      <c r="I310" s="91">
        <v>0</v>
      </c>
      <c r="J310" s="91">
        <v>0</v>
      </c>
      <c r="K310" s="91">
        <v>0</v>
      </c>
      <c r="L310" s="91">
        <v>0</v>
      </c>
      <c r="M310" s="91">
        <v>0</v>
      </c>
      <c r="N310" s="91">
        <v>0</v>
      </c>
      <c r="O310" s="91">
        <v>0</v>
      </c>
      <c r="P310" s="91">
        <v>0</v>
      </c>
      <c r="Q310" s="91">
        <v>0</v>
      </c>
      <c r="R310" s="91">
        <v>0</v>
      </c>
    </row>
    <row r="311" spans="1:18" x14ac:dyDescent="0.25">
      <c r="A311" s="91">
        <v>28</v>
      </c>
      <c r="B311" s="91" t="s">
        <v>84</v>
      </c>
      <c r="C311" s="91">
        <v>0</v>
      </c>
      <c r="D311" s="91">
        <v>0</v>
      </c>
      <c r="E311" s="91">
        <v>0</v>
      </c>
      <c r="F311" s="91">
        <v>0</v>
      </c>
      <c r="G311" s="91">
        <v>0</v>
      </c>
      <c r="H311" s="91">
        <v>0</v>
      </c>
      <c r="I311" s="91">
        <v>0</v>
      </c>
      <c r="J311" s="91">
        <v>0</v>
      </c>
      <c r="K311" s="91">
        <v>0</v>
      </c>
      <c r="L311" s="91">
        <v>0</v>
      </c>
      <c r="M311" s="91">
        <v>0</v>
      </c>
      <c r="N311" s="91">
        <v>0</v>
      </c>
      <c r="O311" s="91">
        <v>0</v>
      </c>
      <c r="P311" s="91">
        <v>0</v>
      </c>
      <c r="Q311" s="91">
        <v>0</v>
      </c>
      <c r="R311" s="91">
        <v>0</v>
      </c>
    </row>
    <row r="312" spans="1:18" x14ac:dyDescent="0.25">
      <c r="A312" s="91">
        <v>29</v>
      </c>
      <c r="B312" s="91" t="s">
        <v>85</v>
      </c>
      <c r="C312" s="91">
        <v>0</v>
      </c>
      <c r="D312" s="91">
        <v>0</v>
      </c>
      <c r="E312" s="91">
        <v>0</v>
      </c>
      <c r="F312" s="91">
        <v>0</v>
      </c>
      <c r="G312" s="91">
        <v>0</v>
      </c>
      <c r="H312" s="91">
        <v>0</v>
      </c>
      <c r="I312" s="91">
        <v>0</v>
      </c>
      <c r="J312" s="91">
        <v>0</v>
      </c>
      <c r="K312" s="91">
        <v>0</v>
      </c>
      <c r="L312" s="91">
        <v>0</v>
      </c>
      <c r="M312" s="91">
        <v>0</v>
      </c>
      <c r="N312" s="91">
        <v>0</v>
      </c>
      <c r="O312" s="91">
        <v>0</v>
      </c>
      <c r="P312" s="91">
        <v>0</v>
      </c>
      <c r="Q312" s="91">
        <v>0</v>
      </c>
      <c r="R312" s="91">
        <v>0</v>
      </c>
    </row>
    <row r="313" spans="1:18" x14ac:dyDescent="0.25">
      <c r="A313" s="91">
        <v>30</v>
      </c>
      <c r="B313" s="91" t="s">
        <v>86</v>
      </c>
      <c r="C313" s="91">
        <v>0</v>
      </c>
      <c r="D313" s="91">
        <v>0</v>
      </c>
      <c r="E313" s="91">
        <v>0</v>
      </c>
      <c r="F313" s="91">
        <v>0</v>
      </c>
      <c r="G313" s="91">
        <v>0</v>
      </c>
      <c r="H313" s="91">
        <v>0</v>
      </c>
      <c r="I313" s="91">
        <v>0</v>
      </c>
      <c r="J313" s="91">
        <v>0</v>
      </c>
      <c r="K313" s="91">
        <v>0</v>
      </c>
      <c r="L313" s="91">
        <v>0</v>
      </c>
      <c r="M313" s="91">
        <v>0</v>
      </c>
      <c r="N313" s="91">
        <v>0</v>
      </c>
      <c r="O313" s="91">
        <v>0</v>
      </c>
      <c r="P313" s="91">
        <v>0</v>
      </c>
      <c r="Q313" s="91">
        <v>0</v>
      </c>
      <c r="R313" s="91">
        <v>0</v>
      </c>
    </row>
    <row r="314" spans="1:18" x14ac:dyDescent="0.25">
      <c r="A314" s="91">
        <v>31</v>
      </c>
      <c r="B314" s="91" t="s">
        <v>87</v>
      </c>
      <c r="C314" s="91">
        <v>242.8</v>
      </c>
      <c r="D314" s="91">
        <v>0</v>
      </c>
      <c r="E314" s="91">
        <v>67.2</v>
      </c>
      <c r="F314" s="91">
        <v>1</v>
      </c>
      <c r="G314" s="91">
        <v>2523.4</v>
      </c>
      <c r="H314" s="91">
        <v>10392</v>
      </c>
      <c r="I314" s="91">
        <v>6540</v>
      </c>
      <c r="J314" s="91">
        <v>240.7</v>
      </c>
      <c r="K314" s="91">
        <v>6074</v>
      </c>
      <c r="L314" s="91">
        <v>0</v>
      </c>
      <c r="M314" s="91">
        <v>0</v>
      </c>
      <c r="N314" s="91">
        <v>6734</v>
      </c>
      <c r="O314" s="91">
        <v>192</v>
      </c>
      <c r="P314" s="91">
        <v>25.81</v>
      </c>
      <c r="Q314" s="91">
        <v>53.54</v>
      </c>
      <c r="R314" s="91">
        <v>13000</v>
      </c>
    </row>
    <row r="315" spans="1:18" x14ac:dyDescent="0.25">
      <c r="A315" s="91">
        <v>32</v>
      </c>
      <c r="B315" s="91" t="s">
        <v>88</v>
      </c>
      <c r="C315" s="91">
        <v>226</v>
      </c>
      <c r="D315" s="91">
        <v>0</v>
      </c>
      <c r="E315" s="91">
        <v>81.099999999999994</v>
      </c>
      <c r="F315" s="91">
        <v>0</v>
      </c>
      <c r="G315" s="91">
        <v>2296.6999999999998</v>
      </c>
      <c r="H315" s="91">
        <v>10164</v>
      </c>
      <c r="I315" s="91">
        <v>8760</v>
      </c>
      <c r="J315" s="91">
        <v>240.7</v>
      </c>
      <c r="K315" s="91">
        <v>5529</v>
      </c>
      <c r="L315" s="91">
        <v>0</v>
      </c>
      <c r="M315" s="91">
        <v>0</v>
      </c>
      <c r="N315" s="91">
        <v>3678</v>
      </c>
      <c r="O315" s="91">
        <v>0</v>
      </c>
      <c r="P315" s="91">
        <v>24.47</v>
      </c>
      <c r="Q315" s="91">
        <v>40.74</v>
      </c>
      <c r="R315" s="91">
        <v>9206</v>
      </c>
    </row>
    <row r="316" spans="1:18" x14ac:dyDescent="0.25">
      <c r="A316" s="91">
        <v>33</v>
      </c>
      <c r="B316" s="91" t="s">
        <v>89</v>
      </c>
      <c r="C316" s="91">
        <v>1123.0999999999999</v>
      </c>
      <c r="D316" s="91">
        <v>0</v>
      </c>
      <c r="E316" s="91">
        <v>55.4</v>
      </c>
      <c r="F316" s="91">
        <v>138</v>
      </c>
      <c r="G316" s="91">
        <v>8461.2000000000007</v>
      </c>
      <c r="H316" s="91">
        <v>7534</v>
      </c>
      <c r="I316" s="91">
        <v>6187</v>
      </c>
      <c r="J316" s="91">
        <v>405.1</v>
      </c>
      <c r="K316" s="91">
        <v>34280</v>
      </c>
      <c r="L316" s="91">
        <v>125</v>
      </c>
      <c r="M316" s="91">
        <v>510</v>
      </c>
      <c r="N316" s="91">
        <v>0</v>
      </c>
      <c r="O316" s="91">
        <v>1067</v>
      </c>
      <c r="P316" s="91">
        <v>31.47</v>
      </c>
      <c r="Q316" s="91">
        <v>31.93</v>
      </c>
      <c r="R316" s="91">
        <v>35857</v>
      </c>
    </row>
    <row r="317" spans="1:18" x14ac:dyDescent="0.25">
      <c r="A317" s="91">
        <v>34</v>
      </c>
      <c r="B317" s="91" t="s">
        <v>90</v>
      </c>
      <c r="C317" s="91">
        <v>3720.1</v>
      </c>
      <c r="D317" s="91">
        <v>0</v>
      </c>
      <c r="E317" s="91">
        <v>96.6</v>
      </c>
      <c r="F317" s="91">
        <v>0</v>
      </c>
      <c r="G317" s="91">
        <v>37767.9</v>
      </c>
      <c r="H317" s="91">
        <v>10152</v>
      </c>
      <c r="I317" s="91">
        <v>8760</v>
      </c>
      <c r="J317" s="91">
        <v>186.1</v>
      </c>
      <c r="K317" s="91">
        <v>70282</v>
      </c>
      <c r="L317" s="91">
        <v>0</v>
      </c>
      <c r="M317" s="91">
        <v>0</v>
      </c>
      <c r="N317" s="91">
        <v>24168</v>
      </c>
      <c r="O317" s="91">
        <v>0</v>
      </c>
      <c r="P317" s="91">
        <v>18.89</v>
      </c>
      <c r="Q317" s="91">
        <v>25.39</v>
      </c>
      <c r="R317" s="91">
        <v>94450</v>
      </c>
    </row>
    <row r="318" spans="1:18" x14ac:dyDescent="0.25">
      <c r="A318" s="91">
        <v>35</v>
      </c>
      <c r="B318" s="91" t="s">
        <v>91</v>
      </c>
      <c r="C318" s="91">
        <v>3340.8</v>
      </c>
      <c r="D318" s="91">
        <v>0</v>
      </c>
      <c r="E318" s="91">
        <v>97.6</v>
      </c>
      <c r="F318" s="91">
        <v>0</v>
      </c>
      <c r="G318" s="91">
        <v>34926.5</v>
      </c>
      <c r="H318" s="91">
        <v>10455</v>
      </c>
      <c r="I318" s="91">
        <v>8760</v>
      </c>
      <c r="J318" s="91">
        <v>186.1</v>
      </c>
      <c r="K318" s="91">
        <v>64995</v>
      </c>
      <c r="L318" s="91">
        <v>0</v>
      </c>
      <c r="M318" s="91">
        <v>0</v>
      </c>
      <c r="N318" s="91">
        <v>37275</v>
      </c>
      <c r="O318" s="91">
        <v>468</v>
      </c>
      <c r="P318" s="91">
        <v>19.59</v>
      </c>
      <c r="Q318" s="91">
        <v>30.75</v>
      </c>
      <c r="R318" s="91">
        <v>102738</v>
      </c>
    </row>
    <row r="319" spans="1:18" x14ac:dyDescent="0.25">
      <c r="A319" s="91">
        <v>36</v>
      </c>
      <c r="B319" s="91" t="s">
        <v>92</v>
      </c>
      <c r="C319" s="91">
        <v>2005.2</v>
      </c>
      <c r="D319" s="91">
        <v>0</v>
      </c>
      <c r="E319" s="91">
        <v>90.8</v>
      </c>
      <c r="F319" s="91">
        <v>2</v>
      </c>
      <c r="G319" s="91">
        <v>20352.900000000001</v>
      </c>
      <c r="H319" s="91">
        <v>10150</v>
      </c>
      <c r="I319" s="91">
        <v>8065</v>
      </c>
      <c r="J319" s="91">
        <v>186.1</v>
      </c>
      <c r="K319" s="91">
        <v>37874</v>
      </c>
      <c r="L319" s="91">
        <v>3</v>
      </c>
      <c r="M319" s="91">
        <v>81</v>
      </c>
      <c r="N319" s="91">
        <v>19580</v>
      </c>
      <c r="O319" s="91">
        <v>0</v>
      </c>
      <c r="P319" s="91">
        <v>18.89</v>
      </c>
      <c r="Q319" s="91">
        <v>28.69</v>
      </c>
      <c r="R319" s="91">
        <v>57536</v>
      </c>
    </row>
    <row r="320" spans="1:18" x14ac:dyDescent="0.25">
      <c r="A320" s="91">
        <v>37</v>
      </c>
      <c r="B320" s="91" t="s">
        <v>93</v>
      </c>
      <c r="C320" s="91">
        <v>3770.3</v>
      </c>
      <c r="D320" s="91">
        <v>0</v>
      </c>
      <c r="E320" s="91">
        <v>99.6</v>
      </c>
      <c r="F320" s="91">
        <v>0</v>
      </c>
      <c r="G320" s="91">
        <v>36357.699999999997</v>
      </c>
      <c r="H320" s="91">
        <v>9643</v>
      </c>
      <c r="I320" s="91">
        <v>8760</v>
      </c>
      <c r="J320" s="91">
        <v>162.30000000000001</v>
      </c>
      <c r="K320" s="91">
        <v>59026</v>
      </c>
      <c r="L320" s="91">
        <v>0</v>
      </c>
      <c r="M320" s="91">
        <v>0</v>
      </c>
      <c r="N320" s="91">
        <v>25192</v>
      </c>
      <c r="O320" s="91">
        <v>0</v>
      </c>
      <c r="P320" s="91">
        <v>15.66</v>
      </c>
      <c r="Q320" s="91">
        <v>22.34</v>
      </c>
      <c r="R320" s="91">
        <v>84218</v>
      </c>
    </row>
    <row r="321" spans="1:18" x14ac:dyDescent="0.25">
      <c r="A321" s="91">
        <v>38</v>
      </c>
      <c r="B321" s="91" t="s">
        <v>94</v>
      </c>
      <c r="C321" s="91">
        <v>3179.5</v>
      </c>
      <c r="D321" s="91">
        <v>0</v>
      </c>
      <c r="E321" s="91">
        <v>89.7</v>
      </c>
      <c r="F321" s="91">
        <v>2</v>
      </c>
      <c r="G321" s="91">
        <v>32266.7</v>
      </c>
      <c r="H321" s="91">
        <v>10148</v>
      </c>
      <c r="I321" s="91">
        <v>7902</v>
      </c>
      <c r="J321" s="91">
        <v>162.30000000000001</v>
      </c>
      <c r="K321" s="91">
        <v>52384</v>
      </c>
      <c r="L321" s="91">
        <v>4</v>
      </c>
      <c r="M321" s="91">
        <v>99</v>
      </c>
      <c r="N321" s="91">
        <v>34338</v>
      </c>
      <c r="O321" s="91">
        <v>0</v>
      </c>
      <c r="P321" s="91">
        <v>16.48</v>
      </c>
      <c r="Q321" s="91">
        <v>27.31</v>
      </c>
      <c r="R321" s="91">
        <v>86821</v>
      </c>
    </row>
    <row r="322" spans="1:18" x14ac:dyDescent="0.25">
      <c r="A322" s="91">
        <v>39</v>
      </c>
      <c r="B322" s="91" t="s">
        <v>95</v>
      </c>
      <c r="C322" s="91">
        <v>2674.7</v>
      </c>
      <c r="D322" s="91">
        <v>0</v>
      </c>
      <c r="E322" s="91">
        <v>94.5</v>
      </c>
      <c r="F322" s="91">
        <v>1</v>
      </c>
      <c r="G322" s="91">
        <v>27494.400000000001</v>
      </c>
      <c r="H322" s="91">
        <v>10279</v>
      </c>
      <c r="I322" s="91">
        <v>8682</v>
      </c>
      <c r="J322" s="91">
        <v>191.3</v>
      </c>
      <c r="K322" s="91">
        <v>52605</v>
      </c>
      <c r="L322" s="91">
        <v>2</v>
      </c>
      <c r="M322" s="91">
        <v>68</v>
      </c>
      <c r="N322" s="91">
        <v>18298</v>
      </c>
      <c r="O322" s="91">
        <v>669</v>
      </c>
      <c r="P322" s="91">
        <v>19.920000000000002</v>
      </c>
      <c r="Q322" s="91">
        <v>26.78</v>
      </c>
      <c r="R322" s="91">
        <v>71640</v>
      </c>
    </row>
    <row r="323" spans="1:18" x14ac:dyDescent="0.25">
      <c r="A323" s="91">
        <v>40</v>
      </c>
      <c r="B323" s="91" t="s">
        <v>96</v>
      </c>
      <c r="C323" s="91">
        <v>2716.9</v>
      </c>
      <c r="D323" s="91">
        <v>0</v>
      </c>
      <c r="E323" s="91">
        <v>91.9</v>
      </c>
      <c r="F323" s="91">
        <v>1</v>
      </c>
      <c r="G323" s="91">
        <v>28175.1</v>
      </c>
      <c r="H323" s="91">
        <v>10370</v>
      </c>
      <c r="I323" s="91">
        <v>8682</v>
      </c>
      <c r="J323" s="91">
        <v>191.3</v>
      </c>
      <c r="K323" s="91">
        <v>53907</v>
      </c>
      <c r="L323" s="91">
        <v>3</v>
      </c>
      <c r="M323" s="91">
        <v>89</v>
      </c>
      <c r="N323" s="91">
        <v>21071</v>
      </c>
      <c r="O323" s="91">
        <v>652</v>
      </c>
      <c r="P323" s="91">
        <v>20.079999999999998</v>
      </c>
      <c r="Q323" s="91">
        <v>27.87</v>
      </c>
      <c r="R323" s="91">
        <v>75720</v>
      </c>
    </row>
    <row r="324" spans="1:18" x14ac:dyDescent="0.25">
      <c r="A324" s="91">
        <v>41</v>
      </c>
      <c r="B324" s="91" t="s">
        <v>97</v>
      </c>
      <c r="C324" s="91">
        <v>1761.1</v>
      </c>
      <c r="D324" s="91">
        <v>0</v>
      </c>
      <c r="E324" s="91">
        <v>64.400000000000006</v>
      </c>
      <c r="F324" s="91">
        <v>2</v>
      </c>
      <c r="G324" s="91">
        <v>18474.599999999999</v>
      </c>
      <c r="H324" s="91">
        <v>10490</v>
      </c>
      <c r="I324" s="91">
        <v>6243</v>
      </c>
      <c r="J324" s="91">
        <v>191.3</v>
      </c>
      <c r="K324" s="91">
        <v>35347</v>
      </c>
      <c r="L324" s="91">
        <v>18</v>
      </c>
      <c r="M324" s="91">
        <v>499</v>
      </c>
      <c r="N324" s="91">
        <v>29184</v>
      </c>
      <c r="O324" s="91">
        <v>1955</v>
      </c>
      <c r="P324" s="91">
        <v>21.18</v>
      </c>
      <c r="Q324" s="91">
        <v>38.04</v>
      </c>
      <c r="R324" s="91">
        <v>66985</v>
      </c>
    </row>
    <row r="325" spans="1:18" x14ac:dyDescent="0.25">
      <c r="A325" s="91">
        <v>42</v>
      </c>
      <c r="B325" s="91" t="s">
        <v>98</v>
      </c>
      <c r="C325" s="91">
        <v>2645</v>
      </c>
      <c r="D325" s="91">
        <v>0</v>
      </c>
      <c r="E325" s="91">
        <v>91.7</v>
      </c>
      <c r="F325" s="91">
        <v>1</v>
      </c>
      <c r="G325" s="91">
        <v>27352.1</v>
      </c>
      <c r="H325" s="91">
        <v>10341</v>
      </c>
      <c r="I325" s="91">
        <v>8681</v>
      </c>
      <c r="J325" s="91">
        <v>191.3</v>
      </c>
      <c r="K325" s="91">
        <v>52333</v>
      </c>
      <c r="L325" s="91">
        <v>4</v>
      </c>
      <c r="M325" s="91">
        <v>124</v>
      </c>
      <c r="N325" s="91">
        <v>16572</v>
      </c>
      <c r="O325" s="91">
        <v>846</v>
      </c>
      <c r="P325" s="91">
        <v>20.11</v>
      </c>
      <c r="Q325" s="91">
        <v>26.42</v>
      </c>
      <c r="R325" s="91">
        <v>69875</v>
      </c>
    </row>
    <row r="326" spans="1:18" x14ac:dyDescent="0.25">
      <c r="A326" s="91">
        <v>43</v>
      </c>
      <c r="B326" s="91" t="s">
        <v>99</v>
      </c>
      <c r="C326" s="91">
        <v>121.3</v>
      </c>
      <c r="D326" s="91">
        <v>0</v>
      </c>
      <c r="E326" s="91">
        <v>97.1</v>
      </c>
      <c r="F326" s="91">
        <v>1</v>
      </c>
      <c r="G326" s="91">
        <v>873.7</v>
      </c>
      <c r="H326" s="91">
        <v>7200</v>
      </c>
      <c r="I326" s="91">
        <v>8520</v>
      </c>
      <c r="J326" s="91">
        <v>0</v>
      </c>
      <c r="K326" s="91">
        <v>0</v>
      </c>
      <c r="L326" s="91">
        <v>0</v>
      </c>
      <c r="M326" s="91">
        <v>0</v>
      </c>
      <c r="N326" s="91">
        <v>0</v>
      </c>
      <c r="O326" s="91">
        <v>11862</v>
      </c>
      <c r="P326" s="91">
        <v>97.76</v>
      </c>
      <c r="Q326" s="91">
        <v>97.76</v>
      </c>
      <c r="R326" s="91">
        <v>11862</v>
      </c>
    </row>
    <row r="327" spans="1:18" x14ac:dyDescent="0.25">
      <c r="A327" s="91">
        <v>44</v>
      </c>
      <c r="B327" s="91" t="s">
        <v>100</v>
      </c>
      <c r="C327" s="91">
        <v>765.8</v>
      </c>
      <c r="D327" s="91">
        <v>0</v>
      </c>
      <c r="E327" s="91">
        <v>90.7</v>
      </c>
      <c r="F327" s="91">
        <v>0</v>
      </c>
      <c r="G327" s="91">
        <v>8508.5</v>
      </c>
      <c r="H327" s="91">
        <v>11111</v>
      </c>
      <c r="I327" s="91">
        <v>8760</v>
      </c>
      <c r="J327" s="91">
        <v>106.8</v>
      </c>
      <c r="K327" s="91">
        <v>9091</v>
      </c>
      <c r="L327" s="91">
        <v>0</v>
      </c>
      <c r="M327" s="91">
        <v>0</v>
      </c>
      <c r="N327" s="91">
        <v>6435</v>
      </c>
      <c r="O327" s="91">
        <v>207</v>
      </c>
      <c r="P327" s="91">
        <v>12.14</v>
      </c>
      <c r="Q327" s="91">
        <v>20.54</v>
      </c>
      <c r="R327" s="91">
        <v>15733</v>
      </c>
    </row>
    <row r="328" spans="1:18" x14ac:dyDescent="0.25">
      <c r="A328" s="91">
        <v>45</v>
      </c>
      <c r="B328" s="91" t="s">
        <v>101</v>
      </c>
      <c r="C328" s="91">
        <v>790.7</v>
      </c>
      <c r="D328" s="91">
        <v>0</v>
      </c>
      <c r="E328" s="91">
        <v>91.2</v>
      </c>
      <c r="F328" s="91">
        <v>0</v>
      </c>
      <c r="G328" s="91">
        <v>8697.4</v>
      </c>
      <c r="H328" s="91">
        <v>11000</v>
      </c>
      <c r="I328" s="91">
        <v>8760</v>
      </c>
      <c r="J328" s="91">
        <v>106.8</v>
      </c>
      <c r="K328" s="91">
        <v>9293</v>
      </c>
      <c r="L328" s="91">
        <v>0</v>
      </c>
      <c r="M328" s="91">
        <v>0</v>
      </c>
      <c r="N328" s="91">
        <v>7562</v>
      </c>
      <c r="O328" s="91">
        <v>198</v>
      </c>
      <c r="P328" s="91">
        <v>12</v>
      </c>
      <c r="Q328" s="91">
        <v>21.57</v>
      </c>
      <c r="R328" s="91">
        <v>17053</v>
      </c>
    </row>
    <row r="329" spans="1:18" x14ac:dyDescent="0.25">
      <c r="A329" s="91">
        <v>46</v>
      </c>
      <c r="B329" s="91" t="s">
        <v>102</v>
      </c>
      <c r="C329" s="91">
        <v>1452.9</v>
      </c>
      <c r="D329" s="91">
        <v>0</v>
      </c>
      <c r="E329" s="91">
        <v>80.5</v>
      </c>
      <c r="F329" s="91">
        <v>2</v>
      </c>
      <c r="G329" s="91">
        <v>16640</v>
      </c>
      <c r="H329" s="91">
        <v>11453</v>
      </c>
      <c r="I329" s="91">
        <v>7898</v>
      </c>
      <c r="J329" s="91">
        <v>106.8</v>
      </c>
      <c r="K329" s="91">
        <v>17779</v>
      </c>
      <c r="L329" s="91">
        <v>8</v>
      </c>
      <c r="M329" s="91">
        <v>236</v>
      </c>
      <c r="N329" s="91">
        <v>23357</v>
      </c>
      <c r="O329" s="91">
        <v>538</v>
      </c>
      <c r="P329" s="91">
        <v>12.61</v>
      </c>
      <c r="Q329" s="91">
        <v>28.85</v>
      </c>
      <c r="R329" s="91">
        <v>41910</v>
      </c>
    </row>
    <row r="330" spans="1:18" x14ac:dyDescent="0.25">
      <c r="A330" s="91">
        <v>47</v>
      </c>
      <c r="B330" s="91" t="s">
        <v>103</v>
      </c>
      <c r="C330" s="91">
        <v>2526.1999999999998</v>
      </c>
      <c r="D330" s="91">
        <v>0</v>
      </c>
      <c r="E330" s="91">
        <v>95.7</v>
      </c>
      <c r="F330" s="91">
        <v>0</v>
      </c>
      <c r="G330" s="91">
        <v>27010</v>
      </c>
      <c r="H330" s="91">
        <v>10692</v>
      </c>
      <c r="I330" s="91">
        <v>8760</v>
      </c>
      <c r="J330" s="91">
        <v>106.8</v>
      </c>
      <c r="K330" s="91">
        <v>28859</v>
      </c>
      <c r="L330" s="91">
        <v>0</v>
      </c>
      <c r="M330" s="91">
        <v>0</v>
      </c>
      <c r="N330" s="91">
        <v>22750</v>
      </c>
      <c r="O330" s="91">
        <v>783</v>
      </c>
      <c r="P330" s="91">
        <v>11.73</v>
      </c>
      <c r="Q330" s="91">
        <v>20.74</v>
      </c>
      <c r="R330" s="91">
        <v>52393</v>
      </c>
    </row>
    <row r="331" spans="1:18" x14ac:dyDescent="0.25">
      <c r="A331" s="91">
        <v>48</v>
      </c>
      <c r="B331" s="91" t="s">
        <v>104</v>
      </c>
      <c r="C331" s="91">
        <v>1048.9000000000001</v>
      </c>
      <c r="D331" s="91">
        <v>0</v>
      </c>
      <c r="E331" s="91">
        <v>81</v>
      </c>
      <c r="F331" s="91">
        <v>0</v>
      </c>
      <c r="G331" s="91">
        <v>10881</v>
      </c>
      <c r="H331" s="91">
        <v>10374</v>
      </c>
      <c r="I331" s="91">
        <v>8760</v>
      </c>
      <c r="J331" s="91">
        <v>213.4</v>
      </c>
      <c r="K331" s="91">
        <v>23220</v>
      </c>
      <c r="L331" s="91">
        <v>0</v>
      </c>
      <c r="M331" s="91">
        <v>0</v>
      </c>
      <c r="N331" s="91">
        <v>11247</v>
      </c>
      <c r="O331" s="91">
        <v>357</v>
      </c>
      <c r="P331" s="91">
        <v>22.48</v>
      </c>
      <c r="Q331" s="91">
        <v>33.200000000000003</v>
      </c>
      <c r="R331" s="91">
        <v>34824</v>
      </c>
    </row>
    <row r="332" spans="1:18" x14ac:dyDescent="0.25">
      <c r="A332" s="91">
        <v>49</v>
      </c>
      <c r="B332" s="91" t="s">
        <v>105</v>
      </c>
      <c r="C332" s="91">
        <v>1203</v>
      </c>
      <c r="D332" s="91">
        <v>0</v>
      </c>
      <c r="E332" s="91">
        <v>70.900000000000006</v>
      </c>
      <c r="F332" s="91">
        <v>2</v>
      </c>
      <c r="G332" s="91">
        <v>12594.3</v>
      </c>
      <c r="H332" s="91">
        <v>10469</v>
      </c>
      <c r="I332" s="91">
        <v>7865</v>
      </c>
      <c r="J332" s="91">
        <v>213.4</v>
      </c>
      <c r="K332" s="91">
        <v>26876</v>
      </c>
      <c r="L332" s="91">
        <v>3</v>
      </c>
      <c r="M332" s="91">
        <v>13</v>
      </c>
      <c r="N332" s="91">
        <v>23117</v>
      </c>
      <c r="O332" s="91">
        <v>421</v>
      </c>
      <c r="P332" s="91">
        <v>22.69</v>
      </c>
      <c r="Q332" s="91">
        <v>41.92</v>
      </c>
      <c r="R332" s="91">
        <v>50427</v>
      </c>
    </row>
    <row r="333" spans="1:18" x14ac:dyDescent="0.25">
      <c r="A333" s="91">
        <v>50</v>
      </c>
      <c r="B333" s="91" t="s">
        <v>106</v>
      </c>
      <c r="C333" s="91">
        <v>0</v>
      </c>
      <c r="D333" s="91">
        <v>0</v>
      </c>
      <c r="E333" s="91">
        <v>0</v>
      </c>
      <c r="F333" s="91">
        <v>0</v>
      </c>
      <c r="G333" s="91">
        <v>0</v>
      </c>
      <c r="H333" s="91">
        <v>0</v>
      </c>
      <c r="I333" s="91">
        <v>0</v>
      </c>
      <c r="J333" s="91">
        <v>0</v>
      </c>
      <c r="K333" s="91">
        <v>0</v>
      </c>
      <c r="L333" s="91">
        <v>0</v>
      </c>
      <c r="M333" s="91">
        <v>0</v>
      </c>
      <c r="N333" s="91">
        <v>0</v>
      </c>
      <c r="O333" s="91">
        <v>0</v>
      </c>
      <c r="P333" s="91">
        <v>0</v>
      </c>
      <c r="Q333" s="91">
        <v>0</v>
      </c>
      <c r="R333" s="91">
        <v>0</v>
      </c>
    </row>
    <row r="334" spans="1:18" x14ac:dyDescent="0.25">
      <c r="A334" s="91">
        <v>51</v>
      </c>
      <c r="B334" s="91" t="s">
        <v>107</v>
      </c>
      <c r="C334" s="91">
        <v>0</v>
      </c>
      <c r="D334" s="91">
        <v>0</v>
      </c>
      <c r="E334" s="91">
        <v>0</v>
      </c>
      <c r="F334" s="91">
        <v>0</v>
      </c>
      <c r="G334" s="91">
        <v>0</v>
      </c>
      <c r="H334" s="91">
        <v>0</v>
      </c>
      <c r="I334" s="91">
        <v>0</v>
      </c>
      <c r="J334" s="91">
        <v>0</v>
      </c>
      <c r="K334" s="91">
        <v>0</v>
      </c>
      <c r="L334" s="91">
        <v>0</v>
      </c>
      <c r="M334" s="91">
        <v>0</v>
      </c>
      <c r="N334" s="91">
        <v>0</v>
      </c>
      <c r="O334" s="91">
        <v>0</v>
      </c>
      <c r="P334" s="91">
        <v>0</v>
      </c>
      <c r="Q334" s="91">
        <v>0</v>
      </c>
      <c r="R334" s="91">
        <v>0</v>
      </c>
    </row>
    <row r="335" spans="1:18" x14ac:dyDescent="0.25">
      <c r="A335" s="91">
        <v>52</v>
      </c>
      <c r="B335" s="91" t="s">
        <v>108</v>
      </c>
      <c r="C335" s="91">
        <v>0</v>
      </c>
      <c r="D335" s="91">
        <v>0</v>
      </c>
      <c r="E335" s="91">
        <v>0</v>
      </c>
      <c r="F335" s="91">
        <v>0</v>
      </c>
      <c r="G335" s="91">
        <v>0</v>
      </c>
      <c r="H335" s="91">
        <v>0</v>
      </c>
      <c r="I335" s="91">
        <v>0</v>
      </c>
      <c r="J335" s="91">
        <v>0</v>
      </c>
      <c r="K335" s="91">
        <v>0</v>
      </c>
      <c r="L335" s="91">
        <v>0</v>
      </c>
      <c r="M335" s="91">
        <v>0</v>
      </c>
      <c r="N335" s="91">
        <v>0</v>
      </c>
      <c r="O335" s="91">
        <v>0</v>
      </c>
      <c r="P335" s="91">
        <v>0</v>
      </c>
      <c r="Q335" s="91">
        <v>0</v>
      </c>
      <c r="R335" s="91">
        <v>0</v>
      </c>
    </row>
    <row r="336" spans="1:18" x14ac:dyDescent="0.25">
      <c r="A336" s="91">
        <v>53</v>
      </c>
      <c r="B336" s="91" t="s">
        <v>109</v>
      </c>
      <c r="C336" s="91">
        <v>0</v>
      </c>
      <c r="D336" s="91">
        <v>0</v>
      </c>
      <c r="E336" s="91">
        <v>0</v>
      </c>
      <c r="F336" s="91">
        <v>0</v>
      </c>
      <c r="G336" s="91">
        <v>0</v>
      </c>
      <c r="H336" s="91">
        <v>0</v>
      </c>
      <c r="I336" s="91">
        <v>0</v>
      </c>
      <c r="J336" s="91">
        <v>0</v>
      </c>
      <c r="K336" s="91">
        <v>0</v>
      </c>
      <c r="L336" s="91">
        <v>0</v>
      </c>
      <c r="M336" s="91">
        <v>0</v>
      </c>
      <c r="N336" s="91">
        <v>0</v>
      </c>
      <c r="O336" s="91">
        <v>0</v>
      </c>
      <c r="P336" s="91">
        <v>0</v>
      </c>
      <c r="Q336" s="91">
        <v>0</v>
      </c>
      <c r="R336" s="91">
        <v>0</v>
      </c>
    </row>
    <row r="337" spans="1:18" x14ac:dyDescent="0.25">
      <c r="A337" s="91">
        <v>54</v>
      </c>
      <c r="B337" s="91" t="s">
        <v>110</v>
      </c>
      <c r="C337" s="91">
        <v>0</v>
      </c>
      <c r="D337" s="91">
        <v>0</v>
      </c>
      <c r="E337" s="91">
        <v>0</v>
      </c>
      <c r="F337" s="91">
        <v>0</v>
      </c>
      <c r="G337" s="91">
        <v>0</v>
      </c>
      <c r="H337" s="91">
        <v>0</v>
      </c>
      <c r="I337" s="91">
        <v>0</v>
      </c>
      <c r="J337" s="91">
        <v>0</v>
      </c>
      <c r="K337" s="91">
        <v>0</v>
      </c>
      <c r="L337" s="91">
        <v>0</v>
      </c>
      <c r="M337" s="91">
        <v>0</v>
      </c>
      <c r="N337" s="91">
        <v>0</v>
      </c>
      <c r="O337" s="91">
        <v>0</v>
      </c>
      <c r="P337" s="91">
        <v>0</v>
      </c>
      <c r="Q337" s="91">
        <v>0</v>
      </c>
      <c r="R337" s="91">
        <v>0</v>
      </c>
    </row>
    <row r="338" spans="1:18" x14ac:dyDescent="0.25">
      <c r="A338" s="91">
        <v>55</v>
      </c>
      <c r="B338" s="91" t="s">
        <v>111</v>
      </c>
      <c r="C338" s="91">
        <v>1714.9</v>
      </c>
      <c r="D338" s="91">
        <v>0</v>
      </c>
      <c r="E338" s="91">
        <v>75.5</v>
      </c>
      <c r="F338" s="91">
        <v>2</v>
      </c>
      <c r="G338" s="91">
        <v>20754.599999999999</v>
      </c>
      <c r="H338" s="91">
        <v>12103</v>
      </c>
      <c r="I338" s="91">
        <v>7922</v>
      </c>
      <c r="J338" s="91">
        <v>110.5</v>
      </c>
      <c r="K338" s="91">
        <v>22943</v>
      </c>
      <c r="L338" s="91">
        <v>4</v>
      </c>
      <c r="M338" s="91">
        <v>106</v>
      </c>
      <c r="N338" s="91">
        <v>21495</v>
      </c>
      <c r="O338" s="91">
        <v>600</v>
      </c>
      <c r="P338" s="91">
        <v>13.73</v>
      </c>
      <c r="Q338" s="91">
        <v>26.32</v>
      </c>
      <c r="R338" s="91">
        <v>45144</v>
      </c>
    </row>
    <row r="339" spans="1:18" x14ac:dyDescent="0.25">
      <c r="A339" s="91">
        <v>56</v>
      </c>
      <c r="B339" s="91" t="s">
        <v>112</v>
      </c>
      <c r="C339" s="91">
        <v>1724.5</v>
      </c>
      <c r="D339" s="91">
        <v>0</v>
      </c>
      <c r="E339" s="91">
        <v>37.799999999999997</v>
      </c>
      <c r="F339" s="91">
        <v>265</v>
      </c>
      <c r="G339" s="91">
        <v>12250.9</v>
      </c>
      <c r="H339" s="91">
        <v>7104</v>
      </c>
      <c r="I339" s="91">
        <v>4221</v>
      </c>
      <c r="J339" s="91">
        <v>394</v>
      </c>
      <c r="K339" s="91">
        <v>48267</v>
      </c>
      <c r="L339" s="91">
        <v>919</v>
      </c>
      <c r="M339" s="91">
        <v>3645</v>
      </c>
      <c r="N339" s="91">
        <v>0</v>
      </c>
      <c r="O339" s="91">
        <v>6232</v>
      </c>
      <c r="P339" s="91">
        <v>31.6</v>
      </c>
      <c r="Q339" s="91">
        <v>33.72</v>
      </c>
      <c r="R339" s="91">
        <v>58144</v>
      </c>
    </row>
    <row r="340" spans="1:18" x14ac:dyDescent="0.25">
      <c r="A340" s="91">
        <v>57</v>
      </c>
      <c r="B340" s="91" t="s">
        <v>113</v>
      </c>
      <c r="C340" s="91">
        <v>25.3</v>
      </c>
      <c r="D340" s="91">
        <v>0</v>
      </c>
      <c r="E340" s="91">
        <v>100</v>
      </c>
      <c r="F340" s="91">
        <v>0</v>
      </c>
      <c r="G340" s="91"/>
      <c r="H340" s="91"/>
      <c r="I340" s="91">
        <v>8760</v>
      </c>
      <c r="J340" s="91">
        <v>0</v>
      </c>
      <c r="K340" s="91">
        <v>0</v>
      </c>
      <c r="L340" s="91"/>
      <c r="M340" s="91">
        <v>0</v>
      </c>
      <c r="N340" s="91">
        <v>0</v>
      </c>
      <c r="O340" s="91">
        <v>0</v>
      </c>
      <c r="P340" s="91">
        <v>0</v>
      </c>
      <c r="Q340" s="91">
        <v>0</v>
      </c>
      <c r="R340" s="91">
        <v>0</v>
      </c>
    </row>
    <row r="341" spans="1:18" x14ac:dyDescent="0.25">
      <c r="A341" s="91">
        <v>58</v>
      </c>
      <c r="B341" s="91" t="s">
        <v>114</v>
      </c>
      <c r="C341" s="91">
        <v>2387.1999999999998</v>
      </c>
      <c r="D341" s="91">
        <v>0</v>
      </c>
      <c r="E341" s="91">
        <v>53.3</v>
      </c>
      <c r="F341" s="91">
        <v>184</v>
      </c>
      <c r="G341" s="91">
        <v>16855</v>
      </c>
      <c r="H341" s="91">
        <v>7061</v>
      </c>
      <c r="I341" s="91">
        <v>6625</v>
      </c>
      <c r="J341" s="91">
        <v>393.4</v>
      </c>
      <c r="K341" s="91">
        <v>66316</v>
      </c>
      <c r="L341" s="91">
        <v>648</v>
      </c>
      <c r="M341" s="91">
        <v>2600</v>
      </c>
      <c r="N341" s="91">
        <v>0</v>
      </c>
      <c r="O341" s="91">
        <v>6901</v>
      </c>
      <c r="P341" s="91">
        <v>30.67</v>
      </c>
      <c r="Q341" s="91">
        <v>31.76</v>
      </c>
      <c r="R341" s="91">
        <v>75817</v>
      </c>
    </row>
    <row r="342" spans="1:18" x14ac:dyDescent="0.25">
      <c r="A342" s="91">
        <v>59</v>
      </c>
      <c r="B342" s="91" t="s">
        <v>115</v>
      </c>
      <c r="C342" s="91">
        <v>-887.6</v>
      </c>
      <c r="D342" s="92">
        <v>0</v>
      </c>
      <c r="E342" s="91">
        <v>79.2</v>
      </c>
      <c r="F342" s="91">
        <v>272</v>
      </c>
      <c r="G342" s="92"/>
      <c r="H342" s="91"/>
      <c r="I342" s="91">
        <v>7002</v>
      </c>
      <c r="J342" s="92">
        <v>40.1</v>
      </c>
      <c r="K342" s="91">
        <v>-35559</v>
      </c>
      <c r="L342" s="91"/>
      <c r="M342" s="92">
        <v>0</v>
      </c>
      <c r="N342" s="91">
        <v>0</v>
      </c>
      <c r="O342" s="91">
        <v>0</v>
      </c>
      <c r="P342" s="92">
        <v>40.06</v>
      </c>
      <c r="Q342" s="91">
        <v>40.06</v>
      </c>
      <c r="R342" s="91">
        <v>-35559</v>
      </c>
    </row>
    <row r="343" spans="1:18" x14ac:dyDescent="0.25">
      <c r="A343" s="91">
        <v>60</v>
      </c>
      <c r="B343" s="91" t="s">
        <v>116</v>
      </c>
      <c r="C343" s="91">
        <v>388.2</v>
      </c>
      <c r="D343" s="91">
        <v>0</v>
      </c>
      <c r="E343" s="91">
        <v>4.4000000000000004</v>
      </c>
      <c r="F343" s="91">
        <v>321</v>
      </c>
      <c r="G343" s="91"/>
      <c r="H343" s="91"/>
      <c r="I343" s="91">
        <v>1905</v>
      </c>
      <c r="J343" s="91">
        <v>26.9</v>
      </c>
      <c r="K343" s="91">
        <v>10437</v>
      </c>
      <c r="L343" s="91"/>
      <c r="M343" s="91">
        <v>0</v>
      </c>
      <c r="N343" s="91">
        <v>0</v>
      </c>
      <c r="O343" s="91">
        <v>0</v>
      </c>
      <c r="P343" s="91">
        <v>26.88</v>
      </c>
      <c r="Q343" s="91">
        <v>26.88</v>
      </c>
      <c r="R343" s="91">
        <v>10437</v>
      </c>
    </row>
    <row r="344" spans="1:18" x14ac:dyDescent="0.25">
      <c r="A344" s="91">
        <v>61</v>
      </c>
      <c r="B344" s="91" t="s">
        <v>117</v>
      </c>
      <c r="C344" s="91">
        <v>-156.30000000000001</v>
      </c>
      <c r="D344" s="91">
        <v>0</v>
      </c>
      <c r="E344" s="91">
        <v>0</v>
      </c>
      <c r="F344" s="91">
        <v>313</v>
      </c>
      <c r="G344" s="91"/>
      <c r="H344" s="91"/>
      <c r="I344" s="91">
        <v>1979</v>
      </c>
      <c r="J344" s="91">
        <v>36.200000000000003</v>
      </c>
      <c r="K344" s="91">
        <v>-5654</v>
      </c>
      <c r="L344" s="91"/>
      <c r="M344" s="91">
        <v>0</v>
      </c>
      <c r="N344" s="91">
        <v>0</v>
      </c>
      <c r="O344" s="91">
        <v>0</v>
      </c>
      <c r="P344" s="91">
        <v>36.159999999999997</v>
      </c>
      <c r="Q344" s="91">
        <v>36.159999999999997</v>
      </c>
      <c r="R344" s="91">
        <v>-5654</v>
      </c>
    </row>
    <row r="345" spans="1:18" x14ac:dyDescent="0.25">
      <c r="A345" s="91">
        <v>62</v>
      </c>
      <c r="B345" s="91" t="s">
        <v>118</v>
      </c>
      <c r="C345" s="91">
        <v>2457</v>
      </c>
      <c r="D345" s="91">
        <v>0</v>
      </c>
      <c r="E345" s="91">
        <v>28</v>
      </c>
      <c r="F345" s="91">
        <v>272</v>
      </c>
      <c r="G345" s="91"/>
      <c r="H345" s="91"/>
      <c r="I345" s="91">
        <v>7230</v>
      </c>
      <c r="J345" s="91">
        <v>30.7</v>
      </c>
      <c r="K345" s="91">
        <v>75531</v>
      </c>
      <c r="L345" s="91"/>
      <c r="M345" s="91">
        <v>0</v>
      </c>
      <c r="N345" s="91">
        <v>0</v>
      </c>
      <c r="O345" s="91">
        <v>0</v>
      </c>
      <c r="P345" s="91">
        <v>30.74</v>
      </c>
      <c r="Q345" s="91">
        <v>30.74</v>
      </c>
      <c r="R345" s="91">
        <v>75531</v>
      </c>
    </row>
    <row r="346" spans="1:18" x14ac:dyDescent="0.25">
      <c r="A346" s="91">
        <v>63</v>
      </c>
      <c r="B346" s="91" t="s">
        <v>119</v>
      </c>
      <c r="C346" s="91">
        <v>-1889.6</v>
      </c>
      <c r="D346" s="91">
        <v>0</v>
      </c>
      <c r="E346" s="91">
        <v>86.6</v>
      </c>
      <c r="F346" s="91">
        <v>201</v>
      </c>
      <c r="G346" s="91"/>
      <c r="H346" s="91"/>
      <c r="I346" s="91">
        <v>8257</v>
      </c>
      <c r="J346" s="91">
        <v>34.6</v>
      </c>
      <c r="K346" s="91">
        <v>-65430</v>
      </c>
      <c r="L346" s="91"/>
      <c r="M346" s="91">
        <v>0</v>
      </c>
      <c r="N346" s="91">
        <v>0</v>
      </c>
      <c r="O346" s="91">
        <v>0</v>
      </c>
      <c r="P346" s="91">
        <v>34.630000000000003</v>
      </c>
      <c r="Q346" s="91">
        <v>34.630000000000003</v>
      </c>
      <c r="R346" s="91">
        <v>-65430</v>
      </c>
    </row>
    <row r="347" spans="1:18" x14ac:dyDescent="0.25">
      <c r="A347" s="91">
        <v>64</v>
      </c>
      <c r="B347" s="91" t="s">
        <v>120</v>
      </c>
      <c r="C347" s="91">
        <v>116.3</v>
      </c>
      <c r="D347" s="91">
        <v>0</v>
      </c>
      <c r="E347" s="91">
        <v>1.3</v>
      </c>
      <c r="F347" s="91">
        <v>405</v>
      </c>
      <c r="G347" s="91"/>
      <c r="H347" s="91"/>
      <c r="I347" s="91">
        <v>897</v>
      </c>
      <c r="J347" s="91">
        <v>41.4</v>
      </c>
      <c r="K347" s="91">
        <v>4812</v>
      </c>
      <c r="L347" s="91"/>
      <c r="M347" s="91">
        <v>0</v>
      </c>
      <c r="N347" s="91">
        <v>0</v>
      </c>
      <c r="O347" s="91">
        <v>0</v>
      </c>
      <c r="P347" s="91">
        <v>41.37</v>
      </c>
      <c r="Q347" s="91">
        <v>41.37</v>
      </c>
      <c r="R347" s="91">
        <v>4812</v>
      </c>
    </row>
    <row r="348" spans="1:18" x14ac:dyDescent="0.25">
      <c r="A348" s="91">
        <v>65</v>
      </c>
      <c r="B348" s="91" t="s">
        <v>121</v>
      </c>
      <c r="C348" s="91">
        <v>-3397.4</v>
      </c>
      <c r="D348" s="91">
        <v>0</v>
      </c>
      <c r="E348" s="91">
        <v>0.4</v>
      </c>
      <c r="F348" s="91">
        <v>0</v>
      </c>
      <c r="G348" s="91"/>
      <c r="H348" s="91"/>
      <c r="I348" s="91">
        <v>8760</v>
      </c>
      <c r="J348" s="91">
        <v>34.4</v>
      </c>
      <c r="K348" s="91">
        <v>-116813</v>
      </c>
      <c r="L348" s="91"/>
      <c r="M348" s="91">
        <v>0</v>
      </c>
      <c r="N348" s="91">
        <v>0</v>
      </c>
      <c r="O348" s="91">
        <v>0</v>
      </c>
      <c r="P348" s="91">
        <v>34.380000000000003</v>
      </c>
      <c r="Q348" s="91">
        <v>34.380000000000003</v>
      </c>
      <c r="R348" s="91">
        <v>-116813</v>
      </c>
    </row>
    <row r="349" spans="1:18" x14ac:dyDescent="0.25">
      <c r="A349" s="91">
        <v>66</v>
      </c>
      <c r="B349" s="91" t="s">
        <v>122</v>
      </c>
      <c r="C349" s="91">
        <v>0</v>
      </c>
      <c r="D349" s="91">
        <v>0</v>
      </c>
      <c r="E349" s="91">
        <v>0</v>
      </c>
      <c r="F349" s="91">
        <v>478</v>
      </c>
      <c r="G349" s="91"/>
      <c r="H349" s="91"/>
      <c r="I349" s="91">
        <v>1476</v>
      </c>
      <c r="J349" s="91">
        <v>0</v>
      </c>
      <c r="K349" s="91">
        <v>0</v>
      </c>
      <c r="L349" s="91"/>
      <c r="M349" s="91">
        <v>0</v>
      </c>
      <c r="N349" s="91">
        <v>0</v>
      </c>
      <c r="O349" s="91">
        <v>0</v>
      </c>
      <c r="P349" s="91">
        <v>0</v>
      </c>
      <c r="Q349" s="91">
        <v>0</v>
      </c>
      <c r="R349" s="91">
        <v>0</v>
      </c>
    </row>
    <row r="350" spans="1:18" x14ac:dyDescent="0.25">
      <c r="A350" s="91">
        <v>67</v>
      </c>
      <c r="B350" s="91" t="s">
        <v>123</v>
      </c>
      <c r="C350" s="91">
        <v>139.4</v>
      </c>
      <c r="D350" s="91">
        <v>0</v>
      </c>
      <c r="E350" s="91">
        <v>100</v>
      </c>
      <c r="F350" s="91">
        <v>0</v>
      </c>
      <c r="G350" s="91"/>
      <c r="H350" s="91"/>
      <c r="I350" s="91">
        <v>8760</v>
      </c>
      <c r="J350" s="91">
        <v>35.5</v>
      </c>
      <c r="K350" s="91">
        <v>4945</v>
      </c>
      <c r="L350" s="91"/>
      <c r="M350" s="91">
        <v>0</v>
      </c>
      <c r="N350" s="91">
        <v>0</v>
      </c>
      <c r="O350" s="91">
        <v>0</v>
      </c>
      <c r="P350" s="91">
        <v>35.479999999999997</v>
      </c>
      <c r="Q350" s="91">
        <v>35.479999999999997</v>
      </c>
      <c r="R350" s="91">
        <v>4945</v>
      </c>
    </row>
    <row r="351" spans="1:18" x14ac:dyDescent="0.25">
      <c r="A351" s="91">
        <v>68</v>
      </c>
      <c r="B351" s="91" t="s">
        <v>124</v>
      </c>
      <c r="C351" s="91">
        <v>52.9</v>
      </c>
      <c r="D351" s="91">
        <v>0</v>
      </c>
      <c r="E351" s="91">
        <v>100</v>
      </c>
      <c r="F351" s="91">
        <v>0</v>
      </c>
      <c r="G351" s="91"/>
      <c r="H351" s="91"/>
      <c r="I351" s="91">
        <v>8760</v>
      </c>
      <c r="J351" s="91">
        <v>0</v>
      </c>
      <c r="K351" s="91">
        <v>0</v>
      </c>
      <c r="L351" s="91"/>
      <c r="M351" s="91">
        <v>0</v>
      </c>
      <c r="N351" s="91">
        <v>0</v>
      </c>
      <c r="O351" s="91">
        <v>0</v>
      </c>
      <c r="P351" s="91">
        <v>0</v>
      </c>
      <c r="Q351" s="91">
        <v>0</v>
      </c>
      <c r="R351" s="91">
        <v>0</v>
      </c>
    </row>
    <row r="352" spans="1:18" x14ac:dyDescent="0.25">
      <c r="A352" s="91">
        <v>69</v>
      </c>
      <c r="B352" s="91" t="s">
        <v>125</v>
      </c>
      <c r="C352" s="91">
        <v>0</v>
      </c>
      <c r="D352" s="91">
        <v>0</v>
      </c>
      <c r="E352" s="91">
        <v>0</v>
      </c>
      <c r="F352" s="91">
        <v>0</v>
      </c>
      <c r="G352" s="91"/>
      <c r="H352" s="91"/>
      <c r="I352" s="91">
        <v>0</v>
      </c>
      <c r="J352" s="91">
        <v>0</v>
      </c>
      <c r="K352" s="91">
        <v>0</v>
      </c>
      <c r="L352" s="91"/>
      <c r="M352" s="91">
        <v>0</v>
      </c>
      <c r="N352" s="91">
        <v>0</v>
      </c>
      <c r="O352" s="91">
        <v>0</v>
      </c>
      <c r="P352" s="91">
        <v>0</v>
      </c>
      <c r="Q352" s="91">
        <v>0</v>
      </c>
      <c r="R352" s="91">
        <v>0</v>
      </c>
    </row>
    <row r="353" spans="1:18" x14ac:dyDescent="0.25">
      <c r="A353" s="91">
        <v>70</v>
      </c>
      <c r="B353" s="91" t="s">
        <v>126</v>
      </c>
      <c r="C353" s="91">
        <v>115.8</v>
      </c>
      <c r="D353" s="91">
        <v>0</v>
      </c>
      <c r="E353" s="91">
        <v>9.5</v>
      </c>
      <c r="F353" s="91">
        <v>0</v>
      </c>
      <c r="G353" s="91"/>
      <c r="H353" s="91"/>
      <c r="I353" s="91">
        <v>8760</v>
      </c>
      <c r="J353" s="91">
        <v>40.700000000000003</v>
      </c>
      <c r="K353" s="91">
        <v>4716</v>
      </c>
      <c r="L353" s="91"/>
      <c r="M353" s="91">
        <v>0</v>
      </c>
      <c r="N353" s="91">
        <v>0</v>
      </c>
      <c r="O353" s="91">
        <v>4716</v>
      </c>
      <c r="P353" s="91">
        <v>81.44</v>
      </c>
      <c r="Q353" s="91">
        <v>81.44</v>
      </c>
      <c r="R353" s="91">
        <v>9431</v>
      </c>
    </row>
    <row r="354" spans="1:18" x14ac:dyDescent="0.25">
      <c r="A354" s="91">
        <v>71</v>
      </c>
      <c r="B354" s="91" t="s">
        <v>127</v>
      </c>
      <c r="C354" s="91">
        <v>-127</v>
      </c>
      <c r="D354" s="91">
        <v>0</v>
      </c>
      <c r="E354" s="91">
        <v>100</v>
      </c>
      <c r="F354" s="91">
        <v>0</v>
      </c>
      <c r="G354" s="91"/>
      <c r="H354" s="91"/>
      <c r="I354" s="91">
        <v>8016</v>
      </c>
      <c r="J354" s="91">
        <v>0</v>
      </c>
      <c r="K354" s="91">
        <v>0</v>
      </c>
      <c r="L354" s="91"/>
      <c r="M354" s="91">
        <v>0</v>
      </c>
      <c r="N354" s="91">
        <v>0</v>
      </c>
      <c r="O354" s="91">
        <v>0</v>
      </c>
      <c r="P354" s="91">
        <v>0</v>
      </c>
      <c r="Q354" s="91">
        <v>0</v>
      </c>
      <c r="R354" s="91">
        <v>0</v>
      </c>
    </row>
    <row r="355" spans="1:18" x14ac:dyDescent="0.25">
      <c r="A355" s="91">
        <v>72</v>
      </c>
      <c r="B355" s="91" t="s">
        <v>128</v>
      </c>
      <c r="C355" s="91">
        <v>62.1</v>
      </c>
      <c r="D355" s="91">
        <v>0</v>
      </c>
      <c r="E355" s="91">
        <v>100</v>
      </c>
      <c r="F355" s="91">
        <v>0</v>
      </c>
      <c r="G355" s="91"/>
      <c r="H355" s="91"/>
      <c r="I355" s="91">
        <v>8760</v>
      </c>
      <c r="J355" s="91">
        <v>35.200000000000003</v>
      </c>
      <c r="K355" s="91">
        <v>2187</v>
      </c>
      <c r="L355" s="91"/>
      <c r="M355" s="91">
        <v>0</v>
      </c>
      <c r="N355" s="91">
        <v>0</v>
      </c>
      <c r="O355" s="91">
        <v>0</v>
      </c>
      <c r="P355" s="91">
        <v>35.229999999999997</v>
      </c>
      <c r="Q355" s="91">
        <v>35.229999999999997</v>
      </c>
      <c r="R355" s="91">
        <v>2187</v>
      </c>
    </row>
    <row r="356" spans="1:18" x14ac:dyDescent="0.25">
      <c r="A356" s="91">
        <v>73</v>
      </c>
      <c r="B356" s="91" t="s">
        <v>129</v>
      </c>
      <c r="C356" s="91">
        <v>12</v>
      </c>
      <c r="D356" s="91">
        <v>0</v>
      </c>
      <c r="E356" s="91">
        <v>100</v>
      </c>
      <c r="F356" s="91">
        <v>0</v>
      </c>
      <c r="G356" s="91"/>
      <c r="H356" s="91"/>
      <c r="I356" s="91">
        <v>8760</v>
      </c>
      <c r="J356" s="91">
        <v>0</v>
      </c>
      <c r="K356" s="91">
        <v>0</v>
      </c>
      <c r="L356" s="91"/>
      <c r="M356" s="91">
        <v>0</v>
      </c>
      <c r="N356" s="91">
        <v>0</v>
      </c>
      <c r="O356" s="91">
        <v>0</v>
      </c>
      <c r="P356" s="91">
        <v>0</v>
      </c>
      <c r="Q356" s="91">
        <v>0</v>
      </c>
      <c r="R356" s="91">
        <v>0</v>
      </c>
    </row>
    <row r="357" spans="1:18" x14ac:dyDescent="0.25">
      <c r="A357" s="91">
        <v>74</v>
      </c>
      <c r="B357" s="91" t="s">
        <v>130</v>
      </c>
      <c r="C357" s="91">
        <v>-45.4</v>
      </c>
      <c r="D357" s="91">
        <v>0</v>
      </c>
      <c r="E357" s="91">
        <v>100</v>
      </c>
      <c r="F357" s="91">
        <v>0</v>
      </c>
      <c r="G357" s="91"/>
      <c r="H357" s="91"/>
      <c r="I357" s="91">
        <v>8760</v>
      </c>
      <c r="J357" s="91">
        <v>69</v>
      </c>
      <c r="K357" s="91">
        <v>-3131</v>
      </c>
      <c r="L357" s="91"/>
      <c r="M357" s="91">
        <v>0</v>
      </c>
      <c r="N357" s="91">
        <v>0</v>
      </c>
      <c r="O357" s="91">
        <v>0</v>
      </c>
      <c r="P357" s="91">
        <v>69</v>
      </c>
      <c r="Q357" s="91">
        <v>69</v>
      </c>
      <c r="R357" s="91">
        <v>-3131</v>
      </c>
    </row>
    <row r="358" spans="1:18" x14ac:dyDescent="0.25">
      <c r="A358" s="91">
        <v>75</v>
      </c>
      <c r="B358" s="91" t="s">
        <v>131</v>
      </c>
      <c r="C358" s="91">
        <v>-19.3</v>
      </c>
      <c r="D358" s="91">
        <v>0</v>
      </c>
      <c r="E358" s="91">
        <v>100</v>
      </c>
      <c r="F358" s="91">
        <v>0</v>
      </c>
      <c r="G358" s="91"/>
      <c r="H358" s="91"/>
      <c r="I358" s="91">
        <v>8760</v>
      </c>
      <c r="J358" s="91">
        <v>0</v>
      </c>
      <c r="K358" s="91">
        <v>0</v>
      </c>
      <c r="L358" s="91"/>
      <c r="M358" s="91">
        <v>0</v>
      </c>
      <c r="N358" s="91">
        <v>0</v>
      </c>
      <c r="O358" s="91">
        <v>0</v>
      </c>
      <c r="P358" s="91">
        <v>0</v>
      </c>
      <c r="Q358" s="91">
        <v>0</v>
      </c>
      <c r="R358" s="91">
        <v>0</v>
      </c>
    </row>
    <row r="359" spans="1:18" x14ac:dyDescent="0.25">
      <c r="A359" s="91">
        <v>76</v>
      </c>
      <c r="B359" s="91" t="s">
        <v>132</v>
      </c>
      <c r="C359" s="91">
        <v>-50.4</v>
      </c>
      <c r="D359" s="91">
        <v>0</v>
      </c>
      <c r="E359" s="91">
        <v>100</v>
      </c>
      <c r="F359" s="91">
        <v>0</v>
      </c>
      <c r="G359" s="91"/>
      <c r="H359" s="91"/>
      <c r="I359" s="91">
        <v>8760</v>
      </c>
      <c r="J359" s="91">
        <v>0</v>
      </c>
      <c r="K359" s="91">
        <v>0</v>
      </c>
      <c r="L359" s="91"/>
      <c r="M359" s="91">
        <v>0</v>
      </c>
      <c r="N359" s="91">
        <v>0</v>
      </c>
      <c r="O359" s="91">
        <v>0</v>
      </c>
      <c r="P359" s="91">
        <v>0</v>
      </c>
      <c r="Q359" s="91">
        <v>0</v>
      </c>
      <c r="R359" s="91">
        <v>0</v>
      </c>
    </row>
    <row r="360" spans="1:18" x14ac:dyDescent="0.25">
      <c r="A360" s="91">
        <v>77</v>
      </c>
      <c r="B360" s="91" t="s">
        <v>133</v>
      </c>
      <c r="C360" s="91">
        <v>-255.2</v>
      </c>
      <c r="D360" s="91">
        <v>0</v>
      </c>
      <c r="E360" s="91">
        <v>100</v>
      </c>
      <c r="F360" s="91">
        <v>0</v>
      </c>
      <c r="G360" s="91"/>
      <c r="H360" s="91"/>
      <c r="I360" s="91">
        <v>8760</v>
      </c>
      <c r="J360" s="91">
        <v>0</v>
      </c>
      <c r="K360" s="91">
        <v>0</v>
      </c>
      <c r="L360" s="91"/>
      <c r="M360" s="91">
        <v>0</v>
      </c>
      <c r="N360" s="91">
        <v>0</v>
      </c>
      <c r="O360" s="91">
        <v>0</v>
      </c>
      <c r="P360" s="91">
        <v>0</v>
      </c>
      <c r="Q360" s="91">
        <v>0</v>
      </c>
      <c r="R360" s="91">
        <v>0</v>
      </c>
    </row>
    <row r="361" spans="1:18" x14ac:dyDescent="0.25">
      <c r="A361" s="91">
        <v>78</v>
      </c>
      <c r="B361" s="91" t="s">
        <v>134</v>
      </c>
      <c r="C361" s="91">
        <v>1376.7</v>
      </c>
      <c r="D361" s="91">
        <v>0</v>
      </c>
      <c r="E361" s="91">
        <v>100</v>
      </c>
      <c r="F361" s="91">
        <v>0</v>
      </c>
      <c r="G361" s="91"/>
      <c r="H361" s="91"/>
      <c r="I361" s="91">
        <v>8760</v>
      </c>
      <c r="J361" s="91">
        <v>0</v>
      </c>
      <c r="K361" s="91">
        <v>0</v>
      </c>
      <c r="L361" s="91"/>
      <c r="M361" s="91">
        <v>0</v>
      </c>
      <c r="N361" s="91">
        <v>0</v>
      </c>
      <c r="O361" s="91">
        <v>0</v>
      </c>
      <c r="P361" s="91">
        <v>0</v>
      </c>
      <c r="Q361" s="91">
        <v>0</v>
      </c>
      <c r="R361" s="91">
        <v>0</v>
      </c>
    </row>
    <row r="362" spans="1:18" x14ac:dyDescent="0.25">
      <c r="A362" s="91">
        <v>79</v>
      </c>
      <c r="B362" s="91" t="s">
        <v>135</v>
      </c>
      <c r="C362" s="91">
        <v>217.4</v>
      </c>
      <c r="D362" s="91">
        <v>0</v>
      </c>
      <c r="E362" s="91">
        <v>100</v>
      </c>
      <c r="F362" s="91">
        <v>0</v>
      </c>
      <c r="G362" s="91"/>
      <c r="H362" s="91"/>
      <c r="I362" s="91">
        <v>8736</v>
      </c>
      <c r="J362" s="91">
        <v>37</v>
      </c>
      <c r="K362" s="91">
        <v>8043</v>
      </c>
      <c r="L362" s="91"/>
      <c r="M362" s="91">
        <v>0</v>
      </c>
      <c r="N362" s="91">
        <v>0</v>
      </c>
      <c r="O362" s="91">
        <v>0</v>
      </c>
      <c r="P362" s="91">
        <v>37</v>
      </c>
      <c r="Q362" s="91">
        <v>37</v>
      </c>
      <c r="R362" s="91">
        <v>8043</v>
      </c>
    </row>
    <row r="363" spans="1:18" x14ac:dyDescent="0.25">
      <c r="A363" s="91">
        <v>80</v>
      </c>
      <c r="B363" s="91" t="s">
        <v>136</v>
      </c>
      <c r="C363" s="91">
        <v>458.3</v>
      </c>
      <c r="D363" s="91">
        <v>0</v>
      </c>
      <c r="E363" s="91">
        <v>100</v>
      </c>
      <c r="F363" s="91">
        <v>0</v>
      </c>
      <c r="G363" s="91"/>
      <c r="H363" s="91"/>
      <c r="I363" s="91">
        <v>8760</v>
      </c>
      <c r="J363" s="91">
        <v>0</v>
      </c>
      <c r="K363" s="91">
        <v>0</v>
      </c>
      <c r="L363" s="91"/>
      <c r="M363" s="91">
        <v>0</v>
      </c>
      <c r="N363" s="91">
        <v>0</v>
      </c>
      <c r="O363" s="91">
        <v>0</v>
      </c>
      <c r="P363" s="91">
        <v>0</v>
      </c>
      <c r="Q363" s="91">
        <v>0</v>
      </c>
      <c r="R363" s="91">
        <v>0</v>
      </c>
    </row>
    <row r="364" spans="1:18" x14ac:dyDescent="0.25">
      <c r="A364" s="91">
        <v>81</v>
      </c>
      <c r="B364" s="91" t="s">
        <v>137</v>
      </c>
      <c r="C364" s="91">
        <v>-279.7</v>
      </c>
      <c r="D364" s="91">
        <v>0</v>
      </c>
      <c r="E364" s="91">
        <v>100</v>
      </c>
      <c r="F364" s="91">
        <v>0</v>
      </c>
      <c r="G364" s="91"/>
      <c r="H364" s="91"/>
      <c r="I364" s="91">
        <v>8760</v>
      </c>
      <c r="J364" s="91">
        <v>0</v>
      </c>
      <c r="K364" s="91">
        <v>0</v>
      </c>
      <c r="L364" s="91"/>
      <c r="M364" s="91">
        <v>0</v>
      </c>
      <c r="N364" s="91">
        <v>0</v>
      </c>
      <c r="O364" s="91">
        <v>0</v>
      </c>
      <c r="P364" s="91">
        <v>0</v>
      </c>
      <c r="Q364" s="91">
        <v>0</v>
      </c>
      <c r="R364" s="91">
        <v>0</v>
      </c>
    </row>
    <row r="365" spans="1:18" x14ac:dyDescent="0.25">
      <c r="A365" s="91">
        <v>82</v>
      </c>
      <c r="B365" s="91" t="s">
        <v>138</v>
      </c>
      <c r="C365" s="91">
        <v>114.9</v>
      </c>
      <c r="D365" s="91">
        <v>0</v>
      </c>
      <c r="E365" s="91">
        <v>100</v>
      </c>
      <c r="F365" s="91">
        <v>0</v>
      </c>
      <c r="G365" s="91"/>
      <c r="H365" s="91"/>
      <c r="I365" s="91">
        <v>8016</v>
      </c>
      <c r="J365" s="91">
        <v>0</v>
      </c>
      <c r="K365" s="91">
        <v>0</v>
      </c>
      <c r="L365" s="91"/>
      <c r="M365" s="91">
        <v>0</v>
      </c>
      <c r="N365" s="91">
        <v>0</v>
      </c>
      <c r="O365" s="91">
        <v>0</v>
      </c>
      <c r="P365" s="91">
        <v>0</v>
      </c>
      <c r="Q365" s="91">
        <v>0</v>
      </c>
      <c r="R365" s="91">
        <v>0</v>
      </c>
    </row>
    <row r="366" spans="1:18" x14ac:dyDescent="0.25">
      <c r="A366" s="91">
        <v>83</v>
      </c>
      <c r="B366" s="91" t="s">
        <v>139</v>
      </c>
      <c r="C366" s="91">
        <v>113.1</v>
      </c>
      <c r="D366" s="91">
        <v>0</v>
      </c>
      <c r="E366" s="91">
        <v>100</v>
      </c>
      <c r="F366" s="91">
        <v>0</v>
      </c>
      <c r="G366" s="91"/>
      <c r="H366" s="91"/>
      <c r="I366" s="91">
        <v>8760</v>
      </c>
      <c r="J366" s="91">
        <v>0</v>
      </c>
      <c r="K366" s="91">
        <v>0</v>
      </c>
      <c r="L366" s="91"/>
      <c r="M366" s="91">
        <v>0</v>
      </c>
      <c r="N366" s="91">
        <v>0</v>
      </c>
      <c r="O366" s="91">
        <v>0</v>
      </c>
      <c r="P366" s="91">
        <v>0</v>
      </c>
      <c r="Q366" s="91">
        <v>0</v>
      </c>
      <c r="R366" s="91">
        <v>0</v>
      </c>
    </row>
    <row r="367" spans="1:18" x14ac:dyDescent="0.25">
      <c r="A367" s="91">
        <v>84</v>
      </c>
      <c r="B367" s="91" t="s">
        <v>140</v>
      </c>
      <c r="C367" s="91">
        <v>-291.7</v>
      </c>
      <c r="D367" s="91">
        <v>0</v>
      </c>
      <c r="E367" s="91">
        <v>100</v>
      </c>
      <c r="F367" s="91">
        <v>0</v>
      </c>
      <c r="G367" s="91"/>
      <c r="H367" s="91"/>
      <c r="I367" s="91">
        <v>8760</v>
      </c>
      <c r="J367" s="91">
        <v>0</v>
      </c>
      <c r="K367" s="91">
        <v>0</v>
      </c>
      <c r="L367" s="91"/>
      <c r="M367" s="91">
        <v>0</v>
      </c>
      <c r="N367" s="91">
        <v>0</v>
      </c>
      <c r="O367" s="91">
        <v>0</v>
      </c>
      <c r="P367" s="91">
        <v>0</v>
      </c>
      <c r="Q367" s="91">
        <v>0</v>
      </c>
      <c r="R367" s="91">
        <v>0</v>
      </c>
    </row>
    <row r="368" spans="1:18" x14ac:dyDescent="0.25">
      <c r="A368" s="91">
        <v>85</v>
      </c>
      <c r="B368" s="91" t="s">
        <v>141</v>
      </c>
      <c r="C368" s="91">
        <v>913.6</v>
      </c>
      <c r="D368" s="91">
        <v>0</v>
      </c>
      <c r="E368" s="91">
        <v>100</v>
      </c>
      <c r="F368" s="91">
        <v>0</v>
      </c>
      <c r="G368" s="91"/>
      <c r="H368" s="91"/>
      <c r="I368" s="91">
        <v>8760</v>
      </c>
      <c r="J368" s="91">
        <v>0</v>
      </c>
      <c r="K368" s="91">
        <v>0</v>
      </c>
      <c r="L368" s="91"/>
      <c r="M368" s="91">
        <v>0</v>
      </c>
      <c r="N368" s="91">
        <v>0</v>
      </c>
      <c r="O368" s="91">
        <v>0</v>
      </c>
      <c r="P368" s="91">
        <v>0</v>
      </c>
      <c r="Q368" s="91">
        <v>0</v>
      </c>
      <c r="R368" s="91">
        <v>0</v>
      </c>
    </row>
    <row r="369" spans="1:18" x14ac:dyDescent="0.25">
      <c r="A369" s="91">
        <v>86</v>
      </c>
      <c r="B369" s="91" t="s">
        <v>142</v>
      </c>
      <c r="C369" s="91">
        <v>1012</v>
      </c>
      <c r="D369" s="91">
        <v>0</v>
      </c>
      <c r="E369" s="91">
        <v>49.5</v>
      </c>
      <c r="F369" s="91">
        <v>115</v>
      </c>
      <c r="G369" s="91">
        <v>7626.6</v>
      </c>
      <c r="H369" s="91">
        <v>7536</v>
      </c>
      <c r="I369" s="91">
        <v>5800</v>
      </c>
      <c r="J369" s="91">
        <v>406</v>
      </c>
      <c r="K369" s="91">
        <v>30966</v>
      </c>
      <c r="L369" s="91">
        <v>129</v>
      </c>
      <c r="M369" s="91">
        <v>529</v>
      </c>
      <c r="N369" s="91">
        <v>0</v>
      </c>
      <c r="O369" s="91">
        <v>961</v>
      </c>
      <c r="P369" s="91">
        <v>31.55</v>
      </c>
      <c r="Q369" s="91">
        <v>32.07</v>
      </c>
      <c r="R369" s="91">
        <v>32456</v>
      </c>
    </row>
    <row r="370" spans="1:18" x14ac:dyDescent="0.25">
      <c r="A370" s="91">
        <v>87</v>
      </c>
      <c r="B370" s="91" t="s">
        <v>143</v>
      </c>
      <c r="C370" s="91">
        <v>177</v>
      </c>
      <c r="D370" s="91">
        <v>0</v>
      </c>
      <c r="E370" s="91">
        <v>100</v>
      </c>
      <c r="F370" s="91">
        <v>0</v>
      </c>
      <c r="G370" s="91"/>
      <c r="H370" s="91"/>
      <c r="I370" s="91">
        <v>8760</v>
      </c>
      <c r="J370" s="91">
        <v>58</v>
      </c>
      <c r="K370" s="91">
        <v>10262</v>
      </c>
      <c r="L370" s="91"/>
      <c r="M370" s="91">
        <v>0</v>
      </c>
      <c r="N370" s="91">
        <v>0</v>
      </c>
      <c r="O370" s="91">
        <v>0</v>
      </c>
      <c r="P370" s="91">
        <v>57.98</v>
      </c>
      <c r="Q370" s="91">
        <v>57.98</v>
      </c>
      <c r="R370" s="91">
        <v>10262</v>
      </c>
    </row>
    <row r="371" spans="1:18" x14ac:dyDescent="0.25">
      <c r="A371" s="91">
        <v>88</v>
      </c>
      <c r="B371" s="91" t="s">
        <v>144</v>
      </c>
      <c r="C371" s="91">
        <v>111.6</v>
      </c>
      <c r="D371" s="91">
        <v>0</v>
      </c>
      <c r="E371" s="91">
        <v>100</v>
      </c>
      <c r="F371" s="91">
        <v>0</v>
      </c>
      <c r="G371" s="91"/>
      <c r="H371" s="91"/>
      <c r="I371" s="91">
        <v>8760</v>
      </c>
      <c r="J371" s="91">
        <v>46.5</v>
      </c>
      <c r="K371" s="91">
        <v>5188</v>
      </c>
      <c r="L371" s="91"/>
      <c r="M371" s="91">
        <v>0</v>
      </c>
      <c r="N371" s="91">
        <v>0</v>
      </c>
      <c r="O371" s="91">
        <v>0</v>
      </c>
      <c r="P371" s="91">
        <v>46.5</v>
      </c>
      <c r="Q371" s="91">
        <v>46.5</v>
      </c>
      <c r="R371" s="91">
        <v>5188</v>
      </c>
    </row>
    <row r="372" spans="1:18" x14ac:dyDescent="0.25">
      <c r="A372" s="91">
        <v>89</v>
      </c>
      <c r="B372" s="91" t="s">
        <v>145</v>
      </c>
      <c r="C372" s="91">
        <v>128.6</v>
      </c>
      <c r="D372" s="91">
        <v>0</v>
      </c>
      <c r="E372" s="91">
        <v>100</v>
      </c>
      <c r="F372" s="91">
        <v>0</v>
      </c>
      <c r="G372" s="91"/>
      <c r="H372" s="91"/>
      <c r="I372" s="91">
        <v>8760</v>
      </c>
      <c r="J372" s="91">
        <v>0</v>
      </c>
      <c r="K372" s="91">
        <v>0</v>
      </c>
      <c r="L372" s="91"/>
      <c r="M372" s="91">
        <v>0</v>
      </c>
      <c r="N372" s="91">
        <v>0</v>
      </c>
      <c r="O372" s="91">
        <v>0</v>
      </c>
      <c r="P372" s="91">
        <v>0</v>
      </c>
      <c r="Q372" s="91">
        <v>0</v>
      </c>
      <c r="R372" s="91">
        <v>0</v>
      </c>
    </row>
    <row r="373" spans="1:18" x14ac:dyDescent="0.25">
      <c r="A373" s="91">
        <v>90</v>
      </c>
      <c r="B373" s="91" t="s">
        <v>146</v>
      </c>
      <c r="C373" s="91">
        <v>556</v>
      </c>
      <c r="D373" s="91">
        <v>0</v>
      </c>
      <c r="E373" s="91">
        <v>74</v>
      </c>
      <c r="F373" s="91">
        <v>66</v>
      </c>
      <c r="G373" s="91"/>
      <c r="H373" s="91"/>
      <c r="I373" s="91">
        <v>8563</v>
      </c>
      <c r="J373" s="91">
        <v>20.8</v>
      </c>
      <c r="K373" s="91">
        <v>11559</v>
      </c>
      <c r="L373" s="91"/>
      <c r="M373" s="91">
        <v>0</v>
      </c>
      <c r="N373" s="91">
        <v>0</v>
      </c>
      <c r="O373" s="91">
        <v>0</v>
      </c>
      <c r="P373" s="91">
        <v>20.79</v>
      </c>
      <c r="Q373" s="91">
        <v>20.79</v>
      </c>
      <c r="R373" s="91">
        <v>11559</v>
      </c>
    </row>
    <row r="374" spans="1:18" x14ac:dyDescent="0.25">
      <c r="A374" s="91">
        <v>91</v>
      </c>
      <c r="B374" s="91" t="s">
        <v>147</v>
      </c>
      <c r="C374" s="91">
        <v>0</v>
      </c>
      <c r="D374" s="91">
        <v>0</v>
      </c>
      <c r="E374" s="91">
        <v>0</v>
      </c>
      <c r="F374" s="91">
        <v>5</v>
      </c>
      <c r="G374" s="91"/>
      <c r="H374" s="91"/>
      <c r="I374" s="91">
        <v>1176</v>
      </c>
      <c r="J374" s="91">
        <v>0</v>
      </c>
      <c r="K374" s="91">
        <v>0</v>
      </c>
      <c r="L374" s="91"/>
      <c r="M374" s="91">
        <v>0</v>
      </c>
      <c r="N374" s="91">
        <v>0</v>
      </c>
      <c r="O374" s="91">
        <v>0</v>
      </c>
      <c r="P374" s="91">
        <v>0</v>
      </c>
      <c r="Q374" s="91">
        <v>0</v>
      </c>
      <c r="R374" s="91">
        <v>0</v>
      </c>
    </row>
    <row r="375" spans="1:18" x14ac:dyDescent="0.25">
      <c r="A375" s="91">
        <v>92</v>
      </c>
      <c r="B375" s="91" t="s">
        <v>148</v>
      </c>
      <c r="C375" s="91">
        <v>0</v>
      </c>
      <c r="D375" s="91">
        <v>0</v>
      </c>
      <c r="E375" s="91">
        <v>0</v>
      </c>
      <c r="F375" s="91">
        <v>0</v>
      </c>
      <c r="G375" s="91"/>
      <c r="H375" s="91"/>
      <c r="I375" s="91">
        <v>8760</v>
      </c>
      <c r="J375" s="91">
        <v>0</v>
      </c>
      <c r="K375" s="91">
        <v>0</v>
      </c>
      <c r="L375" s="91"/>
      <c r="M375" s="91">
        <v>0</v>
      </c>
      <c r="N375" s="91">
        <v>0</v>
      </c>
      <c r="O375" s="91">
        <v>0</v>
      </c>
      <c r="P375" s="91">
        <v>0</v>
      </c>
      <c r="Q375" s="91">
        <v>0</v>
      </c>
      <c r="R375" s="91">
        <v>0</v>
      </c>
    </row>
    <row r="376" spans="1:18" x14ac:dyDescent="0.25">
      <c r="A376" s="91">
        <v>93</v>
      </c>
      <c r="B376" s="91" t="s">
        <v>149</v>
      </c>
      <c r="C376" s="91">
        <v>58.4</v>
      </c>
      <c r="D376" s="91">
        <v>0</v>
      </c>
      <c r="E376" s="91">
        <v>93.9</v>
      </c>
      <c r="F376" s="91">
        <v>2</v>
      </c>
      <c r="G376" s="91"/>
      <c r="H376" s="91"/>
      <c r="I376" s="91">
        <v>8256</v>
      </c>
      <c r="J376" s="91">
        <v>46.5</v>
      </c>
      <c r="K376" s="91">
        <v>2714</v>
      </c>
      <c r="L376" s="91"/>
      <c r="M376" s="91">
        <v>0</v>
      </c>
      <c r="N376" s="91">
        <v>1967</v>
      </c>
      <c r="O376" s="91">
        <v>0</v>
      </c>
      <c r="P376" s="91">
        <v>46.48</v>
      </c>
      <c r="Q376" s="91">
        <v>80.17</v>
      </c>
      <c r="R376" s="91">
        <v>4681</v>
      </c>
    </row>
    <row r="377" spans="1:18" x14ac:dyDescent="0.25">
      <c r="A377" s="91">
        <v>94</v>
      </c>
      <c r="B377" s="91" t="s">
        <v>150</v>
      </c>
      <c r="C377" s="91">
        <v>328.4</v>
      </c>
      <c r="D377" s="91">
        <v>0</v>
      </c>
      <c r="E377" s="91">
        <v>93.9</v>
      </c>
      <c r="F377" s="91">
        <v>2</v>
      </c>
      <c r="G377" s="91"/>
      <c r="H377" s="91"/>
      <c r="I377" s="91">
        <v>8256</v>
      </c>
      <c r="J377" s="91">
        <v>48.8</v>
      </c>
      <c r="K377" s="91">
        <v>16027</v>
      </c>
      <c r="L377" s="91"/>
      <c r="M377" s="91">
        <v>0</v>
      </c>
      <c r="N377" s="91">
        <v>9117</v>
      </c>
      <c r="O377" s="91">
        <v>0</v>
      </c>
      <c r="P377" s="91">
        <v>48.8</v>
      </c>
      <c r="Q377" s="91">
        <v>76.56</v>
      </c>
      <c r="R377" s="91">
        <v>25144</v>
      </c>
    </row>
    <row r="378" spans="1:18" x14ac:dyDescent="0.25">
      <c r="A378" s="91">
        <v>95</v>
      </c>
      <c r="B378" s="91" t="s">
        <v>151</v>
      </c>
      <c r="C378" s="91">
        <v>0</v>
      </c>
      <c r="D378" s="91">
        <v>0</v>
      </c>
      <c r="E378" s="91">
        <v>0</v>
      </c>
      <c r="F378" s="91">
        <v>0</v>
      </c>
      <c r="G378" s="91"/>
      <c r="H378" s="91"/>
      <c r="I378" s="91">
        <v>8760</v>
      </c>
      <c r="J378" s="91">
        <v>0</v>
      </c>
      <c r="K378" s="91">
        <v>0</v>
      </c>
      <c r="L378" s="91"/>
      <c r="M378" s="91">
        <v>0</v>
      </c>
      <c r="N378" s="91">
        <v>0</v>
      </c>
      <c r="O378" s="91">
        <v>0</v>
      </c>
      <c r="P378" s="91">
        <v>0</v>
      </c>
      <c r="Q378" s="91">
        <v>0</v>
      </c>
      <c r="R378" s="91">
        <v>0</v>
      </c>
    </row>
    <row r="379" spans="1:18" x14ac:dyDescent="0.25">
      <c r="A379" s="91">
        <v>96</v>
      </c>
      <c r="B379" s="91" t="s">
        <v>152</v>
      </c>
      <c r="C379" s="91">
        <v>-15.6</v>
      </c>
      <c r="D379" s="91">
        <v>0</v>
      </c>
      <c r="E379" s="91">
        <v>100</v>
      </c>
      <c r="F379" s="91">
        <v>0</v>
      </c>
      <c r="G379" s="91"/>
      <c r="H379" s="91"/>
      <c r="I379" s="91">
        <v>8760</v>
      </c>
      <c r="J379" s="91">
        <v>11</v>
      </c>
      <c r="K379" s="91">
        <v>-171</v>
      </c>
      <c r="L379" s="91"/>
      <c r="M379" s="91">
        <v>0</v>
      </c>
      <c r="N379" s="91">
        <v>0</v>
      </c>
      <c r="O379" s="91">
        <v>0</v>
      </c>
      <c r="P379" s="91">
        <v>10.98</v>
      </c>
      <c r="Q379" s="91">
        <v>10.98</v>
      </c>
      <c r="R379" s="91">
        <v>-171</v>
      </c>
    </row>
    <row r="380" spans="1:18" x14ac:dyDescent="0.25">
      <c r="A380" s="91">
        <v>97</v>
      </c>
      <c r="B380" s="91" t="s">
        <v>153</v>
      </c>
      <c r="C380" s="91">
        <v>283</v>
      </c>
      <c r="D380" s="91">
        <v>0</v>
      </c>
      <c r="E380" s="91">
        <v>100</v>
      </c>
      <c r="F380" s="91">
        <v>0</v>
      </c>
      <c r="G380" s="91"/>
      <c r="H380" s="91"/>
      <c r="I380" s="91">
        <v>8760</v>
      </c>
      <c r="J380" s="91">
        <v>0</v>
      </c>
      <c r="K380" s="91">
        <v>0</v>
      </c>
      <c r="L380" s="91"/>
      <c r="M380" s="91">
        <v>0</v>
      </c>
      <c r="N380" s="91">
        <v>0</v>
      </c>
      <c r="O380" s="91">
        <v>0</v>
      </c>
      <c r="P380" s="91">
        <v>0</v>
      </c>
      <c r="Q380" s="91">
        <v>0</v>
      </c>
      <c r="R380" s="91">
        <v>0</v>
      </c>
    </row>
    <row r="381" spans="1:18" x14ac:dyDescent="0.25">
      <c r="A381" s="91">
        <v>98</v>
      </c>
      <c r="B381" s="91" t="s">
        <v>154</v>
      </c>
      <c r="C381" s="91">
        <v>345.5</v>
      </c>
      <c r="D381" s="91">
        <v>0</v>
      </c>
      <c r="E381" s="91">
        <v>64.599999999999994</v>
      </c>
      <c r="F381" s="91">
        <v>0</v>
      </c>
      <c r="G381" s="91"/>
      <c r="H381" s="91"/>
      <c r="I381" s="91">
        <v>8760</v>
      </c>
      <c r="J381" s="91">
        <v>0</v>
      </c>
      <c r="K381" s="91">
        <v>0</v>
      </c>
      <c r="L381" s="91"/>
      <c r="M381" s="91">
        <v>0</v>
      </c>
      <c r="N381" s="91">
        <v>0</v>
      </c>
      <c r="O381" s="91">
        <v>0</v>
      </c>
      <c r="P381" s="91">
        <v>0</v>
      </c>
      <c r="Q381" s="91">
        <v>0</v>
      </c>
      <c r="R381" s="91">
        <v>0</v>
      </c>
    </row>
    <row r="382" spans="1:18" x14ac:dyDescent="0.25">
      <c r="A382" s="91">
        <v>99</v>
      </c>
      <c r="B382" s="91" t="s">
        <v>155</v>
      </c>
      <c r="C382" s="91">
        <v>288.2</v>
      </c>
      <c r="D382" s="91">
        <v>0</v>
      </c>
      <c r="E382" s="91">
        <v>100</v>
      </c>
      <c r="F382" s="91">
        <v>0</v>
      </c>
      <c r="G382" s="91"/>
      <c r="H382" s="91"/>
      <c r="I382" s="91">
        <v>8760</v>
      </c>
      <c r="J382" s="91">
        <v>0</v>
      </c>
      <c r="K382" s="91">
        <v>0</v>
      </c>
      <c r="L382" s="91"/>
      <c r="M382" s="91">
        <v>0</v>
      </c>
      <c r="N382" s="91">
        <v>0</v>
      </c>
      <c r="O382" s="91">
        <v>0</v>
      </c>
      <c r="P382" s="91">
        <v>0</v>
      </c>
      <c r="Q382" s="91">
        <v>0</v>
      </c>
      <c r="R382" s="91">
        <v>0</v>
      </c>
    </row>
    <row r="383" spans="1:18" x14ac:dyDescent="0.25">
      <c r="A383" s="91">
        <v>100</v>
      </c>
      <c r="B383" s="91" t="s">
        <v>156</v>
      </c>
      <c r="C383" s="91">
        <v>20.8</v>
      </c>
      <c r="D383" s="91">
        <v>0</v>
      </c>
      <c r="E383" s="91">
        <v>100</v>
      </c>
      <c r="F383" s="91">
        <v>0</v>
      </c>
      <c r="G383" s="91"/>
      <c r="H383" s="91"/>
      <c r="I383" s="91">
        <v>8760</v>
      </c>
      <c r="J383" s="91">
        <v>0</v>
      </c>
      <c r="K383" s="91">
        <v>0</v>
      </c>
      <c r="L383" s="91"/>
      <c r="M383" s="91">
        <v>0</v>
      </c>
      <c r="N383" s="91">
        <v>0</v>
      </c>
      <c r="O383" s="91">
        <v>0</v>
      </c>
      <c r="P383" s="91">
        <v>0</v>
      </c>
      <c r="Q383" s="91">
        <v>0</v>
      </c>
      <c r="R383" s="91">
        <v>0</v>
      </c>
    </row>
    <row r="384" spans="1:18" x14ac:dyDescent="0.25">
      <c r="A384" s="91">
        <v>101</v>
      </c>
      <c r="B384" s="91" t="s">
        <v>157</v>
      </c>
      <c r="C384" s="91">
        <v>1314</v>
      </c>
      <c r="D384" s="91">
        <v>0</v>
      </c>
      <c r="E384" s="91">
        <v>100</v>
      </c>
      <c r="F384" s="91">
        <v>0</v>
      </c>
      <c r="G384" s="91"/>
      <c r="H384" s="91"/>
      <c r="I384" s="91">
        <v>8760</v>
      </c>
      <c r="J384" s="91">
        <v>0</v>
      </c>
      <c r="K384" s="91">
        <v>0</v>
      </c>
      <c r="L384" s="91"/>
      <c r="M384" s="91">
        <v>0</v>
      </c>
      <c r="N384" s="91">
        <v>0</v>
      </c>
      <c r="O384" s="91">
        <v>0</v>
      </c>
      <c r="P384" s="91">
        <v>0</v>
      </c>
      <c r="Q384" s="91">
        <v>0</v>
      </c>
      <c r="R384" s="91">
        <v>0</v>
      </c>
    </row>
    <row r="385" spans="1:18" x14ac:dyDescent="0.25">
      <c r="A385" s="91">
        <v>102</v>
      </c>
      <c r="B385" s="91" t="s">
        <v>158</v>
      </c>
      <c r="C385" s="91">
        <v>-1112.7</v>
      </c>
      <c r="D385" s="91">
        <v>0</v>
      </c>
      <c r="E385" s="91">
        <v>100</v>
      </c>
      <c r="F385" s="91">
        <v>0</v>
      </c>
      <c r="G385" s="91"/>
      <c r="H385" s="91"/>
      <c r="I385" s="91">
        <v>8760</v>
      </c>
      <c r="J385" s="91">
        <v>0</v>
      </c>
      <c r="K385" s="91">
        <v>0</v>
      </c>
      <c r="L385" s="91"/>
      <c r="M385" s="91">
        <v>0</v>
      </c>
      <c r="N385" s="91">
        <v>0</v>
      </c>
      <c r="O385" s="91">
        <v>0</v>
      </c>
      <c r="P385" s="91">
        <v>0</v>
      </c>
      <c r="Q385" s="91">
        <v>0</v>
      </c>
      <c r="R385" s="91">
        <v>0</v>
      </c>
    </row>
    <row r="386" spans="1:18" x14ac:dyDescent="0.25">
      <c r="A386" s="91">
        <v>103</v>
      </c>
      <c r="B386" s="91" t="s">
        <v>159</v>
      </c>
      <c r="C386" s="91">
        <v>-0.2</v>
      </c>
      <c r="D386" s="91">
        <v>0</v>
      </c>
      <c r="E386" s="91">
        <v>100</v>
      </c>
      <c r="F386" s="91">
        <v>0</v>
      </c>
      <c r="G386" s="91"/>
      <c r="H386" s="91"/>
      <c r="I386" s="91">
        <v>8760</v>
      </c>
      <c r="J386" s="91">
        <v>75</v>
      </c>
      <c r="K386" s="91">
        <v>-16</v>
      </c>
      <c r="L386" s="91"/>
      <c r="M386" s="91">
        <v>0</v>
      </c>
      <c r="N386" s="91">
        <v>0</v>
      </c>
      <c r="O386" s="91">
        <v>0</v>
      </c>
      <c r="P386" s="91">
        <v>75</v>
      </c>
      <c r="Q386" s="91">
        <v>75</v>
      </c>
      <c r="R386" s="91">
        <v>-16</v>
      </c>
    </row>
    <row r="387" spans="1:18" x14ac:dyDescent="0.25">
      <c r="A387" s="91">
        <v>104</v>
      </c>
      <c r="B387" s="91" t="s">
        <v>160</v>
      </c>
      <c r="C387" s="91">
        <v>1.9</v>
      </c>
      <c r="D387" s="91">
        <v>0</v>
      </c>
      <c r="E387" s="91">
        <v>100</v>
      </c>
      <c r="F387" s="91">
        <v>0</v>
      </c>
      <c r="G387" s="91"/>
      <c r="H387" s="91"/>
      <c r="I387" s="91">
        <v>8760</v>
      </c>
      <c r="J387" s="91">
        <v>75</v>
      </c>
      <c r="K387" s="91">
        <v>145</v>
      </c>
      <c r="L387" s="91"/>
      <c r="M387" s="91">
        <v>0</v>
      </c>
      <c r="N387" s="91">
        <v>0</v>
      </c>
      <c r="O387" s="91">
        <v>0</v>
      </c>
      <c r="P387" s="91">
        <v>75</v>
      </c>
      <c r="Q387" s="91">
        <v>75</v>
      </c>
      <c r="R387" s="91">
        <v>145</v>
      </c>
    </row>
    <row r="388" spans="1:18" x14ac:dyDescent="0.25">
      <c r="A388" s="91">
        <v>105</v>
      </c>
      <c r="B388" s="91" t="s">
        <v>161</v>
      </c>
      <c r="C388" s="91">
        <v>301.7</v>
      </c>
      <c r="D388" s="91">
        <v>0</v>
      </c>
      <c r="E388" s="91">
        <v>100</v>
      </c>
      <c r="F388" s="91">
        <v>0</v>
      </c>
      <c r="G388" s="91"/>
      <c r="H388" s="91"/>
      <c r="I388" s="91">
        <v>8760</v>
      </c>
      <c r="J388" s="91">
        <v>0</v>
      </c>
      <c r="K388" s="91">
        <v>0</v>
      </c>
      <c r="L388" s="91"/>
      <c r="M388" s="91">
        <v>0</v>
      </c>
      <c r="N388" s="91">
        <v>0</v>
      </c>
      <c r="O388" s="91">
        <v>0</v>
      </c>
      <c r="P388" s="91">
        <v>0</v>
      </c>
      <c r="Q388" s="91">
        <v>0</v>
      </c>
      <c r="R388" s="91">
        <v>0</v>
      </c>
    </row>
    <row r="389" spans="1:18" x14ac:dyDescent="0.25">
      <c r="A389" s="91">
        <v>106</v>
      </c>
      <c r="B389" s="91" t="s">
        <v>162</v>
      </c>
      <c r="C389" s="91">
        <v>393.5</v>
      </c>
      <c r="D389" s="91">
        <v>0</v>
      </c>
      <c r="E389" s="91">
        <v>100</v>
      </c>
      <c r="F389" s="91">
        <v>0</v>
      </c>
      <c r="G389" s="91"/>
      <c r="H389" s="91"/>
      <c r="I389" s="91">
        <v>8760</v>
      </c>
      <c r="J389" s="91">
        <v>0</v>
      </c>
      <c r="K389" s="91">
        <v>0</v>
      </c>
      <c r="L389" s="91"/>
      <c r="M389" s="91">
        <v>0</v>
      </c>
      <c r="N389" s="91">
        <v>0</v>
      </c>
      <c r="O389" s="91">
        <v>0</v>
      </c>
      <c r="P389" s="91">
        <v>0</v>
      </c>
      <c r="Q389" s="91">
        <v>0</v>
      </c>
      <c r="R389" s="91">
        <v>0</v>
      </c>
    </row>
    <row r="390" spans="1:18" x14ac:dyDescent="0.25">
      <c r="A390" s="91">
        <v>107</v>
      </c>
      <c r="B390" s="91" t="s">
        <v>163</v>
      </c>
      <c r="C390" s="91">
        <v>267.10000000000002</v>
      </c>
      <c r="D390" s="91">
        <v>0</v>
      </c>
      <c r="E390" s="91">
        <v>100</v>
      </c>
      <c r="F390" s="91">
        <v>0</v>
      </c>
      <c r="G390" s="91"/>
      <c r="H390" s="91"/>
      <c r="I390" s="91">
        <v>8760</v>
      </c>
      <c r="J390" s="91">
        <v>0</v>
      </c>
      <c r="K390" s="91">
        <v>0</v>
      </c>
      <c r="L390" s="91"/>
      <c r="M390" s="91">
        <v>0</v>
      </c>
      <c r="N390" s="91">
        <v>0</v>
      </c>
      <c r="O390" s="91">
        <v>0</v>
      </c>
      <c r="P390" s="91">
        <v>0</v>
      </c>
      <c r="Q390" s="91">
        <v>0</v>
      </c>
      <c r="R390" s="91">
        <v>0</v>
      </c>
    </row>
    <row r="391" spans="1:18" x14ac:dyDescent="0.25">
      <c r="A391" s="91">
        <v>108</v>
      </c>
      <c r="B391" s="91" t="s">
        <v>164</v>
      </c>
      <c r="C391" s="91">
        <v>151.9</v>
      </c>
      <c r="D391" s="91">
        <v>0</v>
      </c>
      <c r="E391" s="91">
        <v>100</v>
      </c>
      <c r="F391" s="91">
        <v>0</v>
      </c>
      <c r="G391" s="91"/>
      <c r="H391" s="91"/>
      <c r="I391" s="91">
        <v>8760</v>
      </c>
      <c r="J391" s="91">
        <v>0</v>
      </c>
      <c r="K391" s="91">
        <v>0</v>
      </c>
      <c r="L391" s="91"/>
      <c r="M391" s="91">
        <v>0</v>
      </c>
      <c r="N391" s="91">
        <v>0</v>
      </c>
      <c r="O391" s="91">
        <v>0</v>
      </c>
      <c r="P391" s="91">
        <v>0</v>
      </c>
      <c r="Q391" s="91">
        <v>0</v>
      </c>
      <c r="R391" s="91">
        <v>0</v>
      </c>
    </row>
    <row r="392" spans="1:18" x14ac:dyDescent="0.25">
      <c r="A392" s="91">
        <v>109</v>
      </c>
      <c r="B392" s="91" t="s">
        <v>165</v>
      </c>
      <c r="C392" s="91">
        <v>189.8</v>
      </c>
      <c r="D392" s="91">
        <v>0</v>
      </c>
      <c r="E392" s="91">
        <v>100</v>
      </c>
      <c r="F392" s="91">
        <v>0</v>
      </c>
      <c r="G392" s="91"/>
      <c r="H392" s="91"/>
      <c r="I392" s="91">
        <v>8760</v>
      </c>
      <c r="J392" s="91">
        <v>0</v>
      </c>
      <c r="K392" s="91">
        <v>0</v>
      </c>
      <c r="L392" s="91"/>
      <c r="M392" s="91">
        <v>0</v>
      </c>
      <c r="N392" s="91">
        <v>0</v>
      </c>
      <c r="O392" s="91">
        <v>0</v>
      </c>
      <c r="P392" s="91">
        <v>0</v>
      </c>
      <c r="Q392" s="91">
        <v>0</v>
      </c>
      <c r="R392" s="91">
        <v>0</v>
      </c>
    </row>
    <row r="393" spans="1:18" x14ac:dyDescent="0.25">
      <c r="A393" s="91">
        <v>110</v>
      </c>
      <c r="B393" s="91" t="s">
        <v>166</v>
      </c>
      <c r="C393" s="91">
        <v>51.7</v>
      </c>
      <c r="D393" s="91">
        <v>0</v>
      </c>
      <c r="E393" s="91">
        <v>100</v>
      </c>
      <c r="F393" s="91">
        <v>0</v>
      </c>
      <c r="G393" s="91"/>
      <c r="H393" s="91"/>
      <c r="I393" s="91">
        <v>8760</v>
      </c>
      <c r="J393" s="91">
        <v>0</v>
      </c>
      <c r="K393" s="91">
        <v>0</v>
      </c>
      <c r="L393" s="91"/>
      <c r="M393" s="91">
        <v>0</v>
      </c>
      <c r="N393" s="91">
        <v>0</v>
      </c>
      <c r="O393" s="91">
        <v>0</v>
      </c>
      <c r="P393" s="91">
        <v>0</v>
      </c>
      <c r="Q393" s="91">
        <v>0</v>
      </c>
      <c r="R393" s="91">
        <v>0</v>
      </c>
    </row>
    <row r="394" spans="1:18" x14ac:dyDescent="0.25">
      <c r="A394" s="91">
        <v>111</v>
      </c>
      <c r="B394" s="91" t="s">
        <v>167</v>
      </c>
      <c r="C394" s="91">
        <v>161.30000000000001</v>
      </c>
      <c r="D394" s="91">
        <v>0</v>
      </c>
      <c r="E394" s="91">
        <v>100</v>
      </c>
      <c r="F394" s="91">
        <v>0</v>
      </c>
      <c r="G394" s="91"/>
      <c r="H394" s="91"/>
      <c r="I394" s="91">
        <v>8760</v>
      </c>
      <c r="J394" s="91">
        <v>106.4</v>
      </c>
      <c r="K394" s="91">
        <v>17159</v>
      </c>
      <c r="L394" s="91"/>
      <c r="M394" s="91">
        <v>0</v>
      </c>
      <c r="N394" s="91">
        <v>0</v>
      </c>
      <c r="O394" s="91">
        <v>0</v>
      </c>
      <c r="P394" s="91">
        <v>106.4</v>
      </c>
      <c r="Q394" s="91">
        <v>106.4</v>
      </c>
      <c r="R394" s="91">
        <v>17159</v>
      </c>
    </row>
    <row r="395" spans="1:18" x14ac:dyDescent="0.25">
      <c r="A395" s="91">
        <v>112</v>
      </c>
      <c r="B395" s="91" t="s">
        <v>168</v>
      </c>
      <c r="C395" s="91">
        <v>187.4</v>
      </c>
      <c r="D395" s="91">
        <v>0</v>
      </c>
      <c r="E395" s="91">
        <v>100</v>
      </c>
      <c r="F395" s="91">
        <v>0</v>
      </c>
      <c r="G395" s="91"/>
      <c r="H395" s="91"/>
      <c r="I395" s="91">
        <v>8760</v>
      </c>
      <c r="J395" s="91">
        <v>0</v>
      </c>
      <c r="K395" s="91">
        <v>0</v>
      </c>
      <c r="L395" s="91"/>
      <c r="M395" s="91">
        <v>0</v>
      </c>
      <c r="N395" s="91">
        <v>0</v>
      </c>
      <c r="O395" s="91">
        <v>0</v>
      </c>
      <c r="P395" s="91">
        <v>0</v>
      </c>
      <c r="Q395" s="91">
        <v>0</v>
      </c>
      <c r="R395" s="91">
        <v>0</v>
      </c>
    </row>
    <row r="396" spans="1:18" x14ac:dyDescent="0.25">
      <c r="A396" s="91">
        <v>113</v>
      </c>
      <c r="B396" s="91" t="s">
        <v>169</v>
      </c>
      <c r="C396" s="91">
        <v>324</v>
      </c>
      <c r="D396" s="91">
        <v>0</v>
      </c>
      <c r="E396" s="91">
        <v>100</v>
      </c>
      <c r="F396" s="91">
        <v>0</v>
      </c>
      <c r="G396" s="91"/>
      <c r="H396" s="91"/>
      <c r="I396" s="91">
        <v>8760</v>
      </c>
      <c r="J396" s="91">
        <v>0</v>
      </c>
      <c r="K396" s="91">
        <v>0</v>
      </c>
      <c r="L396" s="91"/>
      <c r="M396" s="91">
        <v>0</v>
      </c>
      <c r="N396" s="91">
        <v>0</v>
      </c>
      <c r="O396" s="91">
        <v>0</v>
      </c>
      <c r="P396" s="91">
        <v>0</v>
      </c>
      <c r="Q396" s="91">
        <v>0</v>
      </c>
      <c r="R396" s="91">
        <v>0</v>
      </c>
    </row>
    <row r="397" spans="1:18" x14ac:dyDescent="0.25">
      <c r="A397" s="91">
        <v>114</v>
      </c>
      <c r="B397" s="91" t="s">
        <v>170</v>
      </c>
      <c r="C397" s="91">
        <v>349.9</v>
      </c>
      <c r="D397" s="91">
        <v>0</v>
      </c>
      <c r="E397" s="91">
        <v>100</v>
      </c>
      <c r="F397" s="91">
        <v>0</v>
      </c>
      <c r="G397" s="91"/>
      <c r="H397" s="91"/>
      <c r="I397" s="91">
        <v>8760</v>
      </c>
      <c r="J397" s="91">
        <v>0</v>
      </c>
      <c r="K397" s="91">
        <v>0</v>
      </c>
      <c r="L397" s="91"/>
      <c r="M397" s="91">
        <v>0</v>
      </c>
      <c r="N397" s="91">
        <v>0</v>
      </c>
      <c r="O397" s="91">
        <v>0</v>
      </c>
      <c r="P397" s="91">
        <v>0</v>
      </c>
      <c r="Q397" s="91">
        <v>0</v>
      </c>
      <c r="R397" s="91">
        <v>0</v>
      </c>
    </row>
    <row r="398" spans="1:18" x14ac:dyDescent="0.25">
      <c r="A398" s="91">
        <v>115</v>
      </c>
      <c r="B398" s="91" t="s">
        <v>171</v>
      </c>
      <c r="C398" s="91">
        <v>292.8</v>
      </c>
      <c r="D398" s="91">
        <v>0</v>
      </c>
      <c r="E398" s="91">
        <v>100</v>
      </c>
      <c r="F398" s="91">
        <v>0</v>
      </c>
      <c r="G398" s="91"/>
      <c r="H398" s="91"/>
      <c r="I398" s="91">
        <v>8760</v>
      </c>
      <c r="J398" s="91">
        <v>0</v>
      </c>
      <c r="K398" s="91">
        <v>0</v>
      </c>
      <c r="L398" s="91"/>
      <c r="M398" s="91">
        <v>0</v>
      </c>
      <c r="N398" s="91">
        <v>0</v>
      </c>
      <c r="O398" s="91">
        <v>0</v>
      </c>
      <c r="P398" s="91">
        <v>0</v>
      </c>
      <c r="Q398" s="91">
        <v>0</v>
      </c>
      <c r="R398" s="91">
        <v>0</v>
      </c>
    </row>
    <row r="399" spans="1:18" x14ac:dyDescent="0.25">
      <c r="A399" s="91">
        <v>116</v>
      </c>
      <c r="B399" s="91" t="s">
        <v>172</v>
      </c>
      <c r="C399" s="91">
        <v>68.900000000000006</v>
      </c>
      <c r="D399" s="91">
        <v>0</v>
      </c>
      <c r="E399" s="91">
        <v>100</v>
      </c>
      <c r="F399" s="91">
        <v>0</v>
      </c>
      <c r="G399" s="91"/>
      <c r="H399" s="91"/>
      <c r="I399" s="91">
        <v>8760</v>
      </c>
      <c r="J399" s="91">
        <v>0</v>
      </c>
      <c r="K399" s="91">
        <v>0</v>
      </c>
      <c r="L399" s="91"/>
      <c r="M399" s="91">
        <v>0</v>
      </c>
      <c r="N399" s="91">
        <v>0</v>
      </c>
      <c r="O399" s="91">
        <v>0</v>
      </c>
      <c r="P399" s="91">
        <v>0</v>
      </c>
      <c r="Q399" s="91">
        <v>0</v>
      </c>
      <c r="R399" s="91">
        <v>0</v>
      </c>
    </row>
    <row r="400" spans="1:18" x14ac:dyDescent="0.25">
      <c r="A400" s="91">
        <v>117</v>
      </c>
      <c r="B400" s="91" t="s">
        <v>173</v>
      </c>
      <c r="C400" s="91">
        <v>124.5</v>
      </c>
      <c r="D400" s="91">
        <v>0</v>
      </c>
      <c r="E400" s="91">
        <v>100</v>
      </c>
      <c r="F400" s="91">
        <v>0</v>
      </c>
      <c r="G400" s="91"/>
      <c r="H400" s="91"/>
      <c r="I400" s="91">
        <v>8760</v>
      </c>
      <c r="J400" s="91">
        <v>0</v>
      </c>
      <c r="K400" s="91">
        <v>0</v>
      </c>
      <c r="L400" s="91"/>
      <c r="M400" s="91">
        <v>0</v>
      </c>
      <c r="N400" s="91">
        <v>0</v>
      </c>
      <c r="O400" s="91">
        <v>0</v>
      </c>
      <c r="P400" s="91">
        <v>0</v>
      </c>
      <c r="Q400" s="91">
        <v>0</v>
      </c>
      <c r="R400" s="91">
        <v>0</v>
      </c>
    </row>
    <row r="401" spans="1:18" x14ac:dyDescent="0.25">
      <c r="A401" s="91">
        <v>118</v>
      </c>
      <c r="B401" s="91" t="s">
        <v>174</v>
      </c>
      <c r="C401" s="91">
        <v>86.1</v>
      </c>
      <c r="D401" s="91">
        <v>0</v>
      </c>
      <c r="E401" s="91">
        <v>100</v>
      </c>
      <c r="F401" s="91">
        <v>0</v>
      </c>
      <c r="G401" s="91"/>
      <c r="H401" s="91"/>
      <c r="I401" s="91">
        <v>8760</v>
      </c>
      <c r="J401" s="91">
        <v>0</v>
      </c>
      <c r="K401" s="91">
        <v>0</v>
      </c>
      <c r="L401" s="91"/>
      <c r="M401" s="91">
        <v>0</v>
      </c>
      <c r="N401" s="91">
        <v>0</v>
      </c>
      <c r="O401" s="91">
        <v>0</v>
      </c>
      <c r="P401" s="91">
        <v>0</v>
      </c>
      <c r="Q401" s="91">
        <v>0</v>
      </c>
      <c r="R401" s="91">
        <v>0</v>
      </c>
    </row>
    <row r="402" spans="1:18" x14ac:dyDescent="0.25">
      <c r="A402" s="91">
        <v>119</v>
      </c>
      <c r="B402" s="91" t="s">
        <v>175</v>
      </c>
      <c r="C402" s="91">
        <v>47.9</v>
      </c>
      <c r="D402" s="91">
        <v>0</v>
      </c>
      <c r="E402" s="91">
        <v>100</v>
      </c>
      <c r="F402" s="91">
        <v>0</v>
      </c>
      <c r="G402" s="91"/>
      <c r="H402" s="91"/>
      <c r="I402" s="91">
        <v>8736</v>
      </c>
      <c r="J402" s="91">
        <v>66.400000000000006</v>
      </c>
      <c r="K402" s="91">
        <v>3177</v>
      </c>
      <c r="L402" s="91"/>
      <c r="M402" s="91">
        <v>0</v>
      </c>
      <c r="N402" s="91">
        <v>0</v>
      </c>
      <c r="O402" s="91">
        <v>0</v>
      </c>
      <c r="P402" s="91">
        <v>66.36</v>
      </c>
      <c r="Q402" s="91">
        <v>66.36</v>
      </c>
      <c r="R402" s="91">
        <v>3177</v>
      </c>
    </row>
    <row r="403" spans="1:18" x14ac:dyDescent="0.25">
      <c r="A403" s="91">
        <v>120</v>
      </c>
      <c r="B403" s="91" t="s">
        <v>176</v>
      </c>
      <c r="C403" s="91">
        <v>0</v>
      </c>
      <c r="D403" s="91">
        <v>0</v>
      </c>
      <c r="E403" s="91">
        <v>0</v>
      </c>
      <c r="F403" s="91">
        <v>0</v>
      </c>
      <c r="G403" s="91"/>
      <c r="H403" s="91"/>
      <c r="I403" s="91">
        <v>0</v>
      </c>
      <c r="J403" s="91">
        <v>0</v>
      </c>
      <c r="K403" s="91">
        <v>0</v>
      </c>
      <c r="L403" s="91"/>
      <c r="M403" s="91">
        <v>0</v>
      </c>
      <c r="N403" s="91">
        <v>0</v>
      </c>
      <c r="O403" s="91">
        <v>0</v>
      </c>
      <c r="P403" s="91">
        <v>0</v>
      </c>
      <c r="Q403" s="91">
        <v>0</v>
      </c>
      <c r="R403" s="91">
        <v>0</v>
      </c>
    </row>
    <row r="404" spans="1:18" x14ac:dyDescent="0.25">
      <c r="A404" s="91">
        <v>121</v>
      </c>
      <c r="B404" s="91" t="s">
        <v>177</v>
      </c>
      <c r="C404" s="91">
        <v>1072.2</v>
      </c>
      <c r="D404" s="91">
        <v>0</v>
      </c>
      <c r="E404" s="91">
        <v>26.1</v>
      </c>
      <c r="F404" s="91">
        <v>138</v>
      </c>
      <c r="G404" s="91">
        <v>7852.8</v>
      </c>
      <c r="H404" s="91">
        <v>7324</v>
      </c>
      <c r="I404" s="91">
        <v>3334</v>
      </c>
      <c r="J404" s="91">
        <v>413.2</v>
      </c>
      <c r="K404" s="91">
        <v>32451</v>
      </c>
      <c r="L404" s="91">
        <v>484</v>
      </c>
      <c r="M404" s="91">
        <v>2033</v>
      </c>
      <c r="N404" s="91">
        <v>0</v>
      </c>
      <c r="O404" s="91">
        <v>3733</v>
      </c>
      <c r="P404" s="91">
        <v>33.75</v>
      </c>
      <c r="Q404" s="91">
        <v>35.64</v>
      </c>
      <c r="R404" s="91">
        <v>38217</v>
      </c>
    </row>
    <row r="405" spans="1:18" x14ac:dyDescent="0.25">
      <c r="A405" s="91">
        <v>122</v>
      </c>
      <c r="B405" s="91" t="s">
        <v>178</v>
      </c>
      <c r="C405" s="91">
        <v>0</v>
      </c>
      <c r="D405" s="91">
        <v>0</v>
      </c>
      <c r="E405" s="91">
        <v>0</v>
      </c>
      <c r="F405" s="91">
        <v>167</v>
      </c>
      <c r="G405" s="91"/>
      <c r="H405" s="91"/>
      <c r="I405" s="91">
        <v>369</v>
      </c>
      <c r="J405" s="91">
        <v>0</v>
      </c>
      <c r="K405" s="91">
        <v>0</v>
      </c>
      <c r="L405" s="91"/>
      <c r="M405" s="91">
        <v>0</v>
      </c>
      <c r="N405" s="91">
        <v>0</v>
      </c>
      <c r="O405" s="91">
        <v>0</v>
      </c>
      <c r="P405" s="91">
        <v>0</v>
      </c>
      <c r="Q405" s="91">
        <v>0</v>
      </c>
      <c r="R405" s="91">
        <v>0</v>
      </c>
    </row>
    <row r="406" spans="1:18" x14ac:dyDescent="0.25">
      <c r="A406" s="91">
        <v>123</v>
      </c>
      <c r="B406" s="91" t="s">
        <v>179</v>
      </c>
      <c r="C406" s="91">
        <v>-725.8</v>
      </c>
      <c r="D406" s="91">
        <v>0</v>
      </c>
      <c r="E406" s="91">
        <v>64.099999999999994</v>
      </c>
      <c r="F406" s="91">
        <v>316</v>
      </c>
      <c r="G406" s="91"/>
      <c r="H406" s="91"/>
      <c r="I406" s="91">
        <v>7822</v>
      </c>
      <c r="J406" s="91">
        <v>35.9</v>
      </c>
      <c r="K406" s="91">
        <v>-26043</v>
      </c>
      <c r="L406" s="91"/>
      <c r="M406" s="91">
        <v>0</v>
      </c>
      <c r="N406" s="91">
        <v>0</v>
      </c>
      <c r="O406" s="91">
        <v>0</v>
      </c>
      <c r="P406" s="91">
        <v>35.880000000000003</v>
      </c>
      <c r="Q406" s="91">
        <v>35.880000000000003</v>
      </c>
      <c r="R406" s="91">
        <v>-26043</v>
      </c>
    </row>
    <row r="407" spans="1:18" x14ac:dyDescent="0.25">
      <c r="A407" s="91">
        <v>124</v>
      </c>
      <c r="B407" s="91" t="s">
        <v>180</v>
      </c>
      <c r="C407" s="91">
        <v>615</v>
      </c>
      <c r="D407" s="91">
        <v>0</v>
      </c>
      <c r="E407" s="91">
        <v>7</v>
      </c>
      <c r="F407" s="91">
        <v>816</v>
      </c>
      <c r="G407" s="91"/>
      <c r="H407" s="91"/>
      <c r="I407" s="91">
        <v>6077</v>
      </c>
      <c r="J407" s="91">
        <v>36.9</v>
      </c>
      <c r="K407" s="91">
        <v>22716</v>
      </c>
      <c r="L407" s="91"/>
      <c r="M407" s="91">
        <v>0</v>
      </c>
      <c r="N407" s="91">
        <v>0</v>
      </c>
      <c r="O407" s="91">
        <v>0</v>
      </c>
      <c r="P407" s="91">
        <v>36.94</v>
      </c>
      <c r="Q407" s="91">
        <v>36.94</v>
      </c>
      <c r="R407" s="91">
        <v>22716</v>
      </c>
    </row>
    <row r="408" spans="1:18" x14ac:dyDescent="0.25">
      <c r="A408" s="91">
        <v>125</v>
      </c>
      <c r="B408" s="91" t="s">
        <v>181</v>
      </c>
      <c r="C408" s="91">
        <v>-339.3</v>
      </c>
      <c r="D408" s="91">
        <v>0</v>
      </c>
      <c r="E408" s="91">
        <v>52</v>
      </c>
      <c r="F408" s="91">
        <v>655</v>
      </c>
      <c r="G408" s="91"/>
      <c r="H408" s="91"/>
      <c r="I408" s="91">
        <v>6081</v>
      </c>
      <c r="J408" s="91">
        <v>34.5</v>
      </c>
      <c r="K408" s="91">
        <v>-11702</v>
      </c>
      <c r="L408" s="91"/>
      <c r="M408" s="91">
        <v>0</v>
      </c>
      <c r="N408" s="91">
        <v>0</v>
      </c>
      <c r="O408" s="91">
        <v>0</v>
      </c>
      <c r="P408" s="91">
        <v>34.49</v>
      </c>
      <c r="Q408" s="91">
        <v>34.49</v>
      </c>
      <c r="R408" s="91">
        <v>-11702</v>
      </c>
    </row>
    <row r="409" spans="1:18" x14ac:dyDescent="0.25">
      <c r="A409" s="91">
        <v>126</v>
      </c>
      <c r="B409" s="91" t="s">
        <v>182</v>
      </c>
      <c r="C409" s="91">
        <v>267.3</v>
      </c>
      <c r="D409" s="91">
        <v>0</v>
      </c>
      <c r="E409" s="91">
        <v>57.9</v>
      </c>
      <c r="F409" s="91">
        <v>0</v>
      </c>
      <c r="G409" s="91"/>
      <c r="H409" s="91"/>
      <c r="I409" s="91">
        <v>8760</v>
      </c>
      <c r="J409" s="91">
        <v>0</v>
      </c>
      <c r="K409" s="91">
        <v>0</v>
      </c>
      <c r="L409" s="91"/>
      <c r="M409" s="91">
        <v>0</v>
      </c>
      <c r="N409" s="91">
        <v>0</v>
      </c>
      <c r="O409" s="91">
        <v>0</v>
      </c>
      <c r="P409" s="91">
        <v>0</v>
      </c>
      <c r="Q409" s="91">
        <v>0</v>
      </c>
      <c r="R409" s="91">
        <v>0</v>
      </c>
    </row>
    <row r="410" spans="1:18" x14ac:dyDescent="0.25">
      <c r="A410" s="91">
        <v>127</v>
      </c>
      <c r="B410" s="91" t="s">
        <v>183</v>
      </c>
      <c r="C410" s="91">
        <v>610.29999999999995</v>
      </c>
      <c r="D410" s="91">
        <v>0</v>
      </c>
      <c r="E410" s="91">
        <v>100</v>
      </c>
      <c r="F410" s="91">
        <v>0</v>
      </c>
      <c r="G410" s="91"/>
      <c r="H410" s="91"/>
      <c r="I410" s="91">
        <v>8760</v>
      </c>
      <c r="J410" s="91">
        <v>64.7</v>
      </c>
      <c r="K410" s="91">
        <v>39481</v>
      </c>
      <c r="L410" s="91"/>
      <c r="M410" s="91">
        <v>0</v>
      </c>
      <c r="N410" s="91">
        <v>0</v>
      </c>
      <c r="O410" s="91">
        <v>0</v>
      </c>
      <c r="P410" s="91">
        <v>64.69</v>
      </c>
      <c r="Q410" s="91">
        <v>64.69</v>
      </c>
      <c r="R410" s="91">
        <v>39481</v>
      </c>
    </row>
    <row r="411" spans="1:18" x14ac:dyDescent="0.25">
      <c r="A411" s="91">
        <v>128</v>
      </c>
      <c r="B411" s="91" t="s">
        <v>184</v>
      </c>
      <c r="C411" s="91">
        <v>33.299999999999997</v>
      </c>
      <c r="D411" s="91">
        <v>0</v>
      </c>
      <c r="E411" s="91">
        <v>100</v>
      </c>
      <c r="F411" s="91">
        <v>0</v>
      </c>
      <c r="G411" s="91"/>
      <c r="H411" s="91"/>
      <c r="I411" s="91">
        <v>8760</v>
      </c>
      <c r="J411" s="91">
        <v>144.80000000000001</v>
      </c>
      <c r="K411" s="91">
        <v>4825</v>
      </c>
      <c r="L411" s="91"/>
      <c r="M411" s="91">
        <v>0</v>
      </c>
      <c r="N411" s="91">
        <v>0</v>
      </c>
      <c r="O411" s="91">
        <v>0</v>
      </c>
      <c r="P411" s="91">
        <v>144.84</v>
      </c>
      <c r="Q411" s="91">
        <v>144.84</v>
      </c>
      <c r="R411" s="91">
        <v>4825</v>
      </c>
    </row>
    <row r="412" spans="1:18" x14ac:dyDescent="0.25">
      <c r="A412" s="91">
        <v>129</v>
      </c>
      <c r="B412" s="91" t="s">
        <v>185</v>
      </c>
      <c r="C412" s="91">
        <v>3.7</v>
      </c>
      <c r="D412" s="91">
        <v>0</v>
      </c>
      <c r="E412" s="91">
        <v>100</v>
      </c>
      <c r="F412" s="91">
        <v>0</v>
      </c>
      <c r="G412" s="91"/>
      <c r="H412" s="91"/>
      <c r="I412" s="91">
        <v>8760</v>
      </c>
      <c r="J412" s="91">
        <v>68.2</v>
      </c>
      <c r="K412" s="91">
        <v>250</v>
      </c>
      <c r="L412" s="91"/>
      <c r="M412" s="91">
        <v>0</v>
      </c>
      <c r="N412" s="91">
        <v>0</v>
      </c>
      <c r="O412" s="91">
        <v>0</v>
      </c>
      <c r="P412" s="91">
        <v>68.239999999999995</v>
      </c>
      <c r="Q412" s="91">
        <v>68.239999999999995</v>
      </c>
      <c r="R412" s="91">
        <v>250</v>
      </c>
    </row>
    <row r="413" spans="1:18" x14ac:dyDescent="0.25">
      <c r="A413" s="91">
        <v>130</v>
      </c>
      <c r="B413" s="91" t="s">
        <v>186</v>
      </c>
      <c r="C413" s="91">
        <v>162.4</v>
      </c>
      <c r="D413" s="91">
        <v>0</v>
      </c>
      <c r="E413" s="91">
        <v>100</v>
      </c>
      <c r="F413" s="91">
        <v>0</v>
      </c>
      <c r="G413" s="91"/>
      <c r="H413" s="91"/>
      <c r="I413" s="91">
        <v>8760</v>
      </c>
      <c r="J413" s="91">
        <v>107.9</v>
      </c>
      <c r="K413" s="91">
        <v>17512</v>
      </c>
      <c r="L413" s="91"/>
      <c r="M413" s="91">
        <v>0</v>
      </c>
      <c r="N413" s="91">
        <v>0</v>
      </c>
      <c r="O413" s="91">
        <v>0</v>
      </c>
      <c r="P413" s="91">
        <v>107.86</v>
      </c>
      <c r="Q413" s="91">
        <v>107.86</v>
      </c>
      <c r="R413" s="91">
        <v>17512</v>
      </c>
    </row>
    <row r="414" spans="1:18" x14ac:dyDescent="0.25">
      <c r="A414" s="91">
        <v>131</v>
      </c>
      <c r="B414" s="91" t="s">
        <v>187</v>
      </c>
      <c r="C414" s="91">
        <v>125.6</v>
      </c>
      <c r="D414" s="91">
        <v>0</v>
      </c>
      <c r="E414" s="91">
        <v>100</v>
      </c>
      <c r="F414" s="91">
        <v>0</v>
      </c>
      <c r="G414" s="91"/>
      <c r="H414" s="91"/>
      <c r="I414" s="91">
        <v>8760</v>
      </c>
      <c r="J414" s="91">
        <v>71</v>
      </c>
      <c r="K414" s="91">
        <v>8917</v>
      </c>
      <c r="L414" s="91"/>
      <c r="M414" s="91">
        <v>0</v>
      </c>
      <c r="N414" s="91">
        <v>0</v>
      </c>
      <c r="O414" s="91">
        <v>0</v>
      </c>
      <c r="P414" s="91">
        <v>71</v>
      </c>
      <c r="Q414" s="91">
        <v>71</v>
      </c>
      <c r="R414" s="91">
        <v>8917</v>
      </c>
    </row>
    <row r="415" spans="1:18" x14ac:dyDescent="0.25">
      <c r="A415" s="91">
        <v>132</v>
      </c>
      <c r="B415" s="91" t="s">
        <v>188</v>
      </c>
      <c r="C415" s="91">
        <v>0</v>
      </c>
      <c r="D415" s="91">
        <v>0</v>
      </c>
      <c r="E415" s="91">
        <v>0</v>
      </c>
      <c r="F415" s="91">
        <v>0</v>
      </c>
      <c r="G415" s="91"/>
      <c r="H415" s="91"/>
      <c r="I415" s="91">
        <v>8760</v>
      </c>
      <c r="J415" s="91">
        <v>0</v>
      </c>
      <c r="K415" s="91">
        <v>0</v>
      </c>
      <c r="L415" s="91"/>
      <c r="M415" s="91">
        <v>0</v>
      </c>
      <c r="N415" s="91">
        <v>0</v>
      </c>
      <c r="O415" s="91">
        <v>0</v>
      </c>
      <c r="P415" s="91">
        <v>0</v>
      </c>
      <c r="Q415" s="91">
        <v>0</v>
      </c>
      <c r="R415" s="91">
        <v>0</v>
      </c>
    </row>
    <row r="416" spans="1:18" x14ac:dyDescent="0.25">
      <c r="A416" s="91">
        <v>133</v>
      </c>
      <c r="B416" s="91" t="s">
        <v>189</v>
      </c>
      <c r="C416" s="91">
        <v>17.7</v>
      </c>
      <c r="D416" s="91">
        <v>0</v>
      </c>
      <c r="E416" s="91">
        <v>100</v>
      </c>
      <c r="F416" s="91">
        <v>0</v>
      </c>
      <c r="G416" s="91"/>
      <c r="H416" s="91"/>
      <c r="I416" s="91">
        <v>8760</v>
      </c>
      <c r="J416" s="91">
        <v>50.7</v>
      </c>
      <c r="K416" s="91">
        <v>900</v>
      </c>
      <c r="L416" s="91"/>
      <c r="M416" s="91">
        <v>0</v>
      </c>
      <c r="N416" s="91">
        <v>0</v>
      </c>
      <c r="O416" s="91">
        <v>0</v>
      </c>
      <c r="P416" s="91">
        <v>50.75</v>
      </c>
      <c r="Q416" s="91">
        <v>50.75</v>
      </c>
      <c r="R416" s="91">
        <v>900</v>
      </c>
    </row>
    <row r="417" spans="1:18" x14ac:dyDescent="0.25">
      <c r="A417" s="91">
        <v>134</v>
      </c>
      <c r="B417" s="91" t="s">
        <v>190</v>
      </c>
      <c r="C417" s="91">
        <v>6.7</v>
      </c>
      <c r="D417" s="91">
        <v>0</v>
      </c>
      <c r="E417" s="91">
        <v>100</v>
      </c>
      <c r="F417" s="91">
        <v>0</v>
      </c>
      <c r="G417" s="91"/>
      <c r="H417" s="91"/>
      <c r="I417" s="91">
        <v>8760</v>
      </c>
      <c r="J417" s="91">
        <v>88.9</v>
      </c>
      <c r="K417" s="91">
        <v>593</v>
      </c>
      <c r="L417" s="91"/>
      <c r="M417" s="91">
        <v>0</v>
      </c>
      <c r="N417" s="91">
        <v>0</v>
      </c>
      <c r="O417" s="91">
        <v>0</v>
      </c>
      <c r="P417" s="91">
        <v>88.89</v>
      </c>
      <c r="Q417" s="91">
        <v>88.89</v>
      </c>
      <c r="R417" s="91">
        <v>593</v>
      </c>
    </row>
    <row r="418" spans="1:18" x14ac:dyDescent="0.25">
      <c r="A418" s="91">
        <v>135</v>
      </c>
      <c r="B418" s="91" t="s">
        <v>191</v>
      </c>
      <c r="C418" s="91">
        <v>0</v>
      </c>
      <c r="D418" s="91">
        <v>0</v>
      </c>
      <c r="E418" s="91">
        <v>0</v>
      </c>
      <c r="F418" s="91">
        <v>0</v>
      </c>
      <c r="G418" s="91"/>
      <c r="H418" s="91"/>
      <c r="I418" s="91">
        <v>8760</v>
      </c>
      <c r="J418" s="91">
        <v>0</v>
      </c>
      <c r="K418" s="91">
        <v>0</v>
      </c>
      <c r="L418" s="91"/>
      <c r="M418" s="91">
        <v>0</v>
      </c>
      <c r="N418" s="91">
        <v>0</v>
      </c>
      <c r="O418" s="91">
        <v>0</v>
      </c>
      <c r="P418" s="91">
        <v>0</v>
      </c>
      <c r="Q418" s="91">
        <v>0</v>
      </c>
      <c r="R418" s="91">
        <v>0</v>
      </c>
    </row>
    <row r="419" spans="1:18" x14ac:dyDescent="0.25">
      <c r="A419" s="91">
        <v>136</v>
      </c>
      <c r="B419" s="91" t="s">
        <v>192</v>
      </c>
      <c r="C419" s="91">
        <v>0</v>
      </c>
      <c r="D419" s="91">
        <v>0</v>
      </c>
      <c r="E419" s="91">
        <v>0</v>
      </c>
      <c r="F419" s="91">
        <v>0</v>
      </c>
      <c r="G419" s="91"/>
      <c r="H419" s="91"/>
      <c r="I419" s="91">
        <v>8760</v>
      </c>
      <c r="J419" s="91">
        <v>0</v>
      </c>
      <c r="K419" s="91">
        <v>0</v>
      </c>
      <c r="L419" s="91"/>
      <c r="M419" s="91">
        <v>0</v>
      </c>
      <c r="N419" s="91">
        <v>0</v>
      </c>
      <c r="O419" s="91">
        <v>0</v>
      </c>
      <c r="P419" s="91">
        <v>0</v>
      </c>
      <c r="Q419" s="91">
        <v>0</v>
      </c>
      <c r="R419" s="91">
        <v>0</v>
      </c>
    </row>
    <row r="420" spans="1:18" x14ac:dyDescent="0.25">
      <c r="A420" s="91">
        <v>137</v>
      </c>
      <c r="B420" s="91" t="s">
        <v>193</v>
      </c>
      <c r="C420" s="91">
        <v>0</v>
      </c>
      <c r="D420" s="91">
        <v>0</v>
      </c>
      <c r="E420" s="91">
        <v>0</v>
      </c>
      <c r="F420" s="91">
        <v>0</v>
      </c>
      <c r="G420" s="91"/>
      <c r="H420" s="91"/>
      <c r="I420" s="91">
        <v>8760</v>
      </c>
      <c r="J420" s="91">
        <v>0</v>
      </c>
      <c r="K420" s="91">
        <v>0</v>
      </c>
      <c r="L420" s="91"/>
      <c r="M420" s="91">
        <v>0</v>
      </c>
      <c r="N420" s="91">
        <v>0</v>
      </c>
      <c r="O420" s="91">
        <v>0</v>
      </c>
      <c r="P420" s="91">
        <v>0</v>
      </c>
      <c r="Q420" s="91">
        <v>0</v>
      </c>
      <c r="R420" s="91">
        <v>0</v>
      </c>
    </row>
    <row r="421" spans="1:18" x14ac:dyDescent="0.25">
      <c r="A421" s="91">
        <v>138</v>
      </c>
      <c r="B421" s="91" t="s">
        <v>194</v>
      </c>
      <c r="C421" s="91">
        <v>11.4</v>
      </c>
      <c r="D421" s="91">
        <v>0</v>
      </c>
      <c r="E421" s="91">
        <v>100</v>
      </c>
      <c r="F421" s="91">
        <v>0</v>
      </c>
      <c r="G421" s="91"/>
      <c r="H421" s="91"/>
      <c r="I421" s="91">
        <v>8760</v>
      </c>
      <c r="J421" s="91">
        <v>71.5</v>
      </c>
      <c r="K421" s="91">
        <v>814</v>
      </c>
      <c r="L421" s="91"/>
      <c r="M421" s="91">
        <v>0</v>
      </c>
      <c r="N421" s="91">
        <v>0</v>
      </c>
      <c r="O421" s="91">
        <v>0</v>
      </c>
      <c r="P421" s="91">
        <v>71.47</v>
      </c>
      <c r="Q421" s="91">
        <v>71.47</v>
      </c>
      <c r="R421" s="91">
        <v>814</v>
      </c>
    </row>
    <row r="422" spans="1:18" x14ac:dyDescent="0.25">
      <c r="A422" s="91">
        <v>139</v>
      </c>
      <c r="B422" s="91" t="s">
        <v>195</v>
      </c>
      <c r="C422" s="91">
        <v>112.6</v>
      </c>
      <c r="D422" s="91">
        <v>0</v>
      </c>
      <c r="E422" s="91">
        <v>100</v>
      </c>
      <c r="F422" s="91">
        <v>0</v>
      </c>
      <c r="G422" s="91"/>
      <c r="H422" s="91"/>
      <c r="I422" s="91">
        <v>8760</v>
      </c>
      <c r="J422" s="91">
        <v>92.8</v>
      </c>
      <c r="K422" s="91">
        <v>10451</v>
      </c>
      <c r="L422" s="91"/>
      <c r="M422" s="91">
        <v>0</v>
      </c>
      <c r="N422" s="91">
        <v>0</v>
      </c>
      <c r="O422" s="91">
        <v>0</v>
      </c>
      <c r="P422" s="91">
        <v>92.8</v>
      </c>
      <c r="Q422" s="91">
        <v>92.8</v>
      </c>
      <c r="R422" s="91">
        <v>10451</v>
      </c>
    </row>
    <row r="423" spans="1:18" x14ac:dyDescent="0.25">
      <c r="A423" s="91">
        <v>140</v>
      </c>
      <c r="B423" s="91" t="s">
        <v>196</v>
      </c>
      <c r="C423" s="91">
        <v>353.9</v>
      </c>
      <c r="D423" s="91">
        <v>0</v>
      </c>
      <c r="E423" s="91">
        <v>100</v>
      </c>
      <c r="F423" s="91">
        <v>0</v>
      </c>
      <c r="G423" s="91"/>
      <c r="H423" s="91"/>
      <c r="I423" s="91">
        <v>8760</v>
      </c>
      <c r="J423" s="91">
        <v>0</v>
      </c>
      <c r="K423" s="91">
        <v>0</v>
      </c>
      <c r="L423" s="91"/>
      <c r="M423" s="91">
        <v>0</v>
      </c>
      <c r="N423" s="91">
        <v>0</v>
      </c>
      <c r="O423" s="91">
        <v>0</v>
      </c>
      <c r="P423" s="91">
        <v>0</v>
      </c>
      <c r="Q423" s="91">
        <v>0</v>
      </c>
      <c r="R423" s="91">
        <v>0</v>
      </c>
    </row>
    <row r="424" spans="1:18" x14ac:dyDescent="0.25">
      <c r="A424" s="91">
        <v>141</v>
      </c>
      <c r="B424" s="91" t="s">
        <v>197</v>
      </c>
      <c r="C424" s="91">
        <v>309.60000000000002</v>
      </c>
      <c r="D424" s="91">
        <v>0</v>
      </c>
      <c r="E424" s="91">
        <v>100</v>
      </c>
      <c r="F424" s="91">
        <v>0</v>
      </c>
      <c r="G424" s="91"/>
      <c r="H424" s="91"/>
      <c r="I424" s="91">
        <v>8760</v>
      </c>
      <c r="J424" s="91">
        <v>0</v>
      </c>
      <c r="K424" s="91">
        <v>0</v>
      </c>
      <c r="L424" s="91"/>
      <c r="M424" s="91">
        <v>0</v>
      </c>
      <c r="N424" s="91">
        <v>0</v>
      </c>
      <c r="O424" s="91">
        <v>0</v>
      </c>
      <c r="P424" s="91">
        <v>0</v>
      </c>
      <c r="Q424" s="91">
        <v>0</v>
      </c>
      <c r="R424" s="91">
        <v>0</v>
      </c>
    </row>
    <row r="425" spans="1:18" x14ac:dyDescent="0.25">
      <c r="A425" s="91">
        <v>142</v>
      </c>
      <c r="B425" s="91" t="s">
        <v>198</v>
      </c>
      <c r="C425" s="91">
        <v>323.10000000000002</v>
      </c>
      <c r="D425" s="91">
        <v>0</v>
      </c>
      <c r="E425" s="91">
        <v>100</v>
      </c>
      <c r="F425" s="91">
        <v>0</v>
      </c>
      <c r="G425" s="91"/>
      <c r="H425" s="91"/>
      <c r="I425" s="91">
        <v>8760</v>
      </c>
      <c r="J425" s="91">
        <v>63.8</v>
      </c>
      <c r="K425" s="91">
        <v>20613</v>
      </c>
      <c r="L425" s="91"/>
      <c r="M425" s="91">
        <v>0</v>
      </c>
      <c r="N425" s="91">
        <v>0</v>
      </c>
      <c r="O425" s="91">
        <v>0</v>
      </c>
      <c r="P425" s="91">
        <v>63.8</v>
      </c>
      <c r="Q425" s="91">
        <v>63.8</v>
      </c>
      <c r="R425" s="91">
        <v>20613</v>
      </c>
    </row>
    <row r="426" spans="1:18" x14ac:dyDescent="0.25">
      <c r="A426" s="91">
        <v>143</v>
      </c>
      <c r="B426" s="91" t="s">
        <v>199</v>
      </c>
      <c r="C426" s="91">
        <v>59.8</v>
      </c>
      <c r="D426" s="91">
        <v>0</v>
      </c>
      <c r="E426" s="91">
        <v>100</v>
      </c>
      <c r="F426" s="91">
        <v>0</v>
      </c>
      <c r="G426" s="91"/>
      <c r="H426" s="91"/>
      <c r="I426" s="91">
        <v>8760</v>
      </c>
      <c r="J426" s="91">
        <v>76</v>
      </c>
      <c r="K426" s="91">
        <v>4548</v>
      </c>
      <c r="L426" s="91"/>
      <c r="M426" s="91">
        <v>0</v>
      </c>
      <c r="N426" s="91">
        <v>0</v>
      </c>
      <c r="O426" s="91">
        <v>0</v>
      </c>
      <c r="P426" s="91">
        <v>76.010000000000005</v>
      </c>
      <c r="Q426" s="91">
        <v>76.010000000000005</v>
      </c>
      <c r="R426" s="91">
        <v>4548</v>
      </c>
    </row>
    <row r="427" spans="1:18" x14ac:dyDescent="0.25">
      <c r="A427" s="91">
        <v>144</v>
      </c>
      <c r="B427" s="91" t="s">
        <v>200</v>
      </c>
      <c r="C427" s="91">
        <v>57.1</v>
      </c>
      <c r="D427" s="91">
        <v>0</v>
      </c>
      <c r="E427" s="91">
        <v>100</v>
      </c>
      <c r="F427" s="91">
        <v>0</v>
      </c>
      <c r="G427" s="91"/>
      <c r="H427" s="91"/>
      <c r="I427" s="91">
        <v>8760</v>
      </c>
      <c r="J427" s="91">
        <v>76</v>
      </c>
      <c r="K427" s="91">
        <v>4342</v>
      </c>
      <c r="L427" s="91"/>
      <c r="M427" s="91">
        <v>0</v>
      </c>
      <c r="N427" s="91">
        <v>0</v>
      </c>
      <c r="O427" s="91">
        <v>0</v>
      </c>
      <c r="P427" s="91">
        <v>76.010000000000005</v>
      </c>
      <c r="Q427" s="91">
        <v>76.010000000000005</v>
      </c>
      <c r="R427" s="91">
        <v>4342</v>
      </c>
    </row>
    <row r="428" spans="1:18" x14ac:dyDescent="0.25">
      <c r="A428" s="91">
        <v>145</v>
      </c>
      <c r="B428" s="91" t="s">
        <v>201</v>
      </c>
      <c r="C428" s="91">
        <v>38.799999999999997</v>
      </c>
      <c r="D428" s="91">
        <v>0</v>
      </c>
      <c r="E428" s="91">
        <v>2.2000000000000002</v>
      </c>
      <c r="F428" s="91">
        <v>124</v>
      </c>
      <c r="G428" s="91"/>
      <c r="H428" s="91"/>
      <c r="I428" s="91">
        <v>334</v>
      </c>
      <c r="J428" s="91">
        <v>23.2</v>
      </c>
      <c r="K428" s="91">
        <v>900</v>
      </c>
      <c r="L428" s="91"/>
      <c r="M428" s="91">
        <v>0</v>
      </c>
      <c r="N428" s="91">
        <v>0</v>
      </c>
      <c r="O428" s="91">
        <v>0</v>
      </c>
      <c r="P428" s="91">
        <v>23.18</v>
      </c>
      <c r="Q428" s="91">
        <v>23.18</v>
      </c>
      <c r="R428" s="91">
        <v>900</v>
      </c>
    </row>
    <row r="429" spans="1:18" x14ac:dyDescent="0.25">
      <c r="A429" s="91">
        <v>146</v>
      </c>
      <c r="B429" s="91" t="s">
        <v>202</v>
      </c>
      <c r="C429" s="91">
        <v>377.4</v>
      </c>
      <c r="D429" s="91">
        <v>0</v>
      </c>
      <c r="E429" s="91">
        <v>100</v>
      </c>
      <c r="F429" s="91">
        <v>0</v>
      </c>
      <c r="G429" s="91"/>
      <c r="H429" s="91"/>
      <c r="I429" s="91">
        <v>8760</v>
      </c>
      <c r="J429" s="91">
        <v>0</v>
      </c>
      <c r="K429" s="91">
        <v>0</v>
      </c>
      <c r="L429" s="91"/>
      <c r="M429" s="91">
        <v>0</v>
      </c>
      <c r="N429" s="91">
        <v>0</v>
      </c>
      <c r="O429" s="91">
        <v>0</v>
      </c>
      <c r="P429" s="91">
        <v>0</v>
      </c>
      <c r="Q429" s="91">
        <v>0</v>
      </c>
      <c r="R429" s="91">
        <v>0</v>
      </c>
    </row>
    <row r="430" spans="1:18" x14ac:dyDescent="0.25">
      <c r="A430" s="91">
        <v>147</v>
      </c>
      <c r="B430" s="91" t="s">
        <v>203</v>
      </c>
      <c r="C430" s="91">
        <v>-360.9</v>
      </c>
      <c r="D430" s="91">
        <v>0</v>
      </c>
      <c r="E430" s="91">
        <v>100</v>
      </c>
      <c r="F430" s="91">
        <v>0</v>
      </c>
      <c r="G430" s="91"/>
      <c r="H430" s="91"/>
      <c r="I430" s="91">
        <v>8760</v>
      </c>
      <c r="J430" s="91">
        <v>14.6</v>
      </c>
      <c r="K430" s="91">
        <v>-5258</v>
      </c>
      <c r="L430" s="91"/>
      <c r="M430" s="91">
        <v>0</v>
      </c>
      <c r="N430" s="91">
        <v>0</v>
      </c>
      <c r="O430" s="91">
        <v>-5258</v>
      </c>
      <c r="P430" s="91">
        <v>29.14</v>
      </c>
      <c r="Q430" s="91">
        <v>29.14</v>
      </c>
      <c r="R430" s="91">
        <v>-10517</v>
      </c>
    </row>
    <row r="431" spans="1:18" x14ac:dyDescent="0.25">
      <c r="A431" s="91">
        <v>148</v>
      </c>
      <c r="B431" s="91" t="s">
        <v>204</v>
      </c>
      <c r="C431" s="91">
        <v>12</v>
      </c>
      <c r="D431" s="91">
        <v>0</v>
      </c>
      <c r="E431" s="91">
        <v>100</v>
      </c>
      <c r="F431" s="91">
        <v>0</v>
      </c>
      <c r="G431" s="91"/>
      <c r="H431" s="91"/>
      <c r="I431" s="91">
        <v>8760</v>
      </c>
      <c r="J431" s="91">
        <v>54.1</v>
      </c>
      <c r="K431" s="91">
        <v>648</v>
      </c>
      <c r="L431" s="91"/>
      <c r="M431" s="91">
        <v>0</v>
      </c>
      <c r="N431" s="91">
        <v>0</v>
      </c>
      <c r="O431" s="91">
        <v>0</v>
      </c>
      <c r="P431" s="91">
        <v>54.05</v>
      </c>
      <c r="Q431" s="91">
        <v>54.05</v>
      </c>
      <c r="R431" s="91">
        <v>648</v>
      </c>
    </row>
    <row r="432" spans="1:18" x14ac:dyDescent="0.25">
      <c r="A432" s="91">
        <v>149</v>
      </c>
      <c r="B432" s="91" t="s">
        <v>205</v>
      </c>
      <c r="C432" s="91">
        <v>63.2</v>
      </c>
      <c r="D432" s="91">
        <v>0</v>
      </c>
      <c r="E432" s="91">
        <v>100</v>
      </c>
      <c r="F432" s="91">
        <v>0</v>
      </c>
      <c r="G432" s="91"/>
      <c r="H432" s="91"/>
      <c r="I432" s="91">
        <v>8760</v>
      </c>
      <c r="J432" s="91">
        <v>54.7</v>
      </c>
      <c r="K432" s="91">
        <v>3458</v>
      </c>
      <c r="L432" s="91"/>
      <c r="M432" s="91">
        <v>0</v>
      </c>
      <c r="N432" s="91">
        <v>0</v>
      </c>
      <c r="O432" s="91">
        <v>3458</v>
      </c>
      <c r="P432" s="91">
        <v>109.44</v>
      </c>
      <c r="Q432" s="91">
        <v>109.44</v>
      </c>
      <c r="R432" s="91">
        <v>6916</v>
      </c>
    </row>
    <row r="433" spans="1:18" x14ac:dyDescent="0.25">
      <c r="A433" s="91">
        <v>150</v>
      </c>
      <c r="B433" s="91" t="s">
        <v>206</v>
      </c>
      <c r="C433" s="91">
        <v>37.200000000000003</v>
      </c>
      <c r="D433" s="91">
        <v>0</v>
      </c>
      <c r="E433" s="91">
        <v>88.5</v>
      </c>
      <c r="F433" s="91">
        <v>0</v>
      </c>
      <c r="G433" s="91"/>
      <c r="H433" s="91"/>
      <c r="I433" s="91">
        <v>8760</v>
      </c>
      <c r="J433" s="91">
        <v>0</v>
      </c>
      <c r="K433" s="91">
        <v>0</v>
      </c>
      <c r="L433" s="91"/>
      <c r="M433" s="91">
        <v>0</v>
      </c>
      <c r="N433" s="91">
        <v>0</v>
      </c>
      <c r="O433" s="91">
        <v>1406</v>
      </c>
      <c r="P433" s="91">
        <v>37.76</v>
      </c>
      <c r="Q433" s="91">
        <v>37.76</v>
      </c>
      <c r="R433" s="91">
        <v>1406</v>
      </c>
    </row>
    <row r="434" spans="1:18" x14ac:dyDescent="0.25">
      <c r="A434" s="91">
        <v>151</v>
      </c>
      <c r="B434" s="91" t="s">
        <v>207</v>
      </c>
      <c r="C434" s="91">
        <v>0</v>
      </c>
      <c r="D434" s="91">
        <v>0</v>
      </c>
      <c r="E434" s="91">
        <v>0</v>
      </c>
      <c r="F434" s="91">
        <v>0</v>
      </c>
      <c r="G434" s="91"/>
      <c r="H434" s="91"/>
      <c r="I434" s="91">
        <v>0</v>
      </c>
      <c r="J434" s="91">
        <v>0</v>
      </c>
      <c r="K434" s="91">
        <v>0</v>
      </c>
      <c r="L434" s="91"/>
      <c r="M434" s="91">
        <v>0</v>
      </c>
      <c r="N434" s="91">
        <v>0</v>
      </c>
      <c r="O434" s="91">
        <v>0</v>
      </c>
      <c r="P434" s="91">
        <v>0</v>
      </c>
      <c r="Q434" s="91">
        <v>0</v>
      </c>
      <c r="R434" s="91">
        <v>0</v>
      </c>
    </row>
    <row r="435" spans="1:18" x14ac:dyDescent="0.25">
      <c r="A435" s="91">
        <v>152</v>
      </c>
      <c r="B435" s="91" t="s">
        <v>208</v>
      </c>
      <c r="C435" s="91">
        <v>186.4</v>
      </c>
      <c r="D435" s="91">
        <v>0</v>
      </c>
      <c r="E435" s="91">
        <v>10.7</v>
      </c>
      <c r="F435" s="91">
        <v>11</v>
      </c>
      <c r="G435" s="91">
        <v>2180.6999999999998</v>
      </c>
      <c r="H435" s="91">
        <v>11699</v>
      </c>
      <c r="I435" s="91">
        <v>1519</v>
      </c>
      <c r="J435" s="91">
        <v>378.9</v>
      </c>
      <c r="K435" s="91">
        <v>8262</v>
      </c>
      <c r="L435" s="91">
        <v>23</v>
      </c>
      <c r="M435" s="91">
        <v>88</v>
      </c>
      <c r="N435" s="91">
        <v>4758</v>
      </c>
      <c r="O435" s="91">
        <v>0</v>
      </c>
      <c r="P435" s="91">
        <v>44.32</v>
      </c>
      <c r="Q435" s="91">
        <v>70.319999999999993</v>
      </c>
      <c r="R435" s="91">
        <v>13109</v>
      </c>
    </row>
    <row r="436" spans="1:18" x14ac:dyDescent="0.25">
      <c r="A436" s="91">
        <v>153</v>
      </c>
      <c r="B436" s="91" t="s">
        <v>209</v>
      </c>
      <c r="C436" s="91">
        <v>-168.9</v>
      </c>
      <c r="D436" s="91">
        <v>0</v>
      </c>
      <c r="E436" s="91">
        <v>100</v>
      </c>
      <c r="F436" s="91">
        <v>0</v>
      </c>
      <c r="G436" s="91"/>
      <c r="H436" s="91"/>
      <c r="I436" s="91">
        <v>8760</v>
      </c>
      <c r="J436" s="91">
        <v>11</v>
      </c>
      <c r="K436" s="91">
        <v>-1854</v>
      </c>
      <c r="L436" s="91"/>
      <c r="M436" s="91">
        <v>0</v>
      </c>
      <c r="N436" s="91">
        <v>0</v>
      </c>
      <c r="O436" s="91">
        <v>0</v>
      </c>
      <c r="P436" s="91">
        <v>10.98</v>
      </c>
      <c r="Q436" s="91">
        <v>10.98</v>
      </c>
      <c r="R436" s="91">
        <v>-1854</v>
      </c>
    </row>
    <row r="437" spans="1:18" x14ac:dyDescent="0.25">
      <c r="A437" s="91">
        <v>154</v>
      </c>
      <c r="B437" s="91" t="s">
        <v>210</v>
      </c>
      <c r="C437" s="91">
        <v>-65.900000000000006</v>
      </c>
      <c r="D437" s="91">
        <v>0</v>
      </c>
      <c r="E437" s="91">
        <v>100</v>
      </c>
      <c r="F437" s="91">
        <v>0</v>
      </c>
      <c r="G437" s="91"/>
      <c r="H437" s="91"/>
      <c r="I437" s="91">
        <v>8760</v>
      </c>
      <c r="J437" s="91">
        <v>11</v>
      </c>
      <c r="K437" s="91">
        <v>-724</v>
      </c>
      <c r="L437" s="91"/>
      <c r="M437" s="91">
        <v>0</v>
      </c>
      <c r="N437" s="91">
        <v>0</v>
      </c>
      <c r="O437" s="91">
        <v>0</v>
      </c>
      <c r="P437" s="91">
        <v>10.98</v>
      </c>
      <c r="Q437" s="91">
        <v>10.98</v>
      </c>
      <c r="R437" s="91">
        <v>-724</v>
      </c>
    </row>
    <row r="438" spans="1:18" x14ac:dyDescent="0.25">
      <c r="A438" s="91">
        <v>155</v>
      </c>
      <c r="B438" s="91" t="s">
        <v>211</v>
      </c>
      <c r="C438" s="91">
        <v>-220.8</v>
      </c>
      <c r="D438" s="91">
        <v>0</v>
      </c>
      <c r="E438" s="91">
        <v>100</v>
      </c>
      <c r="F438" s="91">
        <v>0</v>
      </c>
      <c r="G438" s="91"/>
      <c r="H438" s="91"/>
      <c r="I438" s="91">
        <v>8760</v>
      </c>
      <c r="J438" s="91">
        <v>23.2</v>
      </c>
      <c r="K438" s="91">
        <v>-5131</v>
      </c>
      <c r="L438" s="91"/>
      <c r="M438" s="91">
        <v>0</v>
      </c>
      <c r="N438" s="91">
        <v>-4396</v>
      </c>
      <c r="O438" s="91">
        <v>-5131</v>
      </c>
      <c r="P438" s="91">
        <v>46.48</v>
      </c>
      <c r="Q438" s="91">
        <v>66.39</v>
      </c>
      <c r="R438" s="91">
        <v>-14659</v>
      </c>
    </row>
    <row r="439" spans="1:18" x14ac:dyDescent="0.25">
      <c r="A439" s="91">
        <v>156</v>
      </c>
      <c r="B439" s="91" t="s">
        <v>212</v>
      </c>
      <c r="C439" s="91">
        <v>0</v>
      </c>
      <c r="D439" s="91">
        <v>0</v>
      </c>
      <c r="E439" s="91">
        <v>0</v>
      </c>
      <c r="F439" s="91">
        <v>0</v>
      </c>
      <c r="G439" s="91"/>
      <c r="H439" s="91"/>
      <c r="I439" s="91">
        <v>8760</v>
      </c>
      <c r="J439" s="91">
        <v>0</v>
      </c>
      <c r="K439" s="91">
        <v>0</v>
      </c>
      <c r="L439" s="91"/>
      <c r="M439" s="91">
        <v>0</v>
      </c>
      <c r="N439" s="91">
        <v>0</v>
      </c>
      <c r="O439" s="91">
        <v>0</v>
      </c>
      <c r="P439" s="91">
        <v>0</v>
      </c>
      <c r="Q439" s="91">
        <v>0</v>
      </c>
      <c r="R439" s="91">
        <v>0</v>
      </c>
    </row>
    <row r="440" spans="1:18" x14ac:dyDescent="0.25">
      <c r="A440" s="91">
        <v>157</v>
      </c>
      <c r="B440" s="91" t="s">
        <v>213</v>
      </c>
      <c r="C440" s="91">
        <v>0</v>
      </c>
      <c r="D440" s="91">
        <v>0</v>
      </c>
      <c r="E440" s="91">
        <v>0</v>
      </c>
      <c r="F440" s="91">
        <v>0</v>
      </c>
      <c r="G440" s="91"/>
      <c r="H440" s="91"/>
      <c r="I440" s="91">
        <v>8760</v>
      </c>
      <c r="J440" s="91">
        <v>0</v>
      </c>
      <c r="K440" s="91">
        <v>0</v>
      </c>
      <c r="L440" s="91"/>
      <c r="M440" s="91">
        <v>0</v>
      </c>
      <c r="N440" s="91">
        <v>0</v>
      </c>
      <c r="O440" s="91">
        <v>0</v>
      </c>
      <c r="P440" s="91">
        <v>0</v>
      </c>
      <c r="Q440" s="91">
        <v>0</v>
      </c>
      <c r="R440" s="91">
        <v>0</v>
      </c>
    </row>
    <row r="441" spans="1:18" x14ac:dyDescent="0.25">
      <c r="A441" s="91">
        <v>158</v>
      </c>
      <c r="B441" s="91" t="s">
        <v>214</v>
      </c>
      <c r="C441" s="91">
        <v>0</v>
      </c>
      <c r="D441" s="91">
        <v>0</v>
      </c>
      <c r="E441" s="91">
        <v>0</v>
      </c>
      <c r="F441" s="91">
        <v>0</v>
      </c>
      <c r="G441" s="91"/>
      <c r="H441" s="91"/>
      <c r="I441" s="91">
        <v>8760</v>
      </c>
      <c r="J441" s="91">
        <v>0</v>
      </c>
      <c r="K441" s="91">
        <v>0</v>
      </c>
      <c r="L441" s="91"/>
      <c r="M441" s="91">
        <v>0</v>
      </c>
      <c r="N441" s="91">
        <v>0</v>
      </c>
      <c r="O441" s="91">
        <v>0</v>
      </c>
      <c r="P441" s="91">
        <v>0</v>
      </c>
      <c r="Q441" s="91">
        <v>0</v>
      </c>
      <c r="R441" s="91">
        <v>0</v>
      </c>
    </row>
    <row r="442" spans="1:18" x14ac:dyDescent="0.25">
      <c r="A442" s="91">
        <v>159</v>
      </c>
      <c r="B442" s="91" t="s">
        <v>215</v>
      </c>
      <c r="C442" s="91">
        <v>0</v>
      </c>
      <c r="D442" s="91">
        <v>0</v>
      </c>
      <c r="E442" s="91">
        <v>0</v>
      </c>
      <c r="F442" s="91">
        <v>0</v>
      </c>
      <c r="G442" s="91"/>
      <c r="H442" s="91"/>
      <c r="I442" s="91">
        <v>8760</v>
      </c>
      <c r="J442" s="91">
        <v>0</v>
      </c>
      <c r="K442" s="91">
        <v>0</v>
      </c>
      <c r="L442" s="91"/>
      <c r="M442" s="91">
        <v>0</v>
      </c>
      <c r="N442" s="91">
        <v>0</v>
      </c>
      <c r="O442" s="91">
        <v>0</v>
      </c>
      <c r="P442" s="91">
        <v>0</v>
      </c>
      <c r="Q442" s="91">
        <v>0</v>
      </c>
      <c r="R442" s="91">
        <v>0</v>
      </c>
    </row>
    <row r="443" spans="1:18" x14ac:dyDescent="0.25">
      <c r="A443" s="91">
        <v>160</v>
      </c>
      <c r="B443" s="91" t="s">
        <v>216</v>
      </c>
      <c r="C443" s="91">
        <v>0</v>
      </c>
      <c r="D443" s="91">
        <v>0</v>
      </c>
      <c r="E443" s="91">
        <v>0</v>
      </c>
      <c r="F443" s="91">
        <v>0</v>
      </c>
      <c r="G443" s="91"/>
      <c r="H443" s="91"/>
      <c r="I443" s="91">
        <v>8760</v>
      </c>
      <c r="J443" s="91">
        <v>0</v>
      </c>
      <c r="K443" s="91">
        <v>0</v>
      </c>
      <c r="L443" s="91"/>
      <c r="M443" s="91">
        <v>0</v>
      </c>
      <c r="N443" s="91">
        <v>0</v>
      </c>
      <c r="O443" s="91">
        <v>0</v>
      </c>
      <c r="P443" s="91">
        <v>0</v>
      </c>
      <c r="Q443" s="91">
        <v>0</v>
      </c>
      <c r="R443" s="91">
        <v>0</v>
      </c>
    </row>
    <row r="444" spans="1:18" x14ac:dyDescent="0.25">
      <c r="A444" s="91">
        <v>161</v>
      </c>
      <c r="B444" s="91" t="s">
        <v>217</v>
      </c>
      <c r="C444" s="91">
        <v>15.1</v>
      </c>
      <c r="D444" s="91">
        <v>0</v>
      </c>
      <c r="E444" s="91">
        <v>100</v>
      </c>
      <c r="F444" s="91">
        <v>0</v>
      </c>
      <c r="G444" s="91"/>
      <c r="H444" s="91"/>
      <c r="I444" s="91">
        <v>8760</v>
      </c>
      <c r="J444" s="91">
        <v>73.5</v>
      </c>
      <c r="K444" s="91">
        <v>1107</v>
      </c>
      <c r="L444" s="91"/>
      <c r="M444" s="91">
        <v>0</v>
      </c>
      <c r="N444" s="91">
        <v>0</v>
      </c>
      <c r="O444" s="91">
        <v>0</v>
      </c>
      <c r="P444" s="91">
        <v>73.47</v>
      </c>
      <c r="Q444" s="91">
        <v>73.47</v>
      </c>
      <c r="R444" s="91">
        <v>1107</v>
      </c>
    </row>
    <row r="445" spans="1:18" x14ac:dyDescent="0.25">
      <c r="A445" s="91">
        <v>162</v>
      </c>
      <c r="B445" s="91" t="s">
        <v>218</v>
      </c>
      <c r="C445" s="91">
        <v>228.5</v>
      </c>
      <c r="D445" s="91">
        <v>0</v>
      </c>
      <c r="E445" s="91">
        <v>100</v>
      </c>
      <c r="F445" s="91">
        <v>0</v>
      </c>
      <c r="G445" s="91"/>
      <c r="H445" s="91"/>
      <c r="I445" s="91">
        <v>8760</v>
      </c>
      <c r="J445" s="91">
        <v>74.900000000000006</v>
      </c>
      <c r="K445" s="91">
        <v>17124</v>
      </c>
      <c r="L445" s="91"/>
      <c r="M445" s="91">
        <v>0</v>
      </c>
      <c r="N445" s="91">
        <v>0</v>
      </c>
      <c r="O445" s="91">
        <v>0</v>
      </c>
      <c r="P445" s="91">
        <v>74.94</v>
      </c>
      <c r="Q445" s="91">
        <v>74.94</v>
      </c>
      <c r="R445" s="91">
        <v>17124</v>
      </c>
    </row>
    <row r="446" spans="1:18" x14ac:dyDescent="0.25">
      <c r="A446" s="91">
        <v>163</v>
      </c>
      <c r="B446" s="91" t="s">
        <v>219</v>
      </c>
      <c r="C446" s="91">
        <v>109.4</v>
      </c>
      <c r="D446" s="91">
        <v>0</v>
      </c>
      <c r="E446" s="91">
        <v>100</v>
      </c>
      <c r="F446" s="91">
        <v>0</v>
      </c>
      <c r="G446" s="91"/>
      <c r="H446" s="91"/>
      <c r="I446" s="91">
        <v>8760</v>
      </c>
      <c r="J446" s="91">
        <v>72.7</v>
      </c>
      <c r="K446" s="91">
        <v>7951</v>
      </c>
      <c r="L446" s="91"/>
      <c r="M446" s="91">
        <v>0</v>
      </c>
      <c r="N446" s="91">
        <v>0</v>
      </c>
      <c r="O446" s="91">
        <v>0</v>
      </c>
      <c r="P446" s="91">
        <v>72.709999999999994</v>
      </c>
      <c r="Q446" s="91">
        <v>72.709999999999994</v>
      </c>
      <c r="R446" s="91">
        <v>7951</v>
      </c>
    </row>
    <row r="447" spans="1:18" x14ac:dyDescent="0.25">
      <c r="A447" s="91">
        <v>164</v>
      </c>
      <c r="B447" s="91" t="s">
        <v>220</v>
      </c>
      <c r="C447" s="91">
        <v>239.1</v>
      </c>
      <c r="D447" s="91">
        <v>0</v>
      </c>
      <c r="E447" s="91">
        <v>100</v>
      </c>
      <c r="F447" s="91">
        <v>0</v>
      </c>
      <c r="G447" s="91"/>
      <c r="H447" s="91"/>
      <c r="I447" s="91">
        <v>8760</v>
      </c>
      <c r="J447" s="91">
        <v>72.7</v>
      </c>
      <c r="K447" s="91">
        <v>17388</v>
      </c>
      <c r="L447" s="91"/>
      <c r="M447" s="91">
        <v>0</v>
      </c>
      <c r="N447" s="91">
        <v>0</v>
      </c>
      <c r="O447" s="91">
        <v>0</v>
      </c>
      <c r="P447" s="91">
        <v>72.709999999999994</v>
      </c>
      <c r="Q447" s="91">
        <v>72.709999999999994</v>
      </c>
      <c r="R447" s="91">
        <v>17388</v>
      </c>
    </row>
    <row r="448" spans="1:18" x14ac:dyDescent="0.25">
      <c r="A448" s="91">
        <v>165</v>
      </c>
      <c r="B448" s="91" t="s">
        <v>221</v>
      </c>
      <c r="C448" s="91">
        <v>4.7</v>
      </c>
      <c r="D448" s="91">
        <v>0</v>
      </c>
      <c r="E448" s="91">
        <v>100</v>
      </c>
      <c r="F448" s="91">
        <v>0</v>
      </c>
      <c r="G448" s="91"/>
      <c r="H448" s="91"/>
      <c r="I448" s="91">
        <v>8760</v>
      </c>
      <c r="J448" s="91">
        <v>72.7</v>
      </c>
      <c r="K448" s="91">
        <v>342</v>
      </c>
      <c r="L448" s="91"/>
      <c r="M448" s="91">
        <v>0</v>
      </c>
      <c r="N448" s="91">
        <v>0</v>
      </c>
      <c r="O448" s="91">
        <v>0</v>
      </c>
      <c r="P448" s="91">
        <v>72.709999999999994</v>
      </c>
      <c r="Q448" s="91">
        <v>72.709999999999994</v>
      </c>
      <c r="R448" s="91">
        <v>342</v>
      </c>
    </row>
    <row r="449" spans="1:18" x14ac:dyDescent="0.25">
      <c r="A449" s="91">
        <v>166</v>
      </c>
      <c r="B449" s="91" t="s">
        <v>222</v>
      </c>
      <c r="C449" s="91">
        <v>0</v>
      </c>
      <c r="D449" s="91">
        <v>0</v>
      </c>
      <c r="E449" s="91">
        <v>100</v>
      </c>
      <c r="F449" s="91">
        <v>0</v>
      </c>
      <c r="G449" s="91"/>
      <c r="H449" s="91"/>
      <c r="I449" s="91">
        <v>8760</v>
      </c>
      <c r="J449" s="91">
        <v>32.200000000000003</v>
      </c>
      <c r="K449" s="91">
        <v>1</v>
      </c>
      <c r="L449" s="91"/>
      <c r="M449" s="91">
        <v>0</v>
      </c>
      <c r="N449" s="91">
        <v>0</v>
      </c>
      <c r="O449" s="91">
        <v>0</v>
      </c>
      <c r="P449" s="91">
        <v>32.24</v>
      </c>
      <c r="Q449" s="91">
        <v>32.24</v>
      </c>
      <c r="R449" s="91">
        <v>1</v>
      </c>
    </row>
    <row r="450" spans="1:18" x14ac:dyDescent="0.25">
      <c r="A450" s="91">
        <v>167</v>
      </c>
      <c r="B450" s="91" t="s">
        <v>223</v>
      </c>
      <c r="C450" s="91">
        <v>10.8</v>
      </c>
      <c r="D450" s="91">
        <v>0</v>
      </c>
      <c r="E450" s="91">
        <v>100</v>
      </c>
      <c r="F450" s="91">
        <v>0</v>
      </c>
      <c r="G450" s="91"/>
      <c r="H450" s="91"/>
      <c r="I450" s="91">
        <v>8760</v>
      </c>
      <c r="J450" s="91">
        <v>75.400000000000006</v>
      </c>
      <c r="K450" s="91">
        <v>814</v>
      </c>
      <c r="L450" s="91"/>
      <c r="M450" s="91">
        <v>0</v>
      </c>
      <c r="N450" s="91">
        <v>0</v>
      </c>
      <c r="O450" s="91">
        <v>0</v>
      </c>
      <c r="P450" s="91">
        <v>75.400000000000006</v>
      </c>
      <c r="Q450" s="91">
        <v>75.400000000000006</v>
      </c>
      <c r="R450" s="91">
        <v>814</v>
      </c>
    </row>
    <row r="451" spans="1:18" x14ac:dyDescent="0.25">
      <c r="A451" s="91">
        <v>168</v>
      </c>
      <c r="B451" s="91" t="s">
        <v>224</v>
      </c>
      <c r="C451" s="91">
        <v>0</v>
      </c>
      <c r="D451" s="91">
        <v>0</v>
      </c>
      <c r="E451" s="91">
        <v>0</v>
      </c>
      <c r="F451" s="91">
        <v>0</v>
      </c>
      <c r="G451" s="91"/>
      <c r="H451" s="91"/>
      <c r="I451" s="91">
        <v>8760</v>
      </c>
      <c r="J451" s="91">
        <v>0</v>
      </c>
      <c r="K451" s="91">
        <v>0</v>
      </c>
      <c r="L451" s="91"/>
      <c r="M451" s="91">
        <v>0</v>
      </c>
      <c r="N451" s="91">
        <v>0</v>
      </c>
      <c r="O451" s="91">
        <v>0</v>
      </c>
      <c r="P451" s="91">
        <v>0</v>
      </c>
      <c r="Q451" s="91">
        <v>0</v>
      </c>
      <c r="R451" s="91">
        <v>0</v>
      </c>
    </row>
    <row r="452" spans="1:18" x14ac:dyDescent="0.25">
      <c r="A452" s="91">
        <v>169</v>
      </c>
      <c r="B452" s="91" t="s">
        <v>225</v>
      </c>
      <c r="C452" s="91">
        <v>6.7</v>
      </c>
      <c r="D452" s="91">
        <v>0</v>
      </c>
      <c r="E452" s="91">
        <v>100</v>
      </c>
      <c r="F452" s="91">
        <v>0</v>
      </c>
      <c r="G452" s="91"/>
      <c r="H452" s="91"/>
      <c r="I452" s="91">
        <v>8760</v>
      </c>
      <c r="J452" s="91">
        <v>38.4</v>
      </c>
      <c r="K452" s="91">
        <v>258</v>
      </c>
      <c r="L452" s="91"/>
      <c r="M452" s="91">
        <v>0</v>
      </c>
      <c r="N452" s="91">
        <v>0</v>
      </c>
      <c r="O452" s="91">
        <v>0</v>
      </c>
      <c r="P452" s="91">
        <v>38.4</v>
      </c>
      <c r="Q452" s="91">
        <v>38.4</v>
      </c>
      <c r="R452" s="91">
        <v>258</v>
      </c>
    </row>
    <row r="453" spans="1:18" x14ac:dyDescent="0.25">
      <c r="A453" s="91">
        <v>170</v>
      </c>
      <c r="B453" s="91" t="s">
        <v>226</v>
      </c>
      <c r="C453" s="91">
        <v>0.3</v>
      </c>
      <c r="D453" s="91">
        <v>0</v>
      </c>
      <c r="E453" s="91">
        <v>100</v>
      </c>
      <c r="F453" s="91">
        <v>0</v>
      </c>
      <c r="G453" s="91"/>
      <c r="H453" s="91"/>
      <c r="I453" s="91">
        <v>8760</v>
      </c>
      <c r="J453" s="91">
        <v>60.5</v>
      </c>
      <c r="K453" s="91">
        <v>18</v>
      </c>
      <c r="L453" s="91"/>
      <c r="M453" s="91">
        <v>0</v>
      </c>
      <c r="N453" s="91">
        <v>0</v>
      </c>
      <c r="O453" s="91">
        <v>0</v>
      </c>
      <c r="P453" s="91">
        <v>60.5</v>
      </c>
      <c r="Q453" s="91">
        <v>60.5</v>
      </c>
      <c r="R453" s="91">
        <v>18</v>
      </c>
    </row>
    <row r="454" spans="1:18" x14ac:dyDescent="0.25">
      <c r="A454" s="91">
        <v>171</v>
      </c>
      <c r="B454" s="91" t="s">
        <v>227</v>
      </c>
      <c r="C454" s="91">
        <v>0</v>
      </c>
      <c r="D454" s="91">
        <v>0</v>
      </c>
      <c r="E454" s="91">
        <v>0</v>
      </c>
      <c r="F454" s="91">
        <v>6</v>
      </c>
      <c r="G454" s="91"/>
      <c r="H454" s="91"/>
      <c r="I454" s="91">
        <v>1680</v>
      </c>
      <c r="J454" s="91">
        <v>0</v>
      </c>
      <c r="K454" s="91">
        <v>0</v>
      </c>
      <c r="L454" s="91"/>
      <c r="M454" s="91">
        <v>0</v>
      </c>
      <c r="N454" s="91">
        <v>0</v>
      </c>
      <c r="O454" s="91">
        <v>0</v>
      </c>
      <c r="P454" s="91">
        <v>0</v>
      </c>
      <c r="Q454" s="91">
        <v>0</v>
      </c>
      <c r="R454" s="91">
        <v>0</v>
      </c>
    </row>
    <row r="455" spans="1:18" x14ac:dyDescent="0.25">
      <c r="A455" s="91">
        <v>172</v>
      </c>
      <c r="B455" s="91" t="s">
        <v>228</v>
      </c>
      <c r="C455" s="91">
        <v>0</v>
      </c>
      <c r="D455" s="91">
        <v>0</v>
      </c>
      <c r="E455" s="91">
        <v>0</v>
      </c>
      <c r="F455" s="91">
        <v>4</v>
      </c>
      <c r="G455" s="91"/>
      <c r="H455" s="91"/>
      <c r="I455" s="91">
        <v>1008</v>
      </c>
      <c r="J455" s="91">
        <v>0</v>
      </c>
      <c r="K455" s="91">
        <v>0</v>
      </c>
      <c r="L455" s="91"/>
      <c r="M455" s="91">
        <v>0</v>
      </c>
      <c r="N455" s="91">
        <v>0</v>
      </c>
      <c r="O455" s="91">
        <v>0</v>
      </c>
      <c r="P455" s="91">
        <v>0</v>
      </c>
      <c r="Q455" s="91">
        <v>0</v>
      </c>
      <c r="R455" s="91">
        <v>0</v>
      </c>
    </row>
    <row r="456" spans="1:18" x14ac:dyDescent="0.25">
      <c r="A456" s="91">
        <v>173</v>
      </c>
      <c r="B456" s="91" t="s">
        <v>229</v>
      </c>
      <c r="C456" s="91">
        <v>-10.9</v>
      </c>
      <c r="D456" s="91">
        <v>0</v>
      </c>
      <c r="E456" s="91">
        <v>10.6</v>
      </c>
      <c r="F456" s="91">
        <v>187</v>
      </c>
      <c r="G456" s="91"/>
      <c r="H456" s="91"/>
      <c r="I456" s="91">
        <v>954</v>
      </c>
      <c r="J456" s="91">
        <v>11</v>
      </c>
      <c r="K456" s="91">
        <v>-119</v>
      </c>
      <c r="L456" s="91"/>
      <c r="M456" s="91">
        <v>0</v>
      </c>
      <c r="N456" s="91">
        <v>0</v>
      </c>
      <c r="O456" s="91">
        <v>0</v>
      </c>
      <c r="P456" s="91">
        <v>10.98</v>
      </c>
      <c r="Q456" s="91">
        <v>10.98</v>
      </c>
      <c r="R456" s="91">
        <v>-119</v>
      </c>
    </row>
    <row r="457" spans="1:18" x14ac:dyDescent="0.25">
      <c r="A457" s="91">
        <v>174</v>
      </c>
      <c r="B457" s="91" t="s">
        <v>230</v>
      </c>
      <c r="C457" s="91">
        <v>0</v>
      </c>
      <c r="D457" s="91">
        <v>0</v>
      </c>
      <c r="E457" s="91">
        <v>0</v>
      </c>
      <c r="F457" s="91">
        <v>0</v>
      </c>
      <c r="G457" s="91"/>
      <c r="H457" s="91"/>
      <c r="I457" s="91">
        <v>0</v>
      </c>
      <c r="J457" s="91">
        <v>0</v>
      </c>
      <c r="K457" s="91">
        <v>0</v>
      </c>
      <c r="L457" s="91"/>
      <c r="M457" s="91">
        <v>0</v>
      </c>
      <c r="N457" s="91">
        <v>0</v>
      </c>
      <c r="O457" s="91">
        <v>0</v>
      </c>
      <c r="P457" s="91">
        <v>0</v>
      </c>
      <c r="Q457" s="91">
        <v>0</v>
      </c>
      <c r="R457" s="91">
        <v>0</v>
      </c>
    </row>
    <row r="458" spans="1:18" x14ac:dyDescent="0.25">
      <c r="A458" s="91">
        <v>175</v>
      </c>
      <c r="B458" s="91" t="s">
        <v>231</v>
      </c>
      <c r="C458" s="91">
        <v>91.3</v>
      </c>
      <c r="D458" s="91">
        <v>0</v>
      </c>
      <c r="E458" s="91">
        <v>100</v>
      </c>
      <c r="F458" s="91">
        <v>1</v>
      </c>
      <c r="G458" s="91"/>
      <c r="H458" s="91"/>
      <c r="I458" s="91">
        <v>5880</v>
      </c>
      <c r="J458" s="91">
        <v>60</v>
      </c>
      <c r="K458" s="91">
        <v>5484</v>
      </c>
      <c r="L458" s="91"/>
      <c r="M458" s="91">
        <v>0</v>
      </c>
      <c r="N458" s="91">
        <v>0</v>
      </c>
      <c r="O458" s="91">
        <v>0</v>
      </c>
      <c r="P458" s="91">
        <v>60.05</v>
      </c>
      <c r="Q458" s="91">
        <v>60.05</v>
      </c>
      <c r="R458" s="91">
        <v>5484</v>
      </c>
    </row>
    <row r="459" spans="1:18" x14ac:dyDescent="0.25">
      <c r="A459" s="91">
        <v>176</v>
      </c>
      <c r="B459" s="91" t="s">
        <v>232</v>
      </c>
      <c r="C459" s="91">
        <v>1.8</v>
      </c>
      <c r="D459" s="91">
        <v>0</v>
      </c>
      <c r="E459" s="91">
        <v>100</v>
      </c>
      <c r="F459" s="91">
        <v>1</v>
      </c>
      <c r="G459" s="91"/>
      <c r="H459" s="91"/>
      <c r="I459" s="91">
        <v>3696</v>
      </c>
      <c r="J459" s="91">
        <v>76.3</v>
      </c>
      <c r="K459" s="91">
        <v>140</v>
      </c>
      <c r="L459" s="91"/>
      <c r="M459" s="91">
        <v>0</v>
      </c>
      <c r="N459" s="91">
        <v>0</v>
      </c>
      <c r="O459" s="91">
        <v>0</v>
      </c>
      <c r="P459" s="91">
        <v>76.3</v>
      </c>
      <c r="Q459" s="91">
        <v>76.3</v>
      </c>
      <c r="R459" s="91">
        <v>140</v>
      </c>
    </row>
    <row r="460" spans="1:18" x14ac:dyDescent="0.25">
      <c r="A460" s="91">
        <v>177</v>
      </c>
      <c r="B460" s="91" t="s">
        <v>233</v>
      </c>
      <c r="C460" s="91">
        <v>1.8</v>
      </c>
      <c r="D460" s="91">
        <v>0</v>
      </c>
      <c r="E460" s="91">
        <v>100</v>
      </c>
      <c r="F460" s="91">
        <v>1</v>
      </c>
      <c r="G460" s="91"/>
      <c r="H460" s="91"/>
      <c r="I460" s="91">
        <v>3696</v>
      </c>
      <c r="J460" s="91">
        <v>76.3</v>
      </c>
      <c r="K460" s="91">
        <v>140</v>
      </c>
      <c r="L460" s="91"/>
      <c r="M460" s="91">
        <v>0</v>
      </c>
      <c r="N460" s="91">
        <v>0</v>
      </c>
      <c r="O460" s="91">
        <v>0</v>
      </c>
      <c r="P460" s="91">
        <v>76.3</v>
      </c>
      <c r="Q460" s="91">
        <v>76.3</v>
      </c>
      <c r="R460" s="91">
        <v>140</v>
      </c>
    </row>
    <row r="461" spans="1:18" x14ac:dyDescent="0.25">
      <c r="A461" s="91">
        <v>178</v>
      </c>
      <c r="B461" s="91" t="s">
        <v>234</v>
      </c>
      <c r="C461" s="91">
        <v>1.9</v>
      </c>
      <c r="D461" s="91">
        <v>0</v>
      </c>
      <c r="E461" s="91">
        <v>100</v>
      </c>
      <c r="F461" s="91">
        <v>1</v>
      </c>
      <c r="G461" s="91"/>
      <c r="H461" s="91"/>
      <c r="I461" s="91">
        <v>3696</v>
      </c>
      <c r="J461" s="91">
        <v>76.3</v>
      </c>
      <c r="K461" s="91">
        <v>144</v>
      </c>
      <c r="L461" s="91"/>
      <c r="M461" s="91">
        <v>0</v>
      </c>
      <c r="N461" s="91">
        <v>0</v>
      </c>
      <c r="O461" s="91">
        <v>0</v>
      </c>
      <c r="P461" s="91">
        <v>76.3</v>
      </c>
      <c r="Q461" s="91">
        <v>76.3</v>
      </c>
      <c r="R461" s="91">
        <v>144</v>
      </c>
    </row>
    <row r="462" spans="1:18" x14ac:dyDescent="0.25">
      <c r="A462" s="91">
        <v>179</v>
      </c>
      <c r="B462" s="91" t="s">
        <v>235</v>
      </c>
      <c r="C462" s="91">
        <v>1.4</v>
      </c>
      <c r="D462" s="91">
        <v>0</v>
      </c>
      <c r="E462" s="91">
        <v>100</v>
      </c>
      <c r="F462" s="91">
        <v>1</v>
      </c>
      <c r="G462" s="91"/>
      <c r="H462" s="91"/>
      <c r="I462" s="91">
        <v>3696</v>
      </c>
      <c r="J462" s="91">
        <v>76.3</v>
      </c>
      <c r="K462" s="91">
        <v>103</v>
      </c>
      <c r="L462" s="91"/>
      <c r="M462" s="91">
        <v>0</v>
      </c>
      <c r="N462" s="91">
        <v>0</v>
      </c>
      <c r="O462" s="91">
        <v>0</v>
      </c>
      <c r="P462" s="91">
        <v>76.3</v>
      </c>
      <c r="Q462" s="91">
        <v>76.3</v>
      </c>
      <c r="R462" s="91">
        <v>103</v>
      </c>
    </row>
    <row r="463" spans="1:18" x14ac:dyDescent="0.25">
      <c r="A463" s="91">
        <v>180</v>
      </c>
      <c r="B463" s="91" t="s">
        <v>236</v>
      </c>
      <c r="C463" s="91">
        <v>1.8</v>
      </c>
      <c r="D463" s="91">
        <v>0</v>
      </c>
      <c r="E463" s="91">
        <v>100</v>
      </c>
      <c r="F463" s="91">
        <v>1</v>
      </c>
      <c r="G463" s="91"/>
      <c r="H463" s="91"/>
      <c r="I463" s="91">
        <v>3696</v>
      </c>
      <c r="J463" s="91">
        <v>58.4</v>
      </c>
      <c r="K463" s="91">
        <v>107</v>
      </c>
      <c r="L463" s="91"/>
      <c r="M463" s="91">
        <v>0</v>
      </c>
      <c r="N463" s="91">
        <v>0</v>
      </c>
      <c r="O463" s="91">
        <v>0</v>
      </c>
      <c r="P463" s="91">
        <v>58.39</v>
      </c>
      <c r="Q463" s="91">
        <v>58.39</v>
      </c>
      <c r="R463" s="91">
        <v>107</v>
      </c>
    </row>
    <row r="464" spans="1:18" x14ac:dyDescent="0.25">
      <c r="A464" s="91">
        <v>181</v>
      </c>
      <c r="B464" s="91" t="s">
        <v>237</v>
      </c>
      <c r="C464" s="91">
        <v>0.9</v>
      </c>
      <c r="D464" s="91">
        <v>0</v>
      </c>
      <c r="E464" s="91">
        <v>100</v>
      </c>
      <c r="F464" s="91">
        <v>0</v>
      </c>
      <c r="G464" s="91"/>
      <c r="H464" s="91"/>
      <c r="I464" s="91">
        <v>8760</v>
      </c>
      <c r="J464" s="91">
        <v>0</v>
      </c>
      <c r="K464" s="91">
        <v>0</v>
      </c>
      <c r="L464" s="91"/>
      <c r="M464" s="91">
        <v>0</v>
      </c>
      <c r="N464" s="91">
        <v>0</v>
      </c>
      <c r="O464" s="91">
        <v>0</v>
      </c>
      <c r="P464" s="91">
        <v>0</v>
      </c>
      <c r="Q464" s="91">
        <v>0</v>
      </c>
      <c r="R464" s="91">
        <v>0</v>
      </c>
    </row>
    <row r="465" spans="1:18" x14ac:dyDescent="0.25">
      <c r="A465" s="91">
        <v>182</v>
      </c>
      <c r="B465" s="91" t="s">
        <v>238</v>
      </c>
      <c r="C465" s="91">
        <v>11</v>
      </c>
      <c r="D465" s="91">
        <v>0</v>
      </c>
      <c r="E465" s="91">
        <v>100</v>
      </c>
      <c r="F465" s="91">
        <v>1</v>
      </c>
      <c r="G465" s="91"/>
      <c r="H465" s="91"/>
      <c r="I465" s="91">
        <v>5184</v>
      </c>
      <c r="J465" s="91">
        <v>85</v>
      </c>
      <c r="K465" s="91">
        <v>936</v>
      </c>
      <c r="L465" s="91"/>
      <c r="M465" s="91">
        <v>0</v>
      </c>
      <c r="N465" s="91">
        <v>0</v>
      </c>
      <c r="O465" s="91">
        <v>0</v>
      </c>
      <c r="P465" s="91">
        <v>85</v>
      </c>
      <c r="Q465" s="91">
        <v>85</v>
      </c>
      <c r="R465" s="91">
        <v>936</v>
      </c>
    </row>
    <row r="466" spans="1:18" x14ac:dyDescent="0.25">
      <c r="A466" s="91">
        <v>183</v>
      </c>
      <c r="B466" s="91" t="s">
        <v>239</v>
      </c>
      <c r="C466" s="91">
        <v>7.6</v>
      </c>
      <c r="D466" s="91">
        <v>0</v>
      </c>
      <c r="E466" s="91">
        <v>100</v>
      </c>
      <c r="F466" s="91">
        <v>1</v>
      </c>
      <c r="G466" s="91"/>
      <c r="H466" s="91"/>
      <c r="I466" s="91">
        <v>8424</v>
      </c>
      <c r="J466" s="91">
        <v>58.4</v>
      </c>
      <c r="K466" s="91">
        <v>441</v>
      </c>
      <c r="L466" s="91"/>
      <c r="M466" s="91">
        <v>0</v>
      </c>
      <c r="N466" s="91">
        <v>0</v>
      </c>
      <c r="O466" s="91">
        <v>0</v>
      </c>
      <c r="P466" s="91">
        <v>58.39</v>
      </c>
      <c r="Q466" s="91">
        <v>58.39</v>
      </c>
      <c r="R466" s="91">
        <v>441</v>
      </c>
    </row>
    <row r="467" spans="1:18" x14ac:dyDescent="0.25">
      <c r="A467" s="91">
        <v>184</v>
      </c>
      <c r="B467" s="91" t="s">
        <v>240</v>
      </c>
      <c r="C467" s="91">
        <v>3.2</v>
      </c>
      <c r="D467" s="91">
        <v>0</v>
      </c>
      <c r="E467" s="91">
        <v>100</v>
      </c>
      <c r="F467" s="91">
        <v>1</v>
      </c>
      <c r="G467" s="91"/>
      <c r="H467" s="91"/>
      <c r="I467" s="91">
        <v>5184</v>
      </c>
      <c r="J467" s="91">
        <v>85</v>
      </c>
      <c r="K467" s="91">
        <v>272</v>
      </c>
      <c r="L467" s="91"/>
      <c r="M467" s="91">
        <v>0</v>
      </c>
      <c r="N467" s="91">
        <v>0</v>
      </c>
      <c r="O467" s="91">
        <v>0</v>
      </c>
      <c r="P467" s="91">
        <v>85</v>
      </c>
      <c r="Q467" s="91">
        <v>85</v>
      </c>
      <c r="R467" s="91">
        <v>272</v>
      </c>
    </row>
    <row r="468" spans="1:18" x14ac:dyDescent="0.25">
      <c r="A468" s="91">
        <v>185</v>
      </c>
      <c r="B468" s="91" t="s">
        <v>241</v>
      </c>
      <c r="C468" s="91">
        <v>1.8</v>
      </c>
      <c r="D468" s="91">
        <v>0</v>
      </c>
      <c r="E468" s="91">
        <v>100</v>
      </c>
      <c r="F468" s="91">
        <v>1</v>
      </c>
      <c r="G468" s="91"/>
      <c r="H468" s="91"/>
      <c r="I468" s="91">
        <v>3696</v>
      </c>
      <c r="J468" s="91">
        <v>58.4</v>
      </c>
      <c r="K468" s="91">
        <v>107</v>
      </c>
      <c r="L468" s="91"/>
      <c r="M468" s="91">
        <v>0</v>
      </c>
      <c r="N468" s="91">
        <v>0</v>
      </c>
      <c r="O468" s="91">
        <v>0</v>
      </c>
      <c r="P468" s="91">
        <v>58.39</v>
      </c>
      <c r="Q468" s="91">
        <v>58.39</v>
      </c>
      <c r="R468" s="91">
        <v>107</v>
      </c>
    </row>
    <row r="469" spans="1:18" x14ac:dyDescent="0.25">
      <c r="A469" s="91">
        <v>186</v>
      </c>
      <c r="B469" s="91" t="s">
        <v>242</v>
      </c>
      <c r="C469" s="91">
        <v>1.8</v>
      </c>
      <c r="D469" s="91">
        <v>0</v>
      </c>
      <c r="E469" s="91">
        <v>100</v>
      </c>
      <c r="F469" s="91">
        <v>1</v>
      </c>
      <c r="G469" s="91"/>
      <c r="H469" s="91"/>
      <c r="I469" s="91">
        <v>3696</v>
      </c>
      <c r="J469" s="91">
        <v>58.4</v>
      </c>
      <c r="K469" s="91">
        <v>107</v>
      </c>
      <c r="L469" s="91"/>
      <c r="M469" s="91">
        <v>0</v>
      </c>
      <c r="N469" s="91">
        <v>0</v>
      </c>
      <c r="O469" s="91">
        <v>0</v>
      </c>
      <c r="P469" s="91">
        <v>58.39</v>
      </c>
      <c r="Q469" s="91">
        <v>58.39</v>
      </c>
      <c r="R469" s="91">
        <v>107</v>
      </c>
    </row>
    <row r="470" spans="1:18" x14ac:dyDescent="0.25">
      <c r="A470" s="91">
        <v>187</v>
      </c>
      <c r="B470" s="91" t="s">
        <v>243</v>
      </c>
      <c r="C470" s="91">
        <v>3.9</v>
      </c>
      <c r="D470" s="91">
        <v>0</v>
      </c>
      <c r="E470" s="91">
        <v>100</v>
      </c>
      <c r="F470" s="91">
        <v>0</v>
      </c>
      <c r="G470" s="91"/>
      <c r="H470" s="91"/>
      <c r="I470" s="91">
        <v>8760</v>
      </c>
      <c r="J470" s="91">
        <v>0</v>
      </c>
      <c r="K470" s="91">
        <v>0</v>
      </c>
      <c r="L470" s="91"/>
      <c r="M470" s="91">
        <v>0</v>
      </c>
      <c r="N470" s="91">
        <v>0</v>
      </c>
      <c r="O470" s="91">
        <v>0</v>
      </c>
      <c r="P470" s="91">
        <v>0</v>
      </c>
      <c r="Q470" s="91">
        <v>0</v>
      </c>
      <c r="R470" s="91">
        <v>0</v>
      </c>
    </row>
    <row r="471" spans="1:18" x14ac:dyDescent="0.25">
      <c r="A471" s="91">
        <v>188</v>
      </c>
      <c r="B471" s="91" t="s">
        <v>244</v>
      </c>
      <c r="C471" s="91">
        <v>0</v>
      </c>
      <c r="D471" s="91">
        <v>0</v>
      </c>
      <c r="E471" s="91">
        <v>0</v>
      </c>
      <c r="F471" s="91">
        <v>0</v>
      </c>
      <c r="G471" s="91"/>
      <c r="H471" s="91"/>
      <c r="I471" s="91">
        <v>0</v>
      </c>
      <c r="J471" s="91">
        <v>0</v>
      </c>
      <c r="K471" s="91">
        <v>0</v>
      </c>
      <c r="L471" s="91"/>
      <c r="M471" s="91">
        <v>0</v>
      </c>
      <c r="N471" s="91">
        <v>0</v>
      </c>
      <c r="O471" s="91">
        <v>0</v>
      </c>
      <c r="P471" s="91">
        <v>0</v>
      </c>
      <c r="Q471" s="91">
        <v>0</v>
      </c>
      <c r="R471" s="91">
        <v>0</v>
      </c>
    </row>
    <row r="472" spans="1:18" x14ac:dyDescent="0.25">
      <c r="A472" s="91">
        <v>189</v>
      </c>
      <c r="B472" s="91" t="s">
        <v>245</v>
      </c>
      <c r="C472" s="91">
        <v>91.4</v>
      </c>
      <c r="D472" s="91">
        <v>0</v>
      </c>
      <c r="E472" s="91">
        <v>63.8</v>
      </c>
      <c r="F472" s="91">
        <v>296</v>
      </c>
      <c r="G472" s="91"/>
      <c r="H472" s="91"/>
      <c r="I472" s="91">
        <v>5327</v>
      </c>
      <c r="J472" s="91">
        <v>15.5</v>
      </c>
      <c r="K472" s="91">
        <v>1416</v>
      </c>
      <c r="L472" s="91"/>
      <c r="M472" s="91">
        <v>0</v>
      </c>
      <c r="N472" s="91">
        <v>0</v>
      </c>
      <c r="O472" s="91">
        <v>0</v>
      </c>
      <c r="P472" s="91">
        <v>15.49</v>
      </c>
      <c r="Q472" s="91">
        <v>15.49</v>
      </c>
      <c r="R472" s="91">
        <v>1416</v>
      </c>
    </row>
    <row r="473" spans="1:18" x14ac:dyDescent="0.25">
      <c r="A473" s="91">
        <v>190</v>
      </c>
      <c r="B473" s="91" t="s">
        <v>246</v>
      </c>
      <c r="C473" s="91">
        <v>3.4</v>
      </c>
      <c r="D473" s="91">
        <v>0</v>
      </c>
      <c r="E473" s="91">
        <v>100</v>
      </c>
      <c r="F473" s="91">
        <v>1</v>
      </c>
      <c r="G473" s="91"/>
      <c r="H473" s="91"/>
      <c r="I473" s="91">
        <v>6624</v>
      </c>
      <c r="J473" s="91">
        <v>78.900000000000006</v>
      </c>
      <c r="K473" s="91">
        <v>267</v>
      </c>
      <c r="L473" s="91"/>
      <c r="M473" s="91">
        <v>0</v>
      </c>
      <c r="N473" s="91">
        <v>0</v>
      </c>
      <c r="O473" s="91">
        <v>0</v>
      </c>
      <c r="P473" s="91">
        <v>78.86</v>
      </c>
      <c r="Q473" s="91">
        <v>78.86</v>
      </c>
      <c r="R473" s="91">
        <v>267</v>
      </c>
    </row>
    <row r="474" spans="1:18" x14ac:dyDescent="0.25">
      <c r="A474" s="91">
        <v>191</v>
      </c>
      <c r="B474" s="91" t="s">
        <v>247</v>
      </c>
      <c r="C474" s="91">
        <v>0</v>
      </c>
      <c r="D474" s="91">
        <v>0</v>
      </c>
      <c r="E474" s="91">
        <v>0</v>
      </c>
      <c r="F474" s="91">
        <v>0</v>
      </c>
      <c r="G474" s="91"/>
      <c r="H474" s="91"/>
      <c r="I474" s="91">
        <v>0</v>
      </c>
      <c r="J474" s="91">
        <v>0</v>
      </c>
      <c r="K474" s="91">
        <v>0</v>
      </c>
      <c r="L474" s="91"/>
      <c r="M474" s="91">
        <v>0</v>
      </c>
      <c r="N474" s="91">
        <v>0</v>
      </c>
      <c r="O474" s="91">
        <v>0</v>
      </c>
      <c r="P474" s="91">
        <v>0</v>
      </c>
      <c r="Q474" s="91">
        <v>0</v>
      </c>
      <c r="R474" s="91">
        <v>0</v>
      </c>
    </row>
    <row r="475" spans="1:18" x14ac:dyDescent="0.25">
      <c r="A475" s="91">
        <v>192</v>
      </c>
      <c r="B475" s="91" t="s">
        <v>248</v>
      </c>
      <c r="C475" s="91">
        <v>0</v>
      </c>
      <c r="D475" s="91">
        <v>0</v>
      </c>
      <c r="E475" s="91">
        <v>0</v>
      </c>
      <c r="F475" s="91">
        <v>0</v>
      </c>
      <c r="G475" s="91"/>
      <c r="H475" s="91"/>
      <c r="I475" s="91">
        <v>0</v>
      </c>
      <c r="J475" s="91">
        <v>0</v>
      </c>
      <c r="K475" s="91">
        <v>0</v>
      </c>
      <c r="L475" s="91"/>
      <c r="M475" s="91">
        <v>0</v>
      </c>
      <c r="N475" s="91">
        <v>0</v>
      </c>
      <c r="O475" s="91">
        <v>0</v>
      </c>
      <c r="P475" s="91">
        <v>0</v>
      </c>
      <c r="Q475" s="91">
        <v>0</v>
      </c>
      <c r="R475" s="91">
        <v>0</v>
      </c>
    </row>
    <row r="476" spans="1:18" x14ac:dyDescent="0.25">
      <c r="A476" s="91">
        <v>193</v>
      </c>
      <c r="B476" s="91" t="s">
        <v>249</v>
      </c>
      <c r="C476" s="91">
        <v>0</v>
      </c>
      <c r="D476" s="91">
        <v>0</v>
      </c>
      <c r="E476" s="91">
        <v>0</v>
      </c>
      <c r="F476" s="91">
        <v>0</v>
      </c>
      <c r="G476" s="91"/>
      <c r="H476" s="91"/>
      <c r="I476" s="91">
        <v>0</v>
      </c>
      <c r="J476" s="91">
        <v>0</v>
      </c>
      <c r="K476" s="91">
        <v>0</v>
      </c>
      <c r="L476" s="91"/>
      <c r="M476" s="91">
        <v>0</v>
      </c>
      <c r="N476" s="91">
        <v>0</v>
      </c>
      <c r="O476" s="91">
        <v>0</v>
      </c>
      <c r="P476" s="91">
        <v>0</v>
      </c>
      <c r="Q476" s="91">
        <v>0</v>
      </c>
      <c r="R476" s="91">
        <v>0</v>
      </c>
    </row>
    <row r="477" spans="1:18" x14ac:dyDescent="0.25">
      <c r="A477" s="91">
        <v>194</v>
      </c>
      <c r="B477" s="91" t="s">
        <v>250</v>
      </c>
      <c r="C477" s="91">
        <v>0</v>
      </c>
      <c r="D477" s="91">
        <v>0</v>
      </c>
      <c r="E477" s="91">
        <v>0</v>
      </c>
      <c r="F477" s="91">
        <v>0</v>
      </c>
      <c r="G477" s="91"/>
      <c r="H477" s="91"/>
      <c r="I477" s="91">
        <v>8760</v>
      </c>
      <c r="J477" s="91">
        <v>0</v>
      </c>
      <c r="K477" s="91">
        <v>0</v>
      </c>
      <c r="L477" s="91"/>
      <c r="M477" s="91">
        <v>0</v>
      </c>
      <c r="N477" s="91">
        <v>0</v>
      </c>
      <c r="O477" s="91">
        <v>0</v>
      </c>
      <c r="P477" s="91">
        <v>0</v>
      </c>
      <c r="Q477" s="91">
        <v>0</v>
      </c>
      <c r="R477" s="91">
        <v>0</v>
      </c>
    </row>
    <row r="478" spans="1:18" x14ac:dyDescent="0.25">
      <c r="A478" s="91">
        <v>195</v>
      </c>
      <c r="B478" s="91" t="s">
        <v>251</v>
      </c>
      <c r="C478" s="91">
        <v>0</v>
      </c>
      <c r="D478" s="91">
        <v>0</v>
      </c>
      <c r="E478" s="91">
        <v>0</v>
      </c>
      <c r="F478" s="91">
        <v>0</v>
      </c>
      <c r="G478" s="91"/>
      <c r="H478" s="91"/>
      <c r="I478" s="91">
        <v>8760</v>
      </c>
      <c r="J478" s="91">
        <v>0</v>
      </c>
      <c r="K478" s="91">
        <v>0</v>
      </c>
      <c r="L478" s="91"/>
      <c r="M478" s="91">
        <v>0</v>
      </c>
      <c r="N478" s="91">
        <v>0</v>
      </c>
      <c r="O478" s="91">
        <v>0</v>
      </c>
      <c r="P478" s="91">
        <v>0</v>
      </c>
      <c r="Q478" s="91">
        <v>0</v>
      </c>
      <c r="R478" s="91">
        <v>0</v>
      </c>
    </row>
    <row r="479" spans="1:18" x14ac:dyDescent="0.25">
      <c r="A479" s="91">
        <v>196</v>
      </c>
      <c r="B479" s="91" t="s">
        <v>252</v>
      </c>
      <c r="C479" s="91">
        <v>0</v>
      </c>
      <c r="D479" s="91">
        <v>0</v>
      </c>
      <c r="E479" s="91">
        <v>0</v>
      </c>
      <c r="F479" s="91">
        <v>0</v>
      </c>
      <c r="G479" s="91"/>
      <c r="H479" s="91"/>
      <c r="I479" s="91">
        <v>8760</v>
      </c>
      <c r="J479" s="91">
        <v>0</v>
      </c>
      <c r="K479" s="91">
        <v>0</v>
      </c>
      <c r="L479" s="91"/>
      <c r="M479" s="91">
        <v>0</v>
      </c>
      <c r="N479" s="91">
        <v>0</v>
      </c>
      <c r="O479" s="91">
        <v>0</v>
      </c>
      <c r="P479" s="91">
        <v>0</v>
      </c>
      <c r="Q479" s="91">
        <v>0</v>
      </c>
      <c r="R479" s="91">
        <v>0</v>
      </c>
    </row>
    <row r="480" spans="1:18" x14ac:dyDescent="0.25">
      <c r="A480" s="91">
        <v>197</v>
      </c>
      <c r="B480" s="91" t="s">
        <v>253</v>
      </c>
      <c r="C480" s="91">
        <v>0</v>
      </c>
      <c r="D480" s="91">
        <v>0</v>
      </c>
      <c r="E480" s="91">
        <v>0</v>
      </c>
      <c r="F480" s="91">
        <v>0</v>
      </c>
      <c r="G480" s="91"/>
      <c r="H480" s="91"/>
      <c r="I480" s="91">
        <v>8760</v>
      </c>
      <c r="J480" s="91">
        <v>0</v>
      </c>
      <c r="K480" s="91">
        <v>0</v>
      </c>
      <c r="L480" s="91"/>
      <c r="M480" s="91">
        <v>0</v>
      </c>
      <c r="N480" s="91">
        <v>0</v>
      </c>
      <c r="O480" s="91">
        <v>0</v>
      </c>
      <c r="P480" s="91">
        <v>0</v>
      </c>
      <c r="Q480" s="91">
        <v>0</v>
      </c>
      <c r="R480" s="91">
        <v>0</v>
      </c>
    </row>
    <row r="481" spans="1:18" x14ac:dyDescent="0.25">
      <c r="A481" s="91">
        <v>198</v>
      </c>
      <c r="B481" s="91" t="s">
        <v>254</v>
      </c>
      <c r="C481" s="91">
        <v>0</v>
      </c>
      <c r="D481" s="91">
        <v>0</v>
      </c>
      <c r="E481" s="91">
        <v>0</v>
      </c>
      <c r="F481" s="91">
        <v>0</v>
      </c>
      <c r="G481" s="91"/>
      <c r="H481" s="91"/>
      <c r="I481" s="91">
        <v>0</v>
      </c>
      <c r="J481" s="91">
        <v>0</v>
      </c>
      <c r="K481" s="91">
        <v>0</v>
      </c>
      <c r="L481" s="91"/>
      <c r="M481" s="91">
        <v>0</v>
      </c>
      <c r="N481" s="91">
        <v>0</v>
      </c>
      <c r="O481" s="91">
        <v>0</v>
      </c>
      <c r="P481" s="91">
        <v>0</v>
      </c>
      <c r="Q481" s="91">
        <v>0</v>
      </c>
      <c r="R481" s="91">
        <v>0</v>
      </c>
    </row>
    <row r="482" spans="1:18" x14ac:dyDescent="0.25">
      <c r="A482" s="91">
        <v>199</v>
      </c>
      <c r="B482" s="91" t="s">
        <v>255</v>
      </c>
      <c r="C482" s="91">
        <v>84.3</v>
      </c>
      <c r="D482" s="91">
        <v>0</v>
      </c>
      <c r="E482" s="91">
        <v>100</v>
      </c>
      <c r="F482" s="91">
        <v>0</v>
      </c>
      <c r="G482" s="91"/>
      <c r="H482" s="91"/>
      <c r="I482" s="91">
        <v>8760</v>
      </c>
      <c r="J482" s="91">
        <v>0</v>
      </c>
      <c r="K482" s="91">
        <v>0</v>
      </c>
      <c r="L482" s="91"/>
      <c r="M482" s="91">
        <v>0</v>
      </c>
      <c r="N482" s="91">
        <v>0</v>
      </c>
      <c r="O482" s="91">
        <v>0</v>
      </c>
      <c r="P482" s="91">
        <v>0</v>
      </c>
      <c r="Q482" s="91">
        <v>0</v>
      </c>
      <c r="R482" s="91">
        <v>0</v>
      </c>
    </row>
    <row r="483" spans="1:18" x14ac:dyDescent="0.25">
      <c r="A483" s="91">
        <v>200</v>
      </c>
      <c r="B483" s="91" t="s">
        <v>256</v>
      </c>
      <c r="C483" s="91">
        <v>5.7</v>
      </c>
      <c r="D483" s="91">
        <v>0</v>
      </c>
      <c r="E483" s="91">
        <v>100</v>
      </c>
      <c r="F483" s="91">
        <v>1</v>
      </c>
      <c r="G483" s="91"/>
      <c r="H483" s="91"/>
      <c r="I483" s="91">
        <v>4416</v>
      </c>
      <c r="J483" s="91">
        <v>0</v>
      </c>
      <c r="K483" s="91">
        <v>0</v>
      </c>
      <c r="L483" s="91"/>
      <c r="M483" s="91">
        <v>0</v>
      </c>
      <c r="N483" s="91">
        <v>0</v>
      </c>
      <c r="O483" s="91">
        <v>0</v>
      </c>
      <c r="P483" s="91">
        <v>0</v>
      </c>
      <c r="Q483" s="91">
        <v>0</v>
      </c>
      <c r="R483" s="91">
        <v>0</v>
      </c>
    </row>
    <row r="484" spans="1:18" x14ac:dyDescent="0.25">
      <c r="A484" s="91">
        <v>201</v>
      </c>
      <c r="B484" s="91" t="s">
        <v>257</v>
      </c>
      <c r="C484" s="91">
        <v>3887.9</v>
      </c>
      <c r="D484" s="91">
        <v>0</v>
      </c>
      <c r="E484" s="91">
        <v>68.400000000000006</v>
      </c>
      <c r="F484" s="91">
        <v>2</v>
      </c>
      <c r="G484" s="91">
        <v>26472.2</v>
      </c>
      <c r="H484" s="91">
        <v>6809</v>
      </c>
      <c r="I484" s="91">
        <v>8723</v>
      </c>
      <c r="J484" s="91">
        <v>396.2</v>
      </c>
      <c r="K484" s="91">
        <v>104879</v>
      </c>
      <c r="L484" s="91">
        <v>8</v>
      </c>
      <c r="M484" s="91">
        <v>32</v>
      </c>
      <c r="N484" s="91">
        <v>24303</v>
      </c>
      <c r="O484" s="91">
        <v>12547</v>
      </c>
      <c r="P484" s="91">
        <v>30.2</v>
      </c>
      <c r="Q484" s="91">
        <v>36.46</v>
      </c>
      <c r="R484" s="91">
        <v>141760</v>
      </c>
    </row>
    <row r="485" spans="1:18" x14ac:dyDescent="0.25">
      <c r="A485" s="91" t="s">
        <v>258</v>
      </c>
      <c r="B485" s="91" t="s">
        <v>259</v>
      </c>
      <c r="C485" s="91">
        <v>63661.1</v>
      </c>
      <c r="D485" s="91">
        <v>0</v>
      </c>
      <c r="E485" s="91"/>
      <c r="F485" s="91">
        <v>5804</v>
      </c>
      <c r="G485" s="91">
        <v>517483.2</v>
      </c>
      <c r="H485" s="91">
        <v>9736</v>
      </c>
      <c r="I485" s="91"/>
      <c r="J485" s="91"/>
      <c r="K485" s="91">
        <v>1166739</v>
      </c>
      <c r="L485" s="91">
        <v>2386</v>
      </c>
      <c r="M485" s="91">
        <v>10753</v>
      </c>
      <c r="N485" s="91">
        <v>449358</v>
      </c>
      <c r="O485" s="91">
        <v>55276</v>
      </c>
      <c r="P485" s="91">
        <v>19.2</v>
      </c>
      <c r="Q485" s="91">
        <v>26.42</v>
      </c>
      <c r="R485" s="91">
        <v>1682126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topLeftCell="A33" workbookViewId="0"/>
  </sheetViews>
  <sheetFormatPr defaultRowHeight="15" x14ac:dyDescent="0.25"/>
  <sheetData>
    <row r="1" spans="1:16" x14ac:dyDescent="0.25">
      <c r="A1" s="94" t="s">
        <v>385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x14ac:dyDescent="0.25">
      <c r="A2" s="94" t="s">
        <v>395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x14ac:dyDescent="0.25">
      <c r="A3" s="94" t="s">
        <v>468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5" spans="1:16" x14ac:dyDescent="0.25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x14ac:dyDescent="0.25">
      <c r="A6" s="94" t="s">
        <v>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8" spans="1:16" x14ac:dyDescent="0.25">
      <c r="A8" s="94"/>
      <c r="B8" s="94"/>
      <c r="C8" s="94" t="s">
        <v>6</v>
      </c>
      <c r="D8" s="94" t="s">
        <v>7</v>
      </c>
      <c r="E8" s="94"/>
      <c r="F8" s="94"/>
      <c r="G8" s="94" t="s">
        <v>307</v>
      </c>
      <c r="H8" s="94" t="s">
        <v>10</v>
      </c>
      <c r="I8" s="94" t="s">
        <v>11</v>
      </c>
      <c r="J8" s="94" t="s">
        <v>12</v>
      </c>
      <c r="K8" s="94" t="s">
        <v>13</v>
      </c>
      <c r="L8" s="94" t="s">
        <v>14</v>
      </c>
      <c r="M8" s="94" t="s">
        <v>15</v>
      </c>
      <c r="N8" s="94" t="s">
        <v>16</v>
      </c>
      <c r="O8" s="94" t="s">
        <v>17</v>
      </c>
      <c r="P8" s="94" t="s">
        <v>17</v>
      </c>
    </row>
    <row r="9" spans="1:16" x14ac:dyDescent="0.25">
      <c r="A9" s="94"/>
      <c r="B9" s="94" t="s">
        <v>18</v>
      </c>
      <c r="C9" s="94" t="s">
        <v>19</v>
      </c>
      <c r="D9" s="94" t="s">
        <v>20</v>
      </c>
      <c r="E9" s="94" t="s">
        <v>21</v>
      </c>
      <c r="F9" s="94" t="s">
        <v>22</v>
      </c>
      <c r="G9" s="94" t="s">
        <v>308</v>
      </c>
      <c r="H9" s="94" t="s">
        <v>25</v>
      </c>
      <c r="I9" s="94" t="s">
        <v>26</v>
      </c>
      <c r="J9" s="94" t="s">
        <v>27</v>
      </c>
      <c r="K9" s="94" t="s">
        <v>28</v>
      </c>
      <c r="L9" s="94" t="s">
        <v>29</v>
      </c>
      <c r="M9" s="94" t="s">
        <v>30</v>
      </c>
      <c r="N9" s="94" t="s">
        <v>31</v>
      </c>
      <c r="O9" s="94" t="s">
        <v>32</v>
      </c>
      <c r="P9" s="94" t="s">
        <v>33</v>
      </c>
    </row>
    <row r="10" spans="1:16" x14ac:dyDescent="0.25">
      <c r="A10" s="94" t="s">
        <v>309</v>
      </c>
      <c r="B10" s="94" t="s">
        <v>36</v>
      </c>
      <c r="C10" s="94" t="s">
        <v>36</v>
      </c>
      <c r="D10" s="94" t="s">
        <v>37</v>
      </c>
      <c r="E10" s="94" t="s">
        <v>38</v>
      </c>
      <c r="F10" s="94" t="s">
        <v>39</v>
      </c>
      <c r="G10" s="94" t="s">
        <v>310</v>
      </c>
      <c r="H10" s="94" t="s">
        <v>42</v>
      </c>
      <c r="I10" s="94" t="s">
        <v>43</v>
      </c>
      <c r="J10" s="94" t="s">
        <v>44</v>
      </c>
      <c r="K10" s="94" t="s">
        <v>45</v>
      </c>
      <c r="L10" s="94" t="s">
        <v>46</v>
      </c>
      <c r="M10" s="94" t="s">
        <v>47</v>
      </c>
      <c r="N10" s="94" t="s">
        <v>48</v>
      </c>
      <c r="O10" s="94" t="s">
        <v>49</v>
      </c>
      <c r="P10" s="94" t="s">
        <v>50</v>
      </c>
    </row>
    <row r="11" spans="1:16" x14ac:dyDescent="0.25">
      <c r="A11" s="94" t="s">
        <v>311</v>
      </c>
      <c r="B11" s="94" t="s">
        <v>53</v>
      </c>
      <c r="C11" s="94" t="s">
        <v>54</v>
      </c>
      <c r="D11" s="94" t="s">
        <v>4</v>
      </c>
      <c r="E11" s="94" t="s">
        <v>55</v>
      </c>
      <c r="F11" s="94" t="s">
        <v>5</v>
      </c>
      <c r="G11" s="94" t="s">
        <v>312</v>
      </c>
      <c r="H11" s="94" t="s">
        <v>54</v>
      </c>
      <c r="I11" s="94" t="s">
        <v>56</v>
      </c>
      <c r="J11" s="94" t="s">
        <v>55</v>
      </c>
      <c r="K11" s="94" t="s">
        <v>4</v>
      </c>
      <c r="L11" s="94" t="s">
        <v>54</v>
      </c>
      <c r="M11" s="94" t="s">
        <v>4</v>
      </c>
      <c r="N11" s="94" t="s">
        <v>54</v>
      </c>
      <c r="O11" s="94" t="s">
        <v>54</v>
      </c>
      <c r="P11" s="94" t="s">
        <v>53</v>
      </c>
    </row>
    <row r="12" spans="1:16" x14ac:dyDescent="0.25">
      <c r="A12" s="94" t="s">
        <v>313</v>
      </c>
      <c r="B12" s="94">
        <v>63616.6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x14ac:dyDescent="0.25">
      <c r="A13" s="94" t="s">
        <v>314</v>
      </c>
      <c r="B13" s="94">
        <v>328.3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>
        <v>14.1</v>
      </c>
      <c r="P13" s="94">
        <v>4627</v>
      </c>
    </row>
    <row r="14" spans="1:16" x14ac:dyDescent="0.25">
      <c r="A14" s="94" t="s">
        <v>315</v>
      </c>
      <c r="B14" s="94">
        <v>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x14ac:dyDescent="0.25">
      <c r="A15" s="94" t="s">
        <v>316</v>
      </c>
      <c r="B15" s="94">
        <v>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6" x14ac:dyDescent="0.25">
      <c r="A16" s="94" t="s">
        <v>317</v>
      </c>
      <c r="B16" s="94" t="s">
        <v>260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6" x14ac:dyDescent="0.25">
      <c r="A17" s="94" t="s">
        <v>318</v>
      </c>
      <c r="B17" s="94">
        <v>258.5</v>
      </c>
      <c r="C17" s="94">
        <v>0</v>
      </c>
      <c r="D17" s="94">
        <v>42.2</v>
      </c>
      <c r="E17" s="94">
        <v>0</v>
      </c>
      <c r="F17" s="94"/>
      <c r="G17" s="94"/>
      <c r="H17" s="94">
        <v>0</v>
      </c>
      <c r="I17" s="94">
        <v>0</v>
      </c>
      <c r="J17" s="94"/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</row>
    <row r="18" spans="1:16" x14ac:dyDescent="0.25">
      <c r="A18" s="94" t="s">
        <v>319</v>
      </c>
      <c r="B18" s="94">
        <v>4148.8</v>
      </c>
      <c r="C18" s="94">
        <v>0</v>
      </c>
      <c r="D18" s="94">
        <v>60.9</v>
      </c>
      <c r="E18" s="94">
        <v>0</v>
      </c>
      <c r="F18" s="94"/>
      <c r="G18" s="94"/>
      <c r="H18" s="94">
        <v>0</v>
      </c>
      <c r="I18" s="94">
        <v>0</v>
      </c>
      <c r="J18" s="94"/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1:16" x14ac:dyDescent="0.25">
      <c r="A19" s="94" t="s">
        <v>320</v>
      </c>
      <c r="B19" s="94">
        <v>1286.5</v>
      </c>
      <c r="C19" s="94">
        <v>0</v>
      </c>
      <c r="D19" s="94">
        <v>48.5</v>
      </c>
      <c r="E19" s="94">
        <v>70</v>
      </c>
      <c r="F19" s="94"/>
      <c r="G19" s="94"/>
      <c r="H19" s="94">
        <v>39.799999999999997</v>
      </c>
      <c r="I19" s="94">
        <v>51224</v>
      </c>
      <c r="J19" s="94"/>
      <c r="K19" s="94">
        <v>0</v>
      </c>
      <c r="L19" s="94">
        <v>11084</v>
      </c>
      <c r="M19" s="94">
        <v>8174</v>
      </c>
      <c r="N19" s="94">
        <v>46.17</v>
      </c>
      <c r="O19" s="94">
        <v>54.79</v>
      </c>
      <c r="P19" s="94">
        <v>70482</v>
      </c>
    </row>
    <row r="20" spans="1:16" x14ac:dyDescent="0.25">
      <c r="A20" s="94" t="s">
        <v>321</v>
      </c>
      <c r="B20" s="94">
        <v>369.9</v>
      </c>
      <c r="C20" s="94">
        <v>0</v>
      </c>
      <c r="D20" s="94">
        <v>93.8</v>
      </c>
      <c r="E20" s="94">
        <v>16</v>
      </c>
      <c r="F20" s="94">
        <v>2418.4</v>
      </c>
      <c r="G20" s="94">
        <v>10000</v>
      </c>
      <c r="H20" s="94">
        <v>0</v>
      </c>
      <c r="I20" s="94">
        <v>8119</v>
      </c>
      <c r="J20" s="94">
        <v>0</v>
      </c>
      <c r="K20" s="94">
        <v>0</v>
      </c>
      <c r="L20" s="94">
        <v>0</v>
      </c>
      <c r="M20" s="94">
        <v>644</v>
      </c>
      <c r="N20" s="94">
        <v>23.69</v>
      </c>
      <c r="O20" s="94">
        <v>23.69</v>
      </c>
      <c r="P20" s="94">
        <v>8763</v>
      </c>
    </row>
    <row r="21" spans="1:16" x14ac:dyDescent="0.25">
      <c r="A21" s="94" t="s">
        <v>322</v>
      </c>
      <c r="B21" s="94">
        <v>37507.199999999997</v>
      </c>
      <c r="C21" s="94">
        <v>0</v>
      </c>
      <c r="D21" s="94">
        <v>72.7</v>
      </c>
      <c r="E21" s="94">
        <v>420</v>
      </c>
      <c r="F21" s="94">
        <v>366023.4</v>
      </c>
      <c r="G21" s="94">
        <v>9759</v>
      </c>
      <c r="H21" s="94">
        <v>201</v>
      </c>
      <c r="I21" s="94">
        <v>735809</v>
      </c>
      <c r="J21" s="94">
        <v>1427</v>
      </c>
      <c r="K21" s="94">
        <v>6132</v>
      </c>
      <c r="L21" s="94">
        <v>342903</v>
      </c>
      <c r="M21" s="94">
        <v>30561</v>
      </c>
      <c r="N21" s="94">
        <v>20.43</v>
      </c>
      <c r="O21" s="94">
        <v>29.74</v>
      </c>
      <c r="P21" s="94">
        <v>1115405</v>
      </c>
    </row>
    <row r="22" spans="1:16" x14ac:dyDescent="0.25">
      <c r="A22" s="94" t="s">
        <v>323</v>
      </c>
      <c r="B22" s="94">
        <v>14223.7</v>
      </c>
      <c r="C22" s="94">
        <v>0</v>
      </c>
      <c r="D22" s="94">
        <v>67.900000000000006</v>
      </c>
      <c r="E22" s="94">
        <v>402</v>
      </c>
      <c r="F22" s="94">
        <v>138572.6</v>
      </c>
      <c r="G22" s="94">
        <v>9742</v>
      </c>
      <c r="H22" s="94">
        <v>221</v>
      </c>
      <c r="I22" s="94">
        <v>306299</v>
      </c>
      <c r="J22" s="94">
        <v>779</v>
      </c>
      <c r="K22" s="94">
        <v>3903</v>
      </c>
      <c r="L22" s="94">
        <v>95008</v>
      </c>
      <c r="M22" s="94">
        <v>23245</v>
      </c>
      <c r="N22" s="94">
        <v>23.17</v>
      </c>
      <c r="O22" s="94">
        <v>30.12</v>
      </c>
      <c r="P22" s="94">
        <v>428456</v>
      </c>
    </row>
    <row r="23" spans="1:16" x14ac:dyDescent="0.25">
      <c r="A23" s="94" t="s">
        <v>324</v>
      </c>
      <c r="B23" s="94">
        <v>193</v>
      </c>
      <c r="C23" s="94">
        <v>0</v>
      </c>
      <c r="D23" s="94">
        <v>11.1</v>
      </c>
      <c r="E23" s="94">
        <v>11</v>
      </c>
      <c r="F23" s="94">
        <v>2257.6999999999998</v>
      </c>
      <c r="G23" s="94">
        <v>11696</v>
      </c>
      <c r="H23" s="94">
        <v>378.9</v>
      </c>
      <c r="I23" s="94">
        <v>8554</v>
      </c>
      <c r="J23" s="94">
        <v>23</v>
      </c>
      <c r="K23" s="94">
        <v>88</v>
      </c>
      <c r="L23" s="94">
        <v>4758</v>
      </c>
      <c r="M23" s="94">
        <v>0</v>
      </c>
      <c r="N23" s="94">
        <v>44.32</v>
      </c>
      <c r="O23" s="94">
        <v>69.42</v>
      </c>
      <c r="P23" s="94">
        <v>13400</v>
      </c>
    </row>
    <row r="24" spans="1:16" x14ac:dyDescent="0.25">
      <c r="A24" s="94" t="s">
        <v>325</v>
      </c>
      <c r="B24" s="94">
        <v>-3548.4</v>
      </c>
      <c r="C24" s="94">
        <v>0</v>
      </c>
      <c r="D24" s="94">
        <v>0.2</v>
      </c>
      <c r="E24" s="94">
        <v>3941</v>
      </c>
      <c r="F24" s="94"/>
      <c r="G24" s="94"/>
      <c r="H24" s="94">
        <v>38.6</v>
      </c>
      <c r="I24" s="94">
        <v>-136862</v>
      </c>
      <c r="J24" s="94"/>
      <c r="K24" s="94">
        <v>0</v>
      </c>
      <c r="L24" s="94">
        <v>0</v>
      </c>
      <c r="M24" s="94">
        <v>0</v>
      </c>
      <c r="N24" s="94">
        <v>38.57</v>
      </c>
      <c r="O24" s="94">
        <v>38.57</v>
      </c>
      <c r="P24" s="94">
        <v>-136862</v>
      </c>
    </row>
    <row r="25" spans="1:16" x14ac:dyDescent="0.25">
      <c r="A25" s="94" t="s">
        <v>326</v>
      </c>
      <c r="B25" s="94">
        <v>0</v>
      </c>
      <c r="C25" s="94">
        <v>0</v>
      </c>
      <c r="D25" s="94">
        <v>0</v>
      </c>
      <c r="E25" s="94">
        <v>0</v>
      </c>
      <c r="F25" s="94"/>
      <c r="G25" s="94"/>
      <c r="H25" s="94">
        <v>0</v>
      </c>
      <c r="I25" s="94">
        <v>0</v>
      </c>
      <c r="J25" s="94"/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1:16" x14ac:dyDescent="0.25">
      <c r="A26" s="94" t="s">
        <v>327</v>
      </c>
      <c r="B26" s="94">
        <v>-370.2</v>
      </c>
      <c r="C26" s="94">
        <v>0</v>
      </c>
      <c r="D26" s="94">
        <v>133.30000000000001</v>
      </c>
      <c r="E26" s="94">
        <v>0</v>
      </c>
      <c r="F26" s="94"/>
      <c r="G26" s="94"/>
      <c r="H26" s="94">
        <v>14.2</v>
      </c>
      <c r="I26" s="94">
        <v>-5258</v>
      </c>
      <c r="J26" s="94"/>
      <c r="K26" s="94">
        <v>0</v>
      </c>
      <c r="L26" s="94">
        <v>0</v>
      </c>
      <c r="M26" s="94">
        <v>-3853</v>
      </c>
      <c r="N26" s="94">
        <v>24.61</v>
      </c>
      <c r="O26" s="94">
        <v>24.61</v>
      </c>
      <c r="P26" s="94">
        <v>-9111</v>
      </c>
    </row>
    <row r="27" spans="1:16" x14ac:dyDescent="0.25">
      <c r="A27" s="94" t="s">
        <v>328</v>
      </c>
      <c r="B27" s="94">
        <v>709.2</v>
      </c>
      <c r="C27" s="94">
        <v>0</v>
      </c>
      <c r="D27" s="94">
        <v>100</v>
      </c>
      <c r="E27" s="94">
        <v>0</v>
      </c>
      <c r="F27" s="94"/>
      <c r="G27" s="94"/>
      <c r="H27" s="94">
        <v>79</v>
      </c>
      <c r="I27" s="94">
        <v>56006</v>
      </c>
      <c r="J27" s="94"/>
      <c r="K27" s="94">
        <v>0</v>
      </c>
      <c r="L27" s="94">
        <v>0</v>
      </c>
      <c r="M27" s="94">
        <v>0</v>
      </c>
      <c r="N27" s="94">
        <v>78.97</v>
      </c>
      <c r="O27" s="94">
        <v>78.97</v>
      </c>
      <c r="P27" s="94">
        <v>56006</v>
      </c>
    </row>
    <row r="28" spans="1:16" x14ac:dyDescent="0.25">
      <c r="A28" s="94" t="s">
        <v>329</v>
      </c>
      <c r="B28" s="94">
        <v>1229.8</v>
      </c>
      <c r="C28" s="94">
        <v>0</v>
      </c>
      <c r="D28" s="94">
        <v>119.6</v>
      </c>
      <c r="E28" s="94">
        <v>0</v>
      </c>
      <c r="F28" s="94"/>
      <c r="G28" s="94"/>
      <c r="H28" s="94">
        <v>0</v>
      </c>
      <c r="I28" s="94">
        <v>0</v>
      </c>
      <c r="J28" s="94"/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</row>
    <row r="29" spans="1:16" x14ac:dyDescent="0.25">
      <c r="A29" s="94" t="s">
        <v>330</v>
      </c>
      <c r="B29" s="94">
        <v>-443.3</v>
      </c>
      <c r="C29" s="94">
        <v>0</v>
      </c>
      <c r="D29" s="94">
        <v>100</v>
      </c>
      <c r="E29" s="94">
        <v>0</v>
      </c>
      <c r="F29" s="94"/>
      <c r="G29" s="94"/>
      <c r="H29" s="94">
        <v>4.2</v>
      </c>
      <c r="I29" s="94">
        <v>-1854</v>
      </c>
      <c r="J29" s="94"/>
      <c r="K29" s="94">
        <v>0</v>
      </c>
      <c r="L29" s="94">
        <v>0</v>
      </c>
      <c r="M29" s="94">
        <v>0</v>
      </c>
      <c r="N29" s="94">
        <v>4.18</v>
      </c>
      <c r="O29" s="94">
        <v>4.18</v>
      </c>
      <c r="P29" s="94">
        <v>-1854</v>
      </c>
    </row>
    <row r="30" spans="1:16" x14ac:dyDescent="0.25">
      <c r="A30" s="94" t="s">
        <v>331</v>
      </c>
      <c r="B30" s="94">
        <v>-302.5</v>
      </c>
      <c r="C30" s="94">
        <v>0</v>
      </c>
      <c r="D30" s="94">
        <v>100</v>
      </c>
      <c r="E30" s="94">
        <v>0</v>
      </c>
      <c r="F30" s="94"/>
      <c r="G30" s="94"/>
      <c r="H30" s="94">
        <v>20</v>
      </c>
      <c r="I30" s="94">
        <v>-6042</v>
      </c>
      <c r="J30" s="94"/>
      <c r="K30" s="94">
        <v>0</v>
      </c>
      <c r="L30" s="94">
        <v>-4396</v>
      </c>
      <c r="M30" s="94">
        <v>-5131</v>
      </c>
      <c r="N30" s="94">
        <v>36.93</v>
      </c>
      <c r="O30" s="94">
        <v>51.46</v>
      </c>
      <c r="P30" s="94">
        <v>-15570</v>
      </c>
    </row>
    <row r="31" spans="1:16" x14ac:dyDescent="0.25">
      <c r="A31" s="94" t="s">
        <v>332</v>
      </c>
      <c r="B31" s="94">
        <v>1467.1</v>
      </c>
      <c r="C31" s="94">
        <v>0</v>
      </c>
      <c r="D31" s="94">
        <v>100</v>
      </c>
      <c r="E31" s="94">
        <v>0</v>
      </c>
      <c r="F31" s="94"/>
      <c r="G31" s="94"/>
      <c r="H31" s="94">
        <v>5.5</v>
      </c>
      <c r="I31" s="94">
        <v>8043</v>
      </c>
      <c r="J31" s="94"/>
      <c r="K31" s="94">
        <v>0</v>
      </c>
      <c r="L31" s="94">
        <v>0</v>
      </c>
      <c r="M31" s="94">
        <v>0</v>
      </c>
      <c r="N31" s="94">
        <v>5.48</v>
      </c>
      <c r="O31" s="94">
        <v>5.48</v>
      </c>
      <c r="P31" s="94">
        <v>8043</v>
      </c>
    </row>
    <row r="32" spans="1:16" x14ac:dyDescent="0.25">
      <c r="A32" s="94" t="s">
        <v>333</v>
      </c>
      <c r="B32" s="94">
        <v>0</v>
      </c>
      <c r="C32" s="94">
        <v>0</v>
      </c>
      <c r="D32" s="94">
        <v>0</v>
      </c>
      <c r="E32" s="94">
        <v>7</v>
      </c>
      <c r="F32" s="94"/>
      <c r="G32" s="94"/>
      <c r="H32" s="94">
        <v>0</v>
      </c>
      <c r="I32" s="94">
        <v>0</v>
      </c>
      <c r="J32" s="94"/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</row>
    <row r="33" spans="1:19" x14ac:dyDescent="0.25">
      <c r="A33" s="94" t="s">
        <v>334</v>
      </c>
      <c r="B33" s="94">
        <v>63942.7</v>
      </c>
      <c r="C33" s="94">
        <v>0</v>
      </c>
      <c r="D33" s="94"/>
      <c r="E33" s="94">
        <v>5134</v>
      </c>
      <c r="F33" s="94">
        <v>509272.2</v>
      </c>
      <c r="G33" s="94">
        <v>9763</v>
      </c>
      <c r="H33" s="94"/>
      <c r="I33" s="94">
        <v>1025209</v>
      </c>
      <c r="J33" s="94">
        <v>2229</v>
      </c>
      <c r="K33" s="94">
        <v>10123</v>
      </c>
      <c r="L33" s="94">
        <v>449358</v>
      </c>
      <c r="M33" s="94">
        <v>53639</v>
      </c>
      <c r="N33" s="94">
        <v>16.87</v>
      </c>
      <c r="O33" s="94">
        <v>24.06</v>
      </c>
      <c r="P33" s="94">
        <v>1538330</v>
      </c>
      <c r="Q33" s="94"/>
      <c r="R33" s="94"/>
      <c r="S33" s="94"/>
    </row>
    <row r="34" spans="1:19" x14ac:dyDescent="0.25">
      <c r="A34" s="94" t="s">
        <v>335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>
        <v>1374</v>
      </c>
      <c r="Q34" s="94"/>
      <c r="R34" s="94"/>
      <c r="S34" s="94"/>
    </row>
    <row r="35" spans="1:19" x14ac:dyDescent="0.25">
      <c r="A35" s="94" t="s">
        <v>336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>
        <v>0</v>
      </c>
      <c r="Q35" s="94"/>
      <c r="R35" s="94"/>
      <c r="S35" s="94"/>
    </row>
    <row r="36" spans="1:19" x14ac:dyDescent="0.25">
      <c r="A36" s="94" t="s">
        <v>337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>
        <v>0</v>
      </c>
      <c r="Q36" s="94"/>
      <c r="R36" s="94"/>
      <c r="S36" s="94"/>
    </row>
    <row r="37" spans="1:19" x14ac:dyDescent="0.25">
      <c r="A37" s="94" t="s">
        <v>338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>
        <v>2832</v>
      </c>
      <c r="Q37" s="94"/>
      <c r="R37" s="94"/>
      <c r="S37" s="94"/>
    </row>
    <row r="38" spans="1:19" x14ac:dyDescent="0.25">
      <c r="A38" s="94" t="s">
        <v>339</v>
      </c>
      <c r="B38" s="94">
        <v>2.1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>
        <v>1000</v>
      </c>
      <c r="P38" s="94">
        <v>2126</v>
      </c>
      <c r="Q38" s="94"/>
      <c r="R38" s="94"/>
      <c r="S38" s="94"/>
    </row>
    <row r="39" spans="1:19" x14ac:dyDescent="0.25">
      <c r="A39" s="94" t="s">
        <v>340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>
        <v>24.08</v>
      </c>
      <c r="P39" s="94">
        <v>1540034</v>
      </c>
      <c r="Q39" s="94"/>
      <c r="R39" s="94"/>
      <c r="S39" s="94"/>
    </row>
    <row r="44" spans="1:19" x14ac:dyDescent="0.25">
      <c r="A44" s="94" t="s">
        <v>261</v>
      </c>
      <c r="B44" s="94" t="s">
        <v>262</v>
      </c>
      <c r="C44" s="94" t="s">
        <v>289</v>
      </c>
      <c r="D44" s="94" t="s">
        <v>290</v>
      </c>
      <c r="E44" s="94" t="s">
        <v>291</v>
      </c>
      <c r="F44" s="94" t="s">
        <v>292</v>
      </c>
      <c r="G44" s="94" t="s">
        <v>293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1:19" x14ac:dyDescent="0.25">
      <c r="A45" s="94" t="s">
        <v>4</v>
      </c>
      <c r="B45" s="94" t="s">
        <v>263</v>
      </c>
      <c r="C45" s="94" t="s">
        <v>54</v>
      </c>
      <c r="D45" s="95" t="s">
        <v>54</v>
      </c>
      <c r="E45" s="94" t="s">
        <v>54</v>
      </c>
      <c r="F45" s="94" t="s">
        <v>54</v>
      </c>
      <c r="G45" s="95" t="s">
        <v>55</v>
      </c>
      <c r="H45" s="94"/>
      <c r="I45" s="94"/>
      <c r="J45" s="95"/>
      <c r="K45" s="94"/>
      <c r="L45" s="94"/>
      <c r="M45" s="95"/>
      <c r="N45" s="94"/>
      <c r="O45" s="94"/>
      <c r="P45" s="95"/>
      <c r="Q45" s="94"/>
      <c r="R45" s="94"/>
      <c r="S45" s="95"/>
    </row>
    <row r="46" spans="1:19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1:19" x14ac:dyDescent="0.25">
      <c r="A47" s="94"/>
      <c r="B47" s="94"/>
      <c r="C47" s="94" t="e">
        <v>#NAME?</v>
      </c>
      <c r="D47" s="94" t="s">
        <v>294</v>
      </c>
      <c r="E47" s="94" t="s">
        <v>295</v>
      </c>
      <c r="F47" s="94" t="s">
        <v>296</v>
      </c>
      <c r="G47" s="94" t="s">
        <v>297</v>
      </c>
      <c r="H47" s="94" t="s">
        <v>298</v>
      </c>
      <c r="I47" s="94" t="s">
        <v>299</v>
      </c>
      <c r="J47" s="94" t="s">
        <v>300</v>
      </c>
      <c r="K47" s="94" t="s">
        <v>301</v>
      </c>
      <c r="L47" s="94"/>
      <c r="M47" s="94"/>
      <c r="N47" s="94"/>
      <c r="O47" s="94"/>
      <c r="P47" s="94"/>
      <c r="Q47" s="94"/>
      <c r="R47" s="94"/>
      <c r="S47" s="94"/>
    </row>
    <row r="48" spans="1:19" x14ac:dyDescent="0.25">
      <c r="A48" s="94"/>
      <c r="B48" s="94"/>
      <c r="C48" s="96" t="e">
        <v>#NAME?</v>
      </c>
      <c r="D48" s="94" t="s">
        <v>302</v>
      </c>
      <c r="E48" s="94"/>
      <c r="F48" s="94" t="e">
        <v>#NAME?</v>
      </c>
      <c r="G48" s="94" t="s">
        <v>303</v>
      </c>
      <c r="H48" s="94"/>
      <c r="I48" s="94" t="e">
        <v>#NAME?</v>
      </c>
      <c r="J48" s="94"/>
      <c r="K48" s="94"/>
      <c r="L48" s="94" t="e">
        <v>#NAME?</v>
      </c>
      <c r="M48" s="94" t="s">
        <v>304</v>
      </c>
      <c r="N48" s="94"/>
      <c r="O48" s="94" t="e">
        <v>#NAME?</v>
      </c>
      <c r="P48" s="94" t="s">
        <v>305</v>
      </c>
      <c r="Q48" s="94"/>
      <c r="R48" s="94" t="e">
        <v>#NAME?</v>
      </c>
      <c r="S48" s="94" t="s">
        <v>265</v>
      </c>
    </row>
    <row r="49" spans="1:20" x14ac:dyDescent="0.25">
      <c r="A49" s="94" t="s">
        <v>34</v>
      </c>
      <c r="B49" s="94" t="s">
        <v>35</v>
      </c>
      <c r="C49" s="96" t="s">
        <v>36</v>
      </c>
      <c r="D49" s="95">
        <v>0</v>
      </c>
      <c r="E49" s="94" t="s">
        <v>306</v>
      </c>
      <c r="F49" s="96" t="s">
        <v>36</v>
      </c>
      <c r="G49" s="95">
        <v>0</v>
      </c>
      <c r="H49" s="94" t="s">
        <v>306</v>
      </c>
      <c r="I49" s="96" t="s">
        <v>36</v>
      </c>
      <c r="J49" s="95">
        <v>0</v>
      </c>
      <c r="K49" s="94" t="s">
        <v>306</v>
      </c>
      <c r="L49" s="96" t="s">
        <v>36</v>
      </c>
      <c r="M49" s="95">
        <v>0</v>
      </c>
      <c r="N49" s="94" t="s">
        <v>306</v>
      </c>
      <c r="O49" s="96" t="s">
        <v>36</v>
      </c>
      <c r="P49" s="95">
        <v>0</v>
      </c>
      <c r="Q49" s="94" t="s">
        <v>306</v>
      </c>
      <c r="R49" s="96" t="s">
        <v>36</v>
      </c>
      <c r="S49" s="95">
        <v>0</v>
      </c>
      <c r="T49" s="94" t="s">
        <v>306</v>
      </c>
    </row>
    <row r="50" spans="1:20" x14ac:dyDescent="0.25">
      <c r="A50" s="94" t="s">
        <v>51</v>
      </c>
      <c r="B50" s="94" t="s">
        <v>52</v>
      </c>
      <c r="C50" s="94" t="s">
        <v>4</v>
      </c>
      <c r="D50" s="95" t="s">
        <v>4</v>
      </c>
      <c r="E50" s="94" t="s">
        <v>4</v>
      </c>
      <c r="F50" s="94" t="s">
        <v>4</v>
      </c>
      <c r="G50" s="95" t="s">
        <v>4</v>
      </c>
      <c r="H50" s="94" t="s">
        <v>4</v>
      </c>
      <c r="I50" s="94" t="s">
        <v>4</v>
      </c>
      <c r="J50" s="95" t="s">
        <v>4</v>
      </c>
      <c r="K50" s="94" t="s">
        <v>4</v>
      </c>
      <c r="L50" s="94" t="s">
        <v>4</v>
      </c>
      <c r="M50" s="95" t="s">
        <v>4</v>
      </c>
      <c r="N50" s="94" t="s">
        <v>4</v>
      </c>
      <c r="O50" s="94" t="s">
        <v>4</v>
      </c>
      <c r="P50" s="95" t="s">
        <v>4</v>
      </c>
      <c r="Q50" s="94" t="s">
        <v>4</v>
      </c>
      <c r="R50" s="94" t="s">
        <v>4</v>
      </c>
      <c r="S50" s="95" t="s">
        <v>4</v>
      </c>
      <c r="T50" s="94" t="s">
        <v>4</v>
      </c>
    </row>
    <row r="51" spans="1:20" x14ac:dyDescent="0.25">
      <c r="A51" s="94">
        <v>1</v>
      </c>
      <c r="B51" s="94" t="s">
        <v>57</v>
      </c>
      <c r="C51" s="94">
        <v>110.2</v>
      </c>
      <c r="D51" s="94">
        <v>159.19999999999999</v>
      </c>
      <c r="E51" s="94">
        <v>1.4</v>
      </c>
      <c r="F51" s="94">
        <v>0</v>
      </c>
      <c r="G51" s="94">
        <v>0</v>
      </c>
      <c r="H51" s="94">
        <v>0</v>
      </c>
      <c r="I51" s="94">
        <v>15.8</v>
      </c>
      <c r="J51" s="94">
        <v>104.3</v>
      </c>
      <c r="K51" s="94">
        <v>6.6</v>
      </c>
      <c r="L51" s="94">
        <v>129.5</v>
      </c>
      <c r="M51" s="94">
        <v>2509.1999999999998</v>
      </c>
      <c r="N51" s="94">
        <v>19.399999999999999</v>
      </c>
      <c r="O51" s="94">
        <v>0</v>
      </c>
      <c r="P51" s="94">
        <v>0</v>
      </c>
      <c r="Q51" s="94">
        <v>0</v>
      </c>
      <c r="R51" s="94">
        <v>255.5</v>
      </c>
      <c r="S51" s="94">
        <v>2772.8</v>
      </c>
      <c r="T51" s="94">
        <v>10.9</v>
      </c>
    </row>
    <row r="52" spans="1:20" x14ac:dyDescent="0.25">
      <c r="A52" s="94">
        <v>2</v>
      </c>
      <c r="B52" s="94" t="s">
        <v>58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</row>
    <row r="53" spans="1:20" x14ac:dyDescent="0.25">
      <c r="A53" s="94">
        <v>3</v>
      </c>
      <c r="B53" s="94" t="s">
        <v>59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</row>
    <row r="54" spans="1:20" x14ac:dyDescent="0.25">
      <c r="A54" s="94">
        <v>4</v>
      </c>
      <c r="B54" s="94" t="s">
        <v>60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</row>
    <row r="55" spans="1:20" x14ac:dyDescent="0.25">
      <c r="A55" s="94">
        <v>5</v>
      </c>
      <c r="B55" s="94" t="s">
        <v>61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</row>
    <row r="56" spans="1:20" x14ac:dyDescent="0.25">
      <c r="A56" s="94">
        <v>6</v>
      </c>
      <c r="B56" s="94" t="s">
        <v>62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</row>
    <row r="57" spans="1:20" x14ac:dyDescent="0.25">
      <c r="A57" s="94">
        <v>7</v>
      </c>
      <c r="B57" s="94" t="s">
        <v>63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</row>
    <row r="58" spans="1:20" x14ac:dyDescent="0.25">
      <c r="A58" s="94">
        <v>8</v>
      </c>
      <c r="B58" s="94" t="s">
        <v>65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</row>
    <row r="59" spans="1:20" x14ac:dyDescent="0.25">
      <c r="A59" s="94">
        <v>9</v>
      </c>
      <c r="B59" s="94" t="s">
        <v>64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1.2</v>
      </c>
      <c r="M59" s="94">
        <v>17.899999999999999</v>
      </c>
      <c r="N59" s="94">
        <v>15.5</v>
      </c>
      <c r="O59" s="94">
        <v>0</v>
      </c>
      <c r="P59" s="94">
        <v>0</v>
      </c>
      <c r="Q59" s="94">
        <v>0</v>
      </c>
      <c r="R59" s="94">
        <v>1.2</v>
      </c>
      <c r="S59" s="94">
        <v>17.899999999999999</v>
      </c>
      <c r="T59" s="94">
        <v>15.5</v>
      </c>
    </row>
    <row r="60" spans="1:20" x14ac:dyDescent="0.25">
      <c r="A60" s="94">
        <v>10</v>
      </c>
      <c r="B60" s="94" t="s">
        <v>66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</row>
    <row r="61" spans="1:20" x14ac:dyDescent="0.25">
      <c r="A61" s="94">
        <v>11</v>
      </c>
      <c r="B61" s="94" t="s">
        <v>67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</row>
    <row r="62" spans="1:20" x14ac:dyDescent="0.25">
      <c r="A62" s="94">
        <v>12</v>
      </c>
      <c r="B62" s="94" t="s">
        <v>68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</row>
    <row r="63" spans="1:20" x14ac:dyDescent="0.25">
      <c r="A63" s="94">
        <v>13</v>
      </c>
      <c r="B63" s="94" t="s">
        <v>69</v>
      </c>
      <c r="C63" s="94">
        <v>836.2</v>
      </c>
      <c r="D63" s="94" t="s">
        <v>266</v>
      </c>
      <c r="E63" s="94">
        <v>29</v>
      </c>
      <c r="F63" s="94">
        <v>0</v>
      </c>
      <c r="G63" s="94">
        <v>0</v>
      </c>
      <c r="H63" s="94">
        <v>0</v>
      </c>
      <c r="I63" s="94">
        <v>332.8</v>
      </c>
      <c r="J63" s="94" t="s">
        <v>266</v>
      </c>
      <c r="K63" s="94">
        <v>53.4</v>
      </c>
      <c r="L63" s="94">
        <v>120.4</v>
      </c>
      <c r="M63" s="94">
        <v>8365.6</v>
      </c>
      <c r="N63" s="94">
        <v>69.5</v>
      </c>
      <c r="O63" s="94">
        <v>0</v>
      </c>
      <c r="P63" s="94">
        <v>0</v>
      </c>
      <c r="Q63" s="94">
        <v>0</v>
      </c>
      <c r="R63" s="94">
        <v>1289.5</v>
      </c>
      <c r="S63" s="94" t="s">
        <v>266</v>
      </c>
      <c r="T63" s="94">
        <v>39.1</v>
      </c>
    </row>
    <row r="64" spans="1:20" x14ac:dyDescent="0.25">
      <c r="A64" s="94">
        <v>14</v>
      </c>
      <c r="B64" s="94" t="s">
        <v>70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</row>
    <row r="65" spans="1:20" x14ac:dyDescent="0.25">
      <c r="A65" s="94">
        <v>15</v>
      </c>
      <c r="B65" s="94" t="s">
        <v>71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</row>
    <row r="66" spans="1:20" x14ac:dyDescent="0.25">
      <c r="A66" s="94">
        <v>16</v>
      </c>
      <c r="B66" s="94" t="s">
        <v>72</v>
      </c>
      <c r="C66" s="94">
        <v>225.8</v>
      </c>
      <c r="D66" s="94" t="s">
        <v>266</v>
      </c>
      <c r="E66" s="94">
        <v>44.9</v>
      </c>
      <c r="F66" s="94">
        <v>0</v>
      </c>
      <c r="G66" s="94">
        <v>0</v>
      </c>
      <c r="H66" s="94">
        <v>0</v>
      </c>
      <c r="I66" s="94">
        <v>242.6</v>
      </c>
      <c r="J66" s="94" t="s">
        <v>266</v>
      </c>
      <c r="K66" s="94">
        <v>49.3</v>
      </c>
      <c r="L66" s="94">
        <v>137.5</v>
      </c>
      <c r="M66" s="94">
        <v>7499.1</v>
      </c>
      <c r="N66" s="94">
        <v>54.5</v>
      </c>
      <c r="O66" s="94">
        <v>0</v>
      </c>
      <c r="P66" s="94">
        <v>0</v>
      </c>
      <c r="Q66" s="94">
        <v>0</v>
      </c>
      <c r="R66" s="94">
        <v>605.9</v>
      </c>
      <c r="S66" s="94" t="s">
        <v>266</v>
      </c>
      <c r="T66" s="94">
        <v>48.9</v>
      </c>
    </row>
    <row r="67" spans="1:20" x14ac:dyDescent="0.25">
      <c r="A67" s="94">
        <v>17</v>
      </c>
      <c r="B67" s="94" t="s">
        <v>73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10.9</v>
      </c>
      <c r="J67" s="94">
        <v>156.80000000000001</v>
      </c>
      <c r="K67" s="94">
        <v>14.4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10.9</v>
      </c>
      <c r="S67" s="94">
        <v>156.80000000000001</v>
      </c>
      <c r="T67" s="94">
        <v>14.4</v>
      </c>
    </row>
    <row r="68" spans="1:20" x14ac:dyDescent="0.25">
      <c r="A68" s="94">
        <v>18</v>
      </c>
      <c r="B68" s="94" t="s">
        <v>74</v>
      </c>
      <c r="C68" s="94">
        <v>12.4</v>
      </c>
      <c r="D68" s="94">
        <v>48.9</v>
      </c>
      <c r="E68" s="94">
        <v>3.9</v>
      </c>
      <c r="F68" s="94">
        <v>0</v>
      </c>
      <c r="G68" s="94">
        <v>0</v>
      </c>
      <c r="H68" s="94">
        <v>0</v>
      </c>
      <c r="I68" s="94">
        <v>1.2</v>
      </c>
      <c r="J68" s="94">
        <v>8.8000000000000007</v>
      </c>
      <c r="K68" s="94">
        <v>7.4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13.6</v>
      </c>
      <c r="S68" s="94">
        <v>57.6</v>
      </c>
      <c r="T68" s="94">
        <v>4.2</v>
      </c>
    </row>
    <row r="69" spans="1:20" x14ac:dyDescent="0.25">
      <c r="A69" s="94">
        <v>19</v>
      </c>
      <c r="B69" s="94" t="s">
        <v>75</v>
      </c>
      <c r="C69" s="94">
        <v>12</v>
      </c>
      <c r="D69" s="94">
        <v>49</v>
      </c>
      <c r="E69" s="94">
        <v>4.0999999999999996</v>
      </c>
      <c r="F69" s="94">
        <v>0</v>
      </c>
      <c r="G69" s="94">
        <v>0</v>
      </c>
      <c r="H69" s="94">
        <v>0</v>
      </c>
      <c r="I69" s="94">
        <v>1</v>
      </c>
      <c r="J69" s="94">
        <v>6.6</v>
      </c>
      <c r="K69" s="94">
        <v>6.8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13</v>
      </c>
      <c r="S69" s="94">
        <v>55.6</v>
      </c>
      <c r="T69" s="94">
        <v>4.3</v>
      </c>
    </row>
    <row r="70" spans="1:20" x14ac:dyDescent="0.25">
      <c r="A70" s="94">
        <v>20</v>
      </c>
      <c r="B70" s="94" t="s">
        <v>76</v>
      </c>
      <c r="C70" s="94">
        <v>183.1</v>
      </c>
      <c r="D70" s="94">
        <v>296.2</v>
      </c>
      <c r="E70" s="94">
        <v>1.6</v>
      </c>
      <c r="F70" s="94">
        <v>0</v>
      </c>
      <c r="G70" s="94">
        <v>0</v>
      </c>
      <c r="H70" s="94">
        <v>0</v>
      </c>
      <c r="I70" s="94">
        <v>19.899999999999999</v>
      </c>
      <c r="J70" s="94">
        <v>69.400000000000006</v>
      </c>
      <c r="K70" s="94">
        <v>3.5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203</v>
      </c>
      <c r="S70" s="94">
        <v>365.6</v>
      </c>
      <c r="T70" s="94">
        <v>1.8</v>
      </c>
    </row>
    <row r="71" spans="1:20" x14ac:dyDescent="0.25">
      <c r="A71" s="94">
        <v>21</v>
      </c>
      <c r="B71" s="94" t="s">
        <v>77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4.2</v>
      </c>
      <c r="M71" s="94">
        <v>2.2000000000000002</v>
      </c>
      <c r="N71" s="94">
        <v>0.5</v>
      </c>
      <c r="O71" s="94">
        <v>0</v>
      </c>
      <c r="P71" s="94">
        <v>0</v>
      </c>
      <c r="Q71" s="94">
        <v>0</v>
      </c>
      <c r="R71" s="94">
        <v>4.2</v>
      </c>
      <c r="S71" s="94">
        <v>2.2000000000000002</v>
      </c>
      <c r="T71" s="94">
        <v>0.5</v>
      </c>
    </row>
    <row r="72" spans="1:20" x14ac:dyDescent="0.25">
      <c r="A72" s="94">
        <v>22</v>
      </c>
      <c r="B72" s="94" t="s">
        <v>78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3.7</v>
      </c>
      <c r="M72" s="94">
        <v>1.8</v>
      </c>
      <c r="N72" s="94">
        <v>0.5</v>
      </c>
      <c r="O72" s="94">
        <v>0</v>
      </c>
      <c r="P72" s="94">
        <v>0</v>
      </c>
      <c r="Q72" s="94">
        <v>0</v>
      </c>
      <c r="R72" s="94">
        <v>3.7</v>
      </c>
      <c r="S72" s="94">
        <v>1.8</v>
      </c>
      <c r="T72" s="94">
        <v>0.5</v>
      </c>
    </row>
    <row r="73" spans="1:20" x14ac:dyDescent="0.25">
      <c r="A73" s="94">
        <v>23</v>
      </c>
      <c r="B73" s="94" t="s">
        <v>79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</row>
    <row r="74" spans="1:20" x14ac:dyDescent="0.25">
      <c r="A74" s="94">
        <v>24</v>
      </c>
      <c r="B74" s="94" t="s">
        <v>80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</row>
    <row r="75" spans="1:20" x14ac:dyDescent="0.25">
      <c r="A75" s="94">
        <v>25</v>
      </c>
      <c r="B75" s="94" t="s">
        <v>81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x14ac:dyDescent="0.25">
      <c r="A76" s="94">
        <v>26</v>
      </c>
      <c r="B76" s="94" t="s">
        <v>82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x14ac:dyDescent="0.25">
      <c r="A77" s="94">
        <v>27</v>
      </c>
      <c r="B77" s="94" t="s">
        <v>83</v>
      </c>
      <c r="C77" s="94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</row>
    <row r="78" spans="1:20" x14ac:dyDescent="0.25">
      <c r="A78" s="94">
        <v>28</v>
      </c>
      <c r="B78" s="94" t="s">
        <v>84</v>
      </c>
      <c r="C78" s="94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x14ac:dyDescent="0.25">
      <c r="A79" s="94">
        <v>29</v>
      </c>
      <c r="B79" s="94" t="s">
        <v>85</v>
      </c>
      <c r="C79" s="94">
        <v>0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x14ac:dyDescent="0.25">
      <c r="A80" s="94">
        <v>30</v>
      </c>
      <c r="B80" s="94" t="s">
        <v>86</v>
      </c>
      <c r="C80" s="94">
        <v>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</row>
    <row r="81" spans="1:20" x14ac:dyDescent="0.25">
      <c r="A81" s="94">
        <v>31</v>
      </c>
      <c r="B81" s="94" t="s">
        <v>87</v>
      </c>
      <c r="C81" s="94">
        <v>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x14ac:dyDescent="0.25">
      <c r="A82" s="94">
        <v>32</v>
      </c>
      <c r="B82" s="94" t="s">
        <v>88</v>
      </c>
      <c r="C82" s="94">
        <v>0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</row>
    <row r="83" spans="1:20" x14ac:dyDescent="0.25">
      <c r="A83" s="94">
        <v>33</v>
      </c>
      <c r="B83" s="94" t="s">
        <v>89</v>
      </c>
      <c r="C83" s="94">
        <v>115.1</v>
      </c>
      <c r="D83" s="94">
        <v>16.2</v>
      </c>
      <c r="E83" s="94">
        <v>0.1</v>
      </c>
      <c r="F83" s="94">
        <v>0</v>
      </c>
      <c r="G83" s="94">
        <v>0</v>
      </c>
      <c r="H83" s="94">
        <v>0</v>
      </c>
      <c r="I83" s="94">
        <v>24</v>
      </c>
      <c r="J83" s="94">
        <v>12.2</v>
      </c>
      <c r="K83" s="94">
        <v>0.5</v>
      </c>
      <c r="L83" s="94">
        <v>54.7</v>
      </c>
      <c r="M83" s="94">
        <v>18.3</v>
      </c>
      <c r="N83" s="94">
        <v>0.3</v>
      </c>
      <c r="O83" s="94">
        <v>0</v>
      </c>
      <c r="P83" s="94">
        <v>0</v>
      </c>
      <c r="Q83" s="94">
        <v>0</v>
      </c>
      <c r="R83" s="94">
        <v>193.8</v>
      </c>
      <c r="S83" s="94">
        <v>46.6</v>
      </c>
      <c r="T83" s="94">
        <v>0.2</v>
      </c>
    </row>
    <row r="84" spans="1:20" x14ac:dyDescent="0.25">
      <c r="A84" s="94">
        <v>34</v>
      </c>
      <c r="B84" s="94" t="s">
        <v>90</v>
      </c>
      <c r="C84" s="94">
        <v>57.1</v>
      </c>
      <c r="D84" s="94">
        <v>93</v>
      </c>
      <c r="E84" s="94">
        <v>1.6</v>
      </c>
      <c r="F84" s="94">
        <v>0</v>
      </c>
      <c r="G84" s="94">
        <v>0</v>
      </c>
      <c r="H84" s="94">
        <v>0</v>
      </c>
      <c r="I84" s="94">
        <v>8</v>
      </c>
      <c r="J84" s="94">
        <v>75.3</v>
      </c>
      <c r="K84" s="94">
        <v>9.4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65.099999999999994</v>
      </c>
      <c r="S84" s="94">
        <v>168.2</v>
      </c>
      <c r="T84" s="94">
        <v>2.6</v>
      </c>
    </row>
    <row r="85" spans="1:20" x14ac:dyDescent="0.25">
      <c r="A85" s="94">
        <v>35</v>
      </c>
      <c r="B85" s="94" t="s">
        <v>91</v>
      </c>
      <c r="C85" s="94">
        <v>37.6</v>
      </c>
      <c r="D85" s="94">
        <v>62.3</v>
      </c>
      <c r="E85" s="94">
        <v>1.7</v>
      </c>
      <c r="F85" s="94">
        <v>0</v>
      </c>
      <c r="G85" s="94">
        <v>0</v>
      </c>
      <c r="H85" s="94">
        <v>0</v>
      </c>
      <c r="I85" s="94">
        <v>7.4</v>
      </c>
      <c r="J85" s="94">
        <v>79.3</v>
      </c>
      <c r="K85" s="94">
        <v>10.8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44.9</v>
      </c>
      <c r="S85" s="94">
        <v>141.6</v>
      </c>
      <c r="T85" s="94">
        <v>3.2</v>
      </c>
    </row>
    <row r="86" spans="1:20" x14ac:dyDescent="0.25">
      <c r="A86" s="94">
        <v>36</v>
      </c>
      <c r="B86" s="94" t="s">
        <v>92</v>
      </c>
      <c r="C86" s="94">
        <v>23.2</v>
      </c>
      <c r="D86" s="94">
        <v>31.1</v>
      </c>
      <c r="E86" s="94">
        <v>1.3</v>
      </c>
      <c r="F86" s="94">
        <v>0</v>
      </c>
      <c r="G86" s="94">
        <v>0</v>
      </c>
      <c r="H86" s="94">
        <v>0</v>
      </c>
      <c r="I86" s="94">
        <v>5.2</v>
      </c>
      <c r="J86" s="94">
        <v>61.8</v>
      </c>
      <c r="K86" s="94">
        <v>12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28.4</v>
      </c>
      <c r="S86" s="94">
        <v>92.9</v>
      </c>
      <c r="T86" s="94">
        <v>3.3</v>
      </c>
    </row>
    <row r="87" spans="1:20" x14ac:dyDescent="0.25">
      <c r="A87" s="94">
        <v>37</v>
      </c>
      <c r="B87" s="94" t="s">
        <v>93</v>
      </c>
      <c r="C87" s="94">
        <v>10.6</v>
      </c>
      <c r="D87" s="94">
        <v>14.5</v>
      </c>
      <c r="E87" s="94">
        <v>1.4</v>
      </c>
      <c r="F87" s="94">
        <v>0</v>
      </c>
      <c r="G87" s="94">
        <v>0</v>
      </c>
      <c r="H87" s="94">
        <v>0</v>
      </c>
      <c r="I87" s="94">
        <v>4.9000000000000004</v>
      </c>
      <c r="J87" s="94">
        <v>63.2</v>
      </c>
      <c r="K87" s="94">
        <v>13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15.5</v>
      </c>
      <c r="S87" s="94">
        <v>77.7</v>
      </c>
      <c r="T87" s="94">
        <v>5</v>
      </c>
    </row>
    <row r="88" spans="1:20" x14ac:dyDescent="0.25">
      <c r="A88" s="94">
        <v>38</v>
      </c>
      <c r="B88" s="94" t="s">
        <v>94</v>
      </c>
      <c r="C88" s="94">
        <v>14.8</v>
      </c>
      <c r="D88" s="94">
        <v>18.2</v>
      </c>
      <c r="E88" s="94">
        <v>1.2</v>
      </c>
      <c r="F88" s="94">
        <v>0</v>
      </c>
      <c r="G88" s="94">
        <v>0</v>
      </c>
      <c r="H88" s="94">
        <v>0</v>
      </c>
      <c r="I88" s="94">
        <v>5.2</v>
      </c>
      <c r="J88" s="94">
        <v>66.099999999999994</v>
      </c>
      <c r="K88" s="94">
        <v>12.6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20</v>
      </c>
      <c r="S88" s="94">
        <v>84.3</v>
      </c>
      <c r="T88" s="94">
        <v>4.2</v>
      </c>
    </row>
    <row r="89" spans="1:20" x14ac:dyDescent="0.25">
      <c r="A89" s="94">
        <v>39</v>
      </c>
      <c r="B89" s="94" t="s">
        <v>95</v>
      </c>
      <c r="C89" s="94">
        <v>43.8</v>
      </c>
      <c r="D89" s="94">
        <v>5.9</v>
      </c>
      <c r="E89" s="94">
        <v>0.1</v>
      </c>
      <c r="F89" s="94">
        <v>0</v>
      </c>
      <c r="G89" s="94">
        <v>0</v>
      </c>
      <c r="H89" s="94">
        <v>0</v>
      </c>
      <c r="I89" s="94">
        <v>18.899999999999999</v>
      </c>
      <c r="J89" s="94">
        <v>50.8</v>
      </c>
      <c r="K89" s="94">
        <v>2.7</v>
      </c>
      <c r="L89" s="94">
        <v>9.3000000000000007</v>
      </c>
      <c r="M89" s="94">
        <v>0.5</v>
      </c>
      <c r="N89" s="94">
        <v>0</v>
      </c>
      <c r="O89" s="94">
        <v>0</v>
      </c>
      <c r="P89" s="94">
        <v>0</v>
      </c>
      <c r="Q89" s="94">
        <v>0</v>
      </c>
      <c r="R89" s="94">
        <v>72</v>
      </c>
      <c r="S89" s="94">
        <v>57.1</v>
      </c>
      <c r="T89" s="94">
        <v>0.8</v>
      </c>
    </row>
    <row r="90" spans="1:20" x14ac:dyDescent="0.25">
      <c r="A90" s="94">
        <v>40</v>
      </c>
      <c r="B90" s="94" t="s">
        <v>96</v>
      </c>
      <c r="C90" s="94">
        <v>33.4</v>
      </c>
      <c r="D90" s="94">
        <v>7.9</v>
      </c>
      <c r="E90" s="94">
        <v>0.2</v>
      </c>
      <c r="F90" s="94">
        <v>0</v>
      </c>
      <c r="G90" s="94">
        <v>0</v>
      </c>
      <c r="H90" s="94">
        <v>0</v>
      </c>
      <c r="I90" s="94">
        <v>22.7</v>
      </c>
      <c r="J90" s="94">
        <v>67.8</v>
      </c>
      <c r="K90" s="94">
        <v>3</v>
      </c>
      <c r="L90" s="94">
        <v>28</v>
      </c>
      <c r="M90" s="94">
        <v>9.6999999999999993</v>
      </c>
      <c r="N90" s="94">
        <v>0.3</v>
      </c>
      <c r="O90" s="94">
        <v>0</v>
      </c>
      <c r="P90" s="94">
        <v>0</v>
      </c>
      <c r="Q90" s="94">
        <v>0</v>
      </c>
      <c r="R90" s="94">
        <v>84.1</v>
      </c>
      <c r="S90" s="94">
        <v>85.3</v>
      </c>
      <c r="T90" s="94">
        <v>1</v>
      </c>
    </row>
    <row r="91" spans="1:20" x14ac:dyDescent="0.25">
      <c r="A91" s="94">
        <v>41</v>
      </c>
      <c r="B91" s="94" t="s">
        <v>97</v>
      </c>
      <c r="C91" s="94">
        <v>8.6999999999999993</v>
      </c>
      <c r="D91" s="94">
        <v>2.4</v>
      </c>
      <c r="E91" s="94">
        <v>0.3</v>
      </c>
      <c r="F91" s="94">
        <v>0</v>
      </c>
      <c r="G91" s="94">
        <v>0</v>
      </c>
      <c r="H91" s="94">
        <v>0</v>
      </c>
      <c r="I91" s="94">
        <v>19.399999999999999</v>
      </c>
      <c r="J91" s="94">
        <v>52.1</v>
      </c>
      <c r="K91" s="94">
        <v>2.7</v>
      </c>
      <c r="L91" s="94">
        <v>34.6</v>
      </c>
      <c r="M91" s="94">
        <v>3.4</v>
      </c>
      <c r="N91" s="94">
        <v>0.1</v>
      </c>
      <c r="O91" s="94">
        <v>0</v>
      </c>
      <c r="P91" s="94">
        <v>0</v>
      </c>
      <c r="Q91" s="94">
        <v>0</v>
      </c>
      <c r="R91" s="94">
        <v>62.7</v>
      </c>
      <c r="S91" s="94">
        <v>57.9</v>
      </c>
      <c r="T91" s="94">
        <v>0.9</v>
      </c>
    </row>
    <row r="92" spans="1:20" x14ac:dyDescent="0.25">
      <c r="A92" s="94">
        <v>42</v>
      </c>
      <c r="B92" s="94" t="s">
        <v>98</v>
      </c>
      <c r="C92" s="94">
        <v>19.600000000000001</v>
      </c>
      <c r="D92" s="94">
        <v>7.4</v>
      </c>
      <c r="E92" s="94">
        <v>0.4</v>
      </c>
      <c r="F92" s="94">
        <v>0</v>
      </c>
      <c r="G92" s="94">
        <v>0</v>
      </c>
      <c r="H92" s="94">
        <v>0</v>
      </c>
      <c r="I92" s="94">
        <v>32</v>
      </c>
      <c r="J92" s="94">
        <v>68.8</v>
      </c>
      <c r="K92" s="94">
        <v>2.1</v>
      </c>
      <c r="L92" s="94">
        <v>28.4</v>
      </c>
      <c r="M92" s="94">
        <v>4.5999999999999996</v>
      </c>
      <c r="N92" s="94">
        <v>0.2</v>
      </c>
      <c r="O92" s="94">
        <v>0</v>
      </c>
      <c r="P92" s="94">
        <v>0</v>
      </c>
      <c r="Q92" s="94">
        <v>0</v>
      </c>
      <c r="R92" s="94">
        <v>80</v>
      </c>
      <c r="S92" s="94">
        <v>80.8</v>
      </c>
      <c r="T92" s="94">
        <v>1</v>
      </c>
    </row>
    <row r="93" spans="1:20" x14ac:dyDescent="0.25">
      <c r="A93" s="94">
        <v>43</v>
      </c>
      <c r="B93" s="94" t="s">
        <v>99</v>
      </c>
      <c r="C93" s="94">
        <v>0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x14ac:dyDescent="0.25">
      <c r="A94" s="94">
        <v>44</v>
      </c>
      <c r="B94" s="94" t="s">
        <v>100</v>
      </c>
      <c r="C94" s="94">
        <v>0</v>
      </c>
      <c r="D94" s="94">
        <v>0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3.1</v>
      </c>
      <c r="M94" s="94">
        <v>8.1999999999999993</v>
      </c>
      <c r="N94" s="94">
        <v>2.6</v>
      </c>
      <c r="O94" s="94">
        <v>0</v>
      </c>
      <c r="P94" s="94">
        <v>0</v>
      </c>
      <c r="Q94" s="94">
        <v>0</v>
      </c>
      <c r="R94" s="94">
        <v>3.1</v>
      </c>
      <c r="S94" s="94">
        <v>8.1999999999999993</v>
      </c>
      <c r="T94" s="94">
        <v>2.6</v>
      </c>
    </row>
    <row r="95" spans="1:20" x14ac:dyDescent="0.25">
      <c r="A95" s="94">
        <v>45</v>
      </c>
      <c r="B95" s="94" t="s">
        <v>101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4.4000000000000004</v>
      </c>
      <c r="M95" s="94">
        <v>12</v>
      </c>
      <c r="N95" s="94">
        <v>2.7</v>
      </c>
      <c r="O95" s="94">
        <v>0</v>
      </c>
      <c r="P95" s="94">
        <v>0</v>
      </c>
      <c r="Q95" s="94">
        <v>0</v>
      </c>
      <c r="R95" s="94">
        <v>4.4000000000000004</v>
      </c>
      <c r="S95" s="94">
        <v>12</v>
      </c>
      <c r="T95" s="94">
        <v>2.7</v>
      </c>
    </row>
    <row r="96" spans="1:20" x14ac:dyDescent="0.25">
      <c r="A96" s="94">
        <v>46</v>
      </c>
      <c r="B96" s="94" t="s">
        <v>102</v>
      </c>
      <c r="C96" s="94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2</v>
      </c>
      <c r="M96" s="94">
        <v>4.7</v>
      </c>
      <c r="N96" s="94">
        <v>2.2999999999999998</v>
      </c>
      <c r="O96" s="94">
        <v>0</v>
      </c>
      <c r="P96" s="94">
        <v>0</v>
      </c>
      <c r="Q96" s="94">
        <v>0</v>
      </c>
      <c r="R96" s="94">
        <v>2</v>
      </c>
      <c r="S96" s="94">
        <v>4.7</v>
      </c>
      <c r="T96" s="94">
        <v>2.2999999999999998</v>
      </c>
    </row>
    <row r="97" spans="1:20" x14ac:dyDescent="0.25">
      <c r="A97" s="94">
        <v>47</v>
      </c>
      <c r="B97" s="94" t="s">
        <v>103</v>
      </c>
      <c r="C97" s="94">
        <v>0</v>
      </c>
      <c r="D97" s="94">
        <v>0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9.3000000000000007</v>
      </c>
      <c r="M97" s="94">
        <v>31</v>
      </c>
      <c r="N97" s="94">
        <v>3.3</v>
      </c>
      <c r="O97" s="94">
        <v>0</v>
      </c>
      <c r="P97" s="94">
        <v>0</v>
      </c>
      <c r="Q97" s="94">
        <v>0</v>
      </c>
      <c r="R97" s="94">
        <v>9.3000000000000007</v>
      </c>
      <c r="S97" s="94">
        <v>31</v>
      </c>
      <c r="T97" s="94">
        <v>3.3</v>
      </c>
    </row>
    <row r="98" spans="1:20" x14ac:dyDescent="0.25">
      <c r="A98" s="94">
        <v>48</v>
      </c>
      <c r="B98" s="94" t="s">
        <v>104</v>
      </c>
      <c r="C98" s="94">
        <v>120</v>
      </c>
      <c r="D98" s="94">
        <v>188.7</v>
      </c>
      <c r="E98" s="94">
        <v>1.6</v>
      </c>
      <c r="F98" s="94">
        <v>0</v>
      </c>
      <c r="G98" s="94">
        <v>0</v>
      </c>
      <c r="H98" s="94">
        <v>0</v>
      </c>
      <c r="I98" s="94">
        <v>16.399999999999999</v>
      </c>
      <c r="J98" s="94">
        <v>67.599999999999994</v>
      </c>
      <c r="K98" s="94">
        <v>4.0999999999999996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136.4</v>
      </c>
      <c r="S98" s="94">
        <v>256.3</v>
      </c>
      <c r="T98" s="94">
        <v>1.9</v>
      </c>
    </row>
    <row r="99" spans="1:20" x14ac:dyDescent="0.25">
      <c r="A99" s="94">
        <v>49</v>
      </c>
      <c r="B99" s="94" t="s">
        <v>105</v>
      </c>
      <c r="C99" s="94">
        <v>150.30000000000001</v>
      </c>
      <c r="D99" s="94">
        <v>274.60000000000002</v>
      </c>
      <c r="E99" s="94">
        <v>1.8</v>
      </c>
      <c r="F99" s="94">
        <v>0</v>
      </c>
      <c r="G99" s="94">
        <v>0</v>
      </c>
      <c r="H99" s="94">
        <v>0</v>
      </c>
      <c r="I99" s="94">
        <v>18.100000000000001</v>
      </c>
      <c r="J99" s="94">
        <v>52.4</v>
      </c>
      <c r="K99" s="94">
        <v>2.9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168.4</v>
      </c>
      <c r="S99" s="94">
        <v>327</v>
      </c>
      <c r="T99" s="94">
        <v>1.9</v>
      </c>
    </row>
    <row r="100" spans="1:20" x14ac:dyDescent="0.25">
      <c r="A100" s="94">
        <v>50</v>
      </c>
      <c r="B100" s="94" t="s">
        <v>106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0" x14ac:dyDescent="0.25">
      <c r="A101" s="94">
        <v>51</v>
      </c>
      <c r="B101" s="94" t="s">
        <v>107</v>
      </c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0" x14ac:dyDescent="0.25">
      <c r="A102" s="94">
        <v>52</v>
      </c>
      <c r="B102" s="94" t="s">
        <v>108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</row>
    <row r="103" spans="1:20" x14ac:dyDescent="0.25">
      <c r="A103" s="94">
        <v>53</v>
      </c>
      <c r="B103" s="94" t="s">
        <v>109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x14ac:dyDescent="0.25">
      <c r="A104" s="94">
        <v>54</v>
      </c>
      <c r="B104" s="94" t="s">
        <v>110</v>
      </c>
      <c r="C104" s="94">
        <v>0</v>
      </c>
      <c r="D104" s="94">
        <v>0</v>
      </c>
      <c r="E104" s="94">
        <v>0</v>
      </c>
      <c r="F104" s="94">
        <v>0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0" x14ac:dyDescent="0.25">
      <c r="A105" s="94">
        <v>55</v>
      </c>
      <c r="B105" s="94" t="s">
        <v>111</v>
      </c>
      <c r="C105" s="94">
        <v>0</v>
      </c>
      <c r="D105" s="94">
        <v>0</v>
      </c>
      <c r="E105" s="94">
        <v>0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v>0.9</v>
      </c>
      <c r="M105" s="94">
        <v>1.4</v>
      </c>
      <c r="N105" s="94">
        <v>1.7</v>
      </c>
      <c r="O105" s="94">
        <v>0</v>
      </c>
      <c r="P105" s="94">
        <v>0</v>
      </c>
      <c r="Q105" s="94">
        <v>0</v>
      </c>
      <c r="R105" s="94">
        <v>0.9</v>
      </c>
      <c r="S105" s="94">
        <v>1.4</v>
      </c>
      <c r="T105" s="94">
        <v>1.7</v>
      </c>
    </row>
    <row r="106" spans="1:20" x14ac:dyDescent="0.25">
      <c r="A106" s="94">
        <v>56</v>
      </c>
      <c r="B106" s="94" t="s">
        <v>112</v>
      </c>
      <c r="C106" s="94">
        <v>285.3</v>
      </c>
      <c r="D106" s="94">
        <v>204.1</v>
      </c>
      <c r="E106" s="94">
        <v>0.7</v>
      </c>
      <c r="F106" s="94">
        <v>0</v>
      </c>
      <c r="G106" s="94">
        <v>0</v>
      </c>
      <c r="H106" s="94">
        <v>0</v>
      </c>
      <c r="I106" s="94">
        <v>79.5</v>
      </c>
      <c r="J106" s="94">
        <v>171.3</v>
      </c>
      <c r="K106" s="94">
        <v>2.2000000000000002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364.8</v>
      </c>
      <c r="S106" s="94">
        <v>375.4</v>
      </c>
      <c r="T106" s="94">
        <v>1</v>
      </c>
    </row>
    <row r="107" spans="1:20" x14ac:dyDescent="0.25">
      <c r="A107" s="94">
        <v>57</v>
      </c>
      <c r="B107" s="94" t="s">
        <v>113</v>
      </c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</row>
    <row r="108" spans="1:20" x14ac:dyDescent="0.25">
      <c r="A108" s="94">
        <v>58</v>
      </c>
      <c r="B108" s="94" t="s">
        <v>114</v>
      </c>
      <c r="C108" s="94">
        <v>669.5</v>
      </c>
      <c r="D108" s="94">
        <v>439.9</v>
      </c>
      <c r="E108" s="94">
        <v>0.7</v>
      </c>
      <c r="F108" s="94">
        <v>0</v>
      </c>
      <c r="G108" s="94">
        <v>0</v>
      </c>
      <c r="H108" s="94">
        <v>0</v>
      </c>
      <c r="I108" s="94">
        <v>37.200000000000003</v>
      </c>
      <c r="J108" s="94">
        <v>276.89999999999998</v>
      </c>
      <c r="K108" s="94">
        <v>7.4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706.7</v>
      </c>
      <c r="S108" s="94">
        <v>716.8</v>
      </c>
      <c r="T108" s="94">
        <v>1</v>
      </c>
    </row>
    <row r="109" spans="1:20" x14ac:dyDescent="0.25">
      <c r="A109" s="94">
        <v>59</v>
      </c>
      <c r="B109" s="94" t="s">
        <v>115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</row>
    <row r="110" spans="1:20" x14ac:dyDescent="0.25">
      <c r="A110" s="94">
        <v>60</v>
      </c>
      <c r="B110" s="94" t="s">
        <v>116</v>
      </c>
      <c r="C110" s="94">
        <v>0</v>
      </c>
      <c r="D110" s="94">
        <v>0</v>
      </c>
      <c r="E110" s="94">
        <v>0</v>
      </c>
      <c r="F110" s="94">
        <v>0</v>
      </c>
      <c r="G110" s="94">
        <v>0</v>
      </c>
      <c r="H110" s="94">
        <v>0</v>
      </c>
      <c r="I110" s="94">
        <v>3.3</v>
      </c>
      <c r="J110" s="94">
        <v>1.2</v>
      </c>
      <c r="K110" s="94">
        <v>0.4</v>
      </c>
      <c r="L110" s="94">
        <v>0.4</v>
      </c>
      <c r="M110" s="94">
        <v>0.7</v>
      </c>
      <c r="N110" s="94">
        <v>1.8</v>
      </c>
      <c r="O110" s="94">
        <v>0</v>
      </c>
      <c r="P110" s="94">
        <v>0</v>
      </c>
      <c r="Q110" s="94">
        <v>0</v>
      </c>
      <c r="R110" s="94">
        <v>3.7</v>
      </c>
      <c r="S110" s="94">
        <v>2</v>
      </c>
      <c r="T110" s="94">
        <v>0.5</v>
      </c>
    </row>
    <row r="111" spans="1:20" x14ac:dyDescent="0.25">
      <c r="A111" s="94">
        <v>61</v>
      </c>
      <c r="B111" s="94" t="s">
        <v>117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</row>
    <row r="112" spans="1:20" x14ac:dyDescent="0.25">
      <c r="A112" s="94">
        <v>62</v>
      </c>
      <c r="B112" s="94" t="s">
        <v>118</v>
      </c>
      <c r="C112" s="94">
        <v>0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273.5</v>
      </c>
      <c r="J112" s="94">
        <v>63.9</v>
      </c>
      <c r="K112" s="94">
        <v>0.2</v>
      </c>
      <c r="L112" s="94">
        <v>92.9</v>
      </c>
      <c r="M112" s="94">
        <v>11.4</v>
      </c>
      <c r="N112" s="94">
        <v>0.1</v>
      </c>
      <c r="O112" s="94">
        <v>0</v>
      </c>
      <c r="P112" s="94">
        <v>0</v>
      </c>
      <c r="Q112" s="94">
        <v>0</v>
      </c>
      <c r="R112" s="94">
        <v>366.4</v>
      </c>
      <c r="S112" s="94">
        <v>75.400000000000006</v>
      </c>
      <c r="T112" s="94">
        <v>0.2</v>
      </c>
    </row>
    <row r="113" spans="1:20" x14ac:dyDescent="0.25">
      <c r="A113" s="94">
        <v>63</v>
      </c>
      <c r="B113" s="94" t="s">
        <v>119</v>
      </c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</row>
    <row r="114" spans="1:20" x14ac:dyDescent="0.25">
      <c r="A114" s="94">
        <v>64</v>
      </c>
      <c r="B114" s="94" t="s">
        <v>120</v>
      </c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23.5</v>
      </c>
      <c r="J114" s="94">
        <v>152.69999999999999</v>
      </c>
      <c r="K114" s="94">
        <v>6.5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23.5</v>
      </c>
      <c r="S114" s="94">
        <v>152.69999999999999</v>
      </c>
      <c r="T114" s="94">
        <v>6.5</v>
      </c>
    </row>
    <row r="115" spans="1:20" x14ac:dyDescent="0.25">
      <c r="A115" s="94">
        <v>65</v>
      </c>
      <c r="B115" s="94" t="s">
        <v>121</v>
      </c>
      <c r="C115" s="94">
        <v>0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</row>
    <row r="116" spans="1:20" x14ac:dyDescent="0.25">
      <c r="A116" s="94">
        <v>66</v>
      </c>
      <c r="B116" s="94" t="s">
        <v>122</v>
      </c>
      <c r="C116" s="94">
        <v>0</v>
      </c>
      <c r="D116" s="94"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160.6</v>
      </c>
      <c r="J116" s="94">
        <v>1350.1</v>
      </c>
      <c r="K116" s="94">
        <v>8.4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160.6</v>
      </c>
      <c r="S116" s="94">
        <v>1350.1</v>
      </c>
      <c r="T116" s="94">
        <v>8.4</v>
      </c>
    </row>
    <row r="117" spans="1:20" x14ac:dyDescent="0.25">
      <c r="A117" s="94">
        <v>67</v>
      </c>
      <c r="B117" s="94" t="s">
        <v>125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108.9</v>
      </c>
      <c r="M117" s="94">
        <v>275.60000000000002</v>
      </c>
      <c r="N117" s="94">
        <v>2.5</v>
      </c>
      <c r="O117" s="94">
        <v>0</v>
      </c>
      <c r="P117" s="94">
        <v>0</v>
      </c>
      <c r="Q117" s="94">
        <v>0</v>
      </c>
      <c r="R117" s="94">
        <v>108.9</v>
      </c>
      <c r="S117" s="94">
        <v>275.60000000000002</v>
      </c>
      <c r="T117" s="94">
        <v>2.5</v>
      </c>
    </row>
    <row r="118" spans="1:20" x14ac:dyDescent="0.25">
      <c r="A118" s="94">
        <v>68</v>
      </c>
      <c r="B118" s="94" t="s">
        <v>126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158.69999999999999</v>
      </c>
      <c r="J118" s="94">
        <v>2617.8000000000002</v>
      </c>
      <c r="K118" s="94">
        <v>16.5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158.69999999999999</v>
      </c>
      <c r="S118" s="94">
        <v>2617.8000000000002</v>
      </c>
      <c r="T118" s="94">
        <v>16.5</v>
      </c>
    </row>
    <row r="119" spans="1:20" x14ac:dyDescent="0.25">
      <c r="A119" s="94">
        <v>69</v>
      </c>
      <c r="B119" s="94" t="s">
        <v>127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4">
        <v>0</v>
      </c>
    </row>
    <row r="120" spans="1:20" x14ac:dyDescent="0.25">
      <c r="A120" s="94">
        <v>70</v>
      </c>
      <c r="B120" s="94" t="s">
        <v>128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4">
        <v>0</v>
      </c>
      <c r="S120" s="94">
        <v>0</v>
      </c>
      <c r="T120" s="94">
        <v>0</v>
      </c>
    </row>
    <row r="121" spans="1:20" x14ac:dyDescent="0.25">
      <c r="A121" s="94">
        <v>71</v>
      </c>
      <c r="B121" s="94" t="s">
        <v>129</v>
      </c>
      <c r="C121" s="94">
        <v>0</v>
      </c>
      <c r="D121" s="94">
        <v>0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4">
        <v>0</v>
      </c>
      <c r="K121" s="94">
        <v>0</v>
      </c>
      <c r="L121" s="94">
        <v>0</v>
      </c>
      <c r="M121" s="94">
        <v>0</v>
      </c>
      <c r="N121" s="94">
        <v>0</v>
      </c>
      <c r="O121" s="94">
        <v>0</v>
      </c>
      <c r="P121" s="94">
        <v>0</v>
      </c>
      <c r="Q121" s="94">
        <v>0</v>
      </c>
      <c r="R121" s="94">
        <v>0</v>
      </c>
      <c r="S121" s="94">
        <v>0</v>
      </c>
      <c r="T121" s="94">
        <v>0</v>
      </c>
    </row>
    <row r="122" spans="1:20" x14ac:dyDescent="0.25">
      <c r="A122" s="94">
        <v>72</v>
      </c>
      <c r="B122" s="94" t="s">
        <v>130</v>
      </c>
      <c r="C122" s="94">
        <v>0</v>
      </c>
      <c r="D122" s="94">
        <v>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4">
        <v>0</v>
      </c>
      <c r="S122" s="94">
        <v>0</v>
      </c>
      <c r="T122" s="94">
        <v>0</v>
      </c>
    </row>
    <row r="123" spans="1:20" x14ac:dyDescent="0.25">
      <c r="A123" s="94">
        <v>73</v>
      </c>
      <c r="B123" s="94" t="s">
        <v>131</v>
      </c>
      <c r="C123" s="94"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  <c r="L123" s="94">
        <v>0</v>
      </c>
      <c r="M123" s="94">
        <v>0</v>
      </c>
      <c r="N123" s="94">
        <v>0</v>
      </c>
      <c r="O123" s="94">
        <v>0</v>
      </c>
      <c r="P123" s="94">
        <v>0</v>
      </c>
      <c r="Q123" s="94">
        <v>0</v>
      </c>
      <c r="R123" s="94">
        <v>0</v>
      </c>
      <c r="S123" s="94">
        <v>0</v>
      </c>
      <c r="T123" s="94">
        <v>0</v>
      </c>
    </row>
    <row r="124" spans="1:20" x14ac:dyDescent="0.25">
      <c r="A124" s="94">
        <v>74</v>
      </c>
      <c r="B124" s="94" t="s">
        <v>132</v>
      </c>
      <c r="C124" s="94">
        <v>0</v>
      </c>
      <c r="D124" s="94">
        <v>0</v>
      </c>
      <c r="E124" s="94">
        <v>0</v>
      </c>
      <c r="F124" s="94">
        <v>0</v>
      </c>
      <c r="G124" s="94">
        <v>0</v>
      </c>
      <c r="H124" s="94">
        <v>0</v>
      </c>
      <c r="I124" s="94">
        <v>0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  <c r="R124" s="94">
        <v>0</v>
      </c>
      <c r="S124" s="94">
        <v>0</v>
      </c>
      <c r="T124" s="94">
        <v>0</v>
      </c>
    </row>
    <row r="125" spans="1:20" x14ac:dyDescent="0.25">
      <c r="A125" s="94">
        <v>75</v>
      </c>
      <c r="B125" s="94" t="s">
        <v>133</v>
      </c>
      <c r="C125" s="94">
        <v>0</v>
      </c>
      <c r="D125" s="94">
        <v>0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0</v>
      </c>
      <c r="T125" s="94">
        <v>0</v>
      </c>
    </row>
    <row r="126" spans="1:20" x14ac:dyDescent="0.25">
      <c r="A126" s="94">
        <v>76</v>
      </c>
      <c r="B126" s="94" t="s">
        <v>134</v>
      </c>
      <c r="C126" s="94"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0</v>
      </c>
      <c r="L126" s="94">
        <v>0</v>
      </c>
      <c r="M126" s="94">
        <v>0</v>
      </c>
      <c r="N126" s="94">
        <v>0</v>
      </c>
      <c r="O126" s="94">
        <v>0</v>
      </c>
      <c r="P126" s="94">
        <v>0</v>
      </c>
      <c r="Q126" s="94">
        <v>0</v>
      </c>
      <c r="R126" s="94">
        <v>0</v>
      </c>
      <c r="S126" s="94">
        <v>0</v>
      </c>
      <c r="T126" s="94">
        <v>0</v>
      </c>
    </row>
    <row r="127" spans="1:20" x14ac:dyDescent="0.25">
      <c r="A127" s="94">
        <v>77</v>
      </c>
      <c r="B127" s="94" t="s">
        <v>135</v>
      </c>
      <c r="C127" s="94"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94">
        <v>0</v>
      </c>
      <c r="L127" s="94">
        <v>0</v>
      </c>
      <c r="M127" s="94">
        <v>0</v>
      </c>
      <c r="N127" s="94">
        <v>0</v>
      </c>
      <c r="O127" s="94">
        <v>0</v>
      </c>
      <c r="P127" s="94">
        <v>0</v>
      </c>
      <c r="Q127" s="94">
        <v>0</v>
      </c>
      <c r="R127" s="94">
        <v>0</v>
      </c>
      <c r="S127" s="94">
        <v>0</v>
      </c>
      <c r="T127" s="94">
        <v>0</v>
      </c>
    </row>
    <row r="128" spans="1:20" x14ac:dyDescent="0.25">
      <c r="A128" s="94">
        <v>78</v>
      </c>
      <c r="B128" s="94" t="s">
        <v>136</v>
      </c>
      <c r="C128" s="94">
        <v>0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  <c r="R128" s="94">
        <v>0</v>
      </c>
      <c r="S128" s="94">
        <v>0</v>
      </c>
      <c r="T128" s="94">
        <v>0</v>
      </c>
    </row>
    <row r="129" spans="1:20" x14ac:dyDescent="0.25">
      <c r="A129" s="94">
        <v>79</v>
      </c>
      <c r="B129" s="94" t="s">
        <v>137</v>
      </c>
      <c r="C129" s="94">
        <v>0</v>
      </c>
      <c r="D129" s="94">
        <v>0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  <c r="P129" s="94">
        <v>0</v>
      </c>
      <c r="Q129" s="94">
        <v>0</v>
      </c>
      <c r="R129" s="94">
        <v>0</v>
      </c>
      <c r="S129" s="94">
        <v>0</v>
      </c>
      <c r="T129" s="94">
        <v>0</v>
      </c>
    </row>
    <row r="130" spans="1:20" x14ac:dyDescent="0.25">
      <c r="A130" s="94">
        <v>80</v>
      </c>
      <c r="B130" s="94" t="s">
        <v>138</v>
      </c>
      <c r="C130" s="94">
        <v>0</v>
      </c>
      <c r="D130" s="94">
        <v>0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4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94">
        <v>0</v>
      </c>
    </row>
    <row r="131" spans="1:20" x14ac:dyDescent="0.25">
      <c r="A131" s="94">
        <v>81</v>
      </c>
      <c r="B131" s="94" t="s">
        <v>139</v>
      </c>
      <c r="C131" s="94">
        <v>0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0</v>
      </c>
      <c r="N131" s="94">
        <v>0</v>
      </c>
      <c r="O131" s="94">
        <v>0</v>
      </c>
      <c r="P131" s="94">
        <v>0</v>
      </c>
      <c r="Q131" s="94">
        <v>0</v>
      </c>
      <c r="R131" s="94">
        <v>0</v>
      </c>
      <c r="S131" s="94">
        <v>0</v>
      </c>
      <c r="T131" s="94">
        <v>0</v>
      </c>
    </row>
    <row r="132" spans="1:20" x14ac:dyDescent="0.25">
      <c r="A132" s="94">
        <v>82</v>
      </c>
      <c r="B132" s="94" t="s">
        <v>140</v>
      </c>
      <c r="C132" s="94">
        <v>0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4">
        <v>0</v>
      </c>
    </row>
    <row r="133" spans="1:20" x14ac:dyDescent="0.25">
      <c r="A133" s="94">
        <v>83</v>
      </c>
      <c r="B133" s="94" t="s">
        <v>141</v>
      </c>
      <c r="C133" s="94">
        <v>0</v>
      </c>
      <c r="D133" s="94">
        <v>0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  <c r="K133" s="94">
        <v>0</v>
      </c>
      <c r="L133" s="94">
        <v>0</v>
      </c>
      <c r="M133" s="94">
        <v>0</v>
      </c>
      <c r="N133" s="94">
        <v>0</v>
      </c>
      <c r="O133" s="94">
        <v>0</v>
      </c>
      <c r="P133" s="94">
        <v>0</v>
      </c>
      <c r="Q133" s="94">
        <v>0</v>
      </c>
      <c r="R133" s="94">
        <v>0</v>
      </c>
      <c r="S133" s="94">
        <v>0</v>
      </c>
      <c r="T133" s="94">
        <v>0</v>
      </c>
    </row>
    <row r="134" spans="1:20" x14ac:dyDescent="0.25">
      <c r="A134" s="94">
        <v>84</v>
      </c>
      <c r="B134" s="94" t="s">
        <v>142</v>
      </c>
      <c r="C134" s="94">
        <v>67.5</v>
      </c>
      <c r="D134" s="94">
        <v>9.1999999999999993</v>
      </c>
      <c r="E134" s="94">
        <v>0.1</v>
      </c>
      <c r="F134" s="94">
        <v>0</v>
      </c>
      <c r="G134" s="94">
        <v>0</v>
      </c>
      <c r="H134" s="94">
        <v>0</v>
      </c>
      <c r="I134" s="94">
        <v>25.7</v>
      </c>
      <c r="J134" s="94">
        <v>38.299999999999997</v>
      </c>
      <c r="K134" s="94">
        <v>1.5</v>
      </c>
      <c r="L134" s="94">
        <v>52.7</v>
      </c>
      <c r="M134" s="94">
        <v>20.5</v>
      </c>
      <c r="N134" s="94">
        <v>0.4</v>
      </c>
      <c r="O134" s="94">
        <v>0</v>
      </c>
      <c r="P134" s="94">
        <v>0</v>
      </c>
      <c r="Q134" s="94">
        <v>0</v>
      </c>
      <c r="R134" s="94">
        <v>145.9</v>
      </c>
      <c r="S134" s="94">
        <v>68.099999999999994</v>
      </c>
      <c r="T134" s="94">
        <v>0.5</v>
      </c>
    </row>
    <row r="135" spans="1:20" x14ac:dyDescent="0.25">
      <c r="A135" s="94">
        <v>85</v>
      </c>
      <c r="B135" s="94" t="s">
        <v>146</v>
      </c>
      <c r="C135" s="94">
        <v>0</v>
      </c>
      <c r="D135" s="94">
        <v>0</v>
      </c>
      <c r="E135" s="94">
        <v>0</v>
      </c>
      <c r="F135" s="94">
        <v>0</v>
      </c>
      <c r="G135" s="94">
        <v>0</v>
      </c>
      <c r="H135" s="94">
        <v>0</v>
      </c>
      <c r="I135" s="94">
        <v>228.5</v>
      </c>
      <c r="J135" s="94">
        <v>3053.4</v>
      </c>
      <c r="K135" s="94">
        <v>13.4</v>
      </c>
      <c r="L135" s="94">
        <v>0</v>
      </c>
      <c r="M135" s="94">
        <v>0</v>
      </c>
      <c r="N135" s="94">
        <v>18.399999999999999</v>
      </c>
      <c r="O135" s="94">
        <v>0</v>
      </c>
      <c r="P135" s="94">
        <v>0</v>
      </c>
      <c r="Q135" s="94">
        <v>0</v>
      </c>
      <c r="R135" s="94">
        <v>228.5</v>
      </c>
      <c r="S135" s="94">
        <v>3053.4</v>
      </c>
      <c r="T135" s="94">
        <v>13.4</v>
      </c>
    </row>
    <row r="136" spans="1:20" x14ac:dyDescent="0.25">
      <c r="A136" s="94">
        <v>86</v>
      </c>
      <c r="B136" s="94" t="s">
        <v>147</v>
      </c>
      <c r="C136" s="94">
        <v>0</v>
      </c>
      <c r="D136" s="94">
        <v>0</v>
      </c>
      <c r="E136" s="94">
        <v>0</v>
      </c>
      <c r="F136" s="94">
        <v>0</v>
      </c>
      <c r="G136" s="94">
        <v>0</v>
      </c>
      <c r="H136" s="94">
        <v>0</v>
      </c>
      <c r="I136" s="94">
        <v>3.6</v>
      </c>
      <c r="J136" s="94">
        <v>15.3</v>
      </c>
      <c r="K136" s="94">
        <v>4.2</v>
      </c>
      <c r="L136" s="94">
        <v>18.399999999999999</v>
      </c>
      <c r="M136" s="94">
        <v>181.2</v>
      </c>
      <c r="N136" s="94">
        <v>9.8000000000000007</v>
      </c>
      <c r="O136" s="94">
        <v>0</v>
      </c>
      <c r="P136" s="94">
        <v>0</v>
      </c>
      <c r="Q136" s="94">
        <v>0</v>
      </c>
      <c r="R136" s="94">
        <v>22</v>
      </c>
      <c r="S136" s="94">
        <v>196.5</v>
      </c>
      <c r="T136" s="94">
        <v>8.9</v>
      </c>
    </row>
    <row r="137" spans="1:20" x14ac:dyDescent="0.25">
      <c r="A137" s="94">
        <v>87</v>
      </c>
      <c r="B137" s="94" t="s">
        <v>148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4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4">
        <v>0</v>
      </c>
    </row>
    <row r="138" spans="1:20" x14ac:dyDescent="0.25">
      <c r="A138" s="94">
        <v>88</v>
      </c>
      <c r="B138" s="94" t="s">
        <v>149</v>
      </c>
      <c r="C138" s="94">
        <v>0</v>
      </c>
      <c r="D138" s="94">
        <v>0</v>
      </c>
      <c r="E138" s="94">
        <v>0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4">
        <v>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  <c r="R138" s="94">
        <v>0</v>
      </c>
      <c r="S138" s="94">
        <v>0</v>
      </c>
      <c r="T138" s="94">
        <v>0</v>
      </c>
    </row>
    <row r="139" spans="1:20" x14ac:dyDescent="0.25">
      <c r="A139" s="94">
        <v>89</v>
      </c>
      <c r="B139" s="94" t="s">
        <v>150</v>
      </c>
      <c r="C139" s="94">
        <v>0</v>
      </c>
      <c r="D139" s="94">
        <v>0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4">
        <v>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94">
        <v>0</v>
      </c>
    </row>
    <row r="140" spans="1:20" x14ac:dyDescent="0.25">
      <c r="A140" s="94">
        <v>90</v>
      </c>
      <c r="B140" s="94" t="s">
        <v>151</v>
      </c>
      <c r="C140" s="94">
        <v>0</v>
      </c>
      <c r="D140" s="94">
        <v>0</v>
      </c>
      <c r="E140" s="94">
        <v>0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  <c r="L140" s="94">
        <v>0</v>
      </c>
      <c r="M140" s="94">
        <v>0</v>
      </c>
      <c r="N140" s="94">
        <v>0</v>
      </c>
      <c r="O140" s="94">
        <v>0</v>
      </c>
      <c r="P140" s="94">
        <v>0</v>
      </c>
      <c r="Q140" s="94">
        <v>0</v>
      </c>
      <c r="R140" s="94">
        <v>0</v>
      </c>
      <c r="S140" s="94">
        <v>0</v>
      </c>
      <c r="T140" s="94">
        <v>0</v>
      </c>
    </row>
    <row r="141" spans="1:20" x14ac:dyDescent="0.25">
      <c r="A141" s="94">
        <v>91</v>
      </c>
      <c r="B141" s="94" t="s">
        <v>152</v>
      </c>
      <c r="C141" s="94">
        <v>0</v>
      </c>
      <c r="D141" s="94">
        <v>0</v>
      </c>
      <c r="E141" s="94">
        <v>0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  <c r="Q141" s="94">
        <v>0</v>
      </c>
      <c r="R141" s="94">
        <v>0</v>
      </c>
      <c r="S141" s="94">
        <v>0</v>
      </c>
      <c r="T141" s="94">
        <v>0</v>
      </c>
    </row>
    <row r="142" spans="1:20" x14ac:dyDescent="0.25">
      <c r="A142" s="94">
        <v>92</v>
      </c>
      <c r="B142" s="94" t="s">
        <v>153</v>
      </c>
      <c r="C142" s="94">
        <v>0</v>
      </c>
      <c r="D142" s="94">
        <v>0</v>
      </c>
      <c r="E142" s="94">
        <v>0</v>
      </c>
      <c r="F142" s="94">
        <v>0</v>
      </c>
      <c r="G142" s="94">
        <v>0</v>
      </c>
      <c r="H142" s="94">
        <v>0</v>
      </c>
      <c r="I142" s="94">
        <v>0</v>
      </c>
      <c r="J142" s="94">
        <v>0</v>
      </c>
      <c r="K142" s="94">
        <v>0</v>
      </c>
      <c r="L142" s="94">
        <v>0</v>
      </c>
      <c r="M142" s="94">
        <v>0</v>
      </c>
      <c r="N142" s="94">
        <v>0</v>
      </c>
      <c r="O142" s="94">
        <v>0</v>
      </c>
      <c r="P142" s="94">
        <v>0</v>
      </c>
      <c r="Q142" s="94">
        <v>0</v>
      </c>
      <c r="R142" s="94">
        <v>0</v>
      </c>
      <c r="S142" s="94">
        <v>0</v>
      </c>
      <c r="T142" s="94">
        <v>0</v>
      </c>
    </row>
    <row r="143" spans="1:20" x14ac:dyDescent="0.25">
      <c r="A143" s="94">
        <v>93</v>
      </c>
      <c r="B143" s="94" t="s">
        <v>154</v>
      </c>
      <c r="C143" s="94">
        <v>26.1</v>
      </c>
      <c r="D143" s="94">
        <v>379.1</v>
      </c>
      <c r="E143" s="94">
        <v>14.6</v>
      </c>
      <c r="F143" s="94">
        <v>0</v>
      </c>
      <c r="G143" s="94">
        <v>0</v>
      </c>
      <c r="H143" s="94">
        <v>0</v>
      </c>
      <c r="I143" s="94">
        <v>29.4</v>
      </c>
      <c r="J143" s="94">
        <v>500.1</v>
      </c>
      <c r="K143" s="94">
        <v>17</v>
      </c>
      <c r="L143" s="94">
        <v>47</v>
      </c>
      <c r="M143" s="94">
        <v>1226.5999999999999</v>
      </c>
      <c r="N143" s="94">
        <v>26.1</v>
      </c>
      <c r="O143" s="94">
        <v>0</v>
      </c>
      <c r="P143" s="94">
        <v>0</v>
      </c>
      <c r="Q143" s="94">
        <v>0</v>
      </c>
      <c r="R143" s="94">
        <v>102.4</v>
      </c>
      <c r="S143" s="94">
        <v>2105.6999999999998</v>
      </c>
      <c r="T143" s="94">
        <v>20.6</v>
      </c>
    </row>
    <row r="144" spans="1:20" x14ac:dyDescent="0.25">
      <c r="A144" s="94">
        <v>94</v>
      </c>
      <c r="B144" s="94" t="s">
        <v>155</v>
      </c>
      <c r="C144" s="94">
        <v>0</v>
      </c>
      <c r="D144" s="94">
        <v>0</v>
      </c>
      <c r="E144" s="94">
        <v>0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  <c r="R144" s="94">
        <v>0</v>
      </c>
      <c r="S144" s="94">
        <v>0</v>
      </c>
      <c r="T144" s="94">
        <v>0</v>
      </c>
    </row>
    <row r="145" spans="1:20" x14ac:dyDescent="0.25">
      <c r="A145" s="94">
        <v>95</v>
      </c>
      <c r="B145" s="94" t="s">
        <v>156</v>
      </c>
      <c r="C145" s="94">
        <v>0</v>
      </c>
      <c r="D145" s="94">
        <v>0</v>
      </c>
      <c r="E145" s="96">
        <v>0</v>
      </c>
      <c r="F145" s="94">
        <v>0</v>
      </c>
      <c r="G145" s="94">
        <v>0</v>
      </c>
      <c r="H145" s="94">
        <v>0</v>
      </c>
      <c r="I145" s="94">
        <v>0</v>
      </c>
      <c r="J145" s="94">
        <v>0</v>
      </c>
      <c r="K145" s="94">
        <v>0</v>
      </c>
      <c r="L145" s="94">
        <v>0</v>
      </c>
      <c r="M145" s="94">
        <v>0</v>
      </c>
      <c r="N145" s="94">
        <v>0</v>
      </c>
      <c r="O145" s="94">
        <v>0</v>
      </c>
      <c r="P145" s="94">
        <v>0</v>
      </c>
      <c r="Q145" s="94">
        <v>0</v>
      </c>
      <c r="R145" s="94">
        <v>0</v>
      </c>
      <c r="S145" s="94">
        <v>0</v>
      </c>
      <c r="T145" s="94">
        <v>0</v>
      </c>
    </row>
    <row r="146" spans="1:20" x14ac:dyDescent="0.25">
      <c r="A146" s="94">
        <v>96</v>
      </c>
      <c r="B146" s="94" t="s">
        <v>157</v>
      </c>
      <c r="C146" s="94">
        <v>0</v>
      </c>
      <c r="D146" s="94">
        <v>0</v>
      </c>
      <c r="E146" s="94">
        <v>0</v>
      </c>
      <c r="F146" s="94">
        <v>0</v>
      </c>
      <c r="G146" s="94">
        <v>0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</row>
    <row r="147" spans="1:20" x14ac:dyDescent="0.25">
      <c r="A147" s="94">
        <v>97</v>
      </c>
      <c r="B147" s="94" t="s">
        <v>158</v>
      </c>
      <c r="C147" s="94"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5">
        <v>0</v>
      </c>
      <c r="J147" s="94">
        <v>0</v>
      </c>
      <c r="K147" s="94">
        <v>0</v>
      </c>
      <c r="L147" s="94">
        <v>0</v>
      </c>
      <c r="M147" s="94">
        <v>0</v>
      </c>
      <c r="N147" s="94">
        <v>0</v>
      </c>
      <c r="O147" s="94">
        <v>0</v>
      </c>
      <c r="P147" s="94">
        <v>0</v>
      </c>
      <c r="Q147" s="94">
        <v>0</v>
      </c>
      <c r="R147" s="94">
        <v>0</v>
      </c>
      <c r="S147" s="94">
        <v>0</v>
      </c>
      <c r="T147" s="94">
        <v>0</v>
      </c>
    </row>
    <row r="148" spans="1:20" x14ac:dyDescent="0.25">
      <c r="A148" s="94">
        <v>98</v>
      </c>
      <c r="B148" s="94" t="s">
        <v>159</v>
      </c>
      <c r="C148" s="94"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4">
        <v>0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  <c r="P148" s="94">
        <v>0</v>
      </c>
      <c r="Q148" s="94">
        <v>0</v>
      </c>
      <c r="R148" s="94">
        <v>0</v>
      </c>
      <c r="S148" s="94">
        <v>0</v>
      </c>
      <c r="T148" s="94">
        <v>0</v>
      </c>
    </row>
    <row r="149" spans="1:20" x14ac:dyDescent="0.25">
      <c r="A149" s="94">
        <v>99</v>
      </c>
      <c r="B149" s="94" t="s">
        <v>160</v>
      </c>
      <c r="C149" s="94">
        <v>0</v>
      </c>
      <c r="D149" s="94">
        <v>0</v>
      </c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4">
        <v>0</v>
      </c>
      <c r="K149" s="94">
        <v>0</v>
      </c>
      <c r="L149" s="94">
        <v>0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  <c r="S149" s="94">
        <v>0</v>
      </c>
      <c r="T149" s="94">
        <v>0</v>
      </c>
    </row>
    <row r="150" spans="1:20" x14ac:dyDescent="0.25">
      <c r="A150" s="94">
        <v>100</v>
      </c>
      <c r="B150" s="94" t="s">
        <v>175</v>
      </c>
      <c r="C150" s="94"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4">
        <v>0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4">
        <v>0</v>
      </c>
    </row>
    <row r="151" spans="1:20" x14ac:dyDescent="0.25">
      <c r="A151" s="94">
        <v>101</v>
      </c>
      <c r="B151" s="94" t="s">
        <v>176</v>
      </c>
      <c r="C151" s="94">
        <v>0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</row>
    <row r="152" spans="1:20" x14ac:dyDescent="0.25">
      <c r="A152" s="94">
        <v>102</v>
      </c>
      <c r="B152" s="94" t="s">
        <v>177</v>
      </c>
      <c r="C152" s="94">
        <v>106.7</v>
      </c>
      <c r="D152" s="94">
        <v>181.9</v>
      </c>
      <c r="E152" s="94">
        <v>1.7</v>
      </c>
      <c r="F152" s="94">
        <v>0</v>
      </c>
      <c r="G152" s="94">
        <v>0</v>
      </c>
      <c r="H152" s="94">
        <v>0</v>
      </c>
      <c r="I152" s="94">
        <v>56.3</v>
      </c>
      <c r="J152" s="94">
        <v>45.3</v>
      </c>
      <c r="K152" s="94">
        <v>0.8</v>
      </c>
      <c r="L152" s="94">
        <v>18.3</v>
      </c>
      <c r="M152" s="94">
        <v>21</v>
      </c>
      <c r="N152" s="94">
        <v>1.1000000000000001</v>
      </c>
      <c r="O152" s="94">
        <v>0</v>
      </c>
      <c r="P152" s="94">
        <v>0</v>
      </c>
      <c r="Q152" s="94">
        <v>0</v>
      </c>
      <c r="R152" s="94">
        <v>181.3</v>
      </c>
      <c r="S152" s="94">
        <v>248.2</v>
      </c>
      <c r="T152" s="94">
        <v>1.4</v>
      </c>
    </row>
    <row r="153" spans="1:20" x14ac:dyDescent="0.25">
      <c r="A153" s="94">
        <v>103</v>
      </c>
      <c r="B153" s="94" t="s">
        <v>178</v>
      </c>
      <c r="C153" s="94">
        <v>0</v>
      </c>
      <c r="D153" s="94">
        <v>0</v>
      </c>
      <c r="E153" s="94">
        <v>0</v>
      </c>
      <c r="F153" s="94">
        <v>0</v>
      </c>
      <c r="G153" s="94">
        <v>0</v>
      </c>
      <c r="H153" s="94">
        <v>0</v>
      </c>
      <c r="I153" s="94">
        <v>34.4</v>
      </c>
      <c r="J153" s="94">
        <v>487.1</v>
      </c>
      <c r="K153" s="94">
        <v>14.1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34.4</v>
      </c>
      <c r="S153" s="94">
        <v>487.1</v>
      </c>
      <c r="T153" s="94">
        <v>14.1</v>
      </c>
    </row>
    <row r="154" spans="1:20" x14ac:dyDescent="0.25">
      <c r="A154" s="94">
        <v>104</v>
      </c>
      <c r="B154" s="94" t="s">
        <v>179</v>
      </c>
      <c r="C154" s="94">
        <v>0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0</v>
      </c>
      <c r="T154" s="94">
        <v>0</v>
      </c>
    </row>
    <row r="155" spans="1:20" x14ac:dyDescent="0.25">
      <c r="A155" s="94">
        <v>105</v>
      </c>
      <c r="B155" s="94" t="s">
        <v>180</v>
      </c>
      <c r="C155" s="94">
        <v>0</v>
      </c>
      <c r="D155" s="94">
        <v>0</v>
      </c>
      <c r="E155" s="94">
        <v>0</v>
      </c>
      <c r="F155" s="94">
        <v>0</v>
      </c>
      <c r="G155" s="94">
        <v>0</v>
      </c>
      <c r="H155" s="94">
        <v>0</v>
      </c>
      <c r="I155" s="94">
        <v>1319.4</v>
      </c>
      <c r="J155" s="94">
        <v>1694.7</v>
      </c>
      <c r="K155" s="94">
        <v>1.3</v>
      </c>
      <c r="L155" s="94">
        <v>1.6</v>
      </c>
      <c r="M155" s="94">
        <v>0.2</v>
      </c>
      <c r="N155" s="94">
        <v>0.1</v>
      </c>
      <c r="O155" s="94">
        <v>0</v>
      </c>
      <c r="P155" s="94">
        <v>0</v>
      </c>
      <c r="Q155" s="94">
        <v>0</v>
      </c>
      <c r="R155" s="94">
        <v>1321</v>
      </c>
      <c r="S155" s="94">
        <v>1694.9</v>
      </c>
      <c r="T155" s="94">
        <v>1.3</v>
      </c>
    </row>
    <row r="156" spans="1:20" x14ac:dyDescent="0.25">
      <c r="A156" s="94">
        <v>106</v>
      </c>
      <c r="B156" s="94" t="s">
        <v>181</v>
      </c>
      <c r="C156" s="94">
        <v>0</v>
      </c>
      <c r="D156" s="94">
        <v>0</v>
      </c>
      <c r="E156" s="94">
        <v>0</v>
      </c>
      <c r="F156" s="94">
        <v>0</v>
      </c>
      <c r="G156" s="94">
        <v>0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</row>
    <row r="157" spans="1:20" x14ac:dyDescent="0.25">
      <c r="A157" s="94">
        <v>107</v>
      </c>
      <c r="B157" s="94" t="s">
        <v>182</v>
      </c>
      <c r="C157" s="94">
        <v>0</v>
      </c>
      <c r="D157" s="94">
        <v>0</v>
      </c>
      <c r="E157" s="94">
        <v>0</v>
      </c>
      <c r="F157" s="94">
        <v>0</v>
      </c>
      <c r="G157" s="94">
        <v>0</v>
      </c>
      <c r="H157" s="94">
        <v>0</v>
      </c>
      <c r="I157" s="94">
        <v>36.6</v>
      </c>
      <c r="J157" s="94">
        <v>473.8</v>
      </c>
      <c r="K157" s="94">
        <v>12.9</v>
      </c>
      <c r="L157" s="94">
        <v>26.8</v>
      </c>
      <c r="M157" s="94">
        <v>366.5</v>
      </c>
      <c r="N157" s="94">
        <v>13.7</v>
      </c>
      <c r="O157" s="94">
        <v>0</v>
      </c>
      <c r="P157" s="94">
        <v>0</v>
      </c>
      <c r="Q157" s="94">
        <v>0</v>
      </c>
      <c r="R157" s="94">
        <v>63.5</v>
      </c>
      <c r="S157" s="94">
        <v>840.3</v>
      </c>
      <c r="T157" s="94">
        <v>13.2</v>
      </c>
    </row>
    <row r="158" spans="1:20" x14ac:dyDescent="0.25">
      <c r="A158" s="94">
        <v>108</v>
      </c>
      <c r="B158" s="94" t="s">
        <v>184</v>
      </c>
      <c r="C158" s="94">
        <v>0</v>
      </c>
      <c r="D158" s="94">
        <v>0</v>
      </c>
      <c r="E158" s="94">
        <v>0</v>
      </c>
      <c r="F158" s="94">
        <v>0</v>
      </c>
      <c r="G158" s="94">
        <v>0</v>
      </c>
      <c r="H158" s="94">
        <v>0</v>
      </c>
      <c r="I158" s="94">
        <v>0</v>
      </c>
      <c r="J158" s="94">
        <v>0</v>
      </c>
      <c r="K158" s="94">
        <v>0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4">
        <v>0</v>
      </c>
    </row>
    <row r="159" spans="1:20" x14ac:dyDescent="0.25">
      <c r="A159" s="94">
        <v>109</v>
      </c>
      <c r="B159" s="94" t="s">
        <v>185</v>
      </c>
      <c r="C159" s="94">
        <v>0</v>
      </c>
      <c r="D159" s="94">
        <v>0</v>
      </c>
      <c r="E159" s="94">
        <v>0</v>
      </c>
      <c r="F159" s="94">
        <v>0</v>
      </c>
      <c r="G159" s="94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4">
        <v>0</v>
      </c>
      <c r="O159" s="94">
        <v>0</v>
      </c>
      <c r="P159" s="94">
        <v>0</v>
      </c>
      <c r="Q159" s="94">
        <v>0</v>
      </c>
      <c r="R159" s="94">
        <v>0</v>
      </c>
      <c r="S159" s="94">
        <v>0</v>
      </c>
      <c r="T159" s="94">
        <v>0</v>
      </c>
    </row>
    <row r="160" spans="1:20" x14ac:dyDescent="0.25">
      <c r="A160" s="94">
        <v>110</v>
      </c>
      <c r="B160" s="94" t="s">
        <v>186</v>
      </c>
      <c r="C160" s="94">
        <v>0</v>
      </c>
      <c r="D160" s="94">
        <v>0</v>
      </c>
      <c r="E160" s="94">
        <v>0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</row>
    <row r="161" spans="1:20" x14ac:dyDescent="0.25">
      <c r="A161" s="94">
        <v>111</v>
      </c>
      <c r="B161" s="94" t="s">
        <v>187</v>
      </c>
      <c r="C161" s="94">
        <v>0</v>
      </c>
      <c r="D161" s="94">
        <v>0</v>
      </c>
      <c r="E161" s="94">
        <v>0</v>
      </c>
      <c r="F161" s="94">
        <v>0</v>
      </c>
      <c r="G161" s="94">
        <v>0</v>
      </c>
      <c r="H161" s="94">
        <v>0</v>
      </c>
      <c r="I161" s="94">
        <v>0</v>
      </c>
      <c r="J161" s="94">
        <v>0</v>
      </c>
      <c r="K161" s="94">
        <v>0</v>
      </c>
      <c r="L161" s="94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</row>
    <row r="162" spans="1:20" x14ac:dyDescent="0.25">
      <c r="A162" s="94">
        <v>112</v>
      </c>
      <c r="B162" s="94" t="s">
        <v>189</v>
      </c>
      <c r="C162" s="94">
        <v>0</v>
      </c>
      <c r="D162" s="94">
        <v>0</v>
      </c>
      <c r="E162" s="94">
        <v>0</v>
      </c>
      <c r="F162" s="94">
        <v>0</v>
      </c>
      <c r="G162" s="94">
        <v>0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0</v>
      </c>
      <c r="R162" s="94">
        <v>0</v>
      </c>
      <c r="S162" s="94">
        <v>0</v>
      </c>
      <c r="T162" s="94">
        <v>0</v>
      </c>
    </row>
    <row r="163" spans="1:20" x14ac:dyDescent="0.25">
      <c r="A163" s="94">
        <v>113</v>
      </c>
      <c r="B163" s="94" t="s">
        <v>190</v>
      </c>
      <c r="C163" s="94">
        <v>0</v>
      </c>
      <c r="D163" s="94">
        <v>0</v>
      </c>
      <c r="E163" s="94">
        <v>0</v>
      </c>
      <c r="F163" s="94">
        <v>0</v>
      </c>
      <c r="G163" s="94">
        <v>0</v>
      </c>
      <c r="H163" s="94">
        <v>0</v>
      </c>
      <c r="I163" s="94">
        <v>0</v>
      </c>
      <c r="J163" s="94">
        <v>0</v>
      </c>
      <c r="K163" s="94">
        <v>0</v>
      </c>
      <c r="L163" s="94">
        <v>0</v>
      </c>
      <c r="M163" s="94">
        <v>0</v>
      </c>
      <c r="N163" s="94">
        <v>0</v>
      </c>
      <c r="O163" s="94">
        <v>0</v>
      </c>
      <c r="P163" s="94">
        <v>0</v>
      </c>
      <c r="Q163" s="94">
        <v>0</v>
      </c>
      <c r="R163" s="94">
        <v>0</v>
      </c>
      <c r="S163" s="94">
        <v>0</v>
      </c>
      <c r="T163" s="94">
        <v>0</v>
      </c>
    </row>
    <row r="164" spans="1:20" x14ac:dyDescent="0.25">
      <c r="A164" s="94">
        <v>114</v>
      </c>
      <c r="B164" s="94" t="s">
        <v>191</v>
      </c>
      <c r="C164" s="94">
        <v>0</v>
      </c>
      <c r="D164" s="94">
        <v>0</v>
      </c>
      <c r="E164" s="94">
        <v>0</v>
      </c>
      <c r="F164" s="94">
        <v>0</v>
      </c>
      <c r="G164" s="94">
        <v>0</v>
      </c>
      <c r="H164" s="94">
        <v>0</v>
      </c>
      <c r="I164" s="94">
        <v>0</v>
      </c>
      <c r="J164" s="94">
        <v>0</v>
      </c>
      <c r="K164" s="94">
        <v>0</v>
      </c>
      <c r="L164" s="94">
        <v>0</v>
      </c>
      <c r="M164" s="94">
        <v>0</v>
      </c>
      <c r="N164" s="94">
        <v>0</v>
      </c>
      <c r="O164" s="94">
        <v>0</v>
      </c>
      <c r="P164" s="94">
        <v>0</v>
      </c>
      <c r="Q164" s="94">
        <v>0</v>
      </c>
      <c r="R164" s="94">
        <v>0</v>
      </c>
      <c r="S164" s="94">
        <v>0</v>
      </c>
      <c r="T164" s="94">
        <v>0</v>
      </c>
    </row>
    <row r="165" spans="1:20" x14ac:dyDescent="0.25">
      <c r="A165" s="94">
        <v>115</v>
      </c>
      <c r="B165" s="94" t="s">
        <v>192</v>
      </c>
      <c r="C165" s="94">
        <v>0</v>
      </c>
      <c r="D165" s="94">
        <v>0</v>
      </c>
      <c r="E165" s="94">
        <v>0</v>
      </c>
      <c r="F165" s="94">
        <v>0</v>
      </c>
      <c r="G165" s="94">
        <v>0</v>
      </c>
      <c r="H165" s="94">
        <v>0</v>
      </c>
      <c r="I165" s="94">
        <v>0</v>
      </c>
      <c r="J165" s="94">
        <v>0</v>
      </c>
      <c r="K165" s="94">
        <v>0</v>
      </c>
      <c r="L165" s="94">
        <v>0</v>
      </c>
      <c r="M165" s="94">
        <v>0</v>
      </c>
      <c r="N165" s="94">
        <v>0</v>
      </c>
      <c r="O165" s="94">
        <v>0</v>
      </c>
      <c r="P165" s="94">
        <v>0</v>
      </c>
      <c r="Q165" s="94">
        <v>0</v>
      </c>
      <c r="R165" s="94">
        <v>0</v>
      </c>
      <c r="S165" s="94">
        <v>0</v>
      </c>
      <c r="T165" s="94">
        <v>0</v>
      </c>
    </row>
    <row r="166" spans="1:20" x14ac:dyDescent="0.25">
      <c r="A166" s="94">
        <v>116</v>
      </c>
      <c r="B166" s="94" t="s">
        <v>193</v>
      </c>
      <c r="C166" s="94">
        <v>0</v>
      </c>
      <c r="D166" s="94">
        <v>0</v>
      </c>
      <c r="E166" s="94">
        <v>0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4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</row>
    <row r="167" spans="1:20" x14ac:dyDescent="0.25">
      <c r="A167" s="94">
        <v>117</v>
      </c>
      <c r="B167" s="94" t="s">
        <v>194</v>
      </c>
      <c r="C167" s="94">
        <v>0</v>
      </c>
      <c r="D167" s="94">
        <v>0</v>
      </c>
      <c r="E167" s="94">
        <v>0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</row>
    <row r="168" spans="1:20" x14ac:dyDescent="0.25">
      <c r="A168" s="94">
        <v>118</v>
      </c>
      <c r="B168" s="94" t="s">
        <v>195</v>
      </c>
      <c r="C168" s="94">
        <v>0</v>
      </c>
      <c r="D168" s="94"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4">
        <v>0</v>
      </c>
      <c r="S168" s="94">
        <v>0</v>
      </c>
      <c r="T168" s="94">
        <v>0</v>
      </c>
    </row>
    <row r="169" spans="1:20" x14ac:dyDescent="0.25">
      <c r="A169" s="94">
        <v>119</v>
      </c>
      <c r="B169" s="94" t="s">
        <v>201</v>
      </c>
      <c r="C169" s="94">
        <v>0</v>
      </c>
      <c r="D169" s="94">
        <v>0</v>
      </c>
      <c r="E169" s="94">
        <v>0</v>
      </c>
      <c r="F169" s="94">
        <v>0</v>
      </c>
      <c r="G169" s="94">
        <v>0</v>
      </c>
      <c r="H169" s="94">
        <v>0</v>
      </c>
      <c r="I169" s="94">
        <v>1.6</v>
      </c>
      <c r="J169" s="94">
        <v>0.3</v>
      </c>
      <c r="K169" s="94">
        <v>0.2</v>
      </c>
      <c r="L169" s="94">
        <v>1.5</v>
      </c>
      <c r="M169" s="94">
        <v>0.9</v>
      </c>
      <c r="N169" s="94">
        <v>0.6</v>
      </c>
      <c r="O169" s="94">
        <v>0</v>
      </c>
      <c r="P169" s="94">
        <v>0</v>
      </c>
      <c r="Q169" s="94">
        <v>0</v>
      </c>
      <c r="R169" s="94">
        <v>3.1</v>
      </c>
      <c r="S169" s="94">
        <v>1.2</v>
      </c>
      <c r="T169" s="94">
        <v>0.4</v>
      </c>
    </row>
    <row r="170" spans="1:20" x14ac:dyDescent="0.25">
      <c r="A170" s="94">
        <v>120</v>
      </c>
      <c r="B170" s="94" t="s">
        <v>203</v>
      </c>
      <c r="C170" s="94">
        <v>0</v>
      </c>
      <c r="D170" s="94">
        <v>0</v>
      </c>
      <c r="E170" s="94">
        <v>0</v>
      </c>
      <c r="F170" s="94">
        <v>0</v>
      </c>
      <c r="G170" s="94">
        <v>0</v>
      </c>
      <c r="H170" s="94">
        <v>0</v>
      </c>
      <c r="I170" s="95">
        <v>0</v>
      </c>
      <c r="J170" s="94">
        <v>0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  <c r="R170" s="94">
        <v>0</v>
      </c>
      <c r="S170" s="94">
        <v>0</v>
      </c>
      <c r="T170" s="94">
        <v>0</v>
      </c>
    </row>
    <row r="171" spans="1:20" x14ac:dyDescent="0.25">
      <c r="A171" s="94">
        <v>121</v>
      </c>
      <c r="B171" s="94" t="s">
        <v>204</v>
      </c>
      <c r="C171" s="94">
        <v>0</v>
      </c>
      <c r="D171" s="94">
        <v>0</v>
      </c>
      <c r="E171" s="94">
        <v>0</v>
      </c>
      <c r="F171" s="94">
        <v>0</v>
      </c>
      <c r="G171" s="94">
        <v>0</v>
      </c>
      <c r="H171" s="94">
        <v>0</v>
      </c>
      <c r="I171" s="94">
        <v>0</v>
      </c>
      <c r="J171" s="94">
        <v>0</v>
      </c>
      <c r="K171" s="94">
        <v>0</v>
      </c>
      <c r="L171" s="94">
        <v>0</v>
      </c>
      <c r="M171" s="94">
        <v>0</v>
      </c>
      <c r="N171" s="94">
        <v>0</v>
      </c>
      <c r="O171" s="94">
        <v>0</v>
      </c>
      <c r="P171" s="94">
        <v>0</v>
      </c>
      <c r="Q171" s="94">
        <v>0</v>
      </c>
      <c r="R171" s="94">
        <v>0</v>
      </c>
      <c r="S171" s="94">
        <v>0</v>
      </c>
      <c r="T171" s="94">
        <v>0</v>
      </c>
    </row>
    <row r="172" spans="1:20" x14ac:dyDescent="0.25">
      <c r="A172" s="94">
        <v>122</v>
      </c>
      <c r="B172" s="94" t="s">
        <v>205</v>
      </c>
      <c r="C172" s="94">
        <v>0</v>
      </c>
      <c r="D172" s="94">
        <v>0</v>
      </c>
      <c r="E172" s="94">
        <v>0</v>
      </c>
      <c r="F172" s="94">
        <v>0</v>
      </c>
      <c r="G172" s="94">
        <v>0</v>
      </c>
      <c r="H172" s="94">
        <v>0</v>
      </c>
      <c r="I172" s="94">
        <v>0</v>
      </c>
      <c r="J172" s="94">
        <v>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0</v>
      </c>
      <c r="S172" s="94">
        <v>0</v>
      </c>
      <c r="T172" s="94">
        <v>0</v>
      </c>
    </row>
    <row r="173" spans="1:20" x14ac:dyDescent="0.25">
      <c r="A173" s="94">
        <v>123</v>
      </c>
      <c r="B173" s="94" t="s">
        <v>206</v>
      </c>
      <c r="C173" s="94">
        <v>0</v>
      </c>
      <c r="D173" s="94">
        <v>0</v>
      </c>
      <c r="E173" s="94">
        <v>0</v>
      </c>
      <c r="F173" s="94">
        <v>0</v>
      </c>
      <c r="G173" s="94">
        <v>0</v>
      </c>
      <c r="H173" s="94">
        <v>0</v>
      </c>
      <c r="I173" s="94">
        <v>0</v>
      </c>
      <c r="J173" s="94">
        <v>0</v>
      </c>
      <c r="K173" s="94">
        <v>0</v>
      </c>
      <c r="L173" s="94">
        <v>0</v>
      </c>
      <c r="M173" s="94">
        <v>0</v>
      </c>
      <c r="N173" s="94">
        <v>0</v>
      </c>
      <c r="O173" s="94">
        <v>0</v>
      </c>
      <c r="P173" s="94">
        <v>0</v>
      </c>
      <c r="Q173" s="94">
        <v>0</v>
      </c>
      <c r="R173" s="94">
        <v>0</v>
      </c>
      <c r="S173" s="94">
        <v>0</v>
      </c>
      <c r="T173" s="94">
        <v>0</v>
      </c>
    </row>
    <row r="174" spans="1:20" x14ac:dyDescent="0.25">
      <c r="A174" s="94">
        <v>124</v>
      </c>
      <c r="B174" s="94" t="s">
        <v>207</v>
      </c>
      <c r="C174" s="94">
        <v>0</v>
      </c>
      <c r="D174" s="94">
        <v>0</v>
      </c>
      <c r="E174" s="94">
        <v>0</v>
      </c>
      <c r="F174" s="94">
        <v>0</v>
      </c>
      <c r="G174" s="94">
        <v>0</v>
      </c>
      <c r="H174" s="94">
        <v>0</v>
      </c>
      <c r="I174" s="94">
        <v>0</v>
      </c>
      <c r="J174" s="94">
        <v>0</v>
      </c>
      <c r="K174" s="94">
        <v>0</v>
      </c>
      <c r="L174" s="94">
        <v>0</v>
      </c>
      <c r="M174" s="94">
        <v>0</v>
      </c>
      <c r="N174" s="94">
        <v>0</v>
      </c>
      <c r="O174" s="94">
        <v>0</v>
      </c>
      <c r="P174" s="94">
        <v>0</v>
      </c>
      <c r="Q174" s="94">
        <v>0</v>
      </c>
      <c r="R174" s="94">
        <v>0</v>
      </c>
      <c r="S174" s="94">
        <v>0</v>
      </c>
      <c r="T174" s="94">
        <v>0</v>
      </c>
    </row>
    <row r="175" spans="1:20" x14ac:dyDescent="0.25">
      <c r="A175" s="94">
        <v>125</v>
      </c>
      <c r="B175" s="94" t="s">
        <v>208</v>
      </c>
      <c r="C175" s="94">
        <v>20.100000000000001</v>
      </c>
      <c r="D175" s="94">
        <v>17.5</v>
      </c>
      <c r="E175" s="94">
        <v>0.9</v>
      </c>
      <c r="F175" s="94">
        <v>0</v>
      </c>
      <c r="G175" s="94">
        <v>0</v>
      </c>
      <c r="H175" s="94">
        <v>0</v>
      </c>
      <c r="I175" s="94">
        <v>7.6</v>
      </c>
      <c r="J175" s="94">
        <v>113.1</v>
      </c>
      <c r="K175" s="94">
        <v>14.8</v>
      </c>
      <c r="L175" s="94">
        <v>0</v>
      </c>
      <c r="M175" s="94">
        <v>0</v>
      </c>
      <c r="N175" s="94">
        <v>0</v>
      </c>
      <c r="O175" s="94">
        <v>0</v>
      </c>
      <c r="P175" s="94">
        <v>0</v>
      </c>
      <c r="Q175" s="94">
        <v>0</v>
      </c>
      <c r="R175" s="94">
        <v>27.7</v>
      </c>
      <c r="S175" s="94">
        <v>130.5</v>
      </c>
      <c r="T175" s="94">
        <v>4.7</v>
      </c>
    </row>
    <row r="176" spans="1:20" x14ac:dyDescent="0.25">
      <c r="A176" s="94">
        <v>126</v>
      </c>
      <c r="B176" s="94" t="s">
        <v>209</v>
      </c>
      <c r="C176" s="94">
        <v>0</v>
      </c>
      <c r="D176" s="94">
        <v>0</v>
      </c>
      <c r="E176" s="94">
        <v>0</v>
      </c>
      <c r="F176" s="94">
        <v>0</v>
      </c>
      <c r="G176" s="94">
        <v>0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0</v>
      </c>
      <c r="S176" s="94">
        <v>0</v>
      </c>
      <c r="T176" s="94">
        <v>0</v>
      </c>
    </row>
    <row r="177" spans="1:20" x14ac:dyDescent="0.25">
      <c r="A177" s="94">
        <v>127</v>
      </c>
      <c r="B177" s="94" t="s">
        <v>210</v>
      </c>
      <c r="C177" s="94">
        <v>0</v>
      </c>
      <c r="D177" s="94">
        <v>0</v>
      </c>
      <c r="E177" s="94">
        <v>0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4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</row>
    <row r="178" spans="1:20" x14ac:dyDescent="0.25">
      <c r="A178" s="94">
        <v>128</v>
      </c>
      <c r="B178" s="94" t="s">
        <v>211</v>
      </c>
      <c r="C178" s="94">
        <v>0</v>
      </c>
      <c r="D178" s="94">
        <v>0</v>
      </c>
      <c r="E178" s="94">
        <v>0</v>
      </c>
      <c r="F178" s="94">
        <v>0</v>
      </c>
      <c r="G178" s="94">
        <v>0</v>
      </c>
      <c r="H178" s="94">
        <v>0</v>
      </c>
      <c r="I178" s="94">
        <v>0</v>
      </c>
      <c r="J178" s="94">
        <v>0</v>
      </c>
      <c r="K178" s="94">
        <v>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</row>
    <row r="179" spans="1:20" x14ac:dyDescent="0.25">
      <c r="A179" s="94">
        <v>129</v>
      </c>
      <c r="B179" s="94" t="s">
        <v>217</v>
      </c>
      <c r="C179" s="94">
        <v>0</v>
      </c>
      <c r="D179" s="94">
        <v>0</v>
      </c>
      <c r="E179" s="94">
        <v>0</v>
      </c>
      <c r="F179" s="94">
        <v>0</v>
      </c>
      <c r="G179" s="94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4">
        <v>0</v>
      </c>
    </row>
    <row r="180" spans="1:20" x14ac:dyDescent="0.25">
      <c r="A180" s="94">
        <v>130</v>
      </c>
      <c r="B180" s="94" t="s">
        <v>218</v>
      </c>
      <c r="C180" s="94">
        <v>0</v>
      </c>
      <c r="D180" s="94">
        <v>0</v>
      </c>
      <c r="E180" s="94">
        <v>0</v>
      </c>
      <c r="F180" s="94">
        <v>0</v>
      </c>
      <c r="G180" s="94">
        <v>0</v>
      </c>
      <c r="H180" s="94">
        <v>0</v>
      </c>
      <c r="I180" s="94">
        <v>0</v>
      </c>
      <c r="J180" s="94">
        <v>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4">
        <v>0</v>
      </c>
    </row>
    <row r="181" spans="1:20" x14ac:dyDescent="0.25">
      <c r="A181" s="94">
        <v>131</v>
      </c>
      <c r="B181" s="94" t="s">
        <v>221</v>
      </c>
      <c r="C181" s="94">
        <v>0</v>
      </c>
      <c r="D181" s="94">
        <v>0</v>
      </c>
      <c r="E181" s="94">
        <v>0</v>
      </c>
      <c r="F181" s="94">
        <v>0</v>
      </c>
      <c r="G181" s="94">
        <v>0</v>
      </c>
      <c r="H181" s="94">
        <v>0</v>
      </c>
      <c r="I181" s="94">
        <v>0</v>
      </c>
      <c r="J181" s="94">
        <v>0</v>
      </c>
      <c r="K181" s="94">
        <v>0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4">
        <v>0</v>
      </c>
      <c r="S181" s="94">
        <v>0</v>
      </c>
      <c r="T181" s="94">
        <v>0</v>
      </c>
    </row>
    <row r="182" spans="1:20" x14ac:dyDescent="0.25">
      <c r="A182" s="94">
        <v>132</v>
      </c>
      <c r="B182" s="94" t="s">
        <v>222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</row>
    <row r="183" spans="1:20" x14ac:dyDescent="0.25">
      <c r="A183" s="94">
        <v>133</v>
      </c>
      <c r="B183" s="94" t="s">
        <v>223</v>
      </c>
      <c r="C183" s="94">
        <v>0</v>
      </c>
      <c r="D183" s="94">
        <v>0</v>
      </c>
      <c r="E183" s="94">
        <v>0</v>
      </c>
      <c r="F183" s="94">
        <v>0</v>
      </c>
      <c r="G183" s="94">
        <v>0</v>
      </c>
      <c r="H183" s="94">
        <v>0</v>
      </c>
      <c r="I183" s="94">
        <v>0</v>
      </c>
      <c r="J183" s="94">
        <v>0</v>
      </c>
      <c r="K183" s="94">
        <v>0</v>
      </c>
      <c r="L183" s="94">
        <v>0</v>
      </c>
      <c r="M183" s="94">
        <v>0</v>
      </c>
      <c r="N183" s="94">
        <v>0</v>
      </c>
      <c r="O183" s="94">
        <v>0</v>
      </c>
      <c r="P183" s="94">
        <v>0</v>
      </c>
      <c r="Q183" s="94">
        <v>0</v>
      </c>
      <c r="R183" s="94">
        <v>0</v>
      </c>
      <c r="S183" s="94">
        <v>0</v>
      </c>
      <c r="T183" s="94">
        <v>0</v>
      </c>
    </row>
    <row r="184" spans="1:20" x14ac:dyDescent="0.25">
      <c r="A184" s="94">
        <v>134</v>
      </c>
      <c r="B184" s="94" t="s">
        <v>224</v>
      </c>
      <c r="C184" s="94">
        <v>0</v>
      </c>
      <c r="D184" s="94">
        <v>0</v>
      </c>
      <c r="E184" s="94">
        <v>0</v>
      </c>
      <c r="F184" s="94">
        <v>0</v>
      </c>
      <c r="G184" s="94">
        <v>0</v>
      </c>
      <c r="H184" s="94">
        <v>0</v>
      </c>
      <c r="I184" s="94">
        <v>0</v>
      </c>
      <c r="J184" s="94">
        <v>0</v>
      </c>
      <c r="K184" s="94">
        <v>0</v>
      </c>
      <c r="L184" s="94">
        <v>0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  <c r="R184" s="94">
        <v>0</v>
      </c>
      <c r="S184" s="94">
        <v>0</v>
      </c>
      <c r="T184" s="94">
        <v>0</v>
      </c>
    </row>
    <row r="185" spans="1:20" x14ac:dyDescent="0.25">
      <c r="A185" s="94">
        <v>135</v>
      </c>
      <c r="B185" s="94" t="s">
        <v>225</v>
      </c>
      <c r="C185" s="94">
        <v>0</v>
      </c>
      <c r="D185" s="94">
        <v>0</v>
      </c>
      <c r="E185" s="94">
        <v>0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4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</row>
    <row r="186" spans="1:20" x14ac:dyDescent="0.25">
      <c r="A186" s="94">
        <v>136</v>
      </c>
      <c r="B186" s="94" t="s">
        <v>226</v>
      </c>
      <c r="C186" s="94">
        <v>0</v>
      </c>
      <c r="D186" s="94">
        <v>0</v>
      </c>
      <c r="E186" s="94">
        <v>0</v>
      </c>
      <c r="F186" s="94">
        <v>0</v>
      </c>
      <c r="G186" s="94">
        <v>0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4">
        <v>0</v>
      </c>
      <c r="S186" s="94">
        <v>0</v>
      </c>
      <c r="T186" s="94">
        <v>0</v>
      </c>
    </row>
    <row r="187" spans="1:20" x14ac:dyDescent="0.25">
      <c r="A187" s="94">
        <v>137</v>
      </c>
      <c r="B187" s="94" t="s">
        <v>227</v>
      </c>
      <c r="C187" s="94">
        <v>0</v>
      </c>
      <c r="D187" s="94">
        <v>0</v>
      </c>
      <c r="E187" s="94">
        <v>0</v>
      </c>
      <c r="F187" s="94">
        <v>0</v>
      </c>
      <c r="G187" s="94">
        <v>0</v>
      </c>
      <c r="H187" s="94">
        <v>0</v>
      </c>
      <c r="I187" s="94">
        <v>4.8</v>
      </c>
      <c r="J187" s="94">
        <v>18.100000000000001</v>
      </c>
      <c r="K187" s="94">
        <v>3.8</v>
      </c>
      <c r="L187" s="94">
        <v>12.7</v>
      </c>
      <c r="M187" s="94">
        <v>127.7</v>
      </c>
      <c r="N187" s="94">
        <v>10</v>
      </c>
      <c r="O187" s="94">
        <v>0</v>
      </c>
      <c r="P187" s="94">
        <v>0</v>
      </c>
      <c r="Q187" s="94">
        <v>0</v>
      </c>
      <c r="R187" s="94">
        <v>17.5</v>
      </c>
      <c r="S187" s="94">
        <v>145.9</v>
      </c>
      <c r="T187" s="94">
        <v>8.3000000000000007</v>
      </c>
    </row>
    <row r="188" spans="1:20" x14ac:dyDescent="0.25">
      <c r="A188" s="94">
        <v>138</v>
      </c>
      <c r="B188" s="94" t="s">
        <v>228</v>
      </c>
      <c r="C188" s="94">
        <v>0</v>
      </c>
      <c r="D188" s="94">
        <v>0</v>
      </c>
      <c r="E188" s="94">
        <v>0</v>
      </c>
      <c r="F188" s="94">
        <v>0</v>
      </c>
      <c r="G188" s="94">
        <v>0</v>
      </c>
      <c r="H188" s="94">
        <v>0</v>
      </c>
      <c r="I188" s="94">
        <v>1.4</v>
      </c>
      <c r="J188" s="94">
        <v>5.6</v>
      </c>
      <c r="K188" s="94">
        <v>4</v>
      </c>
      <c r="L188" s="94">
        <v>5</v>
      </c>
      <c r="M188" s="94">
        <v>52.6</v>
      </c>
      <c r="N188" s="94">
        <v>10.4</v>
      </c>
      <c r="O188" s="94">
        <v>0</v>
      </c>
      <c r="P188" s="94">
        <v>0</v>
      </c>
      <c r="Q188" s="94">
        <v>0</v>
      </c>
      <c r="R188" s="94">
        <v>6.4</v>
      </c>
      <c r="S188" s="94">
        <v>58.2</v>
      </c>
      <c r="T188" s="94">
        <v>9</v>
      </c>
    </row>
    <row r="189" spans="1:20" x14ac:dyDescent="0.25">
      <c r="A189" s="94">
        <v>139</v>
      </c>
      <c r="B189" s="94" t="s">
        <v>229</v>
      </c>
      <c r="C189" s="94">
        <v>0</v>
      </c>
      <c r="D189" s="94">
        <v>0</v>
      </c>
      <c r="E189" s="94">
        <v>0</v>
      </c>
      <c r="F189" s="94">
        <v>0</v>
      </c>
      <c r="G189" s="94">
        <v>0</v>
      </c>
      <c r="H189" s="94">
        <v>0</v>
      </c>
      <c r="I189" s="94">
        <v>0</v>
      </c>
      <c r="J189" s="94">
        <v>0</v>
      </c>
      <c r="K189" s="94">
        <v>0</v>
      </c>
      <c r="L189" s="94">
        <v>0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0</v>
      </c>
      <c r="S189" s="94">
        <v>0</v>
      </c>
      <c r="T189" s="94">
        <v>0</v>
      </c>
    </row>
    <row r="190" spans="1:20" x14ac:dyDescent="0.25">
      <c r="A190" s="94">
        <v>140</v>
      </c>
      <c r="B190" s="94" t="s">
        <v>230</v>
      </c>
      <c r="C190" s="94">
        <v>0</v>
      </c>
      <c r="D190" s="94">
        <v>0</v>
      </c>
      <c r="E190" s="94">
        <v>0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4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</row>
    <row r="191" spans="1:20" x14ac:dyDescent="0.25">
      <c r="A191" s="94">
        <v>141</v>
      </c>
      <c r="B191" s="94" t="s">
        <v>231</v>
      </c>
      <c r="C191" s="94">
        <v>0</v>
      </c>
      <c r="D191" s="94">
        <v>0</v>
      </c>
      <c r="E191" s="94">
        <v>0</v>
      </c>
      <c r="F191" s="94">
        <v>0</v>
      </c>
      <c r="G191" s="94">
        <v>0</v>
      </c>
      <c r="H191" s="94">
        <v>0</v>
      </c>
      <c r="I191" s="94">
        <v>0</v>
      </c>
      <c r="J191" s="94">
        <v>0</v>
      </c>
      <c r="K191" s="94">
        <v>0</v>
      </c>
      <c r="L191" s="94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</row>
    <row r="192" spans="1:20" x14ac:dyDescent="0.25">
      <c r="A192" s="94">
        <v>142</v>
      </c>
      <c r="B192" s="94" t="s">
        <v>341</v>
      </c>
      <c r="C192" s="94">
        <v>0</v>
      </c>
      <c r="D192" s="94">
        <v>0</v>
      </c>
      <c r="E192" s="94">
        <v>0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</row>
    <row r="193" spans="1:20" x14ac:dyDescent="0.25">
      <c r="A193" s="94">
        <v>143</v>
      </c>
      <c r="B193" s="94" t="s">
        <v>342</v>
      </c>
      <c r="C193" s="94">
        <v>0</v>
      </c>
      <c r="D193" s="94">
        <v>0</v>
      </c>
      <c r="E193" s="94">
        <v>0</v>
      </c>
      <c r="F193" s="94">
        <v>0</v>
      </c>
      <c r="G193" s="94">
        <v>0</v>
      </c>
      <c r="H193" s="94">
        <v>0</v>
      </c>
      <c r="I193" s="94">
        <v>0</v>
      </c>
      <c r="J193" s="94">
        <v>0</v>
      </c>
      <c r="K193" s="94">
        <v>0</v>
      </c>
      <c r="L193" s="94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</row>
    <row r="194" spans="1:20" x14ac:dyDescent="0.25">
      <c r="A194" s="94">
        <v>144</v>
      </c>
      <c r="B194" s="94" t="s">
        <v>343</v>
      </c>
      <c r="C194" s="94">
        <v>0</v>
      </c>
      <c r="D194" s="94">
        <v>0</v>
      </c>
      <c r="E194" s="94">
        <v>0</v>
      </c>
      <c r="F194" s="94">
        <v>0</v>
      </c>
      <c r="G194" s="94">
        <v>0</v>
      </c>
      <c r="H194" s="94">
        <v>0</v>
      </c>
      <c r="I194" s="95">
        <v>0</v>
      </c>
      <c r="J194" s="94">
        <v>0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  <c r="R194" s="94">
        <v>0</v>
      </c>
      <c r="S194" s="94">
        <v>0</v>
      </c>
      <c r="T194" s="94">
        <v>0</v>
      </c>
    </row>
    <row r="195" spans="1:20" x14ac:dyDescent="0.25">
      <c r="A195" s="94">
        <v>145</v>
      </c>
      <c r="B195" s="94" t="s">
        <v>232</v>
      </c>
      <c r="C195" s="94">
        <v>0</v>
      </c>
      <c r="D195" s="94">
        <v>0</v>
      </c>
      <c r="E195" s="94">
        <v>0</v>
      </c>
      <c r="F195" s="94">
        <v>0</v>
      </c>
      <c r="G195" s="94">
        <v>0</v>
      </c>
      <c r="H195" s="94">
        <v>0</v>
      </c>
      <c r="I195" s="94">
        <v>0</v>
      </c>
      <c r="J195" s="94">
        <v>0</v>
      </c>
      <c r="K195" s="94">
        <v>0</v>
      </c>
      <c r="L195" s="94">
        <v>0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</row>
    <row r="196" spans="1:20" x14ac:dyDescent="0.25">
      <c r="A196" s="94">
        <v>146</v>
      </c>
      <c r="B196" s="94" t="s">
        <v>233</v>
      </c>
      <c r="C196" s="94">
        <v>0</v>
      </c>
      <c r="D196" s="94">
        <v>0</v>
      </c>
      <c r="E196" s="94">
        <v>0</v>
      </c>
      <c r="F196" s="94">
        <v>0</v>
      </c>
      <c r="G196" s="94">
        <v>0</v>
      </c>
      <c r="H196" s="94">
        <v>0</v>
      </c>
      <c r="I196" s="94">
        <v>0</v>
      </c>
      <c r="J196" s="94">
        <v>0</v>
      </c>
      <c r="K196" s="94">
        <v>0</v>
      </c>
      <c r="L196" s="94">
        <v>0</v>
      </c>
      <c r="M196" s="94">
        <v>0</v>
      </c>
      <c r="N196" s="94">
        <v>0</v>
      </c>
      <c r="O196" s="94">
        <v>0</v>
      </c>
      <c r="P196" s="94">
        <v>0</v>
      </c>
      <c r="Q196" s="94">
        <v>0</v>
      </c>
      <c r="R196" s="94">
        <v>0</v>
      </c>
      <c r="S196" s="94">
        <v>0</v>
      </c>
      <c r="T196" s="94">
        <v>0</v>
      </c>
    </row>
    <row r="197" spans="1:20" x14ac:dyDescent="0.25">
      <c r="A197" s="94">
        <v>147</v>
      </c>
      <c r="B197" s="94" t="s">
        <v>234</v>
      </c>
      <c r="C197" s="94">
        <v>0</v>
      </c>
      <c r="D197" s="94">
        <v>0</v>
      </c>
      <c r="E197" s="94">
        <v>0</v>
      </c>
      <c r="F197" s="94">
        <v>0</v>
      </c>
      <c r="G197" s="94">
        <v>0</v>
      </c>
      <c r="H197" s="94">
        <v>0</v>
      </c>
      <c r="I197" s="94">
        <v>0</v>
      </c>
      <c r="J197" s="94">
        <v>0</v>
      </c>
      <c r="K197" s="94">
        <v>0</v>
      </c>
      <c r="L197" s="94">
        <v>0</v>
      </c>
      <c r="M197" s="94">
        <v>0</v>
      </c>
      <c r="N197" s="94">
        <v>0</v>
      </c>
      <c r="O197" s="94">
        <v>0</v>
      </c>
      <c r="P197" s="94">
        <v>0</v>
      </c>
      <c r="Q197" s="94">
        <v>0</v>
      </c>
      <c r="R197" s="94">
        <v>0</v>
      </c>
      <c r="S197" s="94">
        <v>0</v>
      </c>
      <c r="T197" s="94">
        <v>0</v>
      </c>
    </row>
    <row r="198" spans="1:20" x14ac:dyDescent="0.25">
      <c r="A198" s="94">
        <v>148</v>
      </c>
      <c r="B198" s="94" t="s">
        <v>235</v>
      </c>
      <c r="C198" s="94">
        <v>0</v>
      </c>
      <c r="D198" s="94">
        <v>0</v>
      </c>
      <c r="E198" s="94">
        <v>0</v>
      </c>
      <c r="F198" s="94">
        <v>0</v>
      </c>
      <c r="G198" s="94">
        <v>0</v>
      </c>
      <c r="H198" s="94">
        <v>0</v>
      </c>
      <c r="I198" s="94">
        <v>0</v>
      </c>
      <c r="J198" s="94">
        <v>0</v>
      </c>
      <c r="K198" s="94">
        <v>0</v>
      </c>
      <c r="L198" s="94">
        <v>0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  <c r="R198" s="94">
        <v>0</v>
      </c>
      <c r="S198" s="94">
        <v>0</v>
      </c>
      <c r="T198" s="94">
        <v>0</v>
      </c>
    </row>
    <row r="199" spans="1:20" x14ac:dyDescent="0.25">
      <c r="A199" s="94">
        <v>149</v>
      </c>
      <c r="B199" s="94" t="s">
        <v>236</v>
      </c>
      <c r="C199" s="94">
        <v>0</v>
      </c>
      <c r="D199" s="94">
        <v>0</v>
      </c>
      <c r="E199" s="94">
        <v>0</v>
      </c>
      <c r="F199" s="94">
        <v>0</v>
      </c>
      <c r="G199" s="94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4">
        <v>0</v>
      </c>
      <c r="O199" s="94">
        <v>0</v>
      </c>
      <c r="P199" s="94">
        <v>0</v>
      </c>
      <c r="Q199" s="94">
        <v>0</v>
      </c>
      <c r="R199" s="94">
        <v>0</v>
      </c>
      <c r="S199" s="94">
        <v>0</v>
      </c>
      <c r="T199" s="94">
        <v>0</v>
      </c>
    </row>
    <row r="200" spans="1:20" x14ac:dyDescent="0.25">
      <c r="A200" s="94">
        <v>150</v>
      </c>
      <c r="B200" s="94" t="s">
        <v>237</v>
      </c>
      <c r="C200" s="94">
        <v>0</v>
      </c>
      <c r="D200" s="94">
        <v>0</v>
      </c>
      <c r="E200" s="94">
        <v>0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  <c r="S200" s="94">
        <v>0</v>
      </c>
      <c r="T200" s="94">
        <v>0</v>
      </c>
    </row>
    <row r="201" spans="1:20" x14ac:dyDescent="0.25">
      <c r="A201" s="94">
        <v>151</v>
      </c>
      <c r="B201" s="94" t="s">
        <v>238</v>
      </c>
      <c r="C201" s="94">
        <v>0</v>
      </c>
      <c r="D201" s="94">
        <v>0</v>
      </c>
      <c r="E201" s="94">
        <v>0</v>
      </c>
      <c r="F201" s="94">
        <v>0</v>
      </c>
      <c r="G201" s="94">
        <v>0</v>
      </c>
      <c r="H201" s="94">
        <v>0</v>
      </c>
      <c r="I201" s="94">
        <v>0</v>
      </c>
      <c r="J201" s="94">
        <v>0</v>
      </c>
      <c r="K201" s="94">
        <v>0</v>
      </c>
      <c r="L201" s="94">
        <v>0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94">
        <v>0</v>
      </c>
      <c r="S201" s="94">
        <v>0</v>
      </c>
      <c r="T201" s="94">
        <v>0</v>
      </c>
    </row>
    <row r="202" spans="1:20" x14ac:dyDescent="0.25">
      <c r="A202" s="94">
        <v>152</v>
      </c>
      <c r="B202" s="94" t="s">
        <v>239</v>
      </c>
      <c r="C202" s="94">
        <v>0</v>
      </c>
      <c r="D202" s="94">
        <v>0</v>
      </c>
      <c r="E202" s="94">
        <v>0</v>
      </c>
      <c r="F202" s="94">
        <v>0</v>
      </c>
      <c r="G202" s="94">
        <v>0</v>
      </c>
      <c r="H202" s="94">
        <v>0</v>
      </c>
      <c r="I202" s="94">
        <v>0</v>
      </c>
      <c r="J202" s="94">
        <v>0</v>
      </c>
      <c r="K202" s="94">
        <v>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0</v>
      </c>
      <c r="R202" s="94">
        <v>0</v>
      </c>
      <c r="S202" s="94">
        <v>0</v>
      </c>
      <c r="T202" s="94">
        <v>0</v>
      </c>
    </row>
    <row r="203" spans="1:20" x14ac:dyDescent="0.25">
      <c r="A203" s="94">
        <v>153</v>
      </c>
      <c r="B203" s="94" t="s">
        <v>240</v>
      </c>
      <c r="C203" s="94">
        <v>0</v>
      </c>
      <c r="D203" s="94">
        <v>0</v>
      </c>
      <c r="E203" s="94">
        <v>0</v>
      </c>
      <c r="F203" s="94">
        <v>0</v>
      </c>
      <c r="G203" s="94">
        <v>0</v>
      </c>
      <c r="H203" s="94">
        <v>0</v>
      </c>
      <c r="I203" s="94">
        <v>0</v>
      </c>
      <c r="J203" s="94">
        <v>0</v>
      </c>
      <c r="K203" s="94">
        <v>0</v>
      </c>
      <c r="L203" s="94">
        <v>0</v>
      </c>
      <c r="M203" s="94">
        <v>0</v>
      </c>
      <c r="N203" s="94">
        <v>0</v>
      </c>
      <c r="O203" s="94">
        <v>0</v>
      </c>
      <c r="P203" s="94">
        <v>0</v>
      </c>
      <c r="Q203" s="94">
        <v>0</v>
      </c>
      <c r="R203" s="94">
        <v>0</v>
      </c>
      <c r="S203" s="94">
        <v>0</v>
      </c>
      <c r="T203" s="94">
        <v>0</v>
      </c>
    </row>
    <row r="204" spans="1:20" x14ac:dyDescent="0.25">
      <c r="A204" s="94">
        <v>154</v>
      </c>
      <c r="B204" s="94" t="s">
        <v>241</v>
      </c>
      <c r="C204" s="94">
        <v>0</v>
      </c>
      <c r="D204" s="94">
        <v>0</v>
      </c>
      <c r="E204" s="94">
        <v>0</v>
      </c>
      <c r="F204" s="94">
        <v>0</v>
      </c>
      <c r="G204" s="94">
        <v>0</v>
      </c>
      <c r="H204" s="94">
        <v>0</v>
      </c>
      <c r="I204" s="94">
        <v>0</v>
      </c>
      <c r="J204" s="94">
        <v>0</v>
      </c>
      <c r="K204" s="94">
        <v>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  <c r="R204" s="94">
        <v>0</v>
      </c>
      <c r="S204" s="94">
        <v>0</v>
      </c>
      <c r="T204" s="94">
        <v>0</v>
      </c>
    </row>
    <row r="205" spans="1:20" x14ac:dyDescent="0.25">
      <c r="A205" s="94">
        <v>155</v>
      </c>
      <c r="B205" s="94" t="s">
        <v>242</v>
      </c>
      <c r="C205" s="94">
        <v>0</v>
      </c>
      <c r="D205" s="94">
        <v>0</v>
      </c>
      <c r="E205" s="94">
        <v>0</v>
      </c>
      <c r="F205" s="94">
        <v>0</v>
      </c>
      <c r="G205" s="94">
        <v>0</v>
      </c>
      <c r="H205" s="94">
        <v>0</v>
      </c>
      <c r="I205" s="94">
        <v>0</v>
      </c>
      <c r="J205" s="94">
        <v>0</v>
      </c>
      <c r="K205" s="94">
        <v>0</v>
      </c>
      <c r="L205" s="94">
        <v>0</v>
      </c>
      <c r="M205" s="94">
        <v>0</v>
      </c>
      <c r="N205" s="94">
        <v>0</v>
      </c>
      <c r="O205" s="94">
        <v>0</v>
      </c>
      <c r="P205" s="94">
        <v>0</v>
      </c>
      <c r="Q205" s="94">
        <v>0</v>
      </c>
      <c r="R205" s="94">
        <v>0</v>
      </c>
      <c r="S205" s="94">
        <v>0</v>
      </c>
      <c r="T205" s="94">
        <v>0</v>
      </c>
    </row>
    <row r="206" spans="1:20" x14ac:dyDescent="0.25">
      <c r="A206" s="94">
        <v>156</v>
      </c>
      <c r="B206" s="94" t="s">
        <v>243</v>
      </c>
      <c r="C206" s="94">
        <v>0</v>
      </c>
      <c r="D206" s="94">
        <v>0</v>
      </c>
      <c r="E206" s="94">
        <v>0</v>
      </c>
      <c r="F206" s="94">
        <v>0</v>
      </c>
      <c r="G206" s="94">
        <v>0</v>
      </c>
      <c r="H206" s="94">
        <v>0</v>
      </c>
      <c r="I206" s="94">
        <v>0</v>
      </c>
      <c r="J206" s="94">
        <v>0</v>
      </c>
      <c r="K206" s="94">
        <v>0</v>
      </c>
      <c r="L206" s="94">
        <v>0</v>
      </c>
      <c r="M206" s="94">
        <v>0</v>
      </c>
      <c r="N206" s="94">
        <v>0</v>
      </c>
      <c r="O206" s="94">
        <v>0</v>
      </c>
      <c r="P206" s="94">
        <v>0</v>
      </c>
      <c r="Q206" s="94">
        <v>0</v>
      </c>
      <c r="R206" s="94">
        <v>0</v>
      </c>
      <c r="S206" s="94">
        <v>0</v>
      </c>
      <c r="T206" s="94">
        <v>0</v>
      </c>
    </row>
    <row r="207" spans="1:20" x14ac:dyDescent="0.25">
      <c r="A207" s="94">
        <v>157</v>
      </c>
      <c r="B207" s="94" t="s">
        <v>244</v>
      </c>
      <c r="C207" s="94">
        <v>0</v>
      </c>
      <c r="D207" s="94">
        <v>0</v>
      </c>
      <c r="E207" s="94">
        <v>0</v>
      </c>
      <c r="F207" s="94">
        <v>0</v>
      </c>
      <c r="G207" s="94">
        <v>0</v>
      </c>
      <c r="H207" s="94">
        <v>0</v>
      </c>
      <c r="I207" s="94">
        <v>0</v>
      </c>
      <c r="J207" s="94">
        <v>0</v>
      </c>
      <c r="K207" s="94">
        <v>0</v>
      </c>
      <c r="L207" s="94">
        <v>0</v>
      </c>
      <c r="M207" s="94">
        <v>0</v>
      </c>
      <c r="N207" s="94">
        <v>0</v>
      </c>
      <c r="O207" s="94">
        <v>0</v>
      </c>
      <c r="P207" s="94">
        <v>0</v>
      </c>
      <c r="Q207" s="94">
        <v>0</v>
      </c>
      <c r="R207" s="94">
        <v>0</v>
      </c>
      <c r="S207" s="94">
        <v>0</v>
      </c>
      <c r="T207" s="94">
        <v>0</v>
      </c>
    </row>
    <row r="208" spans="1:20" x14ac:dyDescent="0.25">
      <c r="A208" s="94">
        <v>158</v>
      </c>
      <c r="B208" s="94" t="s">
        <v>245</v>
      </c>
      <c r="C208" s="94">
        <v>0</v>
      </c>
      <c r="D208" s="94">
        <v>0</v>
      </c>
      <c r="E208" s="94">
        <v>0</v>
      </c>
      <c r="F208" s="94">
        <v>0</v>
      </c>
      <c r="G208" s="94">
        <v>0</v>
      </c>
      <c r="H208" s="94">
        <v>0</v>
      </c>
      <c r="I208" s="94">
        <v>0</v>
      </c>
      <c r="J208" s="94">
        <v>0</v>
      </c>
      <c r="K208" s="94">
        <v>0</v>
      </c>
      <c r="L208" s="94">
        <v>0</v>
      </c>
      <c r="M208" s="94">
        <v>0</v>
      </c>
      <c r="N208" s="94">
        <v>0</v>
      </c>
      <c r="O208" s="94">
        <v>0</v>
      </c>
      <c r="P208" s="94">
        <v>0</v>
      </c>
      <c r="Q208" s="94">
        <v>0</v>
      </c>
      <c r="R208" s="94">
        <v>0</v>
      </c>
      <c r="S208" s="94">
        <v>0</v>
      </c>
      <c r="T208" s="94">
        <v>0</v>
      </c>
    </row>
    <row r="209" spans="1:20" x14ac:dyDescent="0.25">
      <c r="A209" s="94">
        <v>159</v>
      </c>
      <c r="B209" s="94" t="s">
        <v>344</v>
      </c>
      <c r="C209" s="94">
        <v>0</v>
      </c>
      <c r="D209" s="94">
        <v>0</v>
      </c>
      <c r="E209" s="94">
        <v>0</v>
      </c>
      <c r="F209" s="94">
        <v>0</v>
      </c>
      <c r="G209" s="94">
        <v>0</v>
      </c>
      <c r="H209" s="94">
        <v>0</v>
      </c>
      <c r="I209" s="94">
        <v>0</v>
      </c>
      <c r="J209" s="94">
        <v>0</v>
      </c>
      <c r="K209" s="94">
        <v>0</v>
      </c>
      <c r="L209" s="94">
        <v>0</v>
      </c>
      <c r="M209" s="94">
        <v>0</v>
      </c>
      <c r="N209" s="94">
        <v>0</v>
      </c>
      <c r="O209" s="94">
        <v>0</v>
      </c>
      <c r="P209" s="94">
        <v>0</v>
      </c>
      <c r="Q209" s="94">
        <v>0</v>
      </c>
      <c r="R209" s="94">
        <v>0</v>
      </c>
      <c r="S209" s="94">
        <v>0</v>
      </c>
      <c r="T209" s="94">
        <v>0</v>
      </c>
    </row>
    <row r="210" spans="1:20" x14ac:dyDescent="0.25">
      <c r="A210" s="94">
        <v>160</v>
      </c>
      <c r="B210" s="94" t="s">
        <v>246</v>
      </c>
      <c r="C210" s="94">
        <v>0</v>
      </c>
      <c r="D210" s="94">
        <v>0</v>
      </c>
      <c r="E210" s="94">
        <v>0</v>
      </c>
      <c r="F210" s="94">
        <v>0</v>
      </c>
      <c r="G210" s="94">
        <v>0</v>
      </c>
      <c r="H210" s="94">
        <v>0</v>
      </c>
      <c r="I210" s="94">
        <v>0</v>
      </c>
      <c r="J210" s="94">
        <v>0</v>
      </c>
      <c r="K210" s="94">
        <v>0</v>
      </c>
      <c r="L210" s="94">
        <v>0</v>
      </c>
      <c r="M210" s="94">
        <v>0</v>
      </c>
      <c r="N210" s="94">
        <v>0</v>
      </c>
      <c r="O210" s="94">
        <v>0</v>
      </c>
      <c r="P210" s="94">
        <v>0</v>
      </c>
      <c r="Q210" s="94">
        <v>0</v>
      </c>
      <c r="R210" s="94">
        <v>0</v>
      </c>
      <c r="S210" s="94">
        <v>0</v>
      </c>
      <c r="T210" s="94">
        <v>0</v>
      </c>
    </row>
    <row r="211" spans="1:20" x14ac:dyDescent="0.25">
      <c r="A211" s="94">
        <v>161</v>
      </c>
      <c r="B211" s="94" t="s">
        <v>247</v>
      </c>
      <c r="C211" s="94">
        <v>0</v>
      </c>
      <c r="D211" s="94">
        <v>0</v>
      </c>
      <c r="E211" s="94">
        <v>0</v>
      </c>
      <c r="F211" s="94">
        <v>0</v>
      </c>
      <c r="G211" s="94">
        <v>0</v>
      </c>
      <c r="H211" s="94">
        <v>0</v>
      </c>
      <c r="I211" s="94">
        <v>0</v>
      </c>
      <c r="J211" s="94">
        <v>0</v>
      </c>
      <c r="K211" s="94">
        <v>0</v>
      </c>
      <c r="L211" s="94">
        <v>683.6</v>
      </c>
      <c r="M211" s="94">
        <v>8332.7999999999993</v>
      </c>
      <c r="N211" s="94">
        <v>12.2</v>
      </c>
      <c r="O211" s="94">
        <v>0</v>
      </c>
      <c r="P211" s="94">
        <v>0</v>
      </c>
      <c r="Q211" s="94">
        <v>0</v>
      </c>
      <c r="R211" s="94">
        <v>683.6</v>
      </c>
      <c r="S211" s="94">
        <v>8332.7999999999993</v>
      </c>
      <c r="T211" s="94">
        <v>12.2</v>
      </c>
    </row>
    <row r="212" spans="1:20" x14ac:dyDescent="0.25">
      <c r="A212" s="94">
        <v>162</v>
      </c>
      <c r="B212" s="94" t="s">
        <v>248</v>
      </c>
      <c r="C212" s="94">
        <v>0</v>
      </c>
      <c r="D212" s="94">
        <v>0</v>
      </c>
      <c r="E212" s="94">
        <v>0</v>
      </c>
      <c r="F212" s="94">
        <v>0</v>
      </c>
      <c r="G212" s="94">
        <v>0</v>
      </c>
      <c r="H212" s="94">
        <v>0</v>
      </c>
      <c r="I212" s="94">
        <v>0</v>
      </c>
      <c r="J212" s="94">
        <v>0</v>
      </c>
      <c r="K212" s="94">
        <v>0</v>
      </c>
      <c r="L212" s="94">
        <v>534.29999999999995</v>
      </c>
      <c r="M212" s="94">
        <v>6538.7</v>
      </c>
      <c r="N212" s="94">
        <v>12.2</v>
      </c>
      <c r="O212" s="94">
        <v>0</v>
      </c>
      <c r="P212" s="94">
        <v>0</v>
      </c>
      <c r="Q212" s="94">
        <v>0</v>
      </c>
      <c r="R212" s="94">
        <v>534.29999999999995</v>
      </c>
      <c r="S212" s="94">
        <v>6538.7</v>
      </c>
      <c r="T212" s="94">
        <v>12.2</v>
      </c>
    </row>
    <row r="213" spans="1:20" x14ac:dyDescent="0.25">
      <c r="A213" s="94">
        <v>163</v>
      </c>
      <c r="B213" s="94" t="s">
        <v>249</v>
      </c>
      <c r="C213" s="94">
        <v>0</v>
      </c>
      <c r="D213" s="94">
        <v>0</v>
      </c>
      <c r="E213" s="94">
        <v>0</v>
      </c>
      <c r="F213" s="94">
        <v>0</v>
      </c>
      <c r="G213" s="94">
        <v>0</v>
      </c>
      <c r="H213" s="94">
        <v>0</v>
      </c>
      <c r="I213" s="94">
        <v>0</v>
      </c>
      <c r="J213" s="94">
        <v>0</v>
      </c>
      <c r="K213" s="94">
        <v>0</v>
      </c>
      <c r="L213" s="94">
        <v>0</v>
      </c>
      <c r="M213" s="94">
        <v>0</v>
      </c>
      <c r="N213" s="94">
        <v>0</v>
      </c>
      <c r="O213" s="94">
        <v>0</v>
      </c>
      <c r="P213" s="94">
        <v>0</v>
      </c>
      <c r="Q213" s="94">
        <v>0</v>
      </c>
      <c r="R213" s="94">
        <v>0</v>
      </c>
      <c r="S213" s="94">
        <v>0</v>
      </c>
      <c r="T213" s="94">
        <v>0</v>
      </c>
    </row>
    <row r="214" spans="1:20" x14ac:dyDescent="0.25">
      <c r="A214" s="94">
        <v>164</v>
      </c>
      <c r="B214" s="94" t="s">
        <v>254</v>
      </c>
      <c r="C214" s="94">
        <v>0</v>
      </c>
      <c r="D214" s="94">
        <v>0</v>
      </c>
      <c r="E214" s="94">
        <v>0</v>
      </c>
      <c r="F214" s="94">
        <v>0</v>
      </c>
      <c r="G214" s="94">
        <v>0</v>
      </c>
      <c r="H214" s="94">
        <v>0</v>
      </c>
      <c r="I214" s="94">
        <v>0</v>
      </c>
      <c r="J214" s="94">
        <v>0</v>
      </c>
      <c r="K214" s="94">
        <v>0</v>
      </c>
      <c r="L214" s="94">
        <v>0</v>
      </c>
      <c r="M214" s="94">
        <v>0</v>
      </c>
      <c r="N214" s="94">
        <v>0</v>
      </c>
      <c r="O214" s="94">
        <v>0</v>
      </c>
      <c r="P214" s="94">
        <v>0</v>
      </c>
      <c r="Q214" s="94">
        <v>0</v>
      </c>
      <c r="R214" s="94">
        <v>0</v>
      </c>
      <c r="S214" s="94">
        <v>0</v>
      </c>
      <c r="T214" s="94">
        <v>0</v>
      </c>
    </row>
    <row r="215" spans="1:20" x14ac:dyDescent="0.25">
      <c r="A215" s="94">
        <v>165</v>
      </c>
      <c r="B215" s="94" t="s">
        <v>257</v>
      </c>
      <c r="C215" s="94">
        <v>1152.5999999999999</v>
      </c>
      <c r="D215" s="94">
        <v>1493.1</v>
      </c>
      <c r="E215" s="94">
        <v>1.3</v>
      </c>
      <c r="F215" s="94">
        <v>0</v>
      </c>
      <c r="G215" s="94">
        <v>0</v>
      </c>
      <c r="H215" s="94">
        <v>0</v>
      </c>
      <c r="I215" s="94">
        <v>24</v>
      </c>
      <c r="J215" s="94">
        <v>38.799999999999997</v>
      </c>
      <c r="K215" s="94">
        <v>1.6</v>
      </c>
      <c r="L215" s="94">
        <v>0</v>
      </c>
      <c r="M215" s="94">
        <v>0</v>
      </c>
      <c r="N215" s="94">
        <v>0</v>
      </c>
      <c r="O215" s="94">
        <v>0</v>
      </c>
      <c r="P215" s="94">
        <v>0</v>
      </c>
      <c r="Q215" s="94">
        <v>0</v>
      </c>
      <c r="R215" s="94">
        <v>1176.5999999999999</v>
      </c>
      <c r="S215" s="94">
        <v>1531.8</v>
      </c>
      <c r="T215" s="94">
        <v>1.3</v>
      </c>
    </row>
    <row r="216" spans="1:20" x14ac:dyDescent="0.25">
      <c r="A216" s="94">
        <v>166</v>
      </c>
      <c r="B216" s="94" t="s">
        <v>345</v>
      </c>
      <c r="C216" s="94">
        <v>0</v>
      </c>
      <c r="D216" s="94">
        <v>0</v>
      </c>
      <c r="E216" s="94">
        <v>0</v>
      </c>
      <c r="F216" s="94">
        <v>0</v>
      </c>
      <c r="G216" s="94">
        <v>0</v>
      </c>
      <c r="H216" s="94">
        <v>0</v>
      </c>
      <c r="I216" s="94">
        <v>0</v>
      </c>
      <c r="J216" s="94">
        <v>0</v>
      </c>
      <c r="K216" s="94">
        <v>0</v>
      </c>
      <c r="L216" s="94">
        <v>0</v>
      </c>
      <c r="M216" s="94">
        <v>0</v>
      </c>
      <c r="N216" s="94">
        <v>0</v>
      </c>
      <c r="O216" s="94">
        <v>0</v>
      </c>
      <c r="P216" s="94">
        <v>0</v>
      </c>
      <c r="Q216" s="94">
        <v>0</v>
      </c>
      <c r="R216" s="94">
        <v>0</v>
      </c>
      <c r="S216" s="94">
        <v>0</v>
      </c>
      <c r="T216" s="94">
        <v>0</v>
      </c>
    </row>
    <row r="217" spans="1:20" x14ac:dyDescent="0.25">
      <c r="A217" s="94">
        <v>167</v>
      </c>
      <c r="B217" s="94" t="s">
        <v>346</v>
      </c>
      <c r="C217" s="94">
        <v>0</v>
      </c>
      <c r="D217" s="94">
        <v>0</v>
      </c>
      <c r="E217" s="94">
        <v>0</v>
      </c>
      <c r="F217" s="94">
        <v>0</v>
      </c>
      <c r="G217" s="94">
        <v>0</v>
      </c>
      <c r="H217" s="94">
        <v>0</v>
      </c>
      <c r="I217" s="94">
        <v>0</v>
      </c>
      <c r="J217" s="94">
        <v>0</v>
      </c>
      <c r="K217" s="94">
        <v>0</v>
      </c>
      <c r="L217" s="94">
        <v>0</v>
      </c>
      <c r="M217" s="94">
        <v>0</v>
      </c>
      <c r="N217" s="94">
        <v>0</v>
      </c>
      <c r="O217" s="94">
        <v>0</v>
      </c>
      <c r="P217" s="94">
        <v>0</v>
      </c>
      <c r="Q217" s="94">
        <v>0</v>
      </c>
      <c r="R217" s="94">
        <v>0</v>
      </c>
      <c r="S217" s="94">
        <v>0</v>
      </c>
      <c r="T217" s="94">
        <v>0</v>
      </c>
    </row>
    <row r="218" spans="1:20" x14ac:dyDescent="0.25">
      <c r="A218" s="94">
        <v>168</v>
      </c>
      <c r="B218" s="94" t="s">
        <v>347</v>
      </c>
      <c r="C218" s="94">
        <v>0</v>
      </c>
      <c r="D218" s="94">
        <v>0</v>
      </c>
      <c r="E218" s="94">
        <v>0</v>
      </c>
      <c r="F218" s="94">
        <v>0</v>
      </c>
      <c r="G218" s="94">
        <v>0</v>
      </c>
      <c r="H218" s="94">
        <v>0</v>
      </c>
      <c r="I218" s="94">
        <v>0</v>
      </c>
      <c r="J218" s="94">
        <v>0</v>
      </c>
      <c r="K218" s="94">
        <v>0</v>
      </c>
      <c r="L218" s="94">
        <v>0</v>
      </c>
      <c r="M218" s="94">
        <v>0</v>
      </c>
      <c r="N218" s="94">
        <v>0</v>
      </c>
      <c r="O218" s="94">
        <v>0</v>
      </c>
      <c r="P218" s="94">
        <v>0</v>
      </c>
      <c r="Q218" s="94">
        <v>0</v>
      </c>
      <c r="R218" s="94">
        <v>0</v>
      </c>
      <c r="S218" s="94">
        <v>0</v>
      </c>
      <c r="T218" s="94">
        <v>0</v>
      </c>
    </row>
    <row r="219" spans="1:20" x14ac:dyDescent="0.25">
      <c r="A219" s="94">
        <v>169</v>
      </c>
      <c r="B219" s="94" t="s">
        <v>348</v>
      </c>
      <c r="C219" s="94">
        <v>0</v>
      </c>
      <c r="D219" s="94">
        <v>0</v>
      </c>
      <c r="E219" s="94">
        <v>0</v>
      </c>
      <c r="F219" s="94">
        <v>0</v>
      </c>
      <c r="G219" s="94">
        <v>0</v>
      </c>
      <c r="H219" s="94">
        <v>0</v>
      </c>
      <c r="I219" s="94">
        <v>0</v>
      </c>
      <c r="J219" s="94">
        <v>0</v>
      </c>
      <c r="K219" s="94">
        <v>0</v>
      </c>
      <c r="L219" s="94">
        <v>0</v>
      </c>
      <c r="M219" s="94">
        <v>0</v>
      </c>
      <c r="N219" s="94">
        <v>0</v>
      </c>
      <c r="O219" s="94">
        <v>0</v>
      </c>
      <c r="P219" s="94">
        <v>0</v>
      </c>
      <c r="Q219" s="94">
        <v>0</v>
      </c>
      <c r="R219" s="94">
        <v>0</v>
      </c>
      <c r="S219" s="94">
        <v>0</v>
      </c>
      <c r="T219" s="94">
        <v>0</v>
      </c>
    </row>
    <row r="220" spans="1:20" x14ac:dyDescent="0.25">
      <c r="A220" s="94">
        <v>170</v>
      </c>
      <c r="B220" s="94" t="s">
        <v>349</v>
      </c>
      <c r="C220" s="94">
        <v>0</v>
      </c>
      <c r="D220" s="94">
        <v>0</v>
      </c>
      <c r="E220" s="94">
        <v>0</v>
      </c>
      <c r="F220" s="94">
        <v>0</v>
      </c>
      <c r="G220" s="94">
        <v>0</v>
      </c>
      <c r="H220" s="94">
        <v>0</v>
      </c>
      <c r="I220" s="94">
        <v>0</v>
      </c>
      <c r="J220" s="94">
        <v>0</v>
      </c>
      <c r="K220" s="94">
        <v>0</v>
      </c>
      <c r="L220" s="94">
        <v>0</v>
      </c>
      <c r="M220" s="94">
        <v>0</v>
      </c>
      <c r="N220" s="94">
        <v>0</v>
      </c>
      <c r="O220" s="94">
        <v>0</v>
      </c>
      <c r="P220" s="94">
        <v>0</v>
      </c>
      <c r="Q220" s="94">
        <v>0</v>
      </c>
      <c r="R220" s="94">
        <v>0</v>
      </c>
      <c r="S220" s="94">
        <v>0</v>
      </c>
      <c r="T220" s="94">
        <v>0</v>
      </c>
    </row>
    <row r="221" spans="1:20" x14ac:dyDescent="0.25">
      <c r="A221" s="94"/>
      <c r="B221" s="94" t="s">
        <v>267</v>
      </c>
      <c r="C221" s="94">
        <v>4341.7</v>
      </c>
      <c r="D221" s="94" t="s">
        <v>266</v>
      </c>
      <c r="E221" s="94">
        <v>8.8000000000000007</v>
      </c>
      <c r="F221" s="94">
        <v>0</v>
      </c>
      <c r="G221" s="94">
        <v>0</v>
      </c>
      <c r="H221" s="94">
        <v>0</v>
      </c>
      <c r="I221" s="94">
        <v>3316.1</v>
      </c>
      <c r="J221" s="94" t="s">
        <v>266</v>
      </c>
      <c r="K221" s="94">
        <v>12.6</v>
      </c>
      <c r="L221" s="94">
        <v>2175.6</v>
      </c>
      <c r="M221" s="94" t="s">
        <v>266</v>
      </c>
      <c r="N221" s="94">
        <v>16.399999999999999</v>
      </c>
      <c r="O221" s="94">
        <v>0</v>
      </c>
      <c r="P221" s="94">
        <v>0</v>
      </c>
      <c r="Q221" s="94">
        <v>0</v>
      </c>
      <c r="R221" s="94">
        <v>9833.4</v>
      </c>
      <c r="S221" s="94" t="s">
        <v>266</v>
      </c>
      <c r="T221" s="94">
        <v>11.8</v>
      </c>
    </row>
    <row r="225" spans="1:9" x14ac:dyDescent="0.25">
      <c r="A225" s="94" t="s">
        <v>261</v>
      </c>
      <c r="B225" s="94" t="s">
        <v>269</v>
      </c>
      <c r="C225" s="94" t="s">
        <v>270</v>
      </c>
      <c r="D225" s="94" t="s">
        <v>271</v>
      </c>
      <c r="E225" s="94"/>
      <c r="F225" s="94"/>
      <c r="G225" s="94"/>
      <c r="H225" s="94"/>
      <c r="I225" s="94"/>
    </row>
    <row r="226" spans="1:9" x14ac:dyDescent="0.25">
      <c r="A226" s="94" t="s">
        <v>4</v>
      </c>
      <c r="B226" s="94" t="s">
        <v>54</v>
      </c>
      <c r="C226" s="94" t="s">
        <v>263</v>
      </c>
      <c r="D226" s="94" t="s">
        <v>4</v>
      </c>
      <c r="E226" s="94"/>
      <c r="F226" s="94"/>
      <c r="G226" s="94"/>
      <c r="H226" s="94"/>
      <c r="I226" s="94"/>
    </row>
    <row r="228" spans="1:9" x14ac:dyDescent="0.25">
      <c r="A228" s="94"/>
      <c r="B228" s="94"/>
      <c r="C228" s="94"/>
      <c r="D228" s="94" t="s">
        <v>52</v>
      </c>
      <c r="E228" s="94" t="e">
        <v>#NAME?</v>
      </c>
      <c r="F228" s="94" t="s">
        <v>272</v>
      </c>
      <c r="G228" s="94" t="s">
        <v>273</v>
      </c>
      <c r="H228" s="94" t="s">
        <v>274</v>
      </c>
      <c r="I228" s="94" t="s">
        <v>274</v>
      </c>
    </row>
    <row r="229" spans="1:9" x14ac:dyDescent="0.25">
      <c r="A229" s="94"/>
      <c r="B229" s="94"/>
      <c r="C229" s="94"/>
      <c r="D229" s="94"/>
      <c r="E229" s="94"/>
      <c r="F229" s="94" t="s">
        <v>275</v>
      </c>
      <c r="G229" s="94" t="s">
        <v>276</v>
      </c>
      <c r="H229" s="94" t="s">
        <v>277</v>
      </c>
      <c r="I229" s="94" t="s">
        <v>278</v>
      </c>
    </row>
    <row r="230" spans="1:9" x14ac:dyDescent="0.25">
      <c r="A230" s="94" t="s">
        <v>34</v>
      </c>
      <c r="B230" s="94" t="s">
        <v>279</v>
      </c>
      <c r="C230" s="94" t="s">
        <v>280</v>
      </c>
      <c r="D230" s="94" t="s">
        <v>281</v>
      </c>
      <c r="E230" s="94" t="s">
        <v>282</v>
      </c>
      <c r="F230" s="94" t="s">
        <v>36</v>
      </c>
      <c r="G230" s="94" t="s">
        <v>36</v>
      </c>
      <c r="H230" s="94" t="s">
        <v>36</v>
      </c>
      <c r="I230" s="95">
        <v>0</v>
      </c>
    </row>
    <row r="231" spans="1:9" x14ac:dyDescent="0.25">
      <c r="A231" s="94" t="s">
        <v>51</v>
      </c>
      <c r="B231" s="94" t="s">
        <v>55</v>
      </c>
      <c r="C231" s="94" t="s">
        <v>52</v>
      </c>
      <c r="D231" s="94" t="s">
        <v>52</v>
      </c>
      <c r="E231" s="94" t="s">
        <v>54</v>
      </c>
      <c r="F231" s="94" t="s">
        <v>5</v>
      </c>
      <c r="G231" s="94" t="s">
        <v>5</v>
      </c>
      <c r="H231" s="94" t="s">
        <v>5</v>
      </c>
      <c r="I231" s="94" t="s">
        <v>5</v>
      </c>
    </row>
    <row r="232" spans="1:9" x14ac:dyDescent="0.25">
      <c r="A232" s="94">
        <v>1</v>
      </c>
      <c r="B232" s="94" t="s">
        <v>283</v>
      </c>
      <c r="C232" s="94" t="s">
        <v>284</v>
      </c>
      <c r="D232" s="94" t="s">
        <v>285</v>
      </c>
      <c r="E232" s="94">
        <v>260</v>
      </c>
      <c r="F232" s="94">
        <v>2859.5</v>
      </c>
      <c r="G232" s="94">
        <v>2858.9</v>
      </c>
      <c r="H232" s="94">
        <v>0.6</v>
      </c>
      <c r="I232" s="94">
        <v>87.9</v>
      </c>
    </row>
    <row r="233" spans="1:9" x14ac:dyDescent="0.25">
      <c r="A233" s="94">
        <v>2</v>
      </c>
      <c r="B233" s="94" t="s">
        <v>283</v>
      </c>
      <c r="C233" s="94" t="s">
        <v>284</v>
      </c>
      <c r="D233" s="94" t="s">
        <v>286</v>
      </c>
      <c r="E233" s="94">
        <v>0</v>
      </c>
      <c r="F233" s="94">
        <v>0</v>
      </c>
      <c r="G233" s="94">
        <v>0</v>
      </c>
      <c r="H233" s="94">
        <v>0</v>
      </c>
      <c r="I233" s="94">
        <v>0</v>
      </c>
    </row>
    <row r="234" spans="1:9" x14ac:dyDescent="0.25">
      <c r="A234" s="94">
        <v>3</v>
      </c>
      <c r="B234" s="94" t="s">
        <v>283</v>
      </c>
      <c r="C234" s="94" t="s">
        <v>284</v>
      </c>
      <c r="D234" s="94" t="s">
        <v>268</v>
      </c>
      <c r="E234" s="94">
        <v>872</v>
      </c>
      <c r="F234" s="94">
        <v>2202.1999999999998</v>
      </c>
      <c r="G234" s="94">
        <v>2197.3000000000002</v>
      </c>
      <c r="H234" s="94">
        <v>5</v>
      </c>
      <c r="I234" s="94">
        <v>655.8</v>
      </c>
    </row>
    <row r="235" spans="1:9" x14ac:dyDescent="0.25">
      <c r="A235" s="94">
        <v>4</v>
      </c>
      <c r="B235" s="94" t="s">
        <v>283</v>
      </c>
      <c r="C235" s="94" t="s">
        <v>284</v>
      </c>
      <c r="D235" s="94" t="s">
        <v>264</v>
      </c>
      <c r="E235" s="94">
        <v>0</v>
      </c>
      <c r="F235" s="94">
        <v>1513.9</v>
      </c>
      <c r="G235" s="94">
        <v>1513.9</v>
      </c>
      <c r="H235" s="94">
        <v>0</v>
      </c>
      <c r="I235" s="94">
        <v>0</v>
      </c>
    </row>
    <row r="236" spans="1:9" x14ac:dyDescent="0.25">
      <c r="A236" s="94">
        <v>5</v>
      </c>
      <c r="B236" s="94" t="s">
        <v>283</v>
      </c>
      <c r="C236" s="94" t="s">
        <v>284</v>
      </c>
      <c r="D236" s="94" t="s">
        <v>287</v>
      </c>
      <c r="E236" s="94">
        <v>0</v>
      </c>
      <c r="F236" s="94">
        <v>0</v>
      </c>
      <c r="G236" s="94">
        <v>0</v>
      </c>
      <c r="H236" s="94">
        <v>0</v>
      </c>
      <c r="I236" s="94">
        <v>0</v>
      </c>
    </row>
    <row r="238" spans="1:9" x14ac:dyDescent="0.25">
      <c r="A238" s="94">
        <v>6</v>
      </c>
      <c r="B238" s="94" t="s">
        <v>283</v>
      </c>
      <c r="C238" s="94" t="s">
        <v>288</v>
      </c>
      <c r="D238" s="94" t="s">
        <v>285</v>
      </c>
      <c r="E238" s="94">
        <v>2</v>
      </c>
      <c r="F238" s="94">
        <v>1482.8</v>
      </c>
      <c r="G238" s="94">
        <v>1482.8</v>
      </c>
      <c r="H238" s="94">
        <v>0</v>
      </c>
      <c r="I238" s="94">
        <v>0</v>
      </c>
    </row>
    <row r="239" spans="1:9" x14ac:dyDescent="0.25">
      <c r="A239" s="94">
        <v>7</v>
      </c>
      <c r="B239" s="94" t="s">
        <v>283</v>
      </c>
      <c r="C239" s="94" t="s">
        <v>288</v>
      </c>
      <c r="D239" s="94" t="s">
        <v>286</v>
      </c>
      <c r="E239" s="94">
        <v>0</v>
      </c>
      <c r="F239" s="94">
        <v>0</v>
      </c>
      <c r="G239" s="94">
        <v>0</v>
      </c>
      <c r="H239" s="94">
        <v>0</v>
      </c>
      <c r="I239" s="94">
        <v>0</v>
      </c>
    </row>
    <row r="240" spans="1:9" x14ac:dyDescent="0.25">
      <c r="A240" s="94">
        <v>8</v>
      </c>
      <c r="B240" s="94" t="s">
        <v>283</v>
      </c>
      <c r="C240" s="94" t="s">
        <v>288</v>
      </c>
      <c r="D240" s="94" t="s">
        <v>268</v>
      </c>
      <c r="E240" s="94">
        <v>68</v>
      </c>
      <c r="F240" s="94">
        <v>1118.9000000000001</v>
      </c>
      <c r="G240" s="94">
        <v>1118.8</v>
      </c>
      <c r="H240" s="94">
        <v>0.1</v>
      </c>
      <c r="I240" s="94">
        <v>39.299999999999997</v>
      </c>
    </row>
    <row r="241" spans="1:18" x14ac:dyDescent="0.25">
      <c r="A241" s="94">
        <v>9</v>
      </c>
      <c r="B241" s="94" t="s">
        <v>283</v>
      </c>
      <c r="C241" s="94" t="s">
        <v>288</v>
      </c>
      <c r="D241" s="94" t="s">
        <v>264</v>
      </c>
      <c r="E241" s="94">
        <v>75</v>
      </c>
      <c r="F241" s="94">
        <v>661.8</v>
      </c>
      <c r="G241" s="94">
        <v>661.7</v>
      </c>
      <c r="H241" s="94">
        <v>0</v>
      </c>
      <c r="I241" s="94">
        <v>0</v>
      </c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1:18" x14ac:dyDescent="0.25">
      <c r="A242" s="94">
        <v>10</v>
      </c>
      <c r="B242" s="94" t="s">
        <v>283</v>
      </c>
      <c r="C242" s="94" t="s">
        <v>288</v>
      </c>
      <c r="D242" s="94" t="s">
        <v>287</v>
      </c>
      <c r="E242" s="94">
        <v>0</v>
      </c>
      <c r="F242" s="94">
        <v>0</v>
      </c>
      <c r="G242" s="94">
        <v>0</v>
      </c>
      <c r="H242" s="94">
        <v>0</v>
      </c>
      <c r="I242" s="94">
        <v>0</v>
      </c>
      <c r="J242" s="94"/>
      <c r="K242" s="94"/>
      <c r="L242" s="94"/>
      <c r="M242" s="94"/>
      <c r="N242" s="94"/>
      <c r="O242" s="94"/>
      <c r="P242" s="94"/>
      <c r="Q242" s="94"/>
      <c r="R242" s="94"/>
    </row>
    <row r="247" spans="1:18" x14ac:dyDescent="0.25">
      <c r="A247" s="94" t="s">
        <v>2</v>
      </c>
      <c r="B247" s="94" t="s">
        <v>3</v>
      </c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1:18" x14ac:dyDescent="0.25">
      <c r="A248" s="94" t="s">
        <v>4</v>
      </c>
      <c r="B248" s="94" t="s">
        <v>5</v>
      </c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50" spans="1:18" x14ac:dyDescent="0.25">
      <c r="A250" s="94"/>
      <c r="B250" s="94"/>
      <c r="C250" s="94"/>
      <c r="D250" s="94" t="s">
        <v>6</v>
      </c>
      <c r="E250" s="94" t="s">
        <v>7</v>
      </c>
      <c r="F250" s="94"/>
      <c r="G250" s="94"/>
      <c r="H250" s="94" t="s">
        <v>8</v>
      </c>
      <c r="I250" s="94" t="s">
        <v>9</v>
      </c>
      <c r="J250" s="94" t="s">
        <v>10</v>
      </c>
      <c r="K250" s="94" t="s">
        <v>11</v>
      </c>
      <c r="L250" s="94" t="s">
        <v>12</v>
      </c>
      <c r="M250" s="94" t="s">
        <v>13</v>
      </c>
      <c r="N250" s="94" t="s">
        <v>14</v>
      </c>
      <c r="O250" s="94" t="s">
        <v>15</v>
      </c>
      <c r="P250" s="94" t="s">
        <v>16</v>
      </c>
      <c r="Q250" s="94" t="s">
        <v>17</v>
      </c>
      <c r="R250" s="94" t="s">
        <v>17</v>
      </c>
    </row>
    <row r="251" spans="1:18" x14ac:dyDescent="0.25">
      <c r="A251" s="94"/>
      <c r="B251" s="94"/>
      <c r="C251" s="94" t="s">
        <v>18</v>
      </c>
      <c r="D251" s="94" t="s">
        <v>19</v>
      </c>
      <c r="E251" s="94" t="s">
        <v>20</v>
      </c>
      <c r="F251" s="94" t="s">
        <v>21</v>
      </c>
      <c r="G251" s="94" t="s">
        <v>22</v>
      </c>
      <c r="H251" s="94" t="s">
        <v>23</v>
      </c>
      <c r="I251" s="94" t="s">
        <v>24</v>
      </c>
      <c r="J251" s="94" t="s">
        <v>25</v>
      </c>
      <c r="K251" s="94" t="s">
        <v>26</v>
      </c>
      <c r="L251" s="94" t="s">
        <v>27</v>
      </c>
      <c r="M251" s="94" t="s">
        <v>28</v>
      </c>
      <c r="N251" s="94" t="s">
        <v>29</v>
      </c>
      <c r="O251" s="94" t="s">
        <v>30</v>
      </c>
      <c r="P251" s="94" t="s">
        <v>31</v>
      </c>
      <c r="Q251" s="94" t="s">
        <v>32</v>
      </c>
      <c r="R251" s="94" t="s">
        <v>33</v>
      </c>
    </row>
    <row r="252" spans="1:18" x14ac:dyDescent="0.25">
      <c r="A252" s="94" t="s">
        <v>34</v>
      </c>
      <c r="B252" s="94" t="s">
        <v>35</v>
      </c>
      <c r="C252" s="94" t="s">
        <v>36</v>
      </c>
      <c r="D252" s="94" t="s">
        <v>36</v>
      </c>
      <c r="E252" s="94" t="s">
        <v>37</v>
      </c>
      <c r="F252" s="94" t="s">
        <v>38</v>
      </c>
      <c r="G252" s="94" t="s">
        <v>39</v>
      </c>
      <c r="H252" s="94" t="s">
        <v>40</v>
      </c>
      <c r="I252" s="94" t="s">
        <v>41</v>
      </c>
      <c r="J252" s="94" t="s">
        <v>42</v>
      </c>
      <c r="K252" s="94" t="s">
        <v>43</v>
      </c>
      <c r="L252" s="94" t="s">
        <v>44</v>
      </c>
      <c r="M252" s="94" t="s">
        <v>45</v>
      </c>
      <c r="N252" s="94" t="s">
        <v>46</v>
      </c>
      <c r="O252" s="94" t="s">
        <v>47</v>
      </c>
      <c r="P252" s="94" t="s">
        <v>48</v>
      </c>
      <c r="Q252" s="94" t="s">
        <v>49</v>
      </c>
      <c r="R252" s="94" t="s">
        <v>50</v>
      </c>
    </row>
    <row r="253" spans="1:18" x14ac:dyDescent="0.25">
      <c r="A253" s="94" t="s">
        <v>51</v>
      </c>
      <c r="B253" s="94" t="s">
        <v>52</v>
      </c>
      <c r="C253" s="94" t="s">
        <v>53</v>
      </c>
      <c r="D253" s="94" t="s">
        <v>54</v>
      </c>
      <c r="E253" s="94" t="s">
        <v>4</v>
      </c>
      <c r="F253" s="94" t="s">
        <v>55</v>
      </c>
      <c r="G253" s="94" t="s">
        <v>5</v>
      </c>
      <c r="H253" s="94" t="s">
        <v>54</v>
      </c>
      <c r="I253" s="94" t="s">
        <v>55</v>
      </c>
      <c r="J253" s="94" t="s">
        <v>54</v>
      </c>
      <c r="K253" s="94" t="s">
        <v>56</v>
      </c>
      <c r="L253" s="94" t="s">
        <v>55</v>
      </c>
      <c r="M253" s="94" t="s">
        <v>4</v>
      </c>
      <c r="N253" s="94" t="s">
        <v>54</v>
      </c>
      <c r="O253" s="94" t="s">
        <v>4</v>
      </c>
      <c r="P253" s="94" t="s">
        <v>54</v>
      </c>
      <c r="Q253" s="94" t="s">
        <v>54</v>
      </c>
      <c r="R253" s="94" t="s">
        <v>53</v>
      </c>
    </row>
    <row r="254" spans="1:18" x14ac:dyDescent="0.25">
      <c r="A254" s="94">
        <v>1</v>
      </c>
      <c r="B254" s="94" t="s">
        <v>57</v>
      </c>
      <c r="C254" s="94">
        <v>148.4</v>
      </c>
      <c r="D254" s="94">
        <v>0</v>
      </c>
      <c r="E254" s="94">
        <v>29.5</v>
      </c>
      <c r="F254" s="94">
        <v>0</v>
      </c>
      <c r="G254" s="94"/>
      <c r="H254" s="94"/>
      <c r="I254" s="94">
        <v>8760</v>
      </c>
      <c r="J254" s="94">
        <v>0</v>
      </c>
      <c r="K254" s="94">
        <v>0</v>
      </c>
      <c r="L254" s="94"/>
      <c r="M254" s="94">
        <v>0</v>
      </c>
      <c r="N254" s="94">
        <v>0</v>
      </c>
      <c r="O254" s="94">
        <v>0</v>
      </c>
      <c r="P254" s="94">
        <v>0</v>
      </c>
      <c r="Q254" s="94">
        <v>0</v>
      </c>
      <c r="R254" s="94">
        <v>0</v>
      </c>
    </row>
    <row r="255" spans="1:18" x14ac:dyDescent="0.25">
      <c r="A255" s="94">
        <v>2</v>
      </c>
      <c r="B255" s="94" t="s">
        <v>58</v>
      </c>
      <c r="C255" s="94">
        <v>33.4</v>
      </c>
      <c r="D255" s="94">
        <v>0</v>
      </c>
      <c r="E255" s="94">
        <v>97.5</v>
      </c>
      <c r="F255" s="94">
        <v>0</v>
      </c>
      <c r="G255" s="94"/>
      <c r="H255" s="94"/>
      <c r="I255" s="94">
        <v>8760</v>
      </c>
      <c r="J255" s="94">
        <v>0</v>
      </c>
      <c r="K255" s="94">
        <v>0</v>
      </c>
      <c r="L255" s="94"/>
      <c r="M255" s="94">
        <v>0</v>
      </c>
      <c r="N255" s="94">
        <v>0</v>
      </c>
      <c r="O255" s="94">
        <v>0</v>
      </c>
      <c r="P255" s="94">
        <v>0</v>
      </c>
      <c r="Q255" s="94">
        <v>0</v>
      </c>
      <c r="R255" s="94">
        <v>0</v>
      </c>
    </row>
    <row r="256" spans="1:18" x14ac:dyDescent="0.25">
      <c r="A256" s="94">
        <v>3</v>
      </c>
      <c r="B256" s="94" t="s">
        <v>59</v>
      </c>
      <c r="C256" s="94">
        <v>45</v>
      </c>
      <c r="D256" s="94">
        <v>0</v>
      </c>
      <c r="E256" s="94">
        <v>99</v>
      </c>
      <c r="F256" s="94">
        <v>0</v>
      </c>
      <c r="G256" s="94"/>
      <c r="H256" s="94"/>
      <c r="I256" s="94">
        <v>8760</v>
      </c>
      <c r="J256" s="94">
        <v>0</v>
      </c>
      <c r="K256" s="94">
        <v>0</v>
      </c>
      <c r="L256" s="94"/>
      <c r="M256" s="94">
        <v>0</v>
      </c>
      <c r="N256" s="94">
        <v>0</v>
      </c>
      <c r="O256" s="94">
        <v>0</v>
      </c>
      <c r="P256" s="94">
        <v>0</v>
      </c>
      <c r="Q256" s="94">
        <v>0</v>
      </c>
      <c r="R256" s="94">
        <v>0</v>
      </c>
    </row>
    <row r="257" spans="1:18" x14ac:dyDescent="0.25">
      <c r="A257" s="94">
        <v>4</v>
      </c>
      <c r="B257" s="94" t="s">
        <v>60</v>
      </c>
      <c r="C257" s="94">
        <v>36.5</v>
      </c>
      <c r="D257" s="94">
        <v>0</v>
      </c>
      <c r="E257" s="94">
        <v>100</v>
      </c>
      <c r="F257" s="94">
        <v>0</v>
      </c>
      <c r="G257" s="94"/>
      <c r="H257" s="94"/>
      <c r="I257" s="94">
        <v>8760</v>
      </c>
      <c r="J257" s="94">
        <v>0</v>
      </c>
      <c r="K257" s="94">
        <v>0</v>
      </c>
      <c r="L257" s="94"/>
      <c r="M257" s="94">
        <v>0</v>
      </c>
      <c r="N257" s="94">
        <v>0</v>
      </c>
      <c r="O257" s="94">
        <v>0</v>
      </c>
      <c r="P257" s="94">
        <v>0</v>
      </c>
      <c r="Q257" s="94">
        <v>0</v>
      </c>
      <c r="R257" s="94">
        <v>0</v>
      </c>
    </row>
    <row r="258" spans="1:18" x14ac:dyDescent="0.25">
      <c r="A258" s="94">
        <v>5</v>
      </c>
      <c r="B258" s="94" t="s">
        <v>61</v>
      </c>
      <c r="C258" s="94">
        <v>49.7</v>
      </c>
      <c r="D258" s="94">
        <v>0</v>
      </c>
      <c r="E258" s="94">
        <v>100</v>
      </c>
      <c r="F258" s="94">
        <v>0</v>
      </c>
      <c r="G258" s="94"/>
      <c r="H258" s="94"/>
      <c r="I258" s="94">
        <v>8760</v>
      </c>
      <c r="J258" s="94">
        <v>0</v>
      </c>
      <c r="K258" s="94">
        <v>0</v>
      </c>
      <c r="L258" s="94"/>
      <c r="M258" s="94">
        <v>0</v>
      </c>
      <c r="N258" s="94">
        <v>0</v>
      </c>
      <c r="O258" s="94">
        <v>0</v>
      </c>
      <c r="P258" s="94">
        <v>0</v>
      </c>
      <c r="Q258" s="94">
        <v>0</v>
      </c>
      <c r="R258" s="94">
        <v>0</v>
      </c>
    </row>
    <row r="259" spans="1:18" x14ac:dyDescent="0.25">
      <c r="A259" s="94">
        <v>6</v>
      </c>
      <c r="B259" s="94" t="s">
        <v>62</v>
      </c>
      <c r="C259" s="94">
        <v>132.6</v>
      </c>
      <c r="D259" s="94">
        <v>0</v>
      </c>
      <c r="E259" s="94">
        <v>100</v>
      </c>
      <c r="F259" s="94">
        <v>0</v>
      </c>
      <c r="G259" s="94"/>
      <c r="H259" s="94"/>
      <c r="I259" s="94">
        <v>8760</v>
      </c>
      <c r="J259" s="94">
        <v>0</v>
      </c>
      <c r="K259" s="94">
        <v>0</v>
      </c>
      <c r="L259" s="94"/>
      <c r="M259" s="94">
        <v>0</v>
      </c>
      <c r="N259" s="94">
        <v>0</v>
      </c>
      <c r="O259" s="94">
        <v>0</v>
      </c>
      <c r="P259" s="94">
        <v>0</v>
      </c>
      <c r="Q259" s="94">
        <v>0</v>
      </c>
      <c r="R259" s="94">
        <v>0</v>
      </c>
    </row>
    <row r="260" spans="1:18" x14ac:dyDescent="0.25">
      <c r="A260" s="94">
        <v>7</v>
      </c>
      <c r="B260" s="94" t="s">
        <v>63</v>
      </c>
      <c r="C260" s="94">
        <v>322.7</v>
      </c>
      <c r="D260" s="94">
        <v>0</v>
      </c>
      <c r="E260" s="94">
        <v>100</v>
      </c>
      <c r="F260" s="94">
        <v>0</v>
      </c>
      <c r="G260" s="94"/>
      <c r="H260" s="94"/>
      <c r="I260" s="94">
        <v>8760</v>
      </c>
      <c r="J260" s="94">
        <v>0</v>
      </c>
      <c r="K260" s="94">
        <v>0</v>
      </c>
      <c r="L260" s="94"/>
      <c r="M260" s="94">
        <v>0</v>
      </c>
      <c r="N260" s="94">
        <v>0</v>
      </c>
      <c r="O260" s="94">
        <v>0</v>
      </c>
      <c r="P260" s="94">
        <v>0</v>
      </c>
      <c r="Q260" s="94">
        <v>0</v>
      </c>
      <c r="R260" s="94">
        <v>0</v>
      </c>
    </row>
    <row r="261" spans="1:18" x14ac:dyDescent="0.25">
      <c r="A261" s="94">
        <v>8</v>
      </c>
      <c r="B261" s="94" t="s">
        <v>65</v>
      </c>
      <c r="C261" s="94">
        <v>149.4</v>
      </c>
      <c r="D261" s="94">
        <v>0</v>
      </c>
      <c r="E261" s="94">
        <v>100</v>
      </c>
      <c r="F261" s="94">
        <v>0</v>
      </c>
      <c r="G261" s="94"/>
      <c r="H261" s="94"/>
      <c r="I261" s="94">
        <v>8760</v>
      </c>
      <c r="J261" s="94">
        <v>0</v>
      </c>
      <c r="K261" s="94">
        <v>0</v>
      </c>
      <c r="L261" s="94"/>
      <c r="M261" s="94">
        <v>0</v>
      </c>
      <c r="N261" s="94">
        <v>0</v>
      </c>
      <c r="O261" s="94">
        <v>0</v>
      </c>
      <c r="P261" s="94">
        <v>0</v>
      </c>
      <c r="Q261" s="94">
        <v>0</v>
      </c>
      <c r="R261" s="94">
        <v>0</v>
      </c>
    </row>
    <row r="262" spans="1:18" x14ac:dyDescent="0.25">
      <c r="A262" s="94">
        <v>9</v>
      </c>
      <c r="B262" s="94" t="s">
        <v>64</v>
      </c>
      <c r="C262" s="94">
        <v>134.80000000000001</v>
      </c>
      <c r="D262" s="94">
        <v>0</v>
      </c>
      <c r="E262" s="94">
        <v>96</v>
      </c>
      <c r="F262" s="94">
        <v>0</v>
      </c>
      <c r="G262" s="94"/>
      <c r="H262" s="94"/>
      <c r="I262" s="94">
        <v>8760</v>
      </c>
      <c r="J262" s="94">
        <v>0</v>
      </c>
      <c r="K262" s="94">
        <v>0</v>
      </c>
      <c r="L262" s="94"/>
      <c r="M262" s="94">
        <v>0</v>
      </c>
      <c r="N262" s="94">
        <v>0</v>
      </c>
      <c r="O262" s="94">
        <v>0</v>
      </c>
      <c r="P262" s="94">
        <v>0</v>
      </c>
      <c r="Q262" s="94">
        <v>0</v>
      </c>
      <c r="R262" s="94">
        <v>0</v>
      </c>
    </row>
    <row r="263" spans="1:18" x14ac:dyDescent="0.25">
      <c r="A263" s="94">
        <v>10</v>
      </c>
      <c r="B263" s="94" t="s">
        <v>66</v>
      </c>
      <c r="C263" s="94">
        <v>417.1</v>
      </c>
      <c r="D263" s="94">
        <v>0</v>
      </c>
      <c r="E263" s="94">
        <v>100</v>
      </c>
      <c r="F263" s="94">
        <v>0</v>
      </c>
      <c r="G263" s="94"/>
      <c r="H263" s="94"/>
      <c r="I263" s="94">
        <v>8760</v>
      </c>
      <c r="J263" s="94">
        <v>0</v>
      </c>
      <c r="K263" s="94">
        <v>0</v>
      </c>
      <c r="L263" s="94"/>
      <c r="M263" s="94">
        <v>0</v>
      </c>
      <c r="N263" s="94">
        <v>0</v>
      </c>
      <c r="O263" s="94">
        <v>0</v>
      </c>
      <c r="P263" s="94">
        <v>0</v>
      </c>
      <c r="Q263" s="94">
        <v>0</v>
      </c>
      <c r="R263" s="94">
        <v>0</v>
      </c>
    </row>
    <row r="264" spans="1:18" x14ac:dyDescent="0.25">
      <c r="A264" s="94">
        <v>11</v>
      </c>
      <c r="B264" s="94" t="s">
        <v>67</v>
      </c>
      <c r="C264" s="94">
        <v>110.1</v>
      </c>
      <c r="D264" s="94">
        <v>0</v>
      </c>
      <c r="E264" s="94">
        <v>100</v>
      </c>
      <c r="F264" s="94">
        <v>0</v>
      </c>
      <c r="G264" s="94"/>
      <c r="H264" s="94"/>
      <c r="I264" s="94">
        <v>8760</v>
      </c>
      <c r="J264" s="94">
        <v>0</v>
      </c>
      <c r="K264" s="94">
        <v>0</v>
      </c>
      <c r="L264" s="94"/>
      <c r="M264" s="94">
        <v>0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</row>
    <row r="265" spans="1:18" x14ac:dyDescent="0.25">
      <c r="A265" s="94">
        <v>12</v>
      </c>
      <c r="B265" s="94" t="s">
        <v>68</v>
      </c>
      <c r="C265" s="94">
        <v>43.2</v>
      </c>
      <c r="D265" s="94">
        <v>0</v>
      </c>
      <c r="E265" s="94">
        <v>100</v>
      </c>
      <c r="F265" s="94">
        <v>0</v>
      </c>
      <c r="G265" s="94"/>
      <c r="H265" s="94"/>
      <c r="I265" s="94">
        <v>8760</v>
      </c>
      <c r="J265" s="94">
        <v>0</v>
      </c>
      <c r="K265" s="94">
        <v>0</v>
      </c>
      <c r="L265" s="94"/>
      <c r="M265" s="94">
        <v>0</v>
      </c>
      <c r="N265" s="94">
        <v>0</v>
      </c>
      <c r="O265" s="94">
        <v>0</v>
      </c>
      <c r="P265" s="94">
        <v>0</v>
      </c>
      <c r="Q265" s="94">
        <v>0</v>
      </c>
      <c r="R265" s="94">
        <v>0</v>
      </c>
    </row>
    <row r="266" spans="1:18" x14ac:dyDescent="0.25">
      <c r="A266" s="94">
        <v>13</v>
      </c>
      <c r="B266" s="94" t="s">
        <v>69</v>
      </c>
      <c r="C266" s="94">
        <v>744</v>
      </c>
      <c r="D266" s="94">
        <v>0</v>
      </c>
      <c r="E266" s="94">
        <v>34.200000000000003</v>
      </c>
      <c r="F266" s="94">
        <v>0</v>
      </c>
      <c r="G266" s="94"/>
      <c r="H266" s="94"/>
      <c r="I266" s="94">
        <v>8760</v>
      </c>
      <c r="J266" s="94">
        <v>0</v>
      </c>
      <c r="K266" s="94">
        <v>0</v>
      </c>
      <c r="L266" s="94"/>
      <c r="M266" s="94">
        <v>0</v>
      </c>
      <c r="N266" s="94">
        <v>0</v>
      </c>
      <c r="O266" s="94">
        <v>0</v>
      </c>
      <c r="P266" s="94">
        <v>0</v>
      </c>
      <c r="Q266" s="94">
        <v>0</v>
      </c>
      <c r="R266" s="94">
        <v>0</v>
      </c>
    </row>
    <row r="267" spans="1:18" x14ac:dyDescent="0.25">
      <c r="A267" s="94">
        <v>14</v>
      </c>
      <c r="B267" s="94" t="s">
        <v>70</v>
      </c>
      <c r="C267" s="94">
        <v>228.8</v>
      </c>
      <c r="D267" s="94">
        <v>0</v>
      </c>
      <c r="E267" s="94">
        <v>94.5</v>
      </c>
      <c r="F267" s="94">
        <v>0</v>
      </c>
      <c r="G267" s="94"/>
      <c r="H267" s="94"/>
      <c r="I267" s="94">
        <v>8760</v>
      </c>
      <c r="J267" s="94">
        <v>0</v>
      </c>
      <c r="K267" s="94">
        <v>0</v>
      </c>
      <c r="L267" s="94"/>
      <c r="M267" s="94">
        <v>0</v>
      </c>
      <c r="N267" s="94">
        <v>0</v>
      </c>
      <c r="O267" s="94">
        <v>0</v>
      </c>
      <c r="P267" s="94">
        <v>0</v>
      </c>
      <c r="Q267" s="94">
        <v>0</v>
      </c>
      <c r="R267" s="94">
        <v>0</v>
      </c>
    </row>
    <row r="268" spans="1:18" x14ac:dyDescent="0.25">
      <c r="A268" s="94">
        <v>15</v>
      </c>
      <c r="B268" s="94" t="s">
        <v>71</v>
      </c>
      <c r="C268" s="94">
        <v>0</v>
      </c>
      <c r="D268" s="94">
        <v>0</v>
      </c>
      <c r="E268" s="94">
        <v>0</v>
      </c>
      <c r="F268" s="94">
        <v>0</v>
      </c>
      <c r="G268" s="94"/>
      <c r="H268" s="94"/>
      <c r="I268" s="94">
        <v>0</v>
      </c>
      <c r="J268" s="94">
        <v>0</v>
      </c>
      <c r="K268" s="94">
        <v>0</v>
      </c>
      <c r="L268" s="94"/>
      <c r="M268" s="94">
        <v>0</v>
      </c>
      <c r="N268" s="94">
        <v>0</v>
      </c>
      <c r="O268" s="94">
        <v>0</v>
      </c>
      <c r="P268" s="94">
        <v>0</v>
      </c>
      <c r="Q268" s="94">
        <v>0</v>
      </c>
      <c r="R268" s="94">
        <v>0</v>
      </c>
    </row>
    <row r="269" spans="1:18" x14ac:dyDescent="0.25">
      <c r="A269" s="94">
        <v>16</v>
      </c>
      <c r="B269" s="94" t="s">
        <v>72</v>
      </c>
      <c r="C269" s="94">
        <v>631.1</v>
      </c>
      <c r="D269" s="94">
        <v>0</v>
      </c>
      <c r="E269" s="94">
        <v>43.4</v>
      </c>
      <c r="F269" s="94">
        <v>0</v>
      </c>
      <c r="G269" s="94"/>
      <c r="H269" s="94"/>
      <c r="I269" s="94">
        <v>8760</v>
      </c>
      <c r="J269" s="94">
        <v>0</v>
      </c>
      <c r="K269" s="94">
        <v>0</v>
      </c>
      <c r="L269" s="94"/>
      <c r="M269" s="94">
        <v>0</v>
      </c>
      <c r="N269" s="94">
        <v>0</v>
      </c>
      <c r="O269" s="94">
        <v>0</v>
      </c>
      <c r="P269" s="94">
        <v>0</v>
      </c>
      <c r="Q269" s="94">
        <v>0</v>
      </c>
      <c r="R269" s="94">
        <v>0</v>
      </c>
    </row>
    <row r="270" spans="1:18" x14ac:dyDescent="0.25">
      <c r="A270" s="94">
        <v>17</v>
      </c>
      <c r="B270" s="94" t="s">
        <v>73</v>
      </c>
      <c r="C270" s="94">
        <v>241.8</v>
      </c>
      <c r="D270" s="94">
        <v>0</v>
      </c>
      <c r="E270" s="94">
        <v>90.9</v>
      </c>
      <c r="F270" s="94">
        <v>1</v>
      </c>
      <c r="G270" s="94">
        <v>2418.4</v>
      </c>
      <c r="H270" s="94">
        <v>10000</v>
      </c>
      <c r="I270" s="94">
        <v>8424</v>
      </c>
      <c r="J270" s="94">
        <v>0</v>
      </c>
      <c r="K270" s="94">
        <v>0</v>
      </c>
      <c r="L270" s="94">
        <v>0</v>
      </c>
      <c r="M270" s="94">
        <v>0</v>
      </c>
      <c r="N270" s="94">
        <v>0</v>
      </c>
      <c r="O270" s="94">
        <v>644</v>
      </c>
      <c r="P270" s="94">
        <v>2.66</v>
      </c>
      <c r="Q270" s="94">
        <v>2.66</v>
      </c>
      <c r="R270" s="94">
        <v>644</v>
      </c>
    </row>
    <row r="271" spans="1:18" x14ac:dyDescent="0.25">
      <c r="A271" s="94">
        <v>18</v>
      </c>
      <c r="B271" s="94" t="s">
        <v>74</v>
      </c>
      <c r="C271" s="94">
        <v>110</v>
      </c>
      <c r="D271" s="94">
        <v>0</v>
      </c>
      <c r="E271" s="94">
        <v>81.400000000000006</v>
      </c>
      <c r="F271" s="94">
        <v>0</v>
      </c>
      <c r="G271" s="94">
        <v>1338.3</v>
      </c>
      <c r="H271" s="94">
        <v>12169</v>
      </c>
      <c r="I271" s="94">
        <v>2160</v>
      </c>
      <c r="J271" s="94">
        <v>194.5</v>
      </c>
      <c r="K271" s="94">
        <v>2603</v>
      </c>
      <c r="L271" s="94">
        <v>0</v>
      </c>
      <c r="M271" s="94">
        <v>0</v>
      </c>
      <c r="N271" s="94">
        <v>0</v>
      </c>
      <c r="O271" s="94">
        <v>251</v>
      </c>
      <c r="P271" s="94">
        <v>25.94</v>
      </c>
      <c r="Q271" s="94">
        <v>25.94</v>
      </c>
      <c r="R271" s="94">
        <v>2853</v>
      </c>
    </row>
    <row r="272" spans="1:18" x14ac:dyDescent="0.25">
      <c r="A272" s="94">
        <v>19</v>
      </c>
      <c r="B272" s="94" t="s">
        <v>75</v>
      </c>
      <c r="C272" s="94">
        <v>181.3</v>
      </c>
      <c r="D272" s="94">
        <v>0</v>
      </c>
      <c r="E272" s="94">
        <v>87.4</v>
      </c>
      <c r="F272" s="94">
        <v>0</v>
      </c>
      <c r="G272" s="94">
        <v>2105.1999999999998</v>
      </c>
      <c r="H272" s="94">
        <v>11611</v>
      </c>
      <c r="I272" s="94">
        <v>2160</v>
      </c>
      <c r="J272" s="94">
        <v>194.5</v>
      </c>
      <c r="K272" s="94">
        <v>4094</v>
      </c>
      <c r="L272" s="94">
        <v>0</v>
      </c>
      <c r="M272" s="94">
        <v>0</v>
      </c>
      <c r="N272" s="94">
        <v>0</v>
      </c>
      <c r="O272" s="94">
        <v>413</v>
      </c>
      <c r="P272" s="94">
        <v>24.86</v>
      </c>
      <c r="Q272" s="94">
        <v>24.86</v>
      </c>
      <c r="R272" s="94">
        <v>4507</v>
      </c>
    </row>
    <row r="273" spans="1:18" x14ac:dyDescent="0.25">
      <c r="A273" s="94">
        <v>20</v>
      </c>
      <c r="B273" s="94" t="s">
        <v>76</v>
      </c>
      <c r="C273" s="94">
        <v>2675.4</v>
      </c>
      <c r="D273" s="94">
        <v>0</v>
      </c>
      <c r="E273" s="94">
        <v>83.1</v>
      </c>
      <c r="F273" s="94">
        <v>0</v>
      </c>
      <c r="G273" s="94">
        <v>28499.4</v>
      </c>
      <c r="H273" s="94">
        <v>10652</v>
      </c>
      <c r="I273" s="94">
        <v>8760</v>
      </c>
      <c r="J273" s="94">
        <v>226.8</v>
      </c>
      <c r="K273" s="94">
        <v>64644</v>
      </c>
      <c r="L273" s="94">
        <v>0</v>
      </c>
      <c r="M273" s="94">
        <v>0</v>
      </c>
      <c r="N273" s="94">
        <v>36049</v>
      </c>
      <c r="O273" s="94">
        <v>1926</v>
      </c>
      <c r="P273" s="94">
        <v>24.88</v>
      </c>
      <c r="Q273" s="94">
        <v>38.36</v>
      </c>
      <c r="R273" s="94">
        <v>102619</v>
      </c>
    </row>
    <row r="274" spans="1:18" x14ac:dyDescent="0.25">
      <c r="A274" s="94">
        <v>21</v>
      </c>
      <c r="B274" s="94" t="s">
        <v>77</v>
      </c>
      <c r="C274" s="94">
        <v>615</v>
      </c>
      <c r="D274" s="94">
        <v>0</v>
      </c>
      <c r="E274" s="94">
        <v>98.4</v>
      </c>
      <c r="F274" s="94">
        <v>0</v>
      </c>
      <c r="G274" s="94">
        <v>6609.4</v>
      </c>
      <c r="H274" s="94">
        <v>10747</v>
      </c>
      <c r="I274" s="94">
        <v>8760</v>
      </c>
      <c r="J274" s="94">
        <v>131.4</v>
      </c>
      <c r="K274" s="94">
        <v>8682</v>
      </c>
      <c r="L274" s="94">
        <v>0</v>
      </c>
      <c r="M274" s="94">
        <v>0</v>
      </c>
      <c r="N274" s="94">
        <v>5005</v>
      </c>
      <c r="O274" s="94">
        <v>808</v>
      </c>
      <c r="P274" s="94">
        <v>15.43</v>
      </c>
      <c r="Q274" s="94">
        <v>23.57</v>
      </c>
      <c r="R274" s="94">
        <v>14494</v>
      </c>
    </row>
    <row r="275" spans="1:18" x14ac:dyDescent="0.25">
      <c r="A275" s="94">
        <v>22</v>
      </c>
      <c r="B275" s="94" t="s">
        <v>78</v>
      </c>
      <c r="C275" s="94">
        <v>615.20000000000005</v>
      </c>
      <c r="D275" s="94">
        <v>0</v>
      </c>
      <c r="E275" s="94">
        <v>98.4</v>
      </c>
      <c r="F275" s="94">
        <v>0</v>
      </c>
      <c r="G275" s="94">
        <v>6681.3</v>
      </c>
      <c r="H275" s="94">
        <v>10861</v>
      </c>
      <c r="I275" s="94">
        <v>8760</v>
      </c>
      <c r="J275" s="94">
        <v>131.4</v>
      </c>
      <c r="K275" s="94">
        <v>8776</v>
      </c>
      <c r="L275" s="94">
        <v>0</v>
      </c>
      <c r="M275" s="94">
        <v>0</v>
      </c>
      <c r="N275" s="94">
        <v>4878</v>
      </c>
      <c r="O275" s="94">
        <v>822</v>
      </c>
      <c r="P275" s="94">
        <v>15.6</v>
      </c>
      <c r="Q275" s="94">
        <v>23.53</v>
      </c>
      <c r="R275" s="94">
        <v>14477</v>
      </c>
    </row>
    <row r="276" spans="1:18" x14ac:dyDescent="0.25">
      <c r="A276" s="94">
        <v>23</v>
      </c>
      <c r="B276" s="94" t="s">
        <v>79</v>
      </c>
      <c r="C276" s="94">
        <v>663.8</v>
      </c>
      <c r="D276" s="94">
        <v>0</v>
      </c>
      <c r="E276" s="94">
        <v>93.7</v>
      </c>
      <c r="F276" s="94">
        <v>12</v>
      </c>
      <c r="G276" s="94">
        <v>6624.8</v>
      </c>
      <c r="H276" s="94">
        <v>9980</v>
      </c>
      <c r="I276" s="94">
        <v>8676</v>
      </c>
      <c r="J276" s="94">
        <v>205.5</v>
      </c>
      <c r="K276" s="94">
        <v>13612</v>
      </c>
      <c r="L276" s="94">
        <v>1</v>
      </c>
      <c r="M276" s="94">
        <v>3</v>
      </c>
      <c r="N276" s="94">
        <v>7494</v>
      </c>
      <c r="O276" s="94">
        <v>0</v>
      </c>
      <c r="P276" s="94">
        <v>20.5</v>
      </c>
      <c r="Q276" s="94">
        <v>31.8</v>
      </c>
      <c r="R276" s="94">
        <v>21109</v>
      </c>
    </row>
    <row r="277" spans="1:18" x14ac:dyDescent="0.25">
      <c r="A277" s="94">
        <v>24</v>
      </c>
      <c r="B277" s="94" t="s">
        <v>80</v>
      </c>
      <c r="C277" s="94">
        <v>676.1</v>
      </c>
      <c r="D277" s="94">
        <v>0</v>
      </c>
      <c r="E277" s="94">
        <v>95</v>
      </c>
      <c r="F277" s="94">
        <v>0</v>
      </c>
      <c r="G277" s="94">
        <v>6844.2</v>
      </c>
      <c r="H277" s="94">
        <v>10123</v>
      </c>
      <c r="I277" s="94">
        <v>8760</v>
      </c>
      <c r="J277" s="94">
        <v>205.5</v>
      </c>
      <c r="K277" s="94">
        <v>14063</v>
      </c>
      <c r="L277" s="94">
        <v>0</v>
      </c>
      <c r="M277" s="94">
        <v>0</v>
      </c>
      <c r="N277" s="94">
        <v>8129</v>
      </c>
      <c r="O277" s="94">
        <v>0</v>
      </c>
      <c r="P277" s="94">
        <v>20.8</v>
      </c>
      <c r="Q277" s="94">
        <v>32.82</v>
      </c>
      <c r="R277" s="94">
        <v>22192</v>
      </c>
    </row>
    <row r="278" spans="1:18" x14ac:dyDescent="0.25">
      <c r="A278" s="94">
        <v>25</v>
      </c>
      <c r="B278" s="94" t="s">
        <v>81</v>
      </c>
      <c r="C278" s="94">
        <v>0</v>
      </c>
      <c r="D278" s="94">
        <v>0</v>
      </c>
      <c r="E278" s="94">
        <v>0</v>
      </c>
      <c r="F278" s="94">
        <v>0</v>
      </c>
      <c r="G278" s="94">
        <v>0</v>
      </c>
      <c r="H278" s="94">
        <v>0</v>
      </c>
      <c r="I278" s="94">
        <v>0</v>
      </c>
      <c r="J278" s="94">
        <v>0</v>
      </c>
      <c r="K278" s="94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0</v>
      </c>
    </row>
    <row r="279" spans="1:18" x14ac:dyDescent="0.25">
      <c r="A279" s="94">
        <v>26</v>
      </c>
      <c r="B279" s="94" t="s">
        <v>82</v>
      </c>
      <c r="C279" s="94">
        <v>0</v>
      </c>
      <c r="D279" s="94">
        <v>0</v>
      </c>
      <c r="E279" s="94">
        <v>0</v>
      </c>
      <c r="F279" s="94">
        <v>0</v>
      </c>
      <c r="G279" s="94">
        <v>0</v>
      </c>
      <c r="H279" s="94">
        <v>0</v>
      </c>
      <c r="I279" s="94">
        <v>0</v>
      </c>
      <c r="J279" s="94">
        <v>0</v>
      </c>
      <c r="K279" s="94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</row>
    <row r="280" spans="1:18" x14ac:dyDescent="0.25">
      <c r="A280" s="94">
        <v>27</v>
      </c>
      <c r="B280" s="94" t="s">
        <v>83</v>
      </c>
      <c r="C280" s="94">
        <v>0</v>
      </c>
      <c r="D280" s="94">
        <v>0</v>
      </c>
      <c r="E280" s="94">
        <v>0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</row>
    <row r="281" spans="1:18" x14ac:dyDescent="0.25">
      <c r="A281" s="94">
        <v>28</v>
      </c>
      <c r="B281" s="94" t="s">
        <v>84</v>
      </c>
      <c r="C281" s="94">
        <v>0</v>
      </c>
      <c r="D281" s="94">
        <v>0</v>
      </c>
      <c r="E281" s="94">
        <v>0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</row>
    <row r="282" spans="1:18" x14ac:dyDescent="0.25">
      <c r="A282" s="94">
        <v>29</v>
      </c>
      <c r="B282" s="94" t="s">
        <v>85</v>
      </c>
      <c r="C282" s="94">
        <v>0</v>
      </c>
      <c r="D282" s="94">
        <v>0</v>
      </c>
      <c r="E282" s="94">
        <v>0</v>
      </c>
      <c r="F282" s="94">
        <v>0</v>
      </c>
      <c r="G282" s="94">
        <v>0</v>
      </c>
      <c r="H282" s="94">
        <v>0</v>
      </c>
      <c r="I282" s="94">
        <v>0</v>
      </c>
      <c r="J282" s="94">
        <v>0</v>
      </c>
      <c r="K282" s="94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</row>
    <row r="283" spans="1:18" x14ac:dyDescent="0.25">
      <c r="A283" s="94">
        <v>30</v>
      </c>
      <c r="B283" s="94" t="s">
        <v>86</v>
      </c>
      <c r="C283" s="94">
        <v>0</v>
      </c>
      <c r="D283" s="94">
        <v>0</v>
      </c>
      <c r="E283" s="94">
        <v>0</v>
      </c>
      <c r="F283" s="94">
        <v>0</v>
      </c>
      <c r="G283" s="94">
        <v>0</v>
      </c>
      <c r="H283" s="94">
        <v>0</v>
      </c>
      <c r="I283" s="94">
        <v>0</v>
      </c>
      <c r="J283" s="94">
        <v>0</v>
      </c>
      <c r="K283" s="94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</row>
    <row r="284" spans="1:18" x14ac:dyDescent="0.25">
      <c r="A284" s="94">
        <v>31</v>
      </c>
      <c r="B284" s="94" t="s">
        <v>87</v>
      </c>
      <c r="C284" s="94">
        <v>238.3</v>
      </c>
      <c r="D284" s="94">
        <v>0</v>
      </c>
      <c r="E284" s="94">
        <v>66</v>
      </c>
      <c r="F284" s="94">
        <v>1</v>
      </c>
      <c r="G284" s="94">
        <v>2481.5</v>
      </c>
      <c r="H284" s="94">
        <v>10412</v>
      </c>
      <c r="I284" s="94">
        <v>6514</v>
      </c>
      <c r="J284" s="94">
        <v>240.7</v>
      </c>
      <c r="K284" s="94">
        <v>5973</v>
      </c>
      <c r="L284" s="94">
        <v>0</v>
      </c>
      <c r="M284" s="94">
        <v>0</v>
      </c>
      <c r="N284" s="94">
        <v>6734</v>
      </c>
      <c r="O284" s="94">
        <v>188</v>
      </c>
      <c r="P284" s="94">
        <v>25.85</v>
      </c>
      <c r="Q284" s="94">
        <v>54.11</v>
      </c>
      <c r="R284" s="94">
        <v>12896</v>
      </c>
    </row>
    <row r="285" spans="1:18" x14ac:dyDescent="0.25">
      <c r="A285" s="94">
        <v>32</v>
      </c>
      <c r="B285" s="94" t="s">
        <v>88</v>
      </c>
      <c r="C285" s="94">
        <v>220.8</v>
      </c>
      <c r="D285" s="94">
        <v>0</v>
      </c>
      <c r="E285" s="94">
        <v>79.2</v>
      </c>
      <c r="F285" s="94">
        <v>0</v>
      </c>
      <c r="G285" s="94">
        <v>2249</v>
      </c>
      <c r="H285" s="94">
        <v>10184</v>
      </c>
      <c r="I285" s="94">
        <v>8760</v>
      </c>
      <c r="J285" s="94">
        <v>240.7</v>
      </c>
      <c r="K285" s="94">
        <v>5414</v>
      </c>
      <c r="L285" s="94">
        <v>0</v>
      </c>
      <c r="M285" s="94">
        <v>0</v>
      </c>
      <c r="N285" s="94">
        <v>3678</v>
      </c>
      <c r="O285" s="94">
        <v>0</v>
      </c>
      <c r="P285" s="94">
        <v>24.52</v>
      </c>
      <c r="Q285" s="94">
        <v>41.17</v>
      </c>
      <c r="R285" s="94">
        <v>9092</v>
      </c>
    </row>
    <row r="286" spans="1:18" x14ac:dyDescent="0.25">
      <c r="A286" s="94">
        <v>33</v>
      </c>
      <c r="B286" s="94" t="s">
        <v>89</v>
      </c>
      <c r="C286" s="94">
        <v>1120.2</v>
      </c>
      <c r="D286" s="94">
        <v>0</v>
      </c>
      <c r="E286" s="94">
        <v>55.3</v>
      </c>
      <c r="F286" s="94">
        <v>139</v>
      </c>
      <c r="G286" s="94">
        <v>8439.5</v>
      </c>
      <c r="H286" s="94">
        <v>7534</v>
      </c>
      <c r="I286" s="94">
        <v>6181</v>
      </c>
      <c r="J286" s="94">
        <v>405.2</v>
      </c>
      <c r="K286" s="94">
        <v>34199</v>
      </c>
      <c r="L286" s="94">
        <v>123</v>
      </c>
      <c r="M286" s="94">
        <v>504</v>
      </c>
      <c r="N286" s="94">
        <v>0</v>
      </c>
      <c r="O286" s="94">
        <v>1064</v>
      </c>
      <c r="P286" s="94">
        <v>31.48</v>
      </c>
      <c r="Q286" s="94">
        <v>31.93</v>
      </c>
      <c r="R286" s="94">
        <v>35767</v>
      </c>
    </row>
    <row r="287" spans="1:18" x14ac:dyDescent="0.25">
      <c r="A287" s="94">
        <v>34</v>
      </c>
      <c r="B287" s="94" t="s">
        <v>90</v>
      </c>
      <c r="C287" s="94">
        <v>3677</v>
      </c>
      <c r="D287" s="94">
        <v>0</v>
      </c>
      <c r="E287" s="94">
        <v>95.5</v>
      </c>
      <c r="F287" s="94">
        <v>0</v>
      </c>
      <c r="G287" s="94">
        <v>37344.400000000001</v>
      </c>
      <c r="H287" s="94">
        <v>10156</v>
      </c>
      <c r="I287" s="94">
        <v>8760</v>
      </c>
      <c r="J287" s="94">
        <v>186.1</v>
      </c>
      <c r="K287" s="94">
        <v>69494</v>
      </c>
      <c r="L287" s="94">
        <v>0</v>
      </c>
      <c r="M287" s="94">
        <v>0</v>
      </c>
      <c r="N287" s="94">
        <v>24168</v>
      </c>
      <c r="O287" s="94">
        <v>0</v>
      </c>
      <c r="P287" s="94">
        <v>18.899999999999999</v>
      </c>
      <c r="Q287" s="94">
        <v>25.47</v>
      </c>
      <c r="R287" s="94">
        <v>93662</v>
      </c>
    </row>
    <row r="288" spans="1:18" x14ac:dyDescent="0.25">
      <c r="A288" s="94">
        <v>35</v>
      </c>
      <c r="B288" s="94" t="s">
        <v>91</v>
      </c>
      <c r="C288" s="94">
        <v>3313.9</v>
      </c>
      <c r="D288" s="94">
        <v>0</v>
      </c>
      <c r="E288" s="94">
        <v>96.8</v>
      </c>
      <c r="F288" s="94">
        <v>0</v>
      </c>
      <c r="G288" s="94">
        <v>34668.9</v>
      </c>
      <c r="H288" s="94">
        <v>10462</v>
      </c>
      <c r="I288" s="94">
        <v>8760</v>
      </c>
      <c r="J288" s="94">
        <v>186.1</v>
      </c>
      <c r="K288" s="94">
        <v>64515</v>
      </c>
      <c r="L288" s="94">
        <v>0</v>
      </c>
      <c r="M288" s="94">
        <v>0</v>
      </c>
      <c r="N288" s="94">
        <v>37275</v>
      </c>
      <c r="O288" s="94">
        <v>464</v>
      </c>
      <c r="P288" s="94">
        <v>19.61</v>
      </c>
      <c r="Q288" s="94">
        <v>30.86</v>
      </c>
      <c r="R288" s="94">
        <v>102254</v>
      </c>
    </row>
    <row r="289" spans="1:18" x14ac:dyDescent="0.25">
      <c r="A289" s="94">
        <v>36</v>
      </c>
      <c r="B289" s="94" t="s">
        <v>92</v>
      </c>
      <c r="C289" s="94">
        <v>1997.3</v>
      </c>
      <c r="D289" s="94">
        <v>0</v>
      </c>
      <c r="E289" s="94">
        <v>90.5</v>
      </c>
      <c r="F289" s="94">
        <v>2</v>
      </c>
      <c r="G289" s="94">
        <v>20279</v>
      </c>
      <c r="H289" s="94">
        <v>10153</v>
      </c>
      <c r="I289" s="94">
        <v>8065</v>
      </c>
      <c r="J289" s="94">
        <v>186.1</v>
      </c>
      <c r="K289" s="94">
        <v>37737</v>
      </c>
      <c r="L289" s="94">
        <v>3</v>
      </c>
      <c r="M289" s="94">
        <v>81</v>
      </c>
      <c r="N289" s="94">
        <v>19580</v>
      </c>
      <c r="O289" s="94">
        <v>0</v>
      </c>
      <c r="P289" s="94">
        <v>18.89</v>
      </c>
      <c r="Q289" s="94">
        <v>28.74</v>
      </c>
      <c r="R289" s="94">
        <v>57399</v>
      </c>
    </row>
    <row r="290" spans="1:18" x14ac:dyDescent="0.25">
      <c r="A290" s="94">
        <v>37</v>
      </c>
      <c r="B290" s="94" t="s">
        <v>93</v>
      </c>
      <c r="C290" s="94">
        <v>3768.1</v>
      </c>
      <c r="D290" s="94">
        <v>0</v>
      </c>
      <c r="E290" s="94">
        <v>99.6</v>
      </c>
      <c r="F290" s="94">
        <v>0</v>
      </c>
      <c r="G290" s="94">
        <v>36336.300000000003</v>
      </c>
      <c r="H290" s="94">
        <v>9643</v>
      </c>
      <c r="I290" s="94">
        <v>8760</v>
      </c>
      <c r="J290" s="94">
        <v>162.30000000000001</v>
      </c>
      <c r="K290" s="94">
        <v>58991</v>
      </c>
      <c r="L290" s="94">
        <v>0</v>
      </c>
      <c r="M290" s="94">
        <v>0</v>
      </c>
      <c r="N290" s="94">
        <v>25192</v>
      </c>
      <c r="O290" s="94">
        <v>0</v>
      </c>
      <c r="P290" s="94">
        <v>15.66</v>
      </c>
      <c r="Q290" s="94">
        <v>22.34</v>
      </c>
      <c r="R290" s="94">
        <v>84183</v>
      </c>
    </row>
    <row r="291" spans="1:18" x14ac:dyDescent="0.25">
      <c r="A291" s="94">
        <v>38</v>
      </c>
      <c r="B291" s="94" t="s">
        <v>94</v>
      </c>
      <c r="C291" s="94">
        <v>3176.3</v>
      </c>
      <c r="D291" s="94">
        <v>0</v>
      </c>
      <c r="E291" s="94">
        <v>89.6</v>
      </c>
      <c r="F291" s="94">
        <v>2</v>
      </c>
      <c r="G291" s="94">
        <v>32235.5</v>
      </c>
      <c r="H291" s="94">
        <v>10149</v>
      </c>
      <c r="I291" s="94">
        <v>7903</v>
      </c>
      <c r="J291" s="94">
        <v>162.30000000000001</v>
      </c>
      <c r="K291" s="94">
        <v>52334</v>
      </c>
      <c r="L291" s="94">
        <v>4</v>
      </c>
      <c r="M291" s="94">
        <v>99</v>
      </c>
      <c r="N291" s="94">
        <v>34338</v>
      </c>
      <c r="O291" s="94">
        <v>0</v>
      </c>
      <c r="P291" s="94">
        <v>16.48</v>
      </c>
      <c r="Q291" s="94">
        <v>27.32</v>
      </c>
      <c r="R291" s="94">
        <v>86770</v>
      </c>
    </row>
    <row r="292" spans="1:18" x14ac:dyDescent="0.25">
      <c r="A292" s="94">
        <v>39</v>
      </c>
      <c r="B292" s="94" t="s">
        <v>95</v>
      </c>
      <c r="C292" s="94">
        <v>2657.6</v>
      </c>
      <c r="D292" s="94">
        <v>0</v>
      </c>
      <c r="E292" s="94">
        <v>93.9</v>
      </c>
      <c r="F292" s="94">
        <v>1</v>
      </c>
      <c r="G292" s="94">
        <v>27335.5</v>
      </c>
      <c r="H292" s="94">
        <v>10286</v>
      </c>
      <c r="I292" s="94">
        <v>8682</v>
      </c>
      <c r="J292" s="94">
        <v>191.3</v>
      </c>
      <c r="K292" s="94">
        <v>52301</v>
      </c>
      <c r="L292" s="94">
        <v>2</v>
      </c>
      <c r="M292" s="94">
        <v>68</v>
      </c>
      <c r="N292" s="94">
        <v>18298</v>
      </c>
      <c r="O292" s="94">
        <v>664</v>
      </c>
      <c r="P292" s="94">
        <v>19.93</v>
      </c>
      <c r="Q292" s="94">
        <v>26.84</v>
      </c>
      <c r="R292" s="94">
        <v>71331</v>
      </c>
    </row>
    <row r="293" spans="1:18" x14ac:dyDescent="0.25">
      <c r="A293" s="94">
        <v>40</v>
      </c>
      <c r="B293" s="94" t="s">
        <v>96</v>
      </c>
      <c r="C293" s="94">
        <v>2688.1</v>
      </c>
      <c r="D293" s="94">
        <v>0</v>
      </c>
      <c r="E293" s="94">
        <v>90.9</v>
      </c>
      <c r="F293" s="94">
        <v>1</v>
      </c>
      <c r="G293" s="94">
        <v>27904.6</v>
      </c>
      <c r="H293" s="94">
        <v>10381</v>
      </c>
      <c r="I293" s="94">
        <v>8682</v>
      </c>
      <c r="J293" s="94">
        <v>191.3</v>
      </c>
      <c r="K293" s="94">
        <v>53390</v>
      </c>
      <c r="L293" s="94">
        <v>3</v>
      </c>
      <c r="M293" s="94">
        <v>89</v>
      </c>
      <c r="N293" s="94">
        <v>21071</v>
      </c>
      <c r="O293" s="94">
        <v>645</v>
      </c>
      <c r="P293" s="94">
        <v>20.100000000000001</v>
      </c>
      <c r="Q293" s="94">
        <v>27.97</v>
      </c>
      <c r="R293" s="94">
        <v>75196</v>
      </c>
    </row>
    <row r="294" spans="1:18" x14ac:dyDescent="0.25">
      <c r="A294" s="94">
        <v>41</v>
      </c>
      <c r="B294" s="94" t="s">
        <v>97</v>
      </c>
      <c r="C294" s="94">
        <v>1773.9</v>
      </c>
      <c r="D294" s="94">
        <v>0</v>
      </c>
      <c r="E294" s="94">
        <v>64.900000000000006</v>
      </c>
      <c r="F294" s="94">
        <v>2</v>
      </c>
      <c r="G294" s="94">
        <v>18649.599999999999</v>
      </c>
      <c r="H294" s="94">
        <v>10513</v>
      </c>
      <c r="I294" s="94">
        <v>6413</v>
      </c>
      <c r="J294" s="94">
        <v>191.3</v>
      </c>
      <c r="K294" s="94">
        <v>35682</v>
      </c>
      <c r="L294" s="94">
        <v>18</v>
      </c>
      <c r="M294" s="94">
        <v>499</v>
      </c>
      <c r="N294" s="94">
        <v>29184</v>
      </c>
      <c r="O294" s="94">
        <v>1969</v>
      </c>
      <c r="P294" s="94">
        <v>21.23</v>
      </c>
      <c r="Q294" s="94">
        <v>37.96</v>
      </c>
      <c r="R294" s="94">
        <v>67334</v>
      </c>
    </row>
    <row r="295" spans="1:18" x14ac:dyDescent="0.25">
      <c r="A295" s="94">
        <v>42</v>
      </c>
      <c r="B295" s="94" t="s">
        <v>98</v>
      </c>
      <c r="C295" s="94">
        <v>2618.8000000000002</v>
      </c>
      <c r="D295" s="94">
        <v>0</v>
      </c>
      <c r="E295" s="94">
        <v>90.8</v>
      </c>
      <c r="F295" s="94">
        <v>1</v>
      </c>
      <c r="G295" s="94">
        <v>27105.1</v>
      </c>
      <c r="H295" s="94">
        <v>10350</v>
      </c>
      <c r="I295" s="94">
        <v>8681</v>
      </c>
      <c r="J295" s="94">
        <v>191.3</v>
      </c>
      <c r="K295" s="94">
        <v>51860</v>
      </c>
      <c r="L295" s="94">
        <v>4</v>
      </c>
      <c r="M295" s="94">
        <v>124</v>
      </c>
      <c r="N295" s="94">
        <v>16572</v>
      </c>
      <c r="O295" s="94">
        <v>838</v>
      </c>
      <c r="P295" s="94">
        <v>20.12</v>
      </c>
      <c r="Q295" s="94">
        <v>26.5</v>
      </c>
      <c r="R295" s="94">
        <v>69394</v>
      </c>
    </row>
    <row r="296" spans="1:18" x14ac:dyDescent="0.25">
      <c r="A296" s="94">
        <v>43</v>
      </c>
      <c r="B296" s="94" t="s">
        <v>99</v>
      </c>
      <c r="C296" s="94">
        <v>121.8</v>
      </c>
      <c r="D296" s="94">
        <v>0</v>
      </c>
      <c r="E296" s="94">
        <v>97.5</v>
      </c>
      <c r="F296" s="94">
        <v>1</v>
      </c>
      <c r="G296" s="94">
        <v>876.8</v>
      </c>
      <c r="H296" s="94">
        <v>7200</v>
      </c>
      <c r="I296" s="94">
        <v>8520</v>
      </c>
      <c r="J296" s="94">
        <v>0</v>
      </c>
      <c r="K296" s="94">
        <v>0</v>
      </c>
      <c r="L296" s="94">
        <v>0</v>
      </c>
      <c r="M296" s="94">
        <v>0</v>
      </c>
      <c r="N296" s="94">
        <v>0</v>
      </c>
      <c r="O296" s="94">
        <v>11904</v>
      </c>
      <c r="P296" s="94">
        <v>97.76</v>
      </c>
      <c r="Q296" s="94">
        <v>97.76</v>
      </c>
      <c r="R296" s="94">
        <v>11904</v>
      </c>
    </row>
    <row r="297" spans="1:18" x14ac:dyDescent="0.25">
      <c r="A297" s="94">
        <v>44</v>
      </c>
      <c r="B297" s="94" t="s">
        <v>100</v>
      </c>
      <c r="C297" s="94">
        <v>743.9</v>
      </c>
      <c r="D297" s="94">
        <v>0</v>
      </c>
      <c r="E297" s="94">
        <v>88.1</v>
      </c>
      <c r="F297" s="94">
        <v>1</v>
      </c>
      <c r="G297" s="94">
        <v>8276</v>
      </c>
      <c r="H297" s="94">
        <v>11124</v>
      </c>
      <c r="I297" s="94">
        <v>8728</v>
      </c>
      <c r="J297" s="94">
        <v>106.8</v>
      </c>
      <c r="K297" s="94">
        <v>8843</v>
      </c>
      <c r="L297" s="94">
        <v>0</v>
      </c>
      <c r="M297" s="94">
        <v>9</v>
      </c>
      <c r="N297" s="94">
        <v>6435</v>
      </c>
      <c r="O297" s="94">
        <v>201</v>
      </c>
      <c r="P297" s="94">
        <v>12.16</v>
      </c>
      <c r="Q297" s="94">
        <v>20.82</v>
      </c>
      <c r="R297" s="94">
        <v>15487</v>
      </c>
    </row>
    <row r="298" spans="1:18" x14ac:dyDescent="0.25">
      <c r="A298" s="94">
        <v>45</v>
      </c>
      <c r="B298" s="94" t="s">
        <v>101</v>
      </c>
      <c r="C298" s="94">
        <v>762.7</v>
      </c>
      <c r="D298" s="94">
        <v>0</v>
      </c>
      <c r="E298" s="94">
        <v>87.9</v>
      </c>
      <c r="F298" s="94">
        <v>1</v>
      </c>
      <c r="G298" s="94">
        <v>8400.2000000000007</v>
      </c>
      <c r="H298" s="94">
        <v>11014</v>
      </c>
      <c r="I298" s="94">
        <v>8694</v>
      </c>
      <c r="J298" s="94">
        <v>106.8</v>
      </c>
      <c r="K298" s="94">
        <v>8975</v>
      </c>
      <c r="L298" s="94">
        <v>1</v>
      </c>
      <c r="M298" s="94">
        <v>18</v>
      </c>
      <c r="N298" s="94">
        <v>7562</v>
      </c>
      <c r="O298" s="94">
        <v>191</v>
      </c>
      <c r="P298" s="94">
        <v>12.02</v>
      </c>
      <c r="Q298" s="94">
        <v>21.96</v>
      </c>
      <c r="R298" s="94">
        <v>16746</v>
      </c>
    </row>
    <row r="299" spans="1:18" x14ac:dyDescent="0.25">
      <c r="A299" s="94">
        <v>46</v>
      </c>
      <c r="B299" s="94" t="s">
        <v>102</v>
      </c>
      <c r="C299" s="94">
        <v>1416.4</v>
      </c>
      <c r="D299" s="94">
        <v>0</v>
      </c>
      <c r="E299" s="94">
        <v>78.5</v>
      </c>
      <c r="F299" s="94">
        <v>2</v>
      </c>
      <c r="G299" s="94">
        <v>16251.3</v>
      </c>
      <c r="H299" s="94">
        <v>11474</v>
      </c>
      <c r="I299" s="94">
        <v>7902</v>
      </c>
      <c r="J299" s="94">
        <v>106.8</v>
      </c>
      <c r="K299" s="94">
        <v>17364</v>
      </c>
      <c r="L299" s="94">
        <v>8</v>
      </c>
      <c r="M299" s="94">
        <v>236</v>
      </c>
      <c r="N299" s="94">
        <v>23357</v>
      </c>
      <c r="O299" s="94">
        <v>524</v>
      </c>
      <c r="P299" s="94">
        <v>12.63</v>
      </c>
      <c r="Q299" s="94">
        <v>29.29</v>
      </c>
      <c r="R299" s="94">
        <v>41481</v>
      </c>
    </row>
    <row r="300" spans="1:18" x14ac:dyDescent="0.25">
      <c r="A300" s="94">
        <v>47</v>
      </c>
      <c r="B300" s="94" t="s">
        <v>103</v>
      </c>
      <c r="C300" s="94">
        <v>2451.3000000000002</v>
      </c>
      <c r="D300" s="94">
        <v>0</v>
      </c>
      <c r="E300" s="94">
        <v>92.8</v>
      </c>
      <c r="F300" s="94">
        <v>0</v>
      </c>
      <c r="G300" s="94">
        <v>26269.7</v>
      </c>
      <c r="H300" s="94">
        <v>10717</v>
      </c>
      <c r="I300" s="94">
        <v>8760</v>
      </c>
      <c r="J300" s="94">
        <v>106.8</v>
      </c>
      <c r="K300" s="94">
        <v>28068</v>
      </c>
      <c r="L300" s="94">
        <v>0</v>
      </c>
      <c r="M300" s="94">
        <v>0</v>
      </c>
      <c r="N300" s="94">
        <v>22750</v>
      </c>
      <c r="O300" s="94">
        <v>760</v>
      </c>
      <c r="P300" s="94">
        <v>11.76</v>
      </c>
      <c r="Q300" s="94">
        <v>21.04</v>
      </c>
      <c r="R300" s="94">
        <v>51578</v>
      </c>
    </row>
    <row r="301" spans="1:18" x14ac:dyDescent="0.25">
      <c r="A301" s="94">
        <v>48</v>
      </c>
      <c r="B301" s="94" t="s">
        <v>104</v>
      </c>
      <c r="C301" s="94">
        <v>995.7</v>
      </c>
      <c r="D301" s="94">
        <v>0</v>
      </c>
      <c r="E301" s="94">
        <v>76.8</v>
      </c>
      <c r="F301" s="94">
        <v>0</v>
      </c>
      <c r="G301" s="94">
        <v>10373.700000000001</v>
      </c>
      <c r="H301" s="94">
        <v>10419</v>
      </c>
      <c r="I301" s="94">
        <v>8760</v>
      </c>
      <c r="J301" s="94">
        <v>213.4</v>
      </c>
      <c r="K301" s="94">
        <v>22138</v>
      </c>
      <c r="L301" s="94">
        <v>0</v>
      </c>
      <c r="M301" s="94">
        <v>0</v>
      </c>
      <c r="N301" s="94">
        <v>11247</v>
      </c>
      <c r="O301" s="94">
        <v>339</v>
      </c>
      <c r="P301" s="94">
        <v>22.57</v>
      </c>
      <c r="Q301" s="94">
        <v>33.869999999999997</v>
      </c>
      <c r="R301" s="94">
        <v>33723</v>
      </c>
    </row>
    <row r="302" spans="1:18" x14ac:dyDescent="0.25">
      <c r="A302" s="94">
        <v>49</v>
      </c>
      <c r="B302" s="94" t="s">
        <v>105</v>
      </c>
      <c r="C302" s="94">
        <v>1154.3</v>
      </c>
      <c r="D302" s="94">
        <v>0</v>
      </c>
      <c r="E302" s="94">
        <v>68</v>
      </c>
      <c r="F302" s="94">
        <v>2</v>
      </c>
      <c r="G302" s="94">
        <v>12122.6</v>
      </c>
      <c r="H302" s="94">
        <v>10502</v>
      </c>
      <c r="I302" s="94">
        <v>7865</v>
      </c>
      <c r="J302" s="94">
        <v>213.4</v>
      </c>
      <c r="K302" s="94">
        <v>25870</v>
      </c>
      <c r="L302" s="94">
        <v>3</v>
      </c>
      <c r="M302" s="94">
        <v>13</v>
      </c>
      <c r="N302" s="94">
        <v>23117</v>
      </c>
      <c r="O302" s="94">
        <v>404</v>
      </c>
      <c r="P302" s="94">
        <v>22.76</v>
      </c>
      <c r="Q302" s="94">
        <v>42.8</v>
      </c>
      <c r="R302" s="94">
        <v>49403</v>
      </c>
    </row>
    <row r="303" spans="1:18" x14ac:dyDescent="0.25">
      <c r="A303" s="94">
        <v>50</v>
      </c>
      <c r="B303" s="94" t="s">
        <v>106</v>
      </c>
      <c r="C303" s="94">
        <v>0</v>
      </c>
      <c r="D303" s="94">
        <v>0</v>
      </c>
      <c r="E303" s="94">
        <v>0</v>
      </c>
      <c r="F303" s="94">
        <v>0</v>
      </c>
      <c r="G303" s="94">
        <v>0</v>
      </c>
      <c r="H303" s="94">
        <v>0</v>
      </c>
      <c r="I303" s="94">
        <v>0</v>
      </c>
      <c r="J303" s="94">
        <v>0</v>
      </c>
      <c r="K303" s="94">
        <v>0</v>
      </c>
      <c r="L303" s="94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0</v>
      </c>
    </row>
    <row r="304" spans="1:18" x14ac:dyDescent="0.25">
      <c r="A304" s="94">
        <v>51</v>
      </c>
      <c r="B304" s="94" t="s">
        <v>107</v>
      </c>
      <c r="C304" s="94">
        <v>0</v>
      </c>
      <c r="D304" s="94">
        <v>0</v>
      </c>
      <c r="E304" s="94">
        <v>0</v>
      </c>
      <c r="F304" s="94">
        <v>0</v>
      </c>
      <c r="G304" s="94">
        <v>0</v>
      </c>
      <c r="H304" s="94">
        <v>0</v>
      </c>
      <c r="I304" s="94">
        <v>0</v>
      </c>
      <c r="J304" s="94">
        <v>0</v>
      </c>
      <c r="K304" s="94">
        <v>0</v>
      </c>
      <c r="L304" s="94">
        <v>0</v>
      </c>
      <c r="M304" s="94">
        <v>0</v>
      </c>
      <c r="N304" s="94">
        <v>0</v>
      </c>
      <c r="O304" s="94">
        <v>0</v>
      </c>
      <c r="P304" s="94">
        <v>0</v>
      </c>
      <c r="Q304" s="94">
        <v>0</v>
      </c>
      <c r="R304" s="94">
        <v>0</v>
      </c>
    </row>
    <row r="305" spans="1:18" x14ac:dyDescent="0.25">
      <c r="A305" s="94">
        <v>52</v>
      </c>
      <c r="B305" s="94" t="s">
        <v>108</v>
      </c>
      <c r="C305" s="94">
        <v>0</v>
      </c>
      <c r="D305" s="94">
        <v>0</v>
      </c>
      <c r="E305" s="94">
        <v>0</v>
      </c>
      <c r="F305" s="94">
        <v>0</v>
      </c>
      <c r="G305" s="94">
        <v>0</v>
      </c>
      <c r="H305" s="94">
        <v>0</v>
      </c>
      <c r="I305" s="94">
        <v>0</v>
      </c>
      <c r="J305" s="94">
        <v>0</v>
      </c>
      <c r="K305" s="94">
        <v>0</v>
      </c>
      <c r="L305" s="94">
        <v>0</v>
      </c>
      <c r="M305" s="94">
        <v>0</v>
      </c>
      <c r="N305" s="94">
        <v>0</v>
      </c>
      <c r="O305" s="94">
        <v>0</v>
      </c>
      <c r="P305" s="94">
        <v>0</v>
      </c>
      <c r="Q305" s="94">
        <v>0</v>
      </c>
      <c r="R305" s="94">
        <v>0</v>
      </c>
    </row>
    <row r="306" spans="1:18" x14ac:dyDescent="0.25">
      <c r="A306" s="94">
        <v>53</v>
      </c>
      <c r="B306" s="94" t="s">
        <v>109</v>
      </c>
      <c r="C306" s="94">
        <v>0</v>
      </c>
      <c r="D306" s="94">
        <v>0</v>
      </c>
      <c r="E306" s="94">
        <v>0</v>
      </c>
      <c r="F306" s="94">
        <v>0</v>
      </c>
      <c r="G306" s="94">
        <v>0</v>
      </c>
      <c r="H306" s="94">
        <v>0</v>
      </c>
      <c r="I306" s="94">
        <v>0</v>
      </c>
      <c r="J306" s="94">
        <v>0</v>
      </c>
      <c r="K306" s="94">
        <v>0</v>
      </c>
      <c r="L306" s="94">
        <v>0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94">
        <v>0</v>
      </c>
    </row>
    <row r="307" spans="1:18" x14ac:dyDescent="0.25">
      <c r="A307" s="94">
        <v>54</v>
      </c>
      <c r="B307" s="94" t="s">
        <v>110</v>
      </c>
      <c r="C307" s="94">
        <v>0</v>
      </c>
      <c r="D307" s="94">
        <v>0</v>
      </c>
      <c r="E307" s="94">
        <v>0</v>
      </c>
      <c r="F307" s="94">
        <v>0</v>
      </c>
      <c r="G307" s="94">
        <v>0</v>
      </c>
      <c r="H307" s="94">
        <v>0</v>
      </c>
      <c r="I307" s="94">
        <v>0</v>
      </c>
      <c r="J307" s="94">
        <v>0</v>
      </c>
      <c r="K307" s="94">
        <v>0</v>
      </c>
      <c r="L307" s="94">
        <v>0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4">
        <v>0</v>
      </c>
    </row>
    <row r="308" spans="1:18" x14ac:dyDescent="0.25">
      <c r="A308" s="94">
        <v>55</v>
      </c>
      <c r="B308" s="94" t="s">
        <v>111</v>
      </c>
      <c r="C308" s="94">
        <v>1688</v>
      </c>
      <c r="D308" s="94">
        <v>0</v>
      </c>
      <c r="E308" s="94">
        <v>74.3</v>
      </c>
      <c r="F308" s="94">
        <v>2</v>
      </c>
      <c r="G308" s="94">
        <v>20463.599999999999</v>
      </c>
      <c r="H308" s="94">
        <v>12123</v>
      </c>
      <c r="I308" s="94">
        <v>7938</v>
      </c>
      <c r="J308" s="94">
        <v>110.5</v>
      </c>
      <c r="K308" s="94">
        <v>22621</v>
      </c>
      <c r="L308" s="94">
        <v>4</v>
      </c>
      <c r="M308" s="94">
        <v>106</v>
      </c>
      <c r="N308" s="94">
        <v>21495</v>
      </c>
      <c r="O308" s="94">
        <v>591</v>
      </c>
      <c r="P308" s="94">
        <v>13.75</v>
      </c>
      <c r="Q308" s="94">
        <v>26.55</v>
      </c>
      <c r="R308" s="94">
        <v>44812</v>
      </c>
    </row>
    <row r="309" spans="1:18" x14ac:dyDescent="0.25">
      <c r="A309" s="94">
        <v>56</v>
      </c>
      <c r="B309" s="94" t="s">
        <v>112</v>
      </c>
      <c r="C309" s="94">
        <v>1474.3</v>
      </c>
      <c r="D309" s="94">
        <v>0</v>
      </c>
      <c r="E309" s="94">
        <v>32.299999999999997</v>
      </c>
      <c r="F309" s="94">
        <v>228</v>
      </c>
      <c r="G309" s="94">
        <v>10494.4</v>
      </c>
      <c r="H309" s="94">
        <v>7118</v>
      </c>
      <c r="I309" s="94">
        <v>3631</v>
      </c>
      <c r="J309" s="94">
        <v>392.1</v>
      </c>
      <c r="K309" s="94">
        <v>41153</v>
      </c>
      <c r="L309" s="94">
        <v>808</v>
      </c>
      <c r="M309" s="94">
        <v>3188</v>
      </c>
      <c r="N309" s="94">
        <v>0</v>
      </c>
      <c r="O309" s="94">
        <v>5328</v>
      </c>
      <c r="P309" s="94">
        <v>31.53</v>
      </c>
      <c r="Q309" s="94">
        <v>33.69</v>
      </c>
      <c r="R309" s="94">
        <v>49669</v>
      </c>
    </row>
    <row r="310" spans="1:18" x14ac:dyDescent="0.25">
      <c r="A310" s="94">
        <v>57</v>
      </c>
      <c r="B310" s="94" t="s">
        <v>113</v>
      </c>
      <c r="C310" s="94">
        <v>25.3</v>
      </c>
      <c r="D310" s="94">
        <v>0</v>
      </c>
      <c r="E310" s="94">
        <v>100</v>
      </c>
      <c r="F310" s="94">
        <v>0</v>
      </c>
      <c r="G310" s="94"/>
      <c r="H310" s="94"/>
      <c r="I310" s="94">
        <v>8760</v>
      </c>
      <c r="J310" s="94">
        <v>0</v>
      </c>
      <c r="K310" s="94">
        <v>0</v>
      </c>
      <c r="L310" s="94"/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94">
        <v>0</v>
      </c>
    </row>
    <row r="311" spans="1:18" x14ac:dyDescent="0.25">
      <c r="A311" s="94">
        <v>58</v>
      </c>
      <c r="B311" s="94" t="s">
        <v>114</v>
      </c>
      <c r="C311" s="94">
        <v>2306.9</v>
      </c>
      <c r="D311" s="94">
        <v>0</v>
      </c>
      <c r="E311" s="94">
        <v>51.5</v>
      </c>
      <c r="F311" s="94">
        <v>165</v>
      </c>
      <c r="G311" s="94">
        <v>16301.7</v>
      </c>
      <c r="H311" s="94">
        <v>7066</v>
      </c>
      <c r="I311" s="94">
        <v>6443</v>
      </c>
      <c r="J311" s="94">
        <v>392.6</v>
      </c>
      <c r="K311" s="94">
        <v>64001</v>
      </c>
      <c r="L311" s="94">
        <v>587</v>
      </c>
      <c r="M311" s="94">
        <v>2348</v>
      </c>
      <c r="N311" s="94">
        <v>0</v>
      </c>
      <c r="O311" s="94">
        <v>6669</v>
      </c>
      <c r="P311" s="94">
        <v>30.63</v>
      </c>
      <c r="Q311" s="94">
        <v>31.65</v>
      </c>
      <c r="R311" s="94">
        <v>73018</v>
      </c>
    </row>
    <row r="312" spans="1:18" x14ac:dyDescent="0.25">
      <c r="A312" s="94">
        <v>59</v>
      </c>
      <c r="B312" s="94" t="s">
        <v>115</v>
      </c>
      <c r="C312" s="94">
        <v>-889</v>
      </c>
      <c r="D312" s="94">
        <v>0</v>
      </c>
      <c r="E312" s="94">
        <v>79.400000000000006</v>
      </c>
      <c r="F312" s="94">
        <v>252</v>
      </c>
      <c r="G312" s="94"/>
      <c r="H312" s="94"/>
      <c r="I312" s="94">
        <v>7143</v>
      </c>
      <c r="J312" s="94">
        <v>39.700000000000003</v>
      </c>
      <c r="K312" s="94">
        <v>-35324</v>
      </c>
      <c r="L312" s="94"/>
      <c r="M312" s="94">
        <v>0</v>
      </c>
      <c r="N312" s="94">
        <v>0</v>
      </c>
      <c r="O312" s="94">
        <v>0</v>
      </c>
      <c r="P312" s="94">
        <v>39.729999999999997</v>
      </c>
      <c r="Q312" s="94">
        <v>39.729999999999997</v>
      </c>
      <c r="R312" s="94">
        <v>-35324</v>
      </c>
    </row>
    <row r="313" spans="1:18" x14ac:dyDescent="0.25">
      <c r="A313" s="94">
        <v>60</v>
      </c>
      <c r="B313" s="94" t="s">
        <v>116</v>
      </c>
      <c r="C313" s="94">
        <v>364.9</v>
      </c>
      <c r="D313" s="94">
        <v>0</v>
      </c>
      <c r="E313" s="94">
        <v>4.2</v>
      </c>
      <c r="F313" s="94">
        <v>281</v>
      </c>
      <c r="G313" s="94"/>
      <c r="H313" s="94"/>
      <c r="I313" s="94">
        <v>1736</v>
      </c>
      <c r="J313" s="94">
        <v>28.2</v>
      </c>
      <c r="K313" s="94">
        <v>10287</v>
      </c>
      <c r="L313" s="94"/>
      <c r="M313" s="94">
        <v>0</v>
      </c>
      <c r="N313" s="94">
        <v>0</v>
      </c>
      <c r="O313" s="94">
        <v>0</v>
      </c>
      <c r="P313" s="94">
        <v>28.19</v>
      </c>
      <c r="Q313" s="94">
        <v>28.19</v>
      </c>
      <c r="R313" s="94">
        <v>10287</v>
      </c>
    </row>
    <row r="314" spans="1:18" x14ac:dyDescent="0.25">
      <c r="A314" s="94">
        <v>61</v>
      </c>
      <c r="B314" s="94" t="s">
        <v>117</v>
      </c>
      <c r="C314" s="94">
        <v>-135.6</v>
      </c>
      <c r="D314" s="94">
        <v>0</v>
      </c>
      <c r="E314" s="94">
        <v>0</v>
      </c>
      <c r="F314" s="94">
        <v>250</v>
      </c>
      <c r="G314" s="94"/>
      <c r="H314" s="94"/>
      <c r="I314" s="94">
        <v>1979</v>
      </c>
      <c r="J314" s="94">
        <v>35.700000000000003</v>
      </c>
      <c r="K314" s="94">
        <v>-4842</v>
      </c>
      <c r="L314" s="94"/>
      <c r="M314" s="94">
        <v>0</v>
      </c>
      <c r="N314" s="94">
        <v>0</v>
      </c>
      <c r="O314" s="94">
        <v>0</v>
      </c>
      <c r="P314" s="94">
        <v>35.72</v>
      </c>
      <c r="Q314" s="94">
        <v>35.72</v>
      </c>
      <c r="R314" s="94">
        <v>-4842</v>
      </c>
    </row>
    <row r="315" spans="1:18" x14ac:dyDescent="0.25">
      <c r="A315" s="94">
        <v>62</v>
      </c>
      <c r="B315" s="94" t="s">
        <v>118</v>
      </c>
      <c r="C315" s="94">
        <v>2653.2</v>
      </c>
      <c r="D315" s="94">
        <v>0</v>
      </c>
      <c r="E315" s="94">
        <v>30.3</v>
      </c>
      <c r="F315" s="94">
        <v>232</v>
      </c>
      <c r="G315" s="94"/>
      <c r="H315" s="94"/>
      <c r="I315" s="94">
        <v>7151</v>
      </c>
      <c r="J315" s="94">
        <v>30.9</v>
      </c>
      <c r="K315" s="94">
        <v>82011</v>
      </c>
      <c r="L315" s="94"/>
      <c r="M315" s="94">
        <v>0</v>
      </c>
      <c r="N315" s="94">
        <v>0</v>
      </c>
      <c r="O315" s="94">
        <v>0</v>
      </c>
      <c r="P315" s="94">
        <v>30.91</v>
      </c>
      <c r="Q315" s="94">
        <v>30.91</v>
      </c>
      <c r="R315" s="94">
        <v>82011</v>
      </c>
    </row>
    <row r="316" spans="1:18" x14ac:dyDescent="0.25">
      <c r="A316" s="94">
        <v>63</v>
      </c>
      <c r="B316" s="94" t="s">
        <v>119</v>
      </c>
      <c r="C316" s="94">
        <v>-1879.7</v>
      </c>
      <c r="D316" s="94">
        <v>0</v>
      </c>
      <c r="E316" s="94">
        <v>86.1</v>
      </c>
      <c r="F316" s="94">
        <v>180</v>
      </c>
      <c r="G316" s="94"/>
      <c r="H316" s="94"/>
      <c r="I316" s="94">
        <v>8152</v>
      </c>
      <c r="J316" s="94">
        <v>34.5</v>
      </c>
      <c r="K316" s="94">
        <v>-64891</v>
      </c>
      <c r="L316" s="94"/>
      <c r="M316" s="94">
        <v>0</v>
      </c>
      <c r="N316" s="94">
        <v>0</v>
      </c>
      <c r="O316" s="94">
        <v>0</v>
      </c>
      <c r="P316" s="94">
        <v>34.520000000000003</v>
      </c>
      <c r="Q316" s="94">
        <v>34.520000000000003</v>
      </c>
      <c r="R316" s="94">
        <v>-64891</v>
      </c>
    </row>
    <row r="317" spans="1:18" x14ac:dyDescent="0.25">
      <c r="A317" s="94">
        <v>64</v>
      </c>
      <c r="B317" s="94" t="s">
        <v>120</v>
      </c>
      <c r="C317" s="94">
        <v>160.30000000000001</v>
      </c>
      <c r="D317" s="94">
        <v>0</v>
      </c>
      <c r="E317" s="94">
        <v>1.8</v>
      </c>
      <c r="F317" s="94">
        <v>357</v>
      </c>
      <c r="G317" s="94"/>
      <c r="H317" s="94"/>
      <c r="I317" s="94">
        <v>998</v>
      </c>
      <c r="J317" s="94">
        <v>43.7</v>
      </c>
      <c r="K317" s="94">
        <v>7013</v>
      </c>
      <c r="L317" s="94"/>
      <c r="M317" s="94">
        <v>0</v>
      </c>
      <c r="N317" s="94">
        <v>0</v>
      </c>
      <c r="O317" s="94">
        <v>0</v>
      </c>
      <c r="P317" s="94">
        <v>43.74</v>
      </c>
      <c r="Q317" s="94">
        <v>43.74</v>
      </c>
      <c r="R317" s="94">
        <v>7013</v>
      </c>
    </row>
    <row r="318" spans="1:18" x14ac:dyDescent="0.25">
      <c r="A318" s="94">
        <v>65</v>
      </c>
      <c r="B318" s="94" t="s">
        <v>121</v>
      </c>
      <c r="C318" s="94">
        <v>-3404.4</v>
      </c>
      <c r="D318" s="94">
        <v>0</v>
      </c>
      <c r="E318" s="94">
        <v>0.4</v>
      </c>
      <c r="F318" s="94">
        <v>0</v>
      </c>
      <c r="G318" s="94"/>
      <c r="H318" s="94"/>
      <c r="I318" s="94">
        <v>8760</v>
      </c>
      <c r="J318" s="94">
        <v>34.5</v>
      </c>
      <c r="K318" s="94">
        <v>-117303</v>
      </c>
      <c r="L318" s="94"/>
      <c r="M318" s="94">
        <v>0</v>
      </c>
      <c r="N318" s="94">
        <v>0</v>
      </c>
      <c r="O318" s="94">
        <v>0</v>
      </c>
      <c r="P318" s="94">
        <v>34.46</v>
      </c>
      <c r="Q318" s="94">
        <v>34.46</v>
      </c>
      <c r="R318" s="94">
        <v>-117303</v>
      </c>
    </row>
    <row r="319" spans="1:18" x14ac:dyDescent="0.25">
      <c r="A319" s="94">
        <v>66</v>
      </c>
      <c r="B319" s="94" t="s">
        <v>122</v>
      </c>
      <c r="C319" s="94">
        <v>0</v>
      </c>
      <c r="D319" s="94">
        <v>0</v>
      </c>
      <c r="E319" s="94">
        <v>0</v>
      </c>
      <c r="F319" s="94">
        <v>436</v>
      </c>
      <c r="G319" s="94"/>
      <c r="H319" s="94"/>
      <c r="I319" s="94">
        <v>1355</v>
      </c>
      <c r="J319" s="94">
        <v>0</v>
      </c>
      <c r="K319" s="94">
        <v>0</v>
      </c>
      <c r="L319" s="94"/>
      <c r="M319" s="94">
        <v>0</v>
      </c>
      <c r="N319" s="94">
        <v>0</v>
      </c>
      <c r="O319" s="94">
        <v>0</v>
      </c>
      <c r="P319" s="94">
        <v>0</v>
      </c>
      <c r="Q319" s="94">
        <v>0</v>
      </c>
      <c r="R319" s="94">
        <v>0</v>
      </c>
    </row>
    <row r="320" spans="1:18" x14ac:dyDescent="0.25">
      <c r="A320" s="94">
        <v>67</v>
      </c>
      <c r="B320" s="94" t="s">
        <v>125</v>
      </c>
      <c r="C320" s="94">
        <v>0</v>
      </c>
      <c r="D320" s="94">
        <v>0</v>
      </c>
      <c r="E320" s="94">
        <v>0</v>
      </c>
      <c r="F320" s="94">
        <v>0</v>
      </c>
      <c r="G320" s="94"/>
      <c r="H320" s="94"/>
      <c r="I320" s="94">
        <v>0</v>
      </c>
      <c r="J320" s="94">
        <v>0</v>
      </c>
      <c r="K320" s="94">
        <v>0</v>
      </c>
      <c r="L320" s="94"/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</row>
    <row r="321" spans="1:18" x14ac:dyDescent="0.25">
      <c r="A321" s="94">
        <v>68</v>
      </c>
      <c r="B321" s="94" t="s">
        <v>126</v>
      </c>
      <c r="C321" s="94">
        <v>115.8</v>
      </c>
      <c r="D321" s="94">
        <v>0</v>
      </c>
      <c r="E321" s="94">
        <v>9.5</v>
      </c>
      <c r="F321" s="94">
        <v>0</v>
      </c>
      <c r="G321" s="94"/>
      <c r="H321" s="94"/>
      <c r="I321" s="94">
        <v>8760</v>
      </c>
      <c r="J321" s="94">
        <v>40.700000000000003</v>
      </c>
      <c r="K321" s="94">
        <v>4716</v>
      </c>
      <c r="L321" s="94"/>
      <c r="M321" s="94">
        <v>0</v>
      </c>
      <c r="N321" s="94">
        <v>0</v>
      </c>
      <c r="O321" s="94">
        <v>4716</v>
      </c>
      <c r="P321" s="94">
        <v>81.44</v>
      </c>
      <c r="Q321" s="94">
        <v>81.44</v>
      </c>
      <c r="R321" s="94">
        <v>9431</v>
      </c>
    </row>
    <row r="322" spans="1:18" x14ac:dyDescent="0.25">
      <c r="A322" s="94">
        <v>69</v>
      </c>
      <c r="B322" s="94" t="s">
        <v>127</v>
      </c>
      <c r="C322" s="94">
        <v>-127</v>
      </c>
      <c r="D322" s="94">
        <v>0</v>
      </c>
      <c r="E322" s="94">
        <v>100</v>
      </c>
      <c r="F322" s="94">
        <v>0</v>
      </c>
      <c r="G322" s="94"/>
      <c r="H322" s="94"/>
      <c r="I322" s="94">
        <v>8016</v>
      </c>
      <c r="J322" s="94">
        <v>0</v>
      </c>
      <c r="K322" s="94">
        <v>0</v>
      </c>
      <c r="L322" s="94"/>
      <c r="M322" s="94">
        <v>0</v>
      </c>
      <c r="N322" s="94">
        <v>0</v>
      </c>
      <c r="O322" s="94">
        <v>0</v>
      </c>
      <c r="P322" s="94">
        <v>0</v>
      </c>
      <c r="Q322" s="94">
        <v>0</v>
      </c>
      <c r="R322" s="94">
        <v>0</v>
      </c>
    </row>
    <row r="323" spans="1:18" x14ac:dyDescent="0.25">
      <c r="A323" s="94">
        <v>70</v>
      </c>
      <c r="B323" s="94" t="s">
        <v>128</v>
      </c>
      <c r="C323" s="94">
        <v>62.1</v>
      </c>
      <c r="D323" s="94">
        <v>0</v>
      </c>
      <c r="E323" s="94">
        <v>100</v>
      </c>
      <c r="F323" s="94">
        <v>0</v>
      </c>
      <c r="G323" s="94"/>
      <c r="H323" s="94"/>
      <c r="I323" s="94">
        <v>8760</v>
      </c>
      <c r="J323" s="94">
        <v>35.200000000000003</v>
      </c>
      <c r="K323" s="94">
        <v>2187</v>
      </c>
      <c r="L323" s="94"/>
      <c r="M323" s="94">
        <v>0</v>
      </c>
      <c r="N323" s="94">
        <v>0</v>
      </c>
      <c r="O323" s="94">
        <v>0</v>
      </c>
      <c r="P323" s="94">
        <v>35.229999999999997</v>
      </c>
      <c r="Q323" s="94">
        <v>35.229999999999997</v>
      </c>
      <c r="R323" s="94">
        <v>2187</v>
      </c>
    </row>
    <row r="324" spans="1:18" x14ac:dyDescent="0.25">
      <c r="A324" s="94">
        <v>71</v>
      </c>
      <c r="B324" s="94" t="s">
        <v>129</v>
      </c>
      <c r="C324" s="94">
        <v>12</v>
      </c>
      <c r="D324" s="94">
        <v>0</v>
      </c>
      <c r="E324" s="94">
        <v>100</v>
      </c>
      <c r="F324" s="94">
        <v>0</v>
      </c>
      <c r="G324" s="94"/>
      <c r="H324" s="94"/>
      <c r="I324" s="94">
        <v>8760</v>
      </c>
      <c r="J324" s="94">
        <v>0</v>
      </c>
      <c r="K324" s="94">
        <v>0</v>
      </c>
      <c r="L324" s="94"/>
      <c r="M324" s="94">
        <v>0</v>
      </c>
      <c r="N324" s="94">
        <v>0</v>
      </c>
      <c r="O324" s="94">
        <v>0</v>
      </c>
      <c r="P324" s="94">
        <v>0</v>
      </c>
      <c r="Q324" s="94">
        <v>0</v>
      </c>
      <c r="R324" s="94">
        <v>0</v>
      </c>
    </row>
    <row r="325" spans="1:18" x14ac:dyDescent="0.25">
      <c r="A325" s="94">
        <v>72</v>
      </c>
      <c r="B325" s="94" t="s">
        <v>130</v>
      </c>
      <c r="C325" s="94">
        <v>-45.4</v>
      </c>
      <c r="D325" s="94">
        <v>0</v>
      </c>
      <c r="E325" s="94">
        <v>100</v>
      </c>
      <c r="F325" s="94">
        <v>0</v>
      </c>
      <c r="G325" s="94"/>
      <c r="H325" s="94"/>
      <c r="I325" s="94">
        <v>8760</v>
      </c>
      <c r="J325" s="94">
        <v>69</v>
      </c>
      <c r="K325" s="94">
        <v>-3131</v>
      </c>
      <c r="L325" s="94"/>
      <c r="M325" s="94">
        <v>0</v>
      </c>
      <c r="N325" s="94">
        <v>0</v>
      </c>
      <c r="O325" s="94">
        <v>0</v>
      </c>
      <c r="P325" s="94">
        <v>69</v>
      </c>
      <c r="Q325" s="94">
        <v>69</v>
      </c>
      <c r="R325" s="94">
        <v>-3131</v>
      </c>
    </row>
    <row r="326" spans="1:18" x14ac:dyDescent="0.25">
      <c r="A326" s="94">
        <v>73</v>
      </c>
      <c r="B326" s="94" t="s">
        <v>131</v>
      </c>
      <c r="C326" s="94">
        <v>-19.3</v>
      </c>
      <c r="D326" s="94">
        <v>0</v>
      </c>
      <c r="E326" s="94">
        <v>100</v>
      </c>
      <c r="F326" s="94">
        <v>0</v>
      </c>
      <c r="G326" s="94"/>
      <c r="H326" s="94"/>
      <c r="I326" s="94">
        <v>8760</v>
      </c>
      <c r="J326" s="94">
        <v>0</v>
      </c>
      <c r="K326" s="94">
        <v>0</v>
      </c>
      <c r="L326" s="94"/>
      <c r="M326" s="94">
        <v>0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</row>
    <row r="327" spans="1:18" x14ac:dyDescent="0.25">
      <c r="A327" s="94">
        <v>74</v>
      </c>
      <c r="B327" s="94" t="s">
        <v>132</v>
      </c>
      <c r="C327" s="94">
        <v>-50.4</v>
      </c>
      <c r="D327" s="94">
        <v>0</v>
      </c>
      <c r="E327" s="94">
        <v>100</v>
      </c>
      <c r="F327" s="94">
        <v>0</v>
      </c>
      <c r="G327" s="94"/>
      <c r="H327" s="94"/>
      <c r="I327" s="94">
        <v>8760</v>
      </c>
      <c r="J327" s="94">
        <v>0</v>
      </c>
      <c r="K327" s="94">
        <v>0</v>
      </c>
      <c r="L327" s="94"/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</row>
    <row r="328" spans="1:18" x14ac:dyDescent="0.25">
      <c r="A328" s="94">
        <v>75</v>
      </c>
      <c r="B328" s="94" t="s">
        <v>133</v>
      </c>
      <c r="C328" s="94">
        <v>-255.2</v>
      </c>
      <c r="D328" s="94">
        <v>0</v>
      </c>
      <c r="E328" s="94">
        <v>100</v>
      </c>
      <c r="F328" s="94">
        <v>0</v>
      </c>
      <c r="G328" s="94"/>
      <c r="H328" s="94"/>
      <c r="I328" s="94">
        <v>8760</v>
      </c>
      <c r="J328" s="94">
        <v>0</v>
      </c>
      <c r="K328" s="94">
        <v>0</v>
      </c>
      <c r="L328" s="94"/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</row>
    <row r="329" spans="1:18" x14ac:dyDescent="0.25">
      <c r="A329" s="94">
        <v>76</v>
      </c>
      <c r="B329" s="94" t="s">
        <v>134</v>
      </c>
      <c r="C329" s="94">
        <v>1376.7</v>
      </c>
      <c r="D329" s="94">
        <v>0</v>
      </c>
      <c r="E329" s="94">
        <v>100</v>
      </c>
      <c r="F329" s="94">
        <v>0</v>
      </c>
      <c r="G329" s="94"/>
      <c r="H329" s="94"/>
      <c r="I329" s="94">
        <v>8760</v>
      </c>
      <c r="J329" s="94">
        <v>0</v>
      </c>
      <c r="K329" s="94">
        <v>0</v>
      </c>
      <c r="L329" s="94"/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4">
        <v>0</v>
      </c>
    </row>
    <row r="330" spans="1:18" x14ac:dyDescent="0.25">
      <c r="A330" s="94">
        <v>77</v>
      </c>
      <c r="B330" s="94" t="s">
        <v>135</v>
      </c>
      <c r="C330" s="94">
        <v>217.4</v>
      </c>
      <c r="D330" s="94">
        <v>0</v>
      </c>
      <c r="E330" s="94">
        <v>100</v>
      </c>
      <c r="F330" s="94">
        <v>0</v>
      </c>
      <c r="G330" s="94"/>
      <c r="H330" s="94"/>
      <c r="I330" s="94">
        <v>8736</v>
      </c>
      <c r="J330" s="94">
        <v>37</v>
      </c>
      <c r="K330" s="94">
        <v>8043</v>
      </c>
      <c r="L330" s="94"/>
      <c r="M330" s="94">
        <v>0</v>
      </c>
      <c r="N330" s="94">
        <v>0</v>
      </c>
      <c r="O330" s="94">
        <v>0</v>
      </c>
      <c r="P330" s="94">
        <v>37</v>
      </c>
      <c r="Q330" s="94">
        <v>37</v>
      </c>
      <c r="R330" s="94">
        <v>8043</v>
      </c>
    </row>
    <row r="331" spans="1:18" x14ac:dyDescent="0.25">
      <c r="A331" s="94">
        <v>78</v>
      </c>
      <c r="B331" s="94" t="s">
        <v>136</v>
      </c>
      <c r="C331" s="94">
        <v>458.3</v>
      </c>
      <c r="D331" s="94">
        <v>0</v>
      </c>
      <c r="E331" s="94">
        <v>100</v>
      </c>
      <c r="F331" s="94">
        <v>0</v>
      </c>
      <c r="G331" s="94"/>
      <c r="H331" s="94"/>
      <c r="I331" s="94">
        <v>8760</v>
      </c>
      <c r="J331" s="94">
        <v>0</v>
      </c>
      <c r="K331" s="94">
        <v>0</v>
      </c>
      <c r="L331" s="94"/>
      <c r="M331" s="94">
        <v>0</v>
      </c>
      <c r="N331" s="94">
        <v>0</v>
      </c>
      <c r="O331" s="94">
        <v>0</v>
      </c>
      <c r="P331" s="94">
        <v>0</v>
      </c>
      <c r="Q331" s="94">
        <v>0</v>
      </c>
      <c r="R331" s="94">
        <v>0</v>
      </c>
    </row>
    <row r="332" spans="1:18" x14ac:dyDescent="0.25">
      <c r="A332" s="94">
        <v>79</v>
      </c>
      <c r="B332" s="94" t="s">
        <v>137</v>
      </c>
      <c r="C332" s="94">
        <v>-279.7</v>
      </c>
      <c r="D332" s="94">
        <v>0</v>
      </c>
      <c r="E332" s="94">
        <v>100</v>
      </c>
      <c r="F332" s="94">
        <v>0</v>
      </c>
      <c r="G332" s="94"/>
      <c r="H332" s="94"/>
      <c r="I332" s="94">
        <v>8760</v>
      </c>
      <c r="J332" s="94">
        <v>0</v>
      </c>
      <c r="K332" s="94">
        <v>0</v>
      </c>
      <c r="L332" s="94"/>
      <c r="M332" s="94">
        <v>0</v>
      </c>
      <c r="N332" s="94">
        <v>0</v>
      </c>
      <c r="O332" s="94">
        <v>0</v>
      </c>
      <c r="P332" s="94">
        <v>0</v>
      </c>
      <c r="Q332" s="94">
        <v>0</v>
      </c>
      <c r="R332" s="94">
        <v>0</v>
      </c>
    </row>
    <row r="333" spans="1:18" x14ac:dyDescent="0.25">
      <c r="A333" s="94">
        <v>80</v>
      </c>
      <c r="B333" s="94" t="s">
        <v>138</v>
      </c>
      <c r="C333" s="94">
        <v>114.9</v>
      </c>
      <c r="D333" s="94">
        <v>0</v>
      </c>
      <c r="E333" s="94">
        <v>100</v>
      </c>
      <c r="F333" s="94">
        <v>0</v>
      </c>
      <c r="G333" s="94"/>
      <c r="H333" s="94"/>
      <c r="I333" s="94">
        <v>8016</v>
      </c>
      <c r="J333" s="94">
        <v>0</v>
      </c>
      <c r="K333" s="94">
        <v>0</v>
      </c>
      <c r="L333" s="94"/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</row>
    <row r="334" spans="1:18" x14ac:dyDescent="0.25">
      <c r="A334" s="94">
        <v>81</v>
      </c>
      <c r="B334" s="94" t="s">
        <v>139</v>
      </c>
      <c r="C334" s="94">
        <v>113.1</v>
      </c>
      <c r="D334" s="94">
        <v>0</v>
      </c>
      <c r="E334" s="94">
        <v>100</v>
      </c>
      <c r="F334" s="94">
        <v>0</v>
      </c>
      <c r="G334" s="94"/>
      <c r="H334" s="94"/>
      <c r="I334" s="94">
        <v>8760</v>
      </c>
      <c r="J334" s="94">
        <v>0</v>
      </c>
      <c r="K334" s="94">
        <v>0</v>
      </c>
      <c r="L334" s="94"/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</row>
    <row r="335" spans="1:18" x14ac:dyDescent="0.25">
      <c r="A335" s="94">
        <v>82</v>
      </c>
      <c r="B335" s="94" t="s">
        <v>140</v>
      </c>
      <c r="C335" s="94">
        <v>-291.7</v>
      </c>
      <c r="D335" s="94">
        <v>0</v>
      </c>
      <c r="E335" s="94">
        <v>100</v>
      </c>
      <c r="F335" s="94">
        <v>0</v>
      </c>
      <c r="G335" s="94"/>
      <c r="H335" s="94"/>
      <c r="I335" s="94">
        <v>8760</v>
      </c>
      <c r="J335" s="94">
        <v>0</v>
      </c>
      <c r="K335" s="94">
        <v>0</v>
      </c>
      <c r="L335" s="94"/>
      <c r="M335" s="94">
        <v>0</v>
      </c>
      <c r="N335" s="94">
        <v>0</v>
      </c>
      <c r="O335" s="94">
        <v>0</v>
      </c>
      <c r="P335" s="94">
        <v>0</v>
      </c>
      <c r="Q335" s="94">
        <v>0</v>
      </c>
      <c r="R335" s="94">
        <v>0</v>
      </c>
    </row>
    <row r="336" spans="1:18" x14ac:dyDescent="0.25">
      <c r="A336" s="94">
        <v>83</v>
      </c>
      <c r="B336" s="94" t="s">
        <v>141</v>
      </c>
      <c r="C336" s="94">
        <v>913.6</v>
      </c>
      <c r="D336" s="94">
        <v>0</v>
      </c>
      <c r="E336" s="94">
        <v>100</v>
      </c>
      <c r="F336" s="94">
        <v>0</v>
      </c>
      <c r="G336" s="94"/>
      <c r="H336" s="94"/>
      <c r="I336" s="94">
        <v>8760</v>
      </c>
      <c r="J336" s="94">
        <v>0</v>
      </c>
      <c r="K336" s="94">
        <v>0</v>
      </c>
      <c r="L336" s="94"/>
      <c r="M336" s="94">
        <v>0</v>
      </c>
      <c r="N336" s="94">
        <v>0</v>
      </c>
      <c r="O336" s="94">
        <v>0</v>
      </c>
      <c r="P336" s="94">
        <v>0</v>
      </c>
      <c r="Q336" s="94">
        <v>0</v>
      </c>
      <c r="R336" s="94">
        <v>0</v>
      </c>
    </row>
    <row r="337" spans="1:18" x14ac:dyDescent="0.25">
      <c r="A337" s="94">
        <v>84</v>
      </c>
      <c r="B337" s="94" t="s">
        <v>142</v>
      </c>
      <c r="C337" s="94">
        <v>979.6</v>
      </c>
      <c r="D337" s="94">
        <v>0</v>
      </c>
      <c r="E337" s="94">
        <v>47.9</v>
      </c>
      <c r="F337" s="94">
        <v>114</v>
      </c>
      <c r="G337" s="94">
        <v>7388.1</v>
      </c>
      <c r="H337" s="94">
        <v>7542</v>
      </c>
      <c r="I337" s="94">
        <v>5648</v>
      </c>
      <c r="J337" s="94">
        <v>406.7</v>
      </c>
      <c r="K337" s="94">
        <v>30046</v>
      </c>
      <c r="L337" s="94">
        <v>129</v>
      </c>
      <c r="M337" s="94">
        <v>531</v>
      </c>
      <c r="N337" s="94">
        <v>0</v>
      </c>
      <c r="O337" s="94">
        <v>931</v>
      </c>
      <c r="P337" s="94">
        <v>31.62</v>
      </c>
      <c r="Q337" s="94">
        <v>32.159999999999997</v>
      </c>
      <c r="R337" s="94">
        <v>31508</v>
      </c>
    </row>
    <row r="338" spans="1:18" x14ac:dyDescent="0.25">
      <c r="A338" s="94">
        <v>85</v>
      </c>
      <c r="B338" s="94" t="s">
        <v>146</v>
      </c>
      <c r="C338" s="94">
        <v>508.6</v>
      </c>
      <c r="D338" s="94">
        <v>0</v>
      </c>
      <c r="E338" s="94">
        <v>67.7</v>
      </c>
      <c r="F338" s="94">
        <v>66</v>
      </c>
      <c r="G338" s="94"/>
      <c r="H338" s="94"/>
      <c r="I338" s="94">
        <v>8566</v>
      </c>
      <c r="J338" s="94">
        <v>20.8</v>
      </c>
      <c r="K338" s="94">
        <v>10575</v>
      </c>
      <c r="L338" s="94"/>
      <c r="M338" s="94">
        <v>0</v>
      </c>
      <c r="N338" s="94">
        <v>0</v>
      </c>
      <c r="O338" s="94">
        <v>0</v>
      </c>
      <c r="P338" s="94">
        <v>20.79</v>
      </c>
      <c r="Q338" s="94">
        <v>20.79</v>
      </c>
      <c r="R338" s="94">
        <v>10575</v>
      </c>
    </row>
    <row r="339" spans="1:18" x14ac:dyDescent="0.25">
      <c r="A339" s="94">
        <v>86</v>
      </c>
      <c r="B339" s="94" t="s">
        <v>147</v>
      </c>
      <c r="C339" s="94">
        <v>0</v>
      </c>
      <c r="D339" s="94">
        <v>0</v>
      </c>
      <c r="E339" s="94">
        <v>0</v>
      </c>
      <c r="F339" s="94">
        <v>3</v>
      </c>
      <c r="G339" s="94"/>
      <c r="H339" s="94"/>
      <c r="I339" s="94">
        <v>1008</v>
      </c>
      <c r="J339" s="94">
        <v>0</v>
      </c>
      <c r="K339" s="94">
        <v>0</v>
      </c>
      <c r="L339" s="94"/>
      <c r="M339" s="94">
        <v>0</v>
      </c>
      <c r="N339" s="94">
        <v>0</v>
      </c>
      <c r="O339" s="94">
        <v>0</v>
      </c>
      <c r="P339" s="94">
        <v>0</v>
      </c>
      <c r="Q339" s="94">
        <v>0</v>
      </c>
      <c r="R339" s="94">
        <v>0</v>
      </c>
    </row>
    <row r="340" spans="1:18" x14ac:dyDescent="0.25">
      <c r="A340" s="94">
        <v>87</v>
      </c>
      <c r="B340" s="94" t="s">
        <v>148</v>
      </c>
      <c r="C340" s="94">
        <v>0</v>
      </c>
      <c r="D340" s="94">
        <v>0</v>
      </c>
      <c r="E340" s="94">
        <v>0</v>
      </c>
      <c r="F340" s="94">
        <v>0</v>
      </c>
      <c r="G340" s="94"/>
      <c r="H340" s="94"/>
      <c r="I340" s="94">
        <v>8760</v>
      </c>
      <c r="J340" s="94">
        <v>0</v>
      </c>
      <c r="K340" s="94">
        <v>0</v>
      </c>
      <c r="L340" s="94"/>
      <c r="M340" s="94">
        <v>0</v>
      </c>
      <c r="N340" s="94">
        <v>0</v>
      </c>
      <c r="O340" s="94">
        <v>0</v>
      </c>
      <c r="P340" s="94">
        <v>0</v>
      </c>
      <c r="Q340" s="94">
        <v>0</v>
      </c>
      <c r="R340" s="94">
        <v>0</v>
      </c>
    </row>
    <row r="341" spans="1:18" x14ac:dyDescent="0.25">
      <c r="A341" s="94">
        <v>88</v>
      </c>
      <c r="B341" s="94" t="s">
        <v>149</v>
      </c>
      <c r="C341" s="94">
        <v>58.4</v>
      </c>
      <c r="D341" s="94">
        <v>0</v>
      </c>
      <c r="E341" s="94">
        <v>93.9</v>
      </c>
      <c r="F341" s="94">
        <v>2</v>
      </c>
      <c r="G341" s="94"/>
      <c r="H341" s="94"/>
      <c r="I341" s="94">
        <v>8256</v>
      </c>
      <c r="J341" s="94">
        <v>46.5</v>
      </c>
      <c r="K341" s="94">
        <v>2714</v>
      </c>
      <c r="L341" s="94"/>
      <c r="M341" s="94">
        <v>0</v>
      </c>
      <c r="N341" s="94">
        <v>1967</v>
      </c>
      <c r="O341" s="94">
        <v>0</v>
      </c>
      <c r="P341" s="94">
        <v>46.48</v>
      </c>
      <c r="Q341" s="94">
        <v>80.17</v>
      </c>
      <c r="R341" s="94">
        <v>4681</v>
      </c>
    </row>
    <row r="342" spans="1:18" x14ac:dyDescent="0.25">
      <c r="A342" s="94">
        <v>89</v>
      </c>
      <c r="B342" s="94" t="s">
        <v>150</v>
      </c>
      <c r="C342" s="94">
        <v>328.4</v>
      </c>
      <c r="D342" s="94">
        <v>0</v>
      </c>
      <c r="E342" s="94">
        <v>93.9</v>
      </c>
      <c r="F342" s="94">
        <v>2</v>
      </c>
      <c r="G342" s="94"/>
      <c r="H342" s="94"/>
      <c r="I342" s="94">
        <v>8256</v>
      </c>
      <c r="J342" s="94">
        <v>48.8</v>
      </c>
      <c r="K342" s="94">
        <v>16027</v>
      </c>
      <c r="L342" s="94"/>
      <c r="M342" s="94">
        <v>0</v>
      </c>
      <c r="N342" s="94">
        <v>9117</v>
      </c>
      <c r="O342" s="94">
        <v>0</v>
      </c>
      <c r="P342" s="94">
        <v>48.8</v>
      </c>
      <c r="Q342" s="94">
        <v>76.56</v>
      </c>
      <c r="R342" s="94">
        <v>25144</v>
      </c>
    </row>
    <row r="343" spans="1:18" x14ac:dyDescent="0.25">
      <c r="A343" s="94">
        <v>90</v>
      </c>
      <c r="B343" s="94" t="s">
        <v>151</v>
      </c>
      <c r="C343" s="94">
        <v>0</v>
      </c>
      <c r="D343" s="94">
        <v>0</v>
      </c>
      <c r="E343" s="94">
        <v>0</v>
      </c>
      <c r="F343" s="94">
        <v>0</v>
      </c>
      <c r="G343" s="94"/>
      <c r="H343" s="94"/>
      <c r="I343" s="94">
        <v>8760</v>
      </c>
      <c r="J343" s="94">
        <v>0</v>
      </c>
      <c r="K343" s="94">
        <v>0</v>
      </c>
      <c r="L343" s="94"/>
      <c r="M343" s="94">
        <v>0</v>
      </c>
      <c r="N343" s="94">
        <v>0</v>
      </c>
      <c r="O343" s="94">
        <v>0</v>
      </c>
      <c r="P343" s="94">
        <v>0</v>
      </c>
      <c r="Q343" s="94">
        <v>0</v>
      </c>
      <c r="R343" s="94">
        <v>0</v>
      </c>
    </row>
    <row r="344" spans="1:18" x14ac:dyDescent="0.25">
      <c r="A344" s="94">
        <v>91</v>
      </c>
      <c r="B344" s="94" t="s">
        <v>152</v>
      </c>
      <c r="C344" s="94">
        <v>-15.6</v>
      </c>
      <c r="D344" s="94">
        <v>0</v>
      </c>
      <c r="E344" s="94">
        <v>100</v>
      </c>
      <c r="F344" s="94">
        <v>0</v>
      </c>
      <c r="G344" s="94"/>
      <c r="H344" s="94"/>
      <c r="I344" s="94">
        <v>8760</v>
      </c>
      <c r="J344" s="94">
        <v>11</v>
      </c>
      <c r="K344" s="94">
        <v>-171</v>
      </c>
      <c r="L344" s="94"/>
      <c r="M344" s="94">
        <v>0</v>
      </c>
      <c r="N344" s="94">
        <v>0</v>
      </c>
      <c r="O344" s="94">
        <v>0</v>
      </c>
      <c r="P344" s="94">
        <v>10.98</v>
      </c>
      <c r="Q344" s="94">
        <v>10.98</v>
      </c>
      <c r="R344" s="94">
        <v>-171</v>
      </c>
    </row>
    <row r="345" spans="1:18" x14ac:dyDescent="0.25">
      <c r="A345" s="94">
        <v>92</v>
      </c>
      <c r="B345" s="94" t="s">
        <v>153</v>
      </c>
      <c r="C345" s="94">
        <v>283</v>
      </c>
      <c r="D345" s="94">
        <v>0</v>
      </c>
      <c r="E345" s="94">
        <v>100</v>
      </c>
      <c r="F345" s="94">
        <v>0</v>
      </c>
      <c r="G345" s="94"/>
      <c r="H345" s="94"/>
      <c r="I345" s="94">
        <v>8760</v>
      </c>
      <c r="J345" s="94">
        <v>0</v>
      </c>
      <c r="K345" s="94">
        <v>0</v>
      </c>
      <c r="L345" s="94"/>
      <c r="M345" s="94">
        <v>0</v>
      </c>
      <c r="N345" s="94">
        <v>0</v>
      </c>
      <c r="O345" s="94">
        <v>0</v>
      </c>
      <c r="P345" s="94">
        <v>0</v>
      </c>
      <c r="Q345" s="94">
        <v>0</v>
      </c>
      <c r="R345" s="94">
        <v>0</v>
      </c>
    </row>
    <row r="346" spans="1:18" x14ac:dyDescent="0.25">
      <c r="A346" s="94">
        <v>93</v>
      </c>
      <c r="B346" s="94" t="s">
        <v>154</v>
      </c>
      <c r="C346" s="94">
        <v>345.5</v>
      </c>
      <c r="D346" s="94">
        <v>0</v>
      </c>
      <c r="E346" s="94">
        <v>64.599999999999994</v>
      </c>
      <c r="F346" s="94">
        <v>0</v>
      </c>
      <c r="G346" s="94"/>
      <c r="H346" s="94"/>
      <c r="I346" s="94">
        <v>8760</v>
      </c>
      <c r="J346" s="94">
        <v>0</v>
      </c>
      <c r="K346" s="94">
        <v>0</v>
      </c>
      <c r="L346" s="94"/>
      <c r="M346" s="94">
        <v>0</v>
      </c>
      <c r="N346" s="94">
        <v>0</v>
      </c>
      <c r="O346" s="94">
        <v>0</v>
      </c>
      <c r="P346" s="94">
        <v>0</v>
      </c>
      <c r="Q346" s="94">
        <v>0</v>
      </c>
      <c r="R346" s="94">
        <v>0</v>
      </c>
    </row>
    <row r="347" spans="1:18" x14ac:dyDescent="0.25">
      <c r="A347" s="94">
        <v>94</v>
      </c>
      <c r="B347" s="94" t="s">
        <v>155</v>
      </c>
      <c r="C347" s="94">
        <v>288.2</v>
      </c>
      <c r="D347" s="94">
        <v>0</v>
      </c>
      <c r="E347" s="94">
        <v>100</v>
      </c>
      <c r="F347" s="94">
        <v>0</v>
      </c>
      <c r="G347" s="94"/>
      <c r="H347" s="94"/>
      <c r="I347" s="94">
        <v>8760</v>
      </c>
      <c r="J347" s="94">
        <v>0</v>
      </c>
      <c r="K347" s="94">
        <v>0</v>
      </c>
      <c r="L347" s="94"/>
      <c r="M347" s="94">
        <v>0</v>
      </c>
      <c r="N347" s="94">
        <v>0</v>
      </c>
      <c r="O347" s="94">
        <v>0</v>
      </c>
      <c r="P347" s="94">
        <v>0</v>
      </c>
      <c r="Q347" s="94">
        <v>0</v>
      </c>
      <c r="R347" s="94">
        <v>0</v>
      </c>
    </row>
    <row r="348" spans="1:18" x14ac:dyDescent="0.25">
      <c r="A348" s="94">
        <v>95</v>
      </c>
      <c r="B348" s="94" t="s">
        <v>156</v>
      </c>
      <c r="C348" s="94">
        <v>20.8</v>
      </c>
      <c r="D348" s="94">
        <v>0</v>
      </c>
      <c r="E348" s="94">
        <v>100</v>
      </c>
      <c r="F348" s="94">
        <v>0</v>
      </c>
      <c r="G348" s="94"/>
      <c r="H348" s="94"/>
      <c r="I348" s="94">
        <v>8760</v>
      </c>
      <c r="J348" s="94">
        <v>0</v>
      </c>
      <c r="K348" s="94">
        <v>0</v>
      </c>
      <c r="L348" s="94"/>
      <c r="M348" s="94">
        <v>0</v>
      </c>
      <c r="N348" s="94">
        <v>0</v>
      </c>
      <c r="O348" s="94">
        <v>0</v>
      </c>
      <c r="P348" s="94">
        <v>0</v>
      </c>
      <c r="Q348" s="94">
        <v>0</v>
      </c>
      <c r="R348" s="94">
        <v>0</v>
      </c>
    </row>
    <row r="349" spans="1:18" x14ac:dyDescent="0.25">
      <c r="A349" s="94">
        <v>96</v>
      </c>
      <c r="B349" s="94" t="s">
        <v>157</v>
      </c>
      <c r="C349" s="94">
        <v>1314</v>
      </c>
      <c r="D349" s="94">
        <v>0</v>
      </c>
      <c r="E349" s="94">
        <v>100</v>
      </c>
      <c r="F349" s="94">
        <v>0</v>
      </c>
      <c r="G349" s="94"/>
      <c r="H349" s="94"/>
      <c r="I349" s="94">
        <v>8760</v>
      </c>
      <c r="J349" s="94">
        <v>0</v>
      </c>
      <c r="K349" s="94">
        <v>0</v>
      </c>
      <c r="L349" s="94"/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4">
        <v>0</v>
      </c>
    </row>
    <row r="350" spans="1:18" x14ac:dyDescent="0.25">
      <c r="A350" s="94">
        <v>97</v>
      </c>
      <c r="B350" s="94" t="s">
        <v>158</v>
      </c>
      <c r="C350" s="94">
        <v>-1112.7</v>
      </c>
      <c r="D350" s="94">
        <v>0</v>
      </c>
      <c r="E350" s="94">
        <v>100</v>
      </c>
      <c r="F350" s="94">
        <v>0</v>
      </c>
      <c r="G350" s="94"/>
      <c r="H350" s="94"/>
      <c r="I350" s="94">
        <v>8760</v>
      </c>
      <c r="J350" s="94">
        <v>0</v>
      </c>
      <c r="K350" s="94">
        <v>0</v>
      </c>
      <c r="L350" s="94"/>
      <c r="M350" s="94">
        <v>0</v>
      </c>
      <c r="N350" s="94">
        <v>0</v>
      </c>
      <c r="O350" s="94">
        <v>0</v>
      </c>
      <c r="P350" s="94">
        <v>0</v>
      </c>
      <c r="Q350" s="94">
        <v>0</v>
      </c>
      <c r="R350" s="94">
        <v>0</v>
      </c>
    </row>
    <row r="351" spans="1:18" x14ac:dyDescent="0.25">
      <c r="A351" s="94">
        <v>98</v>
      </c>
      <c r="B351" s="94" t="s">
        <v>159</v>
      </c>
      <c r="C351" s="94">
        <v>-0.2</v>
      </c>
      <c r="D351" s="94">
        <v>0</v>
      </c>
      <c r="E351" s="94">
        <v>100</v>
      </c>
      <c r="F351" s="94">
        <v>0</v>
      </c>
      <c r="G351" s="94"/>
      <c r="H351" s="94"/>
      <c r="I351" s="94">
        <v>8760</v>
      </c>
      <c r="J351" s="94">
        <v>75</v>
      </c>
      <c r="K351" s="94">
        <v>-16</v>
      </c>
      <c r="L351" s="94"/>
      <c r="M351" s="94">
        <v>0</v>
      </c>
      <c r="N351" s="94">
        <v>0</v>
      </c>
      <c r="O351" s="94">
        <v>0</v>
      </c>
      <c r="P351" s="94">
        <v>75</v>
      </c>
      <c r="Q351" s="94">
        <v>75</v>
      </c>
      <c r="R351" s="94">
        <v>-16</v>
      </c>
    </row>
    <row r="352" spans="1:18" x14ac:dyDescent="0.25">
      <c r="A352" s="94">
        <v>99</v>
      </c>
      <c r="B352" s="94" t="s">
        <v>160</v>
      </c>
      <c r="C352" s="94">
        <v>1.9</v>
      </c>
      <c r="D352" s="94">
        <v>0</v>
      </c>
      <c r="E352" s="94">
        <v>100</v>
      </c>
      <c r="F352" s="94">
        <v>0</v>
      </c>
      <c r="G352" s="94"/>
      <c r="H352" s="94"/>
      <c r="I352" s="94">
        <v>8760</v>
      </c>
      <c r="J352" s="94">
        <v>75</v>
      </c>
      <c r="K352" s="94">
        <v>145</v>
      </c>
      <c r="L352" s="94"/>
      <c r="M352" s="94">
        <v>0</v>
      </c>
      <c r="N352" s="94">
        <v>0</v>
      </c>
      <c r="O352" s="94">
        <v>0</v>
      </c>
      <c r="P352" s="94">
        <v>75</v>
      </c>
      <c r="Q352" s="94">
        <v>75</v>
      </c>
      <c r="R352" s="94">
        <v>145</v>
      </c>
    </row>
    <row r="353" spans="1:18" x14ac:dyDescent="0.25">
      <c r="A353" s="94">
        <v>100</v>
      </c>
      <c r="B353" s="94" t="s">
        <v>175</v>
      </c>
      <c r="C353" s="94">
        <v>47.9</v>
      </c>
      <c r="D353" s="94">
        <v>0</v>
      </c>
      <c r="E353" s="94">
        <v>100</v>
      </c>
      <c r="F353" s="94">
        <v>0</v>
      </c>
      <c r="G353" s="94"/>
      <c r="H353" s="94"/>
      <c r="I353" s="94">
        <v>8736</v>
      </c>
      <c r="J353" s="94">
        <v>66.400000000000006</v>
      </c>
      <c r="K353" s="94">
        <v>3177</v>
      </c>
      <c r="L353" s="94"/>
      <c r="M353" s="94">
        <v>0</v>
      </c>
      <c r="N353" s="94">
        <v>0</v>
      </c>
      <c r="O353" s="94">
        <v>0</v>
      </c>
      <c r="P353" s="94">
        <v>66.36</v>
      </c>
      <c r="Q353" s="94">
        <v>66.36</v>
      </c>
      <c r="R353" s="94">
        <v>3177</v>
      </c>
    </row>
    <row r="354" spans="1:18" x14ac:dyDescent="0.25">
      <c r="A354" s="94">
        <v>101</v>
      </c>
      <c r="B354" s="94" t="s">
        <v>176</v>
      </c>
      <c r="C354" s="94">
        <v>0</v>
      </c>
      <c r="D354" s="94">
        <v>0</v>
      </c>
      <c r="E354" s="94">
        <v>0</v>
      </c>
      <c r="F354" s="94">
        <v>0</v>
      </c>
      <c r="G354" s="94"/>
      <c r="H354" s="94"/>
      <c r="I354" s="94">
        <v>0</v>
      </c>
      <c r="J354" s="94">
        <v>0</v>
      </c>
      <c r="K354" s="94">
        <v>0</v>
      </c>
      <c r="L354" s="94"/>
      <c r="M354" s="94">
        <v>0</v>
      </c>
      <c r="N354" s="94">
        <v>0</v>
      </c>
      <c r="O354" s="94">
        <v>0</v>
      </c>
      <c r="P354" s="94">
        <v>0</v>
      </c>
      <c r="Q354" s="94">
        <v>0</v>
      </c>
      <c r="R354" s="94">
        <v>0</v>
      </c>
    </row>
    <row r="355" spans="1:18" x14ac:dyDescent="0.25">
      <c r="A355" s="94">
        <v>102</v>
      </c>
      <c r="B355" s="94" t="s">
        <v>177</v>
      </c>
      <c r="C355" s="94">
        <v>1033.5</v>
      </c>
      <c r="D355" s="94">
        <v>0</v>
      </c>
      <c r="E355" s="94">
        <v>25.2</v>
      </c>
      <c r="F355" s="94">
        <v>143</v>
      </c>
      <c r="G355" s="94">
        <v>7582.7</v>
      </c>
      <c r="H355" s="94">
        <v>7337</v>
      </c>
      <c r="I355" s="94">
        <v>3283</v>
      </c>
      <c r="J355" s="94">
        <v>413.6</v>
      </c>
      <c r="K355" s="94">
        <v>31363</v>
      </c>
      <c r="L355" s="94">
        <v>499</v>
      </c>
      <c r="M355" s="94">
        <v>2090</v>
      </c>
      <c r="N355" s="94">
        <v>0</v>
      </c>
      <c r="O355" s="94">
        <v>3599</v>
      </c>
      <c r="P355" s="94">
        <v>33.83</v>
      </c>
      <c r="Q355" s="94">
        <v>35.85</v>
      </c>
      <c r="R355" s="94">
        <v>37051</v>
      </c>
    </row>
    <row r="356" spans="1:18" x14ac:dyDescent="0.25">
      <c r="A356" s="94">
        <v>103</v>
      </c>
      <c r="B356" s="94" t="s">
        <v>178</v>
      </c>
      <c r="C356" s="94">
        <v>0</v>
      </c>
      <c r="D356" s="94">
        <v>0</v>
      </c>
      <c r="E356" s="94">
        <v>0</v>
      </c>
      <c r="F356" s="94">
        <v>179</v>
      </c>
      <c r="G356" s="94"/>
      <c r="H356" s="94"/>
      <c r="I356" s="94">
        <v>366</v>
      </c>
      <c r="J356" s="94">
        <v>0</v>
      </c>
      <c r="K356" s="94">
        <v>0</v>
      </c>
      <c r="L356" s="94"/>
      <c r="M356" s="94">
        <v>0</v>
      </c>
      <c r="N356" s="94">
        <v>0</v>
      </c>
      <c r="O356" s="94">
        <v>0</v>
      </c>
      <c r="P356" s="94">
        <v>0</v>
      </c>
      <c r="Q356" s="94">
        <v>0</v>
      </c>
      <c r="R356" s="94">
        <v>0</v>
      </c>
    </row>
    <row r="357" spans="1:18" x14ac:dyDescent="0.25">
      <c r="A357" s="94">
        <v>104</v>
      </c>
      <c r="B357" s="94" t="s">
        <v>179</v>
      </c>
      <c r="C357" s="94">
        <v>-716.6</v>
      </c>
      <c r="D357" s="94">
        <v>0</v>
      </c>
      <c r="E357" s="94">
        <v>63.3</v>
      </c>
      <c r="F357" s="94">
        <v>295</v>
      </c>
      <c r="G357" s="94"/>
      <c r="H357" s="94"/>
      <c r="I357" s="94">
        <v>7721</v>
      </c>
      <c r="J357" s="94">
        <v>35.799999999999997</v>
      </c>
      <c r="K357" s="94">
        <v>-25658</v>
      </c>
      <c r="L357" s="94"/>
      <c r="M357" s="94">
        <v>0</v>
      </c>
      <c r="N357" s="94">
        <v>0</v>
      </c>
      <c r="O357" s="94">
        <v>0</v>
      </c>
      <c r="P357" s="94">
        <v>35.81</v>
      </c>
      <c r="Q357" s="94">
        <v>35.81</v>
      </c>
      <c r="R357" s="94">
        <v>-25658</v>
      </c>
    </row>
    <row r="358" spans="1:18" x14ac:dyDescent="0.25">
      <c r="A358" s="94">
        <v>105</v>
      </c>
      <c r="B358" s="94" t="s">
        <v>180</v>
      </c>
      <c r="C358" s="94">
        <v>597.1</v>
      </c>
      <c r="D358" s="94">
        <v>0</v>
      </c>
      <c r="E358" s="94">
        <v>6.8</v>
      </c>
      <c r="F358" s="94">
        <v>782</v>
      </c>
      <c r="G358" s="94"/>
      <c r="H358" s="94"/>
      <c r="I358" s="94">
        <v>5659</v>
      </c>
      <c r="J358" s="94">
        <v>37.6</v>
      </c>
      <c r="K358" s="94">
        <v>22455</v>
      </c>
      <c r="L358" s="94"/>
      <c r="M358" s="94">
        <v>0</v>
      </c>
      <c r="N358" s="94">
        <v>0</v>
      </c>
      <c r="O358" s="94">
        <v>0</v>
      </c>
      <c r="P358" s="94">
        <v>37.61</v>
      </c>
      <c r="Q358" s="94">
        <v>37.61</v>
      </c>
      <c r="R358" s="94">
        <v>22455</v>
      </c>
    </row>
    <row r="359" spans="1:18" x14ac:dyDescent="0.25">
      <c r="A359" s="94">
        <v>106</v>
      </c>
      <c r="B359" s="94" t="s">
        <v>181</v>
      </c>
      <c r="C359" s="94">
        <v>-328.2</v>
      </c>
      <c r="D359" s="94">
        <v>0</v>
      </c>
      <c r="E359" s="94">
        <v>50.3</v>
      </c>
      <c r="F359" s="94">
        <v>578</v>
      </c>
      <c r="G359" s="94"/>
      <c r="H359" s="94"/>
      <c r="I359" s="94">
        <v>6262</v>
      </c>
      <c r="J359" s="94">
        <v>34.5</v>
      </c>
      <c r="K359" s="94">
        <v>-11318</v>
      </c>
      <c r="L359" s="94"/>
      <c r="M359" s="94">
        <v>0</v>
      </c>
      <c r="N359" s="94">
        <v>0</v>
      </c>
      <c r="O359" s="94">
        <v>0</v>
      </c>
      <c r="P359" s="94">
        <v>34.49</v>
      </c>
      <c r="Q359" s="94">
        <v>34.49</v>
      </c>
      <c r="R359" s="94">
        <v>-11318</v>
      </c>
    </row>
    <row r="360" spans="1:18" x14ac:dyDescent="0.25">
      <c r="A360" s="94">
        <v>107</v>
      </c>
      <c r="B360" s="94" t="s">
        <v>182</v>
      </c>
      <c r="C360" s="94">
        <v>267.3</v>
      </c>
      <c r="D360" s="94">
        <v>0</v>
      </c>
      <c r="E360" s="94">
        <v>57.9</v>
      </c>
      <c r="F360" s="94">
        <v>0</v>
      </c>
      <c r="G360" s="94"/>
      <c r="H360" s="94"/>
      <c r="I360" s="94">
        <v>8760</v>
      </c>
      <c r="J360" s="94">
        <v>0</v>
      </c>
      <c r="K360" s="94">
        <v>0</v>
      </c>
      <c r="L360" s="94"/>
      <c r="M360" s="94">
        <v>0</v>
      </c>
      <c r="N360" s="94">
        <v>0</v>
      </c>
      <c r="O360" s="94">
        <v>0</v>
      </c>
      <c r="P360" s="94">
        <v>0</v>
      </c>
      <c r="Q360" s="94">
        <v>0</v>
      </c>
      <c r="R360" s="94">
        <v>0</v>
      </c>
    </row>
    <row r="361" spans="1:18" x14ac:dyDescent="0.25">
      <c r="A361" s="94">
        <v>108</v>
      </c>
      <c r="B361" s="94" t="s">
        <v>184</v>
      </c>
      <c r="C361" s="94">
        <v>33.299999999999997</v>
      </c>
      <c r="D361" s="94">
        <v>0</v>
      </c>
      <c r="E361" s="94">
        <v>100</v>
      </c>
      <c r="F361" s="94">
        <v>0</v>
      </c>
      <c r="G361" s="94"/>
      <c r="H361" s="94"/>
      <c r="I361" s="94">
        <v>8760</v>
      </c>
      <c r="J361" s="94">
        <v>144.80000000000001</v>
      </c>
      <c r="K361" s="94">
        <v>4825</v>
      </c>
      <c r="L361" s="94"/>
      <c r="M361" s="94">
        <v>0</v>
      </c>
      <c r="N361" s="94">
        <v>0</v>
      </c>
      <c r="O361" s="94">
        <v>0</v>
      </c>
      <c r="P361" s="94">
        <v>144.84</v>
      </c>
      <c r="Q361" s="94">
        <v>144.84</v>
      </c>
      <c r="R361" s="94">
        <v>4825</v>
      </c>
    </row>
    <row r="362" spans="1:18" x14ac:dyDescent="0.25">
      <c r="A362" s="94">
        <v>109</v>
      </c>
      <c r="B362" s="94" t="s">
        <v>185</v>
      </c>
      <c r="C362" s="94">
        <v>3.7</v>
      </c>
      <c r="D362" s="94">
        <v>0</v>
      </c>
      <c r="E362" s="94">
        <v>100</v>
      </c>
      <c r="F362" s="94">
        <v>0</v>
      </c>
      <c r="G362" s="94"/>
      <c r="H362" s="94"/>
      <c r="I362" s="94">
        <v>8760</v>
      </c>
      <c r="J362" s="94">
        <v>68.2</v>
      </c>
      <c r="K362" s="94">
        <v>250</v>
      </c>
      <c r="L362" s="94"/>
      <c r="M362" s="94">
        <v>0</v>
      </c>
      <c r="N362" s="94">
        <v>0</v>
      </c>
      <c r="O362" s="94">
        <v>0</v>
      </c>
      <c r="P362" s="94">
        <v>68.239999999999995</v>
      </c>
      <c r="Q362" s="94">
        <v>68.239999999999995</v>
      </c>
      <c r="R362" s="94">
        <v>250</v>
      </c>
    </row>
    <row r="363" spans="1:18" x14ac:dyDescent="0.25">
      <c r="A363" s="94">
        <v>110</v>
      </c>
      <c r="B363" s="94" t="s">
        <v>186</v>
      </c>
      <c r="C363" s="94">
        <v>162.4</v>
      </c>
      <c r="D363" s="94">
        <v>0</v>
      </c>
      <c r="E363" s="94">
        <v>100</v>
      </c>
      <c r="F363" s="94">
        <v>0</v>
      </c>
      <c r="G363" s="94"/>
      <c r="H363" s="94"/>
      <c r="I363" s="94">
        <v>8760</v>
      </c>
      <c r="J363" s="94">
        <v>107.9</v>
      </c>
      <c r="K363" s="94">
        <v>17512</v>
      </c>
      <c r="L363" s="94"/>
      <c r="M363" s="94">
        <v>0</v>
      </c>
      <c r="N363" s="94">
        <v>0</v>
      </c>
      <c r="O363" s="94">
        <v>0</v>
      </c>
      <c r="P363" s="94">
        <v>107.86</v>
      </c>
      <c r="Q363" s="94">
        <v>107.86</v>
      </c>
      <c r="R363" s="94">
        <v>17512</v>
      </c>
    </row>
    <row r="364" spans="1:18" x14ac:dyDescent="0.25">
      <c r="A364" s="94">
        <v>111</v>
      </c>
      <c r="B364" s="94" t="s">
        <v>187</v>
      </c>
      <c r="C364" s="94">
        <v>125.6</v>
      </c>
      <c r="D364" s="94">
        <v>0</v>
      </c>
      <c r="E364" s="94">
        <v>100</v>
      </c>
      <c r="F364" s="94">
        <v>0</v>
      </c>
      <c r="G364" s="94"/>
      <c r="H364" s="94"/>
      <c r="I364" s="94">
        <v>8760</v>
      </c>
      <c r="J364" s="94">
        <v>71</v>
      </c>
      <c r="K364" s="94">
        <v>8917</v>
      </c>
      <c r="L364" s="94"/>
      <c r="M364" s="94">
        <v>0</v>
      </c>
      <c r="N364" s="94">
        <v>0</v>
      </c>
      <c r="O364" s="94">
        <v>0</v>
      </c>
      <c r="P364" s="94">
        <v>71</v>
      </c>
      <c r="Q364" s="94">
        <v>71</v>
      </c>
      <c r="R364" s="94">
        <v>8917</v>
      </c>
    </row>
    <row r="365" spans="1:18" x14ac:dyDescent="0.25">
      <c r="A365" s="94">
        <v>112</v>
      </c>
      <c r="B365" s="94" t="s">
        <v>189</v>
      </c>
      <c r="C365" s="94">
        <v>17.7</v>
      </c>
      <c r="D365" s="94">
        <v>0</v>
      </c>
      <c r="E365" s="94">
        <v>100</v>
      </c>
      <c r="F365" s="94">
        <v>0</v>
      </c>
      <c r="G365" s="94"/>
      <c r="H365" s="94"/>
      <c r="I365" s="94">
        <v>8760</v>
      </c>
      <c r="J365" s="94">
        <v>50.7</v>
      </c>
      <c r="K365" s="94">
        <v>900</v>
      </c>
      <c r="L365" s="94"/>
      <c r="M365" s="94">
        <v>0</v>
      </c>
      <c r="N365" s="94">
        <v>0</v>
      </c>
      <c r="O365" s="94">
        <v>0</v>
      </c>
      <c r="P365" s="94">
        <v>50.75</v>
      </c>
      <c r="Q365" s="94">
        <v>50.75</v>
      </c>
      <c r="R365" s="94">
        <v>900</v>
      </c>
    </row>
    <row r="366" spans="1:18" x14ac:dyDescent="0.25">
      <c r="A366" s="94">
        <v>113</v>
      </c>
      <c r="B366" s="94" t="s">
        <v>190</v>
      </c>
      <c r="C366" s="94">
        <v>6.7</v>
      </c>
      <c r="D366" s="94">
        <v>0</v>
      </c>
      <c r="E366" s="94">
        <v>100</v>
      </c>
      <c r="F366" s="94">
        <v>0</v>
      </c>
      <c r="G366" s="94"/>
      <c r="H366" s="94"/>
      <c r="I366" s="94">
        <v>8760</v>
      </c>
      <c r="J366" s="94">
        <v>88.9</v>
      </c>
      <c r="K366" s="94">
        <v>593</v>
      </c>
      <c r="L366" s="94"/>
      <c r="M366" s="94">
        <v>0</v>
      </c>
      <c r="N366" s="94">
        <v>0</v>
      </c>
      <c r="O366" s="94">
        <v>0</v>
      </c>
      <c r="P366" s="94">
        <v>88.89</v>
      </c>
      <c r="Q366" s="94">
        <v>88.89</v>
      </c>
      <c r="R366" s="94">
        <v>593</v>
      </c>
    </row>
    <row r="367" spans="1:18" x14ac:dyDescent="0.25">
      <c r="A367" s="94">
        <v>114</v>
      </c>
      <c r="B367" s="94" t="s">
        <v>191</v>
      </c>
      <c r="C367" s="94">
        <v>0</v>
      </c>
      <c r="D367" s="94">
        <v>0</v>
      </c>
      <c r="E367" s="94">
        <v>0</v>
      </c>
      <c r="F367" s="94">
        <v>0</v>
      </c>
      <c r="G367" s="94"/>
      <c r="H367" s="94"/>
      <c r="I367" s="94">
        <v>8760</v>
      </c>
      <c r="J367" s="94">
        <v>0</v>
      </c>
      <c r="K367" s="94">
        <v>0</v>
      </c>
      <c r="L367" s="94"/>
      <c r="M367" s="94">
        <v>0</v>
      </c>
      <c r="N367" s="94">
        <v>0</v>
      </c>
      <c r="O367" s="94">
        <v>0</v>
      </c>
      <c r="P367" s="94">
        <v>0</v>
      </c>
      <c r="Q367" s="94">
        <v>0</v>
      </c>
      <c r="R367" s="94">
        <v>0</v>
      </c>
    </row>
    <row r="368" spans="1:18" x14ac:dyDescent="0.25">
      <c r="A368" s="94">
        <v>115</v>
      </c>
      <c r="B368" s="94" t="s">
        <v>192</v>
      </c>
      <c r="C368" s="94">
        <v>0</v>
      </c>
      <c r="D368" s="94">
        <v>0</v>
      </c>
      <c r="E368" s="94">
        <v>0</v>
      </c>
      <c r="F368" s="94">
        <v>0</v>
      </c>
      <c r="G368" s="94"/>
      <c r="H368" s="94"/>
      <c r="I368" s="94">
        <v>8760</v>
      </c>
      <c r="J368" s="94">
        <v>0</v>
      </c>
      <c r="K368" s="94">
        <v>0</v>
      </c>
      <c r="L368" s="94"/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0</v>
      </c>
    </row>
    <row r="369" spans="1:18" x14ac:dyDescent="0.25">
      <c r="A369" s="94">
        <v>116</v>
      </c>
      <c r="B369" s="94" t="s">
        <v>193</v>
      </c>
      <c r="C369" s="94">
        <v>0</v>
      </c>
      <c r="D369" s="94">
        <v>0</v>
      </c>
      <c r="E369" s="94">
        <v>0</v>
      </c>
      <c r="F369" s="94">
        <v>0</v>
      </c>
      <c r="G369" s="94"/>
      <c r="H369" s="94"/>
      <c r="I369" s="94">
        <v>8760</v>
      </c>
      <c r="J369" s="94">
        <v>0</v>
      </c>
      <c r="K369" s="94">
        <v>0</v>
      </c>
      <c r="L369" s="94"/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4">
        <v>0</v>
      </c>
    </row>
    <row r="370" spans="1:18" x14ac:dyDescent="0.25">
      <c r="A370" s="94">
        <v>117</v>
      </c>
      <c r="B370" s="94" t="s">
        <v>194</v>
      </c>
      <c r="C370" s="94">
        <v>11.4</v>
      </c>
      <c r="D370" s="94">
        <v>0</v>
      </c>
      <c r="E370" s="94">
        <v>100</v>
      </c>
      <c r="F370" s="94">
        <v>0</v>
      </c>
      <c r="G370" s="94"/>
      <c r="H370" s="94"/>
      <c r="I370" s="94">
        <v>8760</v>
      </c>
      <c r="J370" s="94">
        <v>71.5</v>
      </c>
      <c r="K370" s="94">
        <v>814</v>
      </c>
      <c r="L370" s="94"/>
      <c r="M370" s="94">
        <v>0</v>
      </c>
      <c r="N370" s="94">
        <v>0</v>
      </c>
      <c r="O370" s="94">
        <v>0</v>
      </c>
      <c r="P370" s="94">
        <v>71.47</v>
      </c>
      <c r="Q370" s="94">
        <v>71.47</v>
      </c>
      <c r="R370" s="94">
        <v>814</v>
      </c>
    </row>
    <row r="371" spans="1:18" x14ac:dyDescent="0.25">
      <c r="A371" s="94">
        <v>118</v>
      </c>
      <c r="B371" s="94" t="s">
        <v>195</v>
      </c>
      <c r="C371" s="94">
        <v>112.6</v>
      </c>
      <c r="D371" s="94">
        <v>0</v>
      </c>
      <c r="E371" s="94">
        <v>100</v>
      </c>
      <c r="F371" s="94">
        <v>0</v>
      </c>
      <c r="G371" s="94"/>
      <c r="H371" s="94"/>
      <c r="I371" s="94">
        <v>8760</v>
      </c>
      <c r="J371" s="94">
        <v>92.8</v>
      </c>
      <c r="K371" s="94">
        <v>10451</v>
      </c>
      <c r="L371" s="94"/>
      <c r="M371" s="94">
        <v>0</v>
      </c>
      <c r="N371" s="94">
        <v>0</v>
      </c>
      <c r="O371" s="94">
        <v>0</v>
      </c>
      <c r="P371" s="94">
        <v>92.8</v>
      </c>
      <c r="Q371" s="94">
        <v>92.8</v>
      </c>
      <c r="R371" s="94">
        <v>10451</v>
      </c>
    </row>
    <row r="372" spans="1:18" x14ac:dyDescent="0.25">
      <c r="A372" s="94">
        <v>119</v>
      </c>
      <c r="B372" s="94" t="s">
        <v>201</v>
      </c>
      <c r="C372" s="94">
        <v>29.6</v>
      </c>
      <c r="D372" s="94">
        <v>0</v>
      </c>
      <c r="E372" s="94">
        <v>1.7</v>
      </c>
      <c r="F372" s="94">
        <v>119</v>
      </c>
      <c r="G372" s="94"/>
      <c r="H372" s="94"/>
      <c r="I372" s="94">
        <v>303</v>
      </c>
      <c r="J372" s="94">
        <v>23.9</v>
      </c>
      <c r="K372" s="94">
        <v>709</v>
      </c>
      <c r="L372" s="94"/>
      <c r="M372" s="94">
        <v>0</v>
      </c>
      <c r="N372" s="94">
        <v>0</v>
      </c>
      <c r="O372" s="94">
        <v>0</v>
      </c>
      <c r="P372" s="94">
        <v>23.92</v>
      </c>
      <c r="Q372" s="94">
        <v>23.92</v>
      </c>
      <c r="R372" s="94">
        <v>709</v>
      </c>
    </row>
    <row r="373" spans="1:18" x14ac:dyDescent="0.25">
      <c r="A373" s="94">
        <v>120</v>
      </c>
      <c r="B373" s="94" t="s">
        <v>203</v>
      </c>
      <c r="C373" s="94">
        <v>-360.9</v>
      </c>
      <c r="D373" s="94">
        <v>0</v>
      </c>
      <c r="E373" s="94">
        <v>100</v>
      </c>
      <c r="F373" s="94">
        <v>0</v>
      </c>
      <c r="G373" s="94"/>
      <c r="H373" s="94"/>
      <c r="I373" s="94">
        <v>8760</v>
      </c>
      <c r="J373" s="94">
        <v>14.6</v>
      </c>
      <c r="K373" s="94">
        <v>-5258</v>
      </c>
      <c r="L373" s="94"/>
      <c r="M373" s="94">
        <v>0</v>
      </c>
      <c r="N373" s="94">
        <v>0</v>
      </c>
      <c r="O373" s="94">
        <v>-5258</v>
      </c>
      <c r="P373" s="94">
        <v>29.14</v>
      </c>
      <c r="Q373" s="94">
        <v>29.14</v>
      </c>
      <c r="R373" s="94">
        <v>-10517</v>
      </c>
    </row>
    <row r="374" spans="1:18" x14ac:dyDescent="0.25">
      <c r="A374" s="94">
        <v>121</v>
      </c>
      <c r="B374" s="94" t="s">
        <v>204</v>
      </c>
      <c r="C374" s="94">
        <v>12</v>
      </c>
      <c r="D374" s="94">
        <v>0</v>
      </c>
      <c r="E374" s="94">
        <v>100</v>
      </c>
      <c r="F374" s="94">
        <v>0</v>
      </c>
      <c r="G374" s="94"/>
      <c r="H374" s="94"/>
      <c r="I374" s="94">
        <v>8760</v>
      </c>
      <c r="J374" s="94">
        <v>54.1</v>
      </c>
      <c r="K374" s="94">
        <v>648</v>
      </c>
      <c r="L374" s="94"/>
      <c r="M374" s="94">
        <v>0</v>
      </c>
      <c r="N374" s="94">
        <v>0</v>
      </c>
      <c r="O374" s="94">
        <v>0</v>
      </c>
      <c r="P374" s="94">
        <v>54.05</v>
      </c>
      <c r="Q374" s="94">
        <v>54.05</v>
      </c>
      <c r="R374" s="94">
        <v>648</v>
      </c>
    </row>
    <row r="375" spans="1:18" x14ac:dyDescent="0.25">
      <c r="A375" s="94">
        <v>122</v>
      </c>
      <c r="B375" s="94" t="s">
        <v>205</v>
      </c>
      <c r="C375" s="94">
        <v>63.2</v>
      </c>
      <c r="D375" s="94">
        <v>0</v>
      </c>
      <c r="E375" s="94">
        <v>100</v>
      </c>
      <c r="F375" s="94">
        <v>0</v>
      </c>
      <c r="G375" s="94"/>
      <c r="H375" s="94"/>
      <c r="I375" s="94">
        <v>8760</v>
      </c>
      <c r="J375" s="94">
        <v>54.7</v>
      </c>
      <c r="K375" s="94">
        <v>3458</v>
      </c>
      <c r="L375" s="94"/>
      <c r="M375" s="94">
        <v>0</v>
      </c>
      <c r="N375" s="94">
        <v>0</v>
      </c>
      <c r="O375" s="94">
        <v>3458</v>
      </c>
      <c r="P375" s="94">
        <v>109.44</v>
      </c>
      <c r="Q375" s="94">
        <v>109.44</v>
      </c>
      <c r="R375" s="94">
        <v>6916</v>
      </c>
    </row>
    <row r="376" spans="1:18" x14ac:dyDescent="0.25">
      <c r="A376" s="94">
        <v>123</v>
      </c>
      <c r="B376" s="94" t="s">
        <v>206</v>
      </c>
      <c r="C376" s="94">
        <v>37.200000000000003</v>
      </c>
      <c r="D376" s="94">
        <v>0</v>
      </c>
      <c r="E376" s="94">
        <v>88.5</v>
      </c>
      <c r="F376" s="94">
        <v>0</v>
      </c>
      <c r="G376" s="94"/>
      <c r="H376" s="94"/>
      <c r="I376" s="94">
        <v>8760</v>
      </c>
      <c r="J376" s="94">
        <v>0</v>
      </c>
      <c r="K376" s="94">
        <v>0</v>
      </c>
      <c r="L376" s="94"/>
      <c r="M376" s="94">
        <v>0</v>
      </c>
      <c r="N376" s="94">
        <v>0</v>
      </c>
      <c r="O376" s="94">
        <v>1406</v>
      </c>
      <c r="P376" s="94">
        <v>37.76</v>
      </c>
      <c r="Q376" s="94">
        <v>37.76</v>
      </c>
      <c r="R376" s="94">
        <v>1406</v>
      </c>
    </row>
    <row r="377" spans="1:18" x14ac:dyDescent="0.25">
      <c r="A377" s="94">
        <v>124</v>
      </c>
      <c r="B377" s="94" t="s">
        <v>207</v>
      </c>
      <c r="C377" s="94">
        <v>0</v>
      </c>
      <c r="D377" s="94">
        <v>0</v>
      </c>
      <c r="E377" s="94">
        <v>0</v>
      </c>
      <c r="F377" s="94">
        <v>0</v>
      </c>
      <c r="G377" s="94"/>
      <c r="H377" s="94"/>
      <c r="I377" s="94">
        <v>0</v>
      </c>
      <c r="J377" s="94">
        <v>0</v>
      </c>
      <c r="K377" s="94">
        <v>0</v>
      </c>
      <c r="L377" s="94"/>
      <c r="M377" s="94">
        <v>0</v>
      </c>
      <c r="N377" s="94">
        <v>0</v>
      </c>
      <c r="O377" s="94">
        <v>0</v>
      </c>
      <c r="P377" s="94">
        <v>0</v>
      </c>
      <c r="Q377" s="94">
        <v>0</v>
      </c>
      <c r="R377" s="94">
        <v>0</v>
      </c>
    </row>
    <row r="378" spans="1:18" x14ac:dyDescent="0.25">
      <c r="A378" s="94">
        <v>125</v>
      </c>
      <c r="B378" s="94" t="s">
        <v>208</v>
      </c>
      <c r="C378" s="94">
        <v>193</v>
      </c>
      <c r="D378" s="94">
        <v>0</v>
      </c>
      <c r="E378" s="94">
        <v>11.1</v>
      </c>
      <c r="F378" s="94">
        <v>11</v>
      </c>
      <c r="G378" s="94">
        <v>2257.6999999999998</v>
      </c>
      <c r="H378" s="94">
        <v>11696</v>
      </c>
      <c r="I378" s="94">
        <v>1572</v>
      </c>
      <c r="J378" s="94">
        <v>378.9</v>
      </c>
      <c r="K378" s="94">
        <v>8554</v>
      </c>
      <c r="L378" s="94">
        <v>23</v>
      </c>
      <c r="M378" s="94">
        <v>88</v>
      </c>
      <c r="N378" s="94">
        <v>4758</v>
      </c>
      <c r="O378" s="94">
        <v>0</v>
      </c>
      <c r="P378" s="94">
        <v>44.32</v>
      </c>
      <c r="Q378" s="94">
        <v>69.42</v>
      </c>
      <c r="R378" s="94">
        <v>13400</v>
      </c>
    </row>
    <row r="379" spans="1:18" x14ac:dyDescent="0.25">
      <c r="A379" s="94">
        <v>126</v>
      </c>
      <c r="B379" s="94" t="s">
        <v>209</v>
      </c>
      <c r="C379" s="94">
        <v>-168.9</v>
      </c>
      <c r="D379" s="94">
        <v>0</v>
      </c>
      <c r="E379" s="94">
        <v>100</v>
      </c>
      <c r="F379" s="94">
        <v>0</v>
      </c>
      <c r="G379" s="94"/>
      <c r="H379" s="94"/>
      <c r="I379" s="94">
        <v>8760</v>
      </c>
      <c r="J379" s="94">
        <v>11</v>
      </c>
      <c r="K379" s="94">
        <v>-1854</v>
      </c>
      <c r="L379" s="94"/>
      <c r="M379" s="94">
        <v>0</v>
      </c>
      <c r="N379" s="94">
        <v>0</v>
      </c>
      <c r="O379" s="94">
        <v>0</v>
      </c>
      <c r="P379" s="94">
        <v>10.98</v>
      </c>
      <c r="Q379" s="94">
        <v>10.98</v>
      </c>
      <c r="R379" s="94">
        <v>-1854</v>
      </c>
    </row>
    <row r="380" spans="1:18" x14ac:dyDescent="0.25">
      <c r="A380" s="94">
        <v>127</v>
      </c>
      <c r="B380" s="94" t="s">
        <v>210</v>
      </c>
      <c r="C380" s="94">
        <v>-65.900000000000006</v>
      </c>
      <c r="D380" s="94">
        <v>0</v>
      </c>
      <c r="E380" s="94">
        <v>100</v>
      </c>
      <c r="F380" s="94">
        <v>0</v>
      </c>
      <c r="G380" s="94"/>
      <c r="H380" s="94"/>
      <c r="I380" s="94">
        <v>8760</v>
      </c>
      <c r="J380" s="94">
        <v>11</v>
      </c>
      <c r="K380" s="94">
        <v>-724</v>
      </c>
      <c r="L380" s="94"/>
      <c r="M380" s="94">
        <v>0</v>
      </c>
      <c r="N380" s="94">
        <v>0</v>
      </c>
      <c r="O380" s="94">
        <v>0</v>
      </c>
      <c r="P380" s="94">
        <v>10.98</v>
      </c>
      <c r="Q380" s="94">
        <v>10.98</v>
      </c>
      <c r="R380" s="94">
        <v>-724</v>
      </c>
    </row>
    <row r="381" spans="1:18" x14ac:dyDescent="0.25">
      <c r="A381" s="94">
        <v>128</v>
      </c>
      <c r="B381" s="94" t="s">
        <v>211</v>
      </c>
      <c r="C381" s="94">
        <v>-220.8</v>
      </c>
      <c r="D381" s="94">
        <v>0</v>
      </c>
      <c r="E381" s="94">
        <v>100</v>
      </c>
      <c r="F381" s="94">
        <v>0</v>
      </c>
      <c r="G381" s="94"/>
      <c r="H381" s="94"/>
      <c r="I381" s="94">
        <v>8760</v>
      </c>
      <c r="J381" s="94">
        <v>23.2</v>
      </c>
      <c r="K381" s="94">
        <v>-5131</v>
      </c>
      <c r="L381" s="94"/>
      <c r="M381" s="94">
        <v>0</v>
      </c>
      <c r="N381" s="94">
        <v>-4396</v>
      </c>
      <c r="O381" s="94">
        <v>-5131</v>
      </c>
      <c r="P381" s="94">
        <v>46.48</v>
      </c>
      <c r="Q381" s="94">
        <v>66.39</v>
      </c>
      <c r="R381" s="94">
        <v>-14659</v>
      </c>
    </row>
    <row r="382" spans="1:18" x14ac:dyDescent="0.25">
      <c r="A382" s="94">
        <v>129</v>
      </c>
      <c r="B382" s="94" t="s">
        <v>217</v>
      </c>
      <c r="C382" s="94">
        <v>15.1</v>
      </c>
      <c r="D382" s="94">
        <v>0</v>
      </c>
      <c r="E382" s="94">
        <v>100</v>
      </c>
      <c r="F382" s="94">
        <v>0</v>
      </c>
      <c r="G382" s="94"/>
      <c r="H382" s="94"/>
      <c r="I382" s="94">
        <v>8760</v>
      </c>
      <c r="J382" s="94">
        <v>73.5</v>
      </c>
      <c r="K382" s="94">
        <v>1107</v>
      </c>
      <c r="L382" s="94"/>
      <c r="M382" s="94">
        <v>0</v>
      </c>
      <c r="N382" s="94">
        <v>0</v>
      </c>
      <c r="O382" s="94">
        <v>0</v>
      </c>
      <c r="P382" s="94">
        <v>73.47</v>
      </c>
      <c r="Q382" s="94">
        <v>73.47</v>
      </c>
      <c r="R382" s="94">
        <v>1107</v>
      </c>
    </row>
    <row r="383" spans="1:18" x14ac:dyDescent="0.25">
      <c r="A383" s="94">
        <v>130</v>
      </c>
      <c r="B383" s="94" t="s">
        <v>218</v>
      </c>
      <c r="C383" s="94">
        <v>228.5</v>
      </c>
      <c r="D383" s="94">
        <v>0</v>
      </c>
      <c r="E383" s="94">
        <v>100</v>
      </c>
      <c r="F383" s="94">
        <v>0</v>
      </c>
      <c r="G383" s="94"/>
      <c r="H383" s="94"/>
      <c r="I383" s="94">
        <v>8760</v>
      </c>
      <c r="J383" s="94">
        <v>74.900000000000006</v>
      </c>
      <c r="K383" s="94">
        <v>17124</v>
      </c>
      <c r="L383" s="94"/>
      <c r="M383" s="94">
        <v>0</v>
      </c>
      <c r="N383" s="94">
        <v>0</v>
      </c>
      <c r="O383" s="94">
        <v>0</v>
      </c>
      <c r="P383" s="94">
        <v>74.94</v>
      </c>
      <c r="Q383" s="94">
        <v>74.94</v>
      </c>
      <c r="R383" s="94">
        <v>17124</v>
      </c>
    </row>
    <row r="384" spans="1:18" x14ac:dyDescent="0.25">
      <c r="A384" s="94">
        <v>131</v>
      </c>
      <c r="B384" s="94" t="s">
        <v>221</v>
      </c>
      <c r="C384" s="94">
        <v>4.7</v>
      </c>
      <c r="D384" s="94">
        <v>0</v>
      </c>
      <c r="E384" s="94">
        <v>100</v>
      </c>
      <c r="F384" s="94">
        <v>0</v>
      </c>
      <c r="G384" s="94"/>
      <c r="H384" s="94"/>
      <c r="I384" s="94">
        <v>8760</v>
      </c>
      <c r="J384" s="94">
        <v>72.7</v>
      </c>
      <c r="K384" s="94">
        <v>342</v>
      </c>
      <c r="L384" s="94"/>
      <c r="M384" s="94">
        <v>0</v>
      </c>
      <c r="N384" s="94">
        <v>0</v>
      </c>
      <c r="O384" s="94">
        <v>0</v>
      </c>
      <c r="P384" s="94">
        <v>72.709999999999994</v>
      </c>
      <c r="Q384" s="94">
        <v>72.709999999999994</v>
      </c>
      <c r="R384" s="94">
        <v>342</v>
      </c>
    </row>
    <row r="385" spans="1:18" x14ac:dyDescent="0.25">
      <c r="A385" s="94">
        <v>132</v>
      </c>
      <c r="B385" s="94" t="s">
        <v>222</v>
      </c>
      <c r="C385" s="94">
        <v>0</v>
      </c>
      <c r="D385" s="94">
        <v>0</v>
      </c>
      <c r="E385" s="94">
        <v>100</v>
      </c>
      <c r="F385" s="94">
        <v>0</v>
      </c>
      <c r="G385" s="94"/>
      <c r="H385" s="94"/>
      <c r="I385" s="94">
        <v>8760</v>
      </c>
      <c r="J385" s="94">
        <v>32.200000000000003</v>
      </c>
      <c r="K385" s="94">
        <v>1</v>
      </c>
      <c r="L385" s="94"/>
      <c r="M385" s="94">
        <v>0</v>
      </c>
      <c r="N385" s="94">
        <v>0</v>
      </c>
      <c r="O385" s="94">
        <v>0</v>
      </c>
      <c r="P385" s="94">
        <v>32.24</v>
      </c>
      <c r="Q385" s="94">
        <v>32.24</v>
      </c>
      <c r="R385" s="94">
        <v>1</v>
      </c>
    </row>
    <row r="386" spans="1:18" x14ac:dyDescent="0.25">
      <c r="A386" s="94">
        <v>133</v>
      </c>
      <c r="B386" s="94" t="s">
        <v>223</v>
      </c>
      <c r="C386" s="94">
        <v>10.8</v>
      </c>
      <c r="D386" s="94">
        <v>0</v>
      </c>
      <c r="E386" s="94">
        <v>100</v>
      </c>
      <c r="F386" s="94">
        <v>0</v>
      </c>
      <c r="G386" s="94"/>
      <c r="H386" s="94"/>
      <c r="I386" s="94">
        <v>8760</v>
      </c>
      <c r="J386" s="94">
        <v>75.400000000000006</v>
      </c>
      <c r="K386" s="94">
        <v>814</v>
      </c>
      <c r="L386" s="94"/>
      <c r="M386" s="94">
        <v>0</v>
      </c>
      <c r="N386" s="94">
        <v>0</v>
      </c>
      <c r="O386" s="94">
        <v>0</v>
      </c>
      <c r="P386" s="94">
        <v>75.400000000000006</v>
      </c>
      <c r="Q386" s="94">
        <v>75.400000000000006</v>
      </c>
      <c r="R386" s="94">
        <v>814</v>
      </c>
    </row>
    <row r="387" spans="1:18" x14ac:dyDescent="0.25">
      <c r="A387" s="94">
        <v>134</v>
      </c>
      <c r="B387" s="94" t="s">
        <v>224</v>
      </c>
      <c r="C387" s="94">
        <v>0</v>
      </c>
      <c r="D387" s="94">
        <v>0</v>
      </c>
      <c r="E387" s="94">
        <v>0</v>
      </c>
      <c r="F387" s="94">
        <v>0</v>
      </c>
      <c r="G387" s="94"/>
      <c r="H387" s="94"/>
      <c r="I387" s="94">
        <v>8760</v>
      </c>
      <c r="J387" s="94">
        <v>0</v>
      </c>
      <c r="K387" s="94">
        <v>0</v>
      </c>
      <c r="L387" s="94"/>
      <c r="M387" s="94">
        <v>0</v>
      </c>
      <c r="N387" s="94">
        <v>0</v>
      </c>
      <c r="O387" s="94">
        <v>0</v>
      </c>
      <c r="P387" s="94">
        <v>0</v>
      </c>
      <c r="Q387" s="94">
        <v>0</v>
      </c>
      <c r="R387" s="94">
        <v>0</v>
      </c>
    </row>
    <row r="388" spans="1:18" x14ac:dyDescent="0.25">
      <c r="A388" s="94">
        <v>135</v>
      </c>
      <c r="B388" s="94" t="s">
        <v>225</v>
      </c>
      <c r="C388" s="94">
        <v>6.7</v>
      </c>
      <c r="D388" s="94">
        <v>0</v>
      </c>
      <c r="E388" s="94">
        <v>100</v>
      </c>
      <c r="F388" s="94">
        <v>0</v>
      </c>
      <c r="G388" s="94"/>
      <c r="H388" s="94"/>
      <c r="I388" s="94">
        <v>8760</v>
      </c>
      <c r="J388" s="94">
        <v>38.4</v>
      </c>
      <c r="K388" s="94">
        <v>258</v>
      </c>
      <c r="L388" s="94"/>
      <c r="M388" s="94">
        <v>0</v>
      </c>
      <c r="N388" s="94">
        <v>0</v>
      </c>
      <c r="O388" s="94">
        <v>0</v>
      </c>
      <c r="P388" s="94">
        <v>38.4</v>
      </c>
      <c r="Q388" s="94">
        <v>38.4</v>
      </c>
      <c r="R388" s="94">
        <v>258</v>
      </c>
    </row>
    <row r="389" spans="1:18" x14ac:dyDescent="0.25">
      <c r="A389" s="94">
        <v>136</v>
      </c>
      <c r="B389" s="94" t="s">
        <v>226</v>
      </c>
      <c r="C389" s="94">
        <v>0.3</v>
      </c>
      <c r="D389" s="94">
        <v>0</v>
      </c>
      <c r="E389" s="94">
        <v>100</v>
      </c>
      <c r="F389" s="94">
        <v>0</v>
      </c>
      <c r="G389" s="94"/>
      <c r="H389" s="94"/>
      <c r="I389" s="94">
        <v>8760</v>
      </c>
      <c r="J389" s="94">
        <v>60.5</v>
      </c>
      <c r="K389" s="94">
        <v>18</v>
      </c>
      <c r="L389" s="94"/>
      <c r="M389" s="94">
        <v>0</v>
      </c>
      <c r="N389" s="94">
        <v>0</v>
      </c>
      <c r="O389" s="94">
        <v>0</v>
      </c>
      <c r="P389" s="94">
        <v>60.5</v>
      </c>
      <c r="Q389" s="94">
        <v>60.5</v>
      </c>
      <c r="R389" s="94">
        <v>18</v>
      </c>
    </row>
    <row r="390" spans="1:18" x14ac:dyDescent="0.25">
      <c r="A390" s="94">
        <v>137</v>
      </c>
      <c r="B390" s="94" t="s">
        <v>227</v>
      </c>
      <c r="C390" s="94">
        <v>0</v>
      </c>
      <c r="D390" s="94">
        <v>0</v>
      </c>
      <c r="E390" s="94">
        <v>0</v>
      </c>
      <c r="F390" s="94">
        <v>3</v>
      </c>
      <c r="G390" s="94"/>
      <c r="H390" s="94"/>
      <c r="I390" s="94">
        <v>1512</v>
      </c>
      <c r="J390" s="94">
        <v>0</v>
      </c>
      <c r="K390" s="94">
        <v>0</v>
      </c>
      <c r="L390" s="94"/>
      <c r="M390" s="94">
        <v>0</v>
      </c>
      <c r="N390" s="94">
        <v>0</v>
      </c>
      <c r="O390" s="94">
        <v>0</v>
      </c>
      <c r="P390" s="94">
        <v>0</v>
      </c>
      <c r="Q390" s="94">
        <v>0</v>
      </c>
      <c r="R390" s="94">
        <v>0</v>
      </c>
    </row>
    <row r="391" spans="1:18" x14ac:dyDescent="0.25">
      <c r="A391" s="94">
        <v>138</v>
      </c>
      <c r="B391" s="94" t="s">
        <v>228</v>
      </c>
      <c r="C391" s="94">
        <v>0</v>
      </c>
      <c r="D391" s="94">
        <v>0</v>
      </c>
      <c r="E391" s="94">
        <v>0</v>
      </c>
      <c r="F391" s="94">
        <v>4</v>
      </c>
      <c r="G391" s="94"/>
      <c r="H391" s="94"/>
      <c r="I391" s="94">
        <v>1176</v>
      </c>
      <c r="J391" s="94">
        <v>0</v>
      </c>
      <c r="K391" s="94">
        <v>0</v>
      </c>
      <c r="L391" s="94"/>
      <c r="M391" s="94">
        <v>0</v>
      </c>
      <c r="N391" s="94">
        <v>0</v>
      </c>
      <c r="O391" s="94">
        <v>0</v>
      </c>
      <c r="P391" s="94">
        <v>0</v>
      </c>
      <c r="Q391" s="94">
        <v>0</v>
      </c>
      <c r="R391" s="94">
        <v>0</v>
      </c>
    </row>
    <row r="392" spans="1:18" x14ac:dyDescent="0.25">
      <c r="A392" s="94">
        <v>139</v>
      </c>
      <c r="B392" s="94" t="s">
        <v>229</v>
      </c>
      <c r="C392" s="94">
        <v>-18.100000000000001</v>
      </c>
      <c r="D392" s="94">
        <v>0</v>
      </c>
      <c r="E392" s="94">
        <v>17.8</v>
      </c>
      <c r="F392" s="94">
        <v>108</v>
      </c>
      <c r="G392" s="94"/>
      <c r="H392" s="94"/>
      <c r="I392" s="94">
        <v>1575</v>
      </c>
      <c r="J392" s="94">
        <v>11</v>
      </c>
      <c r="K392" s="94">
        <v>-199</v>
      </c>
      <c r="L392" s="94"/>
      <c r="M392" s="94">
        <v>0</v>
      </c>
      <c r="N392" s="94">
        <v>0</v>
      </c>
      <c r="O392" s="94">
        <v>0</v>
      </c>
      <c r="P392" s="94">
        <v>10.98</v>
      </c>
      <c r="Q392" s="94">
        <v>10.98</v>
      </c>
      <c r="R392" s="94">
        <v>-199</v>
      </c>
    </row>
    <row r="393" spans="1:18" x14ac:dyDescent="0.25">
      <c r="A393" s="94">
        <v>140</v>
      </c>
      <c r="B393" s="94" t="s">
        <v>230</v>
      </c>
      <c r="C393" s="94">
        <v>0</v>
      </c>
      <c r="D393" s="94">
        <v>0</v>
      </c>
      <c r="E393" s="94">
        <v>0</v>
      </c>
      <c r="F393" s="94">
        <v>0</v>
      </c>
      <c r="G393" s="94"/>
      <c r="H393" s="94"/>
      <c r="I393" s="94">
        <v>0</v>
      </c>
      <c r="J393" s="94">
        <v>0</v>
      </c>
      <c r="K393" s="94">
        <v>0</v>
      </c>
      <c r="L393" s="94"/>
      <c r="M393" s="94">
        <v>0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</row>
    <row r="394" spans="1:18" x14ac:dyDescent="0.25">
      <c r="A394" s="94">
        <v>141</v>
      </c>
      <c r="B394" s="94" t="s">
        <v>231</v>
      </c>
      <c r="C394" s="94">
        <v>91.3</v>
      </c>
      <c r="D394" s="94">
        <v>0</v>
      </c>
      <c r="E394" s="94">
        <v>100</v>
      </c>
      <c r="F394" s="94">
        <v>1</v>
      </c>
      <c r="G394" s="94"/>
      <c r="H394" s="94"/>
      <c r="I394" s="94">
        <v>5880</v>
      </c>
      <c r="J394" s="94">
        <v>60</v>
      </c>
      <c r="K394" s="94">
        <v>5484</v>
      </c>
      <c r="L394" s="94"/>
      <c r="M394" s="94">
        <v>0</v>
      </c>
      <c r="N394" s="94">
        <v>0</v>
      </c>
      <c r="O394" s="94">
        <v>0</v>
      </c>
      <c r="P394" s="94">
        <v>60.05</v>
      </c>
      <c r="Q394" s="94">
        <v>60.05</v>
      </c>
      <c r="R394" s="94">
        <v>5484</v>
      </c>
    </row>
    <row r="395" spans="1:18" x14ac:dyDescent="0.25">
      <c r="A395" s="94">
        <v>142</v>
      </c>
      <c r="B395" s="94" t="s">
        <v>341</v>
      </c>
      <c r="C395" s="94">
        <v>0.6</v>
      </c>
      <c r="D395" s="94">
        <v>0</v>
      </c>
      <c r="E395" s="94">
        <v>100</v>
      </c>
      <c r="F395" s="94">
        <v>1</v>
      </c>
      <c r="G395" s="94"/>
      <c r="H395" s="94"/>
      <c r="I395" s="94">
        <v>24</v>
      </c>
      <c r="J395" s="94">
        <v>63.8</v>
      </c>
      <c r="K395" s="94">
        <v>40</v>
      </c>
      <c r="L395" s="94"/>
      <c r="M395" s="94">
        <v>0</v>
      </c>
      <c r="N395" s="94">
        <v>0</v>
      </c>
      <c r="O395" s="94">
        <v>0</v>
      </c>
      <c r="P395" s="94">
        <v>63.76</v>
      </c>
      <c r="Q395" s="94">
        <v>63.76</v>
      </c>
      <c r="R395" s="94">
        <v>40</v>
      </c>
    </row>
    <row r="396" spans="1:18" x14ac:dyDescent="0.25">
      <c r="A396" s="94">
        <v>143</v>
      </c>
      <c r="B396" s="94" t="s">
        <v>342</v>
      </c>
      <c r="C396" s="94">
        <v>0.6</v>
      </c>
      <c r="D396" s="94">
        <v>0</v>
      </c>
      <c r="E396" s="94">
        <v>100</v>
      </c>
      <c r="F396" s="94">
        <v>1</v>
      </c>
      <c r="G396" s="94"/>
      <c r="H396" s="94"/>
      <c r="I396" s="94">
        <v>24</v>
      </c>
      <c r="J396" s="94">
        <v>63.8</v>
      </c>
      <c r="K396" s="94">
        <v>40</v>
      </c>
      <c r="L396" s="94"/>
      <c r="M396" s="94">
        <v>0</v>
      </c>
      <c r="N396" s="94">
        <v>0</v>
      </c>
      <c r="O396" s="94">
        <v>0</v>
      </c>
      <c r="P396" s="94">
        <v>63.76</v>
      </c>
      <c r="Q396" s="94">
        <v>63.76</v>
      </c>
      <c r="R396" s="94">
        <v>40</v>
      </c>
    </row>
    <row r="397" spans="1:18" x14ac:dyDescent="0.25">
      <c r="A397" s="94">
        <v>144</v>
      </c>
      <c r="B397" s="94" t="s">
        <v>343</v>
      </c>
      <c r="C397" s="94">
        <v>25.3</v>
      </c>
      <c r="D397" s="94">
        <v>0</v>
      </c>
      <c r="E397" s="94">
        <v>100</v>
      </c>
      <c r="F397" s="94">
        <v>1</v>
      </c>
      <c r="G397" s="94"/>
      <c r="H397" s="94"/>
      <c r="I397" s="94">
        <v>768</v>
      </c>
      <c r="J397" s="94">
        <v>60.7</v>
      </c>
      <c r="K397" s="94">
        <v>1533</v>
      </c>
      <c r="L397" s="94"/>
      <c r="M397" s="94">
        <v>0</v>
      </c>
      <c r="N397" s="94">
        <v>0</v>
      </c>
      <c r="O397" s="94">
        <v>0</v>
      </c>
      <c r="P397" s="94">
        <v>60.66</v>
      </c>
      <c r="Q397" s="94">
        <v>60.66</v>
      </c>
      <c r="R397" s="94">
        <v>1533</v>
      </c>
    </row>
    <row r="398" spans="1:18" x14ac:dyDescent="0.25">
      <c r="A398" s="94">
        <v>145</v>
      </c>
      <c r="B398" s="94" t="s">
        <v>232</v>
      </c>
      <c r="C398" s="94">
        <v>1.8</v>
      </c>
      <c r="D398" s="94">
        <v>0</v>
      </c>
      <c r="E398" s="94">
        <v>100</v>
      </c>
      <c r="F398" s="94">
        <v>1</v>
      </c>
      <c r="G398" s="94"/>
      <c r="H398" s="94"/>
      <c r="I398" s="94">
        <v>3696</v>
      </c>
      <c r="J398" s="94">
        <v>76.3</v>
      </c>
      <c r="K398" s="94">
        <v>140</v>
      </c>
      <c r="L398" s="94"/>
      <c r="M398" s="94">
        <v>0</v>
      </c>
      <c r="N398" s="94">
        <v>0</v>
      </c>
      <c r="O398" s="94">
        <v>0</v>
      </c>
      <c r="P398" s="94">
        <v>76.3</v>
      </c>
      <c r="Q398" s="94">
        <v>76.3</v>
      </c>
      <c r="R398" s="94">
        <v>140</v>
      </c>
    </row>
    <row r="399" spans="1:18" x14ac:dyDescent="0.25">
      <c r="A399" s="94">
        <v>146</v>
      </c>
      <c r="B399" s="94" t="s">
        <v>233</v>
      </c>
      <c r="C399" s="94">
        <v>1.8</v>
      </c>
      <c r="D399" s="94">
        <v>0</v>
      </c>
      <c r="E399" s="94">
        <v>100</v>
      </c>
      <c r="F399" s="94">
        <v>1</v>
      </c>
      <c r="G399" s="94"/>
      <c r="H399" s="94"/>
      <c r="I399" s="94">
        <v>3696</v>
      </c>
      <c r="J399" s="94">
        <v>76.3</v>
      </c>
      <c r="K399" s="94">
        <v>140</v>
      </c>
      <c r="L399" s="94"/>
      <c r="M399" s="94">
        <v>0</v>
      </c>
      <c r="N399" s="94">
        <v>0</v>
      </c>
      <c r="O399" s="94">
        <v>0</v>
      </c>
      <c r="P399" s="94">
        <v>76.3</v>
      </c>
      <c r="Q399" s="94">
        <v>76.3</v>
      </c>
      <c r="R399" s="94">
        <v>140</v>
      </c>
    </row>
    <row r="400" spans="1:18" x14ac:dyDescent="0.25">
      <c r="A400" s="94">
        <v>147</v>
      </c>
      <c r="B400" s="94" t="s">
        <v>234</v>
      </c>
      <c r="C400" s="94">
        <v>1.9</v>
      </c>
      <c r="D400" s="94">
        <v>0</v>
      </c>
      <c r="E400" s="94">
        <v>100</v>
      </c>
      <c r="F400" s="94">
        <v>1</v>
      </c>
      <c r="G400" s="94"/>
      <c r="H400" s="94"/>
      <c r="I400" s="94">
        <v>3696</v>
      </c>
      <c r="J400" s="94">
        <v>76.3</v>
      </c>
      <c r="K400" s="94">
        <v>144</v>
      </c>
      <c r="L400" s="94"/>
      <c r="M400" s="94">
        <v>0</v>
      </c>
      <c r="N400" s="94">
        <v>0</v>
      </c>
      <c r="O400" s="94">
        <v>0</v>
      </c>
      <c r="P400" s="94">
        <v>76.3</v>
      </c>
      <c r="Q400" s="94">
        <v>76.3</v>
      </c>
      <c r="R400" s="94">
        <v>144</v>
      </c>
    </row>
    <row r="401" spans="1:18" x14ac:dyDescent="0.25">
      <c r="A401" s="94">
        <v>148</v>
      </c>
      <c r="B401" s="94" t="s">
        <v>235</v>
      </c>
      <c r="C401" s="94">
        <v>1.4</v>
      </c>
      <c r="D401" s="94">
        <v>0</v>
      </c>
      <c r="E401" s="94">
        <v>100</v>
      </c>
      <c r="F401" s="94">
        <v>1</v>
      </c>
      <c r="G401" s="94"/>
      <c r="H401" s="94"/>
      <c r="I401" s="94">
        <v>3696</v>
      </c>
      <c r="J401" s="94">
        <v>76.3</v>
      </c>
      <c r="K401" s="94">
        <v>103</v>
      </c>
      <c r="L401" s="94"/>
      <c r="M401" s="94">
        <v>0</v>
      </c>
      <c r="N401" s="94">
        <v>0</v>
      </c>
      <c r="O401" s="94">
        <v>0</v>
      </c>
      <c r="P401" s="94">
        <v>76.3</v>
      </c>
      <c r="Q401" s="94">
        <v>76.3</v>
      </c>
      <c r="R401" s="94">
        <v>103</v>
      </c>
    </row>
    <row r="402" spans="1:18" x14ac:dyDescent="0.25">
      <c r="A402" s="94">
        <v>149</v>
      </c>
      <c r="B402" s="94" t="s">
        <v>236</v>
      </c>
      <c r="C402" s="94">
        <v>1.8</v>
      </c>
      <c r="D402" s="94">
        <v>0</v>
      </c>
      <c r="E402" s="94">
        <v>100</v>
      </c>
      <c r="F402" s="94">
        <v>1</v>
      </c>
      <c r="G402" s="94"/>
      <c r="H402" s="94"/>
      <c r="I402" s="94">
        <v>3696</v>
      </c>
      <c r="J402" s="94">
        <v>58.4</v>
      </c>
      <c r="K402" s="94">
        <v>107</v>
      </c>
      <c r="L402" s="94"/>
      <c r="M402" s="94">
        <v>0</v>
      </c>
      <c r="N402" s="94">
        <v>0</v>
      </c>
      <c r="O402" s="94">
        <v>0</v>
      </c>
      <c r="P402" s="94">
        <v>58.39</v>
      </c>
      <c r="Q402" s="94">
        <v>58.39</v>
      </c>
      <c r="R402" s="94">
        <v>107</v>
      </c>
    </row>
    <row r="403" spans="1:18" x14ac:dyDescent="0.25">
      <c r="A403" s="94">
        <v>150</v>
      </c>
      <c r="B403" s="94" t="s">
        <v>237</v>
      </c>
      <c r="C403" s="94">
        <v>0.9</v>
      </c>
      <c r="D403" s="94">
        <v>0</v>
      </c>
      <c r="E403" s="94">
        <v>100</v>
      </c>
      <c r="F403" s="94">
        <v>0</v>
      </c>
      <c r="G403" s="94"/>
      <c r="H403" s="94"/>
      <c r="I403" s="94">
        <v>8760</v>
      </c>
      <c r="J403" s="94">
        <v>0</v>
      </c>
      <c r="K403" s="94">
        <v>0</v>
      </c>
      <c r="L403" s="94"/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4">
        <v>0</v>
      </c>
    </row>
    <row r="404" spans="1:18" x14ac:dyDescent="0.25">
      <c r="A404" s="94">
        <v>151</v>
      </c>
      <c r="B404" s="94" t="s">
        <v>238</v>
      </c>
      <c r="C404" s="94">
        <v>11</v>
      </c>
      <c r="D404" s="94">
        <v>0</v>
      </c>
      <c r="E404" s="94">
        <v>100</v>
      </c>
      <c r="F404" s="94">
        <v>1</v>
      </c>
      <c r="G404" s="94"/>
      <c r="H404" s="94"/>
      <c r="I404" s="94">
        <v>5184</v>
      </c>
      <c r="J404" s="94">
        <v>85</v>
      </c>
      <c r="K404" s="94">
        <v>936</v>
      </c>
      <c r="L404" s="94"/>
      <c r="M404" s="94">
        <v>0</v>
      </c>
      <c r="N404" s="94">
        <v>0</v>
      </c>
      <c r="O404" s="94">
        <v>0</v>
      </c>
      <c r="P404" s="94">
        <v>85</v>
      </c>
      <c r="Q404" s="94">
        <v>85</v>
      </c>
      <c r="R404" s="94">
        <v>936</v>
      </c>
    </row>
    <row r="405" spans="1:18" x14ac:dyDescent="0.25">
      <c r="A405" s="94">
        <v>152</v>
      </c>
      <c r="B405" s="94" t="s">
        <v>239</v>
      </c>
      <c r="C405" s="94">
        <v>7.6</v>
      </c>
      <c r="D405" s="94">
        <v>0</v>
      </c>
      <c r="E405" s="94">
        <v>100</v>
      </c>
      <c r="F405" s="94">
        <v>1</v>
      </c>
      <c r="G405" s="94"/>
      <c r="H405" s="94"/>
      <c r="I405" s="94">
        <v>8424</v>
      </c>
      <c r="J405" s="94">
        <v>58.4</v>
      </c>
      <c r="K405" s="94">
        <v>441</v>
      </c>
      <c r="L405" s="94"/>
      <c r="M405" s="94">
        <v>0</v>
      </c>
      <c r="N405" s="94">
        <v>0</v>
      </c>
      <c r="O405" s="94">
        <v>0</v>
      </c>
      <c r="P405" s="94">
        <v>58.39</v>
      </c>
      <c r="Q405" s="94">
        <v>58.39</v>
      </c>
      <c r="R405" s="94">
        <v>441</v>
      </c>
    </row>
    <row r="406" spans="1:18" x14ac:dyDescent="0.25">
      <c r="A406" s="94">
        <v>153</v>
      </c>
      <c r="B406" s="94" t="s">
        <v>240</v>
      </c>
      <c r="C406" s="94">
        <v>3.2</v>
      </c>
      <c r="D406" s="94">
        <v>0</v>
      </c>
      <c r="E406" s="94">
        <v>100</v>
      </c>
      <c r="F406" s="94">
        <v>1</v>
      </c>
      <c r="G406" s="94"/>
      <c r="H406" s="94"/>
      <c r="I406" s="94">
        <v>5184</v>
      </c>
      <c r="J406" s="94">
        <v>85</v>
      </c>
      <c r="K406" s="94">
        <v>272</v>
      </c>
      <c r="L406" s="94"/>
      <c r="M406" s="94">
        <v>0</v>
      </c>
      <c r="N406" s="94">
        <v>0</v>
      </c>
      <c r="O406" s="94">
        <v>0</v>
      </c>
      <c r="P406" s="94">
        <v>85</v>
      </c>
      <c r="Q406" s="94">
        <v>85</v>
      </c>
      <c r="R406" s="94">
        <v>272</v>
      </c>
    </row>
    <row r="407" spans="1:18" x14ac:dyDescent="0.25">
      <c r="A407" s="94">
        <v>154</v>
      </c>
      <c r="B407" s="94" t="s">
        <v>241</v>
      </c>
      <c r="C407" s="94">
        <v>1.8</v>
      </c>
      <c r="D407" s="94">
        <v>0</v>
      </c>
      <c r="E407" s="94">
        <v>100</v>
      </c>
      <c r="F407" s="94">
        <v>1</v>
      </c>
      <c r="G407" s="94"/>
      <c r="H407" s="94"/>
      <c r="I407" s="94">
        <v>3696</v>
      </c>
      <c r="J407" s="94">
        <v>58.4</v>
      </c>
      <c r="K407" s="94">
        <v>107</v>
      </c>
      <c r="L407" s="94"/>
      <c r="M407" s="94">
        <v>0</v>
      </c>
      <c r="N407" s="94">
        <v>0</v>
      </c>
      <c r="O407" s="94">
        <v>0</v>
      </c>
      <c r="P407" s="94">
        <v>58.39</v>
      </c>
      <c r="Q407" s="94">
        <v>58.39</v>
      </c>
      <c r="R407" s="94">
        <v>107</v>
      </c>
    </row>
    <row r="408" spans="1:18" x14ac:dyDescent="0.25">
      <c r="A408" s="94">
        <v>155</v>
      </c>
      <c r="B408" s="94" t="s">
        <v>242</v>
      </c>
      <c r="C408" s="94">
        <v>1.8</v>
      </c>
      <c r="D408" s="94">
        <v>0</v>
      </c>
      <c r="E408" s="94">
        <v>100</v>
      </c>
      <c r="F408" s="94">
        <v>1</v>
      </c>
      <c r="G408" s="94"/>
      <c r="H408" s="94"/>
      <c r="I408" s="94">
        <v>3696</v>
      </c>
      <c r="J408" s="94">
        <v>58.4</v>
      </c>
      <c r="K408" s="94">
        <v>107</v>
      </c>
      <c r="L408" s="94"/>
      <c r="M408" s="94">
        <v>0</v>
      </c>
      <c r="N408" s="94">
        <v>0</v>
      </c>
      <c r="O408" s="94">
        <v>0</v>
      </c>
      <c r="P408" s="94">
        <v>58.39</v>
      </c>
      <c r="Q408" s="94">
        <v>58.39</v>
      </c>
      <c r="R408" s="94">
        <v>107</v>
      </c>
    </row>
    <row r="409" spans="1:18" x14ac:dyDescent="0.25">
      <c r="A409" s="94">
        <v>156</v>
      </c>
      <c r="B409" s="94" t="s">
        <v>243</v>
      </c>
      <c r="C409" s="94">
        <v>3.9</v>
      </c>
      <c r="D409" s="94">
        <v>0</v>
      </c>
      <c r="E409" s="94">
        <v>100</v>
      </c>
      <c r="F409" s="94">
        <v>0</v>
      </c>
      <c r="G409" s="94"/>
      <c r="H409" s="94"/>
      <c r="I409" s="94">
        <v>8760</v>
      </c>
      <c r="J409" s="94">
        <v>0</v>
      </c>
      <c r="K409" s="94">
        <v>0</v>
      </c>
      <c r="L409" s="94"/>
      <c r="M409" s="94">
        <v>0</v>
      </c>
      <c r="N409" s="94">
        <v>0</v>
      </c>
      <c r="O409" s="94">
        <v>0</v>
      </c>
      <c r="P409" s="94">
        <v>0</v>
      </c>
      <c r="Q409" s="94">
        <v>0</v>
      </c>
      <c r="R409" s="94">
        <v>0</v>
      </c>
    </row>
    <row r="410" spans="1:18" x14ac:dyDescent="0.25">
      <c r="A410" s="94">
        <v>157</v>
      </c>
      <c r="B410" s="94" t="s">
        <v>244</v>
      </c>
      <c r="C410" s="94">
        <v>0</v>
      </c>
      <c r="D410" s="94">
        <v>0</v>
      </c>
      <c r="E410" s="94">
        <v>0</v>
      </c>
      <c r="F410" s="94">
        <v>0</v>
      </c>
      <c r="G410" s="94"/>
      <c r="H410" s="94"/>
      <c r="I410" s="94">
        <v>0</v>
      </c>
      <c r="J410" s="94">
        <v>0</v>
      </c>
      <c r="K410" s="94">
        <v>0</v>
      </c>
      <c r="L410" s="94"/>
      <c r="M410" s="94">
        <v>0</v>
      </c>
      <c r="N410" s="94">
        <v>0</v>
      </c>
      <c r="O410" s="94">
        <v>0</v>
      </c>
      <c r="P410" s="94">
        <v>0</v>
      </c>
      <c r="Q410" s="94">
        <v>0</v>
      </c>
      <c r="R410" s="94">
        <v>0</v>
      </c>
    </row>
    <row r="411" spans="1:18" x14ac:dyDescent="0.25">
      <c r="A411" s="94">
        <v>158</v>
      </c>
      <c r="B411" s="94" t="s">
        <v>245</v>
      </c>
      <c r="C411" s="94">
        <v>88.5</v>
      </c>
      <c r="D411" s="94">
        <v>0</v>
      </c>
      <c r="E411" s="94">
        <v>61.7</v>
      </c>
      <c r="F411" s="94">
        <v>156</v>
      </c>
      <c r="G411" s="94"/>
      <c r="H411" s="94"/>
      <c r="I411" s="94">
        <v>5176</v>
      </c>
      <c r="J411" s="94">
        <v>15.5</v>
      </c>
      <c r="K411" s="94">
        <v>1371</v>
      </c>
      <c r="L411" s="94"/>
      <c r="M411" s="94">
        <v>0</v>
      </c>
      <c r="N411" s="94">
        <v>0</v>
      </c>
      <c r="O411" s="94">
        <v>0</v>
      </c>
      <c r="P411" s="94">
        <v>15.49</v>
      </c>
      <c r="Q411" s="94">
        <v>15.49</v>
      </c>
      <c r="R411" s="94">
        <v>1371</v>
      </c>
    </row>
    <row r="412" spans="1:18" x14ac:dyDescent="0.25">
      <c r="A412" s="94">
        <v>159</v>
      </c>
      <c r="B412" s="94" t="s">
        <v>344</v>
      </c>
      <c r="C412" s="94">
        <v>13.2</v>
      </c>
      <c r="D412" s="94">
        <v>0</v>
      </c>
      <c r="E412" s="94">
        <v>100</v>
      </c>
      <c r="F412" s="94">
        <v>0</v>
      </c>
      <c r="G412" s="94"/>
      <c r="H412" s="94"/>
      <c r="I412" s="94">
        <v>8760</v>
      </c>
      <c r="J412" s="94">
        <v>78.900000000000006</v>
      </c>
      <c r="K412" s="94">
        <v>1043</v>
      </c>
      <c r="L412" s="94"/>
      <c r="M412" s="94">
        <v>0</v>
      </c>
      <c r="N412" s="94">
        <v>0</v>
      </c>
      <c r="O412" s="94">
        <v>0</v>
      </c>
      <c r="P412" s="94">
        <v>78.86</v>
      </c>
      <c r="Q412" s="94">
        <v>78.86</v>
      </c>
      <c r="R412" s="94">
        <v>1043</v>
      </c>
    </row>
    <row r="413" spans="1:18" x14ac:dyDescent="0.25">
      <c r="A413" s="94">
        <v>160</v>
      </c>
      <c r="B413" s="94" t="s">
        <v>246</v>
      </c>
      <c r="C413" s="94">
        <v>3.4</v>
      </c>
      <c r="D413" s="94">
        <v>0</v>
      </c>
      <c r="E413" s="94">
        <v>100</v>
      </c>
      <c r="F413" s="94">
        <v>1</v>
      </c>
      <c r="G413" s="94"/>
      <c r="H413" s="94"/>
      <c r="I413" s="94">
        <v>6624</v>
      </c>
      <c r="J413" s="94">
        <v>78.900000000000006</v>
      </c>
      <c r="K413" s="94">
        <v>267</v>
      </c>
      <c r="L413" s="94"/>
      <c r="M413" s="94">
        <v>0</v>
      </c>
      <c r="N413" s="94">
        <v>0</v>
      </c>
      <c r="O413" s="94">
        <v>0</v>
      </c>
      <c r="P413" s="94">
        <v>78.86</v>
      </c>
      <c r="Q413" s="94">
        <v>78.86</v>
      </c>
      <c r="R413" s="94">
        <v>267</v>
      </c>
    </row>
    <row r="414" spans="1:18" x14ac:dyDescent="0.25">
      <c r="A414" s="94">
        <v>161</v>
      </c>
      <c r="B414" s="94" t="s">
        <v>247</v>
      </c>
      <c r="C414" s="94">
        <v>0</v>
      </c>
      <c r="D414" s="94">
        <v>0</v>
      </c>
      <c r="E414" s="94">
        <v>0</v>
      </c>
      <c r="F414" s="94">
        <v>0</v>
      </c>
      <c r="G414" s="94"/>
      <c r="H414" s="94"/>
      <c r="I414" s="94">
        <v>0</v>
      </c>
      <c r="J414" s="94">
        <v>0</v>
      </c>
      <c r="K414" s="94">
        <v>0</v>
      </c>
      <c r="L414" s="94"/>
      <c r="M414" s="94">
        <v>0</v>
      </c>
      <c r="N414" s="94">
        <v>0</v>
      </c>
      <c r="O414" s="94">
        <v>0</v>
      </c>
      <c r="P414" s="94">
        <v>0</v>
      </c>
      <c r="Q414" s="94">
        <v>0</v>
      </c>
      <c r="R414" s="94">
        <v>0</v>
      </c>
    </row>
    <row r="415" spans="1:18" x14ac:dyDescent="0.25">
      <c r="A415" s="94">
        <v>162</v>
      </c>
      <c r="B415" s="94" t="s">
        <v>248</v>
      </c>
      <c r="C415" s="94">
        <v>0</v>
      </c>
      <c r="D415" s="94">
        <v>0</v>
      </c>
      <c r="E415" s="94">
        <v>0</v>
      </c>
      <c r="F415" s="94">
        <v>0</v>
      </c>
      <c r="G415" s="94"/>
      <c r="H415" s="94"/>
      <c r="I415" s="94">
        <v>0</v>
      </c>
      <c r="J415" s="94">
        <v>0</v>
      </c>
      <c r="K415" s="94">
        <v>0</v>
      </c>
      <c r="L415" s="94"/>
      <c r="M415" s="94">
        <v>0</v>
      </c>
      <c r="N415" s="94">
        <v>0</v>
      </c>
      <c r="O415" s="94">
        <v>0</v>
      </c>
      <c r="P415" s="94">
        <v>0</v>
      </c>
      <c r="Q415" s="94">
        <v>0</v>
      </c>
      <c r="R415" s="94">
        <v>0</v>
      </c>
    </row>
    <row r="416" spans="1:18" x14ac:dyDescent="0.25">
      <c r="A416" s="94">
        <v>163</v>
      </c>
      <c r="B416" s="94" t="s">
        <v>249</v>
      </c>
      <c r="C416" s="94">
        <v>0</v>
      </c>
      <c r="D416" s="94">
        <v>0</v>
      </c>
      <c r="E416" s="94">
        <v>0</v>
      </c>
      <c r="F416" s="94">
        <v>0</v>
      </c>
      <c r="G416" s="94"/>
      <c r="H416" s="94"/>
      <c r="I416" s="94">
        <v>0</v>
      </c>
      <c r="J416" s="94">
        <v>0</v>
      </c>
      <c r="K416" s="94">
        <v>0</v>
      </c>
      <c r="L416" s="94"/>
      <c r="M416" s="94">
        <v>0</v>
      </c>
      <c r="N416" s="94">
        <v>0</v>
      </c>
      <c r="O416" s="94">
        <v>0</v>
      </c>
      <c r="P416" s="94">
        <v>0</v>
      </c>
      <c r="Q416" s="94">
        <v>0</v>
      </c>
      <c r="R416" s="94">
        <v>0</v>
      </c>
    </row>
    <row r="417" spans="1:18" x14ac:dyDescent="0.25">
      <c r="A417" s="94">
        <v>164</v>
      </c>
      <c r="B417" s="94" t="s">
        <v>254</v>
      </c>
      <c r="C417" s="94">
        <v>0</v>
      </c>
      <c r="D417" s="94">
        <v>0</v>
      </c>
      <c r="E417" s="94">
        <v>0</v>
      </c>
      <c r="F417" s="94">
        <v>0</v>
      </c>
      <c r="G417" s="94"/>
      <c r="H417" s="94"/>
      <c r="I417" s="94">
        <v>0</v>
      </c>
      <c r="J417" s="94">
        <v>0</v>
      </c>
      <c r="K417" s="94">
        <v>0</v>
      </c>
      <c r="L417" s="94"/>
      <c r="M417" s="94">
        <v>0</v>
      </c>
      <c r="N417" s="94">
        <v>0</v>
      </c>
      <c r="O417" s="94">
        <v>0</v>
      </c>
      <c r="P417" s="94">
        <v>0</v>
      </c>
      <c r="Q417" s="94">
        <v>0</v>
      </c>
      <c r="R417" s="94">
        <v>0</v>
      </c>
    </row>
    <row r="418" spans="1:18" x14ac:dyDescent="0.25">
      <c r="A418" s="94">
        <v>165</v>
      </c>
      <c r="B418" s="94" t="s">
        <v>257</v>
      </c>
      <c r="C418" s="94">
        <v>3815.2</v>
      </c>
      <c r="D418" s="94">
        <v>0</v>
      </c>
      <c r="E418" s="94">
        <v>67.2</v>
      </c>
      <c r="F418" s="94">
        <v>2</v>
      </c>
      <c r="G418" s="94">
        <v>26063.7</v>
      </c>
      <c r="H418" s="94">
        <v>6831</v>
      </c>
      <c r="I418" s="94">
        <v>8725</v>
      </c>
      <c r="J418" s="94">
        <v>396.3</v>
      </c>
      <c r="K418" s="94">
        <v>103302</v>
      </c>
      <c r="L418" s="94">
        <v>8</v>
      </c>
      <c r="M418" s="94">
        <v>32</v>
      </c>
      <c r="N418" s="94">
        <v>24303</v>
      </c>
      <c r="O418" s="94">
        <v>12312</v>
      </c>
      <c r="P418" s="94">
        <v>30.3</v>
      </c>
      <c r="Q418" s="94">
        <v>36.68</v>
      </c>
      <c r="R418" s="94">
        <v>139949</v>
      </c>
    </row>
    <row r="419" spans="1:18" x14ac:dyDescent="0.25">
      <c r="A419" s="94">
        <v>166</v>
      </c>
      <c r="B419" s="94" t="s">
        <v>345</v>
      </c>
      <c r="C419" s="94">
        <v>970.4</v>
      </c>
      <c r="D419" s="94">
        <v>0</v>
      </c>
      <c r="E419" s="94">
        <v>100</v>
      </c>
      <c r="F419" s="94">
        <v>0</v>
      </c>
      <c r="G419" s="94"/>
      <c r="H419" s="94"/>
      <c r="I419" s="94">
        <v>8760</v>
      </c>
      <c r="J419" s="94">
        <v>0</v>
      </c>
      <c r="K419" s="94">
        <v>0</v>
      </c>
      <c r="L419" s="94"/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0</v>
      </c>
    </row>
    <row r="420" spans="1:18" x14ac:dyDescent="0.25">
      <c r="A420" s="94">
        <v>167</v>
      </c>
      <c r="B420" s="94" t="s">
        <v>346</v>
      </c>
      <c r="C420" s="94">
        <v>446</v>
      </c>
      <c r="D420" s="94">
        <v>0</v>
      </c>
      <c r="E420" s="94">
        <v>100</v>
      </c>
      <c r="F420" s="94">
        <v>0</v>
      </c>
      <c r="G420" s="94"/>
      <c r="H420" s="94"/>
      <c r="I420" s="94">
        <v>8760</v>
      </c>
      <c r="J420" s="94">
        <v>0</v>
      </c>
      <c r="K420" s="94">
        <v>0</v>
      </c>
      <c r="L420" s="94"/>
      <c r="M420" s="94">
        <v>0</v>
      </c>
      <c r="N420" s="94">
        <v>0</v>
      </c>
      <c r="O420" s="94">
        <v>0</v>
      </c>
      <c r="P420" s="94">
        <v>0</v>
      </c>
      <c r="Q420" s="94">
        <v>0</v>
      </c>
      <c r="R420" s="94">
        <v>0</v>
      </c>
    </row>
    <row r="421" spans="1:18" x14ac:dyDescent="0.25">
      <c r="A421" s="94">
        <v>168</v>
      </c>
      <c r="B421" s="94" t="s">
        <v>347</v>
      </c>
      <c r="C421" s="94">
        <v>841.4</v>
      </c>
      <c r="D421" s="94">
        <v>0</v>
      </c>
      <c r="E421" s="94">
        <v>100</v>
      </c>
      <c r="F421" s="94">
        <v>0</v>
      </c>
      <c r="G421" s="94"/>
      <c r="H421" s="94"/>
      <c r="I421" s="94">
        <v>8760</v>
      </c>
      <c r="J421" s="94">
        <v>0</v>
      </c>
      <c r="K421" s="94">
        <v>0</v>
      </c>
      <c r="L421" s="94"/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4">
        <v>0</v>
      </c>
    </row>
    <row r="422" spans="1:18" x14ac:dyDescent="0.25">
      <c r="A422" s="94">
        <v>169</v>
      </c>
      <c r="B422" s="94" t="s">
        <v>348</v>
      </c>
      <c r="C422" s="94">
        <v>1291.8</v>
      </c>
      <c r="D422" s="94">
        <v>0</v>
      </c>
      <c r="E422" s="94">
        <v>100</v>
      </c>
      <c r="F422" s="94">
        <v>0</v>
      </c>
      <c r="G422" s="94"/>
      <c r="H422" s="94"/>
      <c r="I422" s="94">
        <v>8760</v>
      </c>
      <c r="J422" s="94">
        <v>0</v>
      </c>
      <c r="K422" s="94">
        <v>0</v>
      </c>
      <c r="L422" s="94"/>
      <c r="M422" s="94">
        <v>0</v>
      </c>
      <c r="N422" s="94">
        <v>0</v>
      </c>
      <c r="O422" s="94">
        <v>0</v>
      </c>
      <c r="P422" s="94">
        <v>0</v>
      </c>
      <c r="Q422" s="94">
        <v>0</v>
      </c>
      <c r="R422" s="94">
        <v>0</v>
      </c>
    </row>
    <row r="423" spans="1:18" x14ac:dyDescent="0.25">
      <c r="A423" s="94">
        <v>170</v>
      </c>
      <c r="B423" s="94" t="s">
        <v>349</v>
      </c>
      <c r="C423" s="94">
        <v>3593.4</v>
      </c>
      <c r="D423" s="94">
        <v>0</v>
      </c>
      <c r="E423" s="94">
        <v>100</v>
      </c>
      <c r="F423" s="94">
        <v>0</v>
      </c>
      <c r="G423" s="94"/>
      <c r="H423" s="94"/>
      <c r="I423" s="94">
        <v>8760</v>
      </c>
      <c r="J423" s="94">
        <v>0</v>
      </c>
      <c r="K423" s="94">
        <v>0</v>
      </c>
      <c r="L423" s="94"/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4">
        <v>0</v>
      </c>
    </row>
    <row r="424" spans="1:18" x14ac:dyDescent="0.25">
      <c r="A424" s="94" t="s">
        <v>258</v>
      </c>
      <c r="B424" s="94" t="s">
        <v>259</v>
      </c>
      <c r="C424" s="94">
        <v>63942.7</v>
      </c>
      <c r="D424" s="94">
        <v>0</v>
      </c>
      <c r="E424" s="94"/>
      <c r="F424" s="94">
        <v>5134</v>
      </c>
      <c r="G424" s="94">
        <v>509272.2</v>
      </c>
      <c r="H424" s="94">
        <v>9763</v>
      </c>
      <c r="I424" s="94"/>
      <c r="J424" s="94"/>
      <c r="K424" s="94">
        <v>1025209</v>
      </c>
      <c r="L424" s="94">
        <v>2229</v>
      </c>
      <c r="M424" s="94">
        <v>10123</v>
      </c>
      <c r="N424" s="94">
        <v>449358</v>
      </c>
      <c r="O424" s="94">
        <v>53639</v>
      </c>
      <c r="P424" s="94">
        <v>16.87</v>
      </c>
      <c r="Q424" s="94">
        <v>24.06</v>
      </c>
      <c r="R424" s="94">
        <v>1538330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topLeftCell="A34" workbookViewId="0"/>
  </sheetViews>
  <sheetFormatPr defaultRowHeight="15" x14ac:dyDescent="0.25"/>
  <sheetData>
    <row r="1" spans="1:16" x14ac:dyDescent="0.25">
      <c r="A1" s="97" t="s">
        <v>385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x14ac:dyDescent="0.25">
      <c r="A2" s="97" t="s">
        <v>396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x14ac:dyDescent="0.25">
      <c r="A3" s="97" t="s">
        <v>469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5" spans="1:16" x14ac:dyDescent="0.2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x14ac:dyDescent="0.25">
      <c r="A6" s="97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8" spans="1:16" x14ac:dyDescent="0.25">
      <c r="A8" s="97"/>
      <c r="B8" s="97"/>
      <c r="C8" s="97" t="s">
        <v>6</v>
      </c>
      <c r="D8" s="97" t="s">
        <v>7</v>
      </c>
      <c r="E8" s="97"/>
      <c r="F8" s="97"/>
      <c r="G8" s="97" t="s">
        <v>307</v>
      </c>
      <c r="H8" s="97" t="s">
        <v>10</v>
      </c>
      <c r="I8" s="97" t="s">
        <v>11</v>
      </c>
      <c r="J8" s="97" t="s">
        <v>12</v>
      </c>
      <c r="K8" s="97" t="s">
        <v>13</v>
      </c>
      <c r="L8" s="97" t="s">
        <v>14</v>
      </c>
      <c r="M8" s="97" t="s">
        <v>15</v>
      </c>
      <c r="N8" s="97" t="s">
        <v>16</v>
      </c>
      <c r="O8" s="97" t="s">
        <v>17</v>
      </c>
      <c r="P8" s="97" t="s">
        <v>17</v>
      </c>
    </row>
    <row r="9" spans="1:16" x14ac:dyDescent="0.25">
      <c r="A9" s="97"/>
      <c r="B9" s="97" t="s">
        <v>18</v>
      </c>
      <c r="C9" s="97" t="s">
        <v>19</v>
      </c>
      <c r="D9" s="97" t="s">
        <v>20</v>
      </c>
      <c r="E9" s="97" t="s">
        <v>21</v>
      </c>
      <c r="F9" s="97" t="s">
        <v>22</v>
      </c>
      <c r="G9" s="97" t="s">
        <v>308</v>
      </c>
      <c r="H9" s="97" t="s">
        <v>25</v>
      </c>
      <c r="I9" s="97" t="s">
        <v>26</v>
      </c>
      <c r="J9" s="97" t="s">
        <v>27</v>
      </c>
      <c r="K9" s="97" t="s">
        <v>28</v>
      </c>
      <c r="L9" s="97" t="s">
        <v>29</v>
      </c>
      <c r="M9" s="97" t="s">
        <v>30</v>
      </c>
      <c r="N9" s="97" t="s">
        <v>31</v>
      </c>
      <c r="O9" s="97" t="s">
        <v>32</v>
      </c>
      <c r="P9" s="97" t="s">
        <v>33</v>
      </c>
    </row>
    <row r="10" spans="1:16" x14ac:dyDescent="0.25">
      <c r="A10" s="97" t="s">
        <v>309</v>
      </c>
      <c r="B10" s="97" t="s">
        <v>36</v>
      </c>
      <c r="C10" s="97" t="s">
        <v>36</v>
      </c>
      <c r="D10" s="97" t="s">
        <v>37</v>
      </c>
      <c r="E10" s="97" t="s">
        <v>38</v>
      </c>
      <c r="F10" s="97" t="s">
        <v>39</v>
      </c>
      <c r="G10" s="97" t="s">
        <v>310</v>
      </c>
      <c r="H10" s="97" t="s">
        <v>42</v>
      </c>
      <c r="I10" s="97" t="s">
        <v>43</v>
      </c>
      <c r="J10" s="97" t="s">
        <v>44</v>
      </c>
      <c r="K10" s="97" t="s">
        <v>45</v>
      </c>
      <c r="L10" s="97" t="s">
        <v>46</v>
      </c>
      <c r="M10" s="97" t="s">
        <v>47</v>
      </c>
      <c r="N10" s="97" t="s">
        <v>48</v>
      </c>
      <c r="O10" s="97" t="s">
        <v>49</v>
      </c>
      <c r="P10" s="97" t="s">
        <v>50</v>
      </c>
    </row>
    <row r="11" spans="1:16" x14ac:dyDescent="0.25">
      <c r="A11" s="97" t="s">
        <v>311</v>
      </c>
      <c r="B11" s="97" t="s">
        <v>53</v>
      </c>
      <c r="C11" s="97" t="s">
        <v>54</v>
      </c>
      <c r="D11" s="97" t="s">
        <v>4</v>
      </c>
      <c r="E11" s="97" t="s">
        <v>55</v>
      </c>
      <c r="F11" s="97" t="s">
        <v>5</v>
      </c>
      <c r="G11" s="97" t="s">
        <v>312</v>
      </c>
      <c r="H11" s="97" t="s">
        <v>54</v>
      </c>
      <c r="I11" s="97" t="s">
        <v>56</v>
      </c>
      <c r="J11" s="97" t="s">
        <v>55</v>
      </c>
      <c r="K11" s="97" t="s">
        <v>4</v>
      </c>
      <c r="L11" s="97" t="s">
        <v>54</v>
      </c>
      <c r="M11" s="97" t="s">
        <v>4</v>
      </c>
      <c r="N11" s="97" t="s">
        <v>54</v>
      </c>
      <c r="O11" s="97" t="s">
        <v>54</v>
      </c>
      <c r="P11" s="97" t="s">
        <v>53</v>
      </c>
    </row>
    <row r="12" spans="1:16" x14ac:dyDescent="0.25">
      <c r="A12" s="97" t="s">
        <v>313</v>
      </c>
      <c r="B12" s="97">
        <v>62794.5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</row>
    <row r="13" spans="1:16" x14ac:dyDescent="0.25">
      <c r="A13" s="97" t="s">
        <v>314</v>
      </c>
      <c r="B13" s="97">
        <v>426.3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>
        <v>14.1</v>
      </c>
      <c r="P13" s="97">
        <v>6010</v>
      </c>
    </row>
    <row r="14" spans="1:16" x14ac:dyDescent="0.25">
      <c r="A14" s="97" t="s">
        <v>315</v>
      </c>
      <c r="B14" s="97">
        <v>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x14ac:dyDescent="0.25">
      <c r="A15" s="97" t="s">
        <v>316</v>
      </c>
      <c r="B15" s="97">
        <v>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x14ac:dyDescent="0.25">
      <c r="A16" s="97" t="s">
        <v>317</v>
      </c>
      <c r="B16" s="97" t="s">
        <v>260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16" x14ac:dyDescent="0.25">
      <c r="A17" s="97" t="s">
        <v>318</v>
      </c>
      <c r="B17" s="97">
        <v>258.5</v>
      </c>
      <c r="C17" s="97">
        <v>0</v>
      </c>
      <c r="D17" s="97">
        <v>42.2</v>
      </c>
      <c r="E17" s="97">
        <v>0</v>
      </c>
      <c r="F17" s="97"/>
      <c r="G17" s="97"/>
      <c r="H17" s="97">
        <v>0</v>
      </c>
      <c r="I17" s="97">
        <v>0</v>
      </c>
      <c r="J17" s="97"/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</row>
    <row r="18" spans="1:16" x14ac:dyDescent="0.25">
      <c r="A18" s="97" t="s">
        <v>319</v>
      </c>
      <c r="B18" s="97">
        <v>4148.8</v>
      </c>
      <c r="C18" s="97">
        <v>0</v>
      </c>
      <c r="D18" s="97">
        <v>60.9</v>
      </c>
      <c r="E18" s="97">
        <v>0</v>
      </c>
      <c r="F18" s="97"/>
      <c r="G18" s="97"/>
      <c r="H18" s="97">
        <v>0</v>
      </c>
      <c r="I18" s="97">
        <v>0</v>
      </c>
      <c r="J18" s="97"/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</row>
    <row r="19" spans="1:16" x14ac:dyDescent="0.25">
      <c r="A19" s="97" t="s">
        <v>320</v>
      </c>
      <c r="B19" s="97">
        <v>1176.7</v>
      </c>
      <c r="C19" s="97">
        <v>0</v>
      </c>
      <c r="D19" s="97">
        <v>44.3</v>
      </c>
      <c r="E19" s="97">
        <v>70</v>
      </c>
      <c r="F19" s="97"/>
      <c r="G19" s="97"/>
      <c r="H19" s="97">
        <v>41.6</v>
      </c>
      <c r="I19" s="97">
        <v>48942</v>
      </c>
      <c r="J19" s="97"/>
      <c r="K19" s="97">
        <v>0</v>
      </c>
      <c r="L19" s="97">
        <v>11084</v>
      </c>
      <c r="M19" s="97">
        <v>8174</v>
      </c>
      <c r="N19" s="97">
        <v>48.54</v>
      </c>
      <c r="O19" s="97">
        <v>57.96</v>
      </c>
      <c r="P19" s="97">
        <v>68200</v>
      </c>
    </row>
    <row r="20" spans="1:16" x14ac:dyDescent="0.25">
      <c r="A20" s="97" t="s">
        <v>321</v>
      </c>
      <c r="B20" s="97">
        <v>337.4</v>
      </c>
      <c r="C20" s="97">
        <v>0</v>
      </c>
      <c r="D20" s="97">
        <v>85.6</v>
      </c>
      <c r="E20" s="97">
        <v>16</v>
      </c>
      <c r="F20" s="97">
        <v>2094.1</v>
      </c>
      <c r="G20" s="97">
        <v>10000</v>
      </c>
      <c r="H20" s="97">
        <v>0</v>
      </c>
      <c r="I20" s="97">
        <v>8119</v>
      </c>
      <c r="J20" s="97">
        <v>0</v>
      </c>
      <c r="K20" s="97">
        <v>0</v>
      </c>
      <c r="L20" s="97">
        <v>0</v>
      </c>
      <c r="M20" s="97">
        <v>557</v>
      </c>
      <c r="N20" s="97">
        <v>25.71</v>
      </c>
      <c r="O20" s="97">
        <v>25.71</v>
      </c>
      <c r="P20" s="97">
        <v>8676</v>
      </c>
    </row>
    <row r="21" spans="1:16" x14ac:dyDescent="0.25">
      <c r="A21" s="97" t="s">
        <v>322</v>
      </c>
      <c r="B21" s="97">
        <v>37004.199999999997</v>
      </c>
      <c r="C21" s="97">
        <v>0</v>
      </c>
      <c r="D21" s="97">
        <v>71.7</v>
      </c>
      <c r="E21" s="97">
        <v>429</v>
      </c>
      <c r="F21" s="97">
        <v>362527.5</v>
      </c>
      <c r="G21" s="97">
        <v>9797</v>
      </c>
      <c r="H21" s="97">
        <v>199.7</v>
      </c>
      <c r="I21" s="97">
        <v>723997</v>
      </c>
      <c r="J21" s="97">
        <v>1429</v>
      </c>
      <c r="K21" s="97">
        <v>6142</v>
      </c>
      <c r="L21" s="97">
        <v>342903</v>
      </c>
      <c r="M21" s="97">
        <v>29373</v>
      </c>
      <c r="N21" s="97">
        <v>20.36</v>
      </c>
      <c r="O21" s="97">
        <v>29.79</v>
      </c>
      <c r="P21" s="97">
        <v>1102415</v>
      </c>
    </row>
    <row r="22" spans="1:16" x14ac:dyDescent="0.25">
      <c r="A22" s="97" t="s">
        <v>323</v>
      </c>
      <c r="B22" s="97">
        <v>14196.1</v>
      </c>
      <c r="C22" s="97">
        <v>0</v>
      </c>
      <c r="D22" s="97">
        <v>67.7</v>
      </c>
      <c r="E22" s="97">
        <v>402</v>
      </c>
      <c r="F22" s="97">
        <v>138342.39999999999</v>
      </c>
      <c r="G22" s="97">
        <v>9745</v>
      </c>
      <c r="H22" s="97">
        <v>221.1</v>
      </c>
      <c r="I22" s="97">
        <v>305817</v>
      </c>
      <c r="J22" s="97">
        <v>779</v>
      </c>
      <c r="K22" s="97">
        <v>3903</v>
      </c>
      <c r="L22" s="97">
        <v>95008</v>
      </c>
      <c r="M22" s="97">
        <v>23219</v>
      </c>
      <c r="N22" s="97">
        <v>23.18</v>
      </c>
      <c r="O22" s="97">
        <v>30.15</v>
      </c>
      <c r="P22" s="97">
        <v>427948</v>
      </c>
    </row>
    <row r="23" spans="1:16" x14ac:dyDescent="0.25">
      <c r="A23" s="97" t="s">
        <v>324</v>
      </c>
      <c r="B23" s="97">
        <v>158.19999999999999</v>
      </c>
      <c r="C23" s="97">
        <v>0</v>
      </c>
      <c r="D23" s="97">
        <v>9.1</v>
      </c>
      <c r="E23" s="97">
        <v>11</v>
      </c>
      <c r="F23" s="97">
        <v>1924.6</v>
      </c>
      <c r="G23" s="97">
        <v>12163</v>
      </c>
      <c r="H23" s="97">
        <v>378.9</v>
      </c>
      <c r="I23" s="97">
        <v>7292</v>
      </c>
      <c r="J23" s="97">
        <v>23</v>
      </c>
      <c r="K23" s="97">
        <v>88</v>
      </c>
      <c r="L23" s="97">
        <v>4758</v>
      </c>
      <c r="M23" s="97">
        <v>0</v>
      </c>
      <c r="N23" s="97">
        <v>46.08</v>
      </c>
      <c r="O23" s="97">
        <v>76.709999999999994</v>
      </c>
      <c r="P23" s="97">
        <v>12138</v>
      </c>
    </row>
    <row r="24" spans="1:16" x14ac:dyDescent="0.25">
      <c r="A24" s="97" t="s">
        <v>325</v>
      </c>
      <c r="B24" s="97">
        <v>-3646.4</v>
      </c>
      <c r="C24" s="97">
        <v>0</v>
      </c>
      <c r="D24" s="97">
        <v>0.2</v>
      </c>
      <c r="E24" s="97">
        <v>4089</v>
      </c>
      <c r="F24" s="97"/>
      <c r="G24" s="97"/>
      <c r="H24" s="97">
        <v>38.4</v>
      </c>
      <c r="I24" s="97">
        <v>-139915</v>
      </c>
      <c r="J24" s="97"/>
      <c r="K24" s="97">
        <v>0</v>
      </c>
      <c r="L24" s="97">
        <v>0</v>
      </c>
      <c r="M24" s="97">
        <v>0</v>
      </c>
      <c r="N24" s="97">
        <v>38.369999999999997</v>
      </c>
      <c r="O24" s="97">
        <v>38.369999999999997</v>
      </c>
      <c r="P24" s="97">
        <v>-139915</v>
      </c>
    </row>
    <row r="25" spans="1:16" x14ac:dyDescent="0.25">
      <c r="A25" s="97" t="s">
        <v>326</v>
      </c>
      <c r="B25" s="97">
        <v>0</v>
      </c>
      <c r="C25" s="97">
        <v>0</v>
      </c>
      <c r="D25" s="97">
        <v>0</v>
      </c>
      <c r="E25" s="97">
        <v>0</v>
      </c>
      <c r="F25" s="97"/>
      <c r="G25" s="97"/>
      <c r="H25" s="97">
        <v>0</v>
      </c>
      <c r="I25" s="97">
        <v>0</v>
      </c>
      <c r="J25" s="97"/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</row>
    <row r="26" spans="1:16" x14ac:dyDescent="0.25">
      <c r="A26" s="97" t="s">
        <v>327</v>
      </c>
      <c r="B26" s="97">
        <v>-370.2</v>
      </c>
      <c r="C26" s="97">
        <v>0</v>
      </c>
      <c r="D26" s="97">
        <v>133.30000000000001</v>
      </c>
      <c r="E26" s="97">
        <v>0</v>
      </c>
      <c r="F26" s="97"/>
      <c r="G26" s="97"/>
      <c r="H26" s="97">
        <v>14.2</v>
      </c>
      <c r="I26" s="97">
        <v>-5258</v>
      </c>
      <c r="J26" s="97"/>
      <c r="K26" s="97">
        <v>0</v>
      </c>
      <c r="L26" s="97">
        <v>0</v>
      </c>
      <c r="M26" s="97">
        <v>-3853</v>
      </c>
      <c r="N26" s="97">
        <v>24.61</v>
      </c>
      <c r="O26" s="97">
        <v>24.61</v>
      </c>
      <c r="P26" s="97">
        <v>-9111</v>
      </c>
    </row>
    <row r="27" spans="1:16" x14ac:dyDescent="0.25">
      <c r="A27" s="97" t="s">
        <v>328</v>
      </c>
      <c r="B27" s="97">
        <v>709.2</v>
      </c>
      <c r="C27" s="97">
        <v>0</v>
      </c>
      <c r="D27" s="97">
        <v>100</v>
      </c>
      <c r="E27" s="97">
        <v>0</v>
      </c>
      <c r="F27" s="97"/>
      <c r="G27" s="97"/>
      <c r="H27" s="97">
        <v>79</v>
      </c>
      <c r="I27" s="97">
        <v>56006</v>
      </c>
      <c r="J27" s="97"/>
      <c r="K27" s="97">
        <v>0</v>
      </c>
      <c r="L27" s="97">
        <v>0</v>
      </c>
      <c r="M27" s="97">
        <v>0</v>
      </c>
      <c r="N27" s="97">
        <v>78.97</v>
      </c>
      <c r="O27" s="97">
        <v>78.97</v>
      </c>
      <c r="P27" s="97">
        <v>56006</v>
      </c>
    </row>
    <row r="28" spans="1:16" x14ac:dyDescent="0.25">
      <c r="A28" s="97" t="s">
        <v>329</v>
      </c>
      <c r="B28" s="97">
        <v>1229.8</v>
      </c>
      <c r="C28" s="97">
        <v>0</v>
      </c>
      <c r="D28" s="97">
        <v>119.6</v>
      </c>
      <c r="E28" s="97">
        <v>0</v>
      </c>
      <c r="F28" s="97"/>
      <c r="G28" s="97"/>
      <c r="H28" s="97">
        <v>0</v>
      </c>
      <c r="I28" s="97">
        <v>0</v>
      </c>
      <c r="J28" s="97"/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</row>
    <row r="29" spans="1:16" x14ac:dyDescent="0.25">
      <c r="A29" s="97" t="s">
        <v>330</v>
      </c>
      <c r="B29" s="97">
        <v>-443.3</v>
      </c>
      <c r="C29" s="97">
        <v>0</v>
      </c>
      <c r="D29" s="97">
        <v>100</v>
      </c>
      <c r="E29" s="97">
        <v>0</v>
      </c>
      <c r="F29" s="97"/>
      <c r="G29" s="97"/>
      <c r="H29" s="97">
        <v>4.2</v>
      </c>
      <c r="I29" s="97">
        <v>-1854</v>
      </c>
      <c r="J29" s="97"/>
      <c r="K29" s="97">
        <v>0</v>
      </c>
      <c r="L29" s="97">
        <v>0</v>
      </c>
      <c r="M29" s="97">
        <v>0</v>
      </c>
      <c r="N29" s="97">
        <v>4.18</v>
      </c>
      <c r="O29" s="97">
        <v>4.18</v>
      </c>
      <c r="P29" s="97">
        <v>-1854</v>
      </c>
    </row>
    <row r="30" spans="1:16" x14ac:dyDescent="0.25">
      <c r="A30" s="97" t="s">
        <v>331</v>
      </c>
      <c r="B30" s="97">
        <v>-302.5</v>
      </c>
      <c r="C30" s="97">
        <v>0</v>
      </c>
      <c r="D30" s="97">
        <v>100</v>
      </c>
      <c r="E30" s="97">
        <v>0</v>
      </c>
      <c r="F30" s="97"/>
      <c r="G30" s="97"/>
      <c r="H30" s="97">
        <v>20</v>
      </c>
      <c r="I30" s="97">
        <v>-6042</v>
      </c>
      <c r="J30" s="97"/>
      <c r="K30" s="97">
        <v>0</v>
      </c>
      <c r="L30" s="97">
        <v>-4396</v>
      </c>
      <c r="M30" s="97">
        <v>-5131</v>
      </c>
      <c r="N30" s="97">
        <v>36.93</v>
      </c>
      <c r="O30" s="97">
        <v>51.46</v>
      </c>
      <c r="P30" s="97">
        <v>-15570</v>
      </c>
    </row>
    <row r="31" spans="1:16" x14ac:dyDescent="0.25">
      <c r="A31" s="97" t="s">
        <v>332</v>
      </c>
      <c r="B31" s="97">
        <v>1467.1</v>
      </c>
      <c r="C31" s="97">
        <v>0</v>
      </c>
      <c r="D31" s="97">
        <v>100</v>
      </c>
      <c r="E31" s="97">
        <v>0</v>
      </c>
      <c r="F31" s="97"/>
      <c r="G31" s="97"/>
      <c r="H31" s="97">
        <v>5.5</v>
      </c>
      <c r="I31" s="97">
        <v>8043</v>
      </c>
      <c r="J31" s="97"/>
      <c r="K31" s="97">
        <v>0</v>
      </c>
      <c r="L31" s="97">
        <v>0</v>
      </c>
      <c r="M31" s="97">
        <v>0</v>
      </c>
      <c r="N31" s="97">
        <v>5.48</v>
      </c>
      <c r="O31" s="97">
        <v>5.48</v>
      </c>
      <c r="P31" s="97">
        <v>8043</v>
      </c>
    </row>
    <row r="32" spans="1:16" x14ac:dyDescent="0.25">
      <c r="A32" s="97" t="s">
        <v>333</v>
      </c>
      <c r="B32" s="97">
        <v>0</v>
      </c>
      <c r="C32" s="97">
        <v>0</v>
      </c>
      <c r="D32" s="97">
        <v>0</v>
      </c>
      <c r="E32" s="97">
        <v>7</v>
      </c>
      <c r="F32" s="97"/>
      <c r="G32" s="97"/>
      <c r="H32" s="97">
        <v>0</v>
      </c>
      <c r="I32" s="97">
        <v>0</v>
      </c>
      <c r="J32" s="97"/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</row>
    <row r="33" spans="1:20" x14ac:dyDescent="0.25">
      <c r="A33" s="97" t="s">
        <v>334</v>
      </c>
      <c r="B33" s="97">
        <v>63219.5</v>
      </c>
      <c r="C33" s="97">
        <v>0</v>
      </c>
      <c r="D33" s="97"/>
      <c r="E33" s="97">
        <v>6407</v>
      </c>
      <c r="F33" s="97">
        <v>504888.6</v>
      </c>
      <c r="G33" s="97">
        <v>9791</v>
      </c>
      <c r="H33" s="97"/>
      <c r="I33" s="97">
        <v>1006396</v>
      </c>
      <c r="J33" s="97">
        <v>2231</v>
      </c>
      <c r="K33" s="97">
        <v>10133</v>
      </c>
      <c r="L33" s="97">
        <v>449358</v>
      </c>
      <c r="M33" s="97">
        <v>52339</v>
      </c>
      <c r="N33" s="97">
        <v>16.75</v>
      </c>
      <c r="O33" s="97">
        <v>24.02</v>
      </c>
      <c r="P33" s="97">
        <v>1518227</v>
      </c>
      <c r="Q33" s="97"/>
      <c r="R33" s="97"/>
      <c r="S33" s="97"/>
      <c r="T33" s="97"/>
    </row>
    <row r="34" spans="1:20" x14ac:dyDescent="0.25">
      <c r="A34" s="97" t="s">
        <v>335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>
        <v>1379</v>
      </c>
      <c r="Q34" s="97"/>
      <c r="R34" s="97"/>
      <c r="S34" s="97"/>
      <c r="T34" s="97"/>
    </row>
    <row r="35" spans="1:20" x14ac:dyDescent="0.25">
      <c r="A35" s="97" t="s">
        <v>336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>
        <v>0</v>
      </c>
      <c r="Q35" s="97"/>
      <c r="R35" s="97"/>
      <c r="S35" s="97"/>
      <c r="T35" s="97"/>
    </row>
    <row r="36" spans="1:20" x14ac:dyDescent="0.25">
      <c r="A36" s="97" t="s">
        <v>337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>
        <v>0</v>
      </c>
      <c r="Q36" s="97"/>
      <c r="R36" s="97"/>
      <c r="S36" s="97"/>
      <c r="T36" s="97"/>
    </row>
    <row r="37" spans="1:20" x14ac:dyDescent="0.25">
      <c r="A37" s="97" t="s">
        <v>338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>
        <v>2004</v>
      </c>
      <c r="Q37" s="97"/>
      <c r="R37" s="97"/>
      <c r="S37" s="97"/>
      <c r="T37" s="97"/>
    </row>
    <row r="38" spans="1:20" x14ac:dyDescent="0.25">
      <c r="A38" s="97" t="s">
        <v>339</v>
      </c>
      <c r="B38" s="97">
        <v>1.3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>
        <v>1000</v>
      </c>
      <c r="P38" s="97">
        <v>1330</v>
      </c>
      <c r="Q38" s="97"/>
      <c r="R38" s="97"/>
      <c r="S38" s="97"/>
      <c r="T38" s="97"/>
    </row>
    <row r="39" spans="1:20" x14ac:dyDescent="0.25">
      <c r="A39" s="97" t="s">
        <v>340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>
        <v>23.99</v>
      </c>
      <c r="P39" s="97">
        <v>1516929</v>
      </c>
      <c r="Q39" s="97"/>
      <c r="R39" s="97"/>
      <c r="S39" s="97"/>
      <c r="T39" s="97"/>
    </row>
    <row r="41" spans="1:20" x14ac:dyDescent="0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1:20" x14ac:dyDescent="0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1:20" x14ac:dyDescent="0.25">
      <c r="A43" s="97" t="s">
        <v>261</v>
      </c>
      <c r="B43" s="97" t="s">
        <v>262</v>
      </c>
      <c r="C43" s="97" t="s">
        <v>289</v>
      </c>
      <c r="D43" s="97" t="s">
        <v>290</v>
      </c>
      <c r="E43" s="97" t="s">
        <v>291</v>
      </c>
      <c r="F43" s="97" t="s">
        <v>292</v>
      </c>
      <c r="G43" s="97" t="s">
        <v>293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1:20" x14ac:dyDescent="0.25">
      <c r="A44" s="97" t="s">
        <v>4</v>
      </c>
      <c r="B44" s="97" t="s">
        <v>263</v>
      </c>
      <c r="C44" s="97" t="s">
        <v>54</v>
      </c>
      <c r="D44" s="97" t="s">
        <v>54</v>
      </c>
      <c r="E44" s="97" t="s">
        <v>54</v>
      </c>
      <c r="F44" s="97" t="s">
        <v>54</v>
      </c>
      <c r="G44" s="97" t="s">
        <v>55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6" spans="1:20" x14ac:dyDescent="0.25">
      <c r="A46" s="97"/>
      <c r="B46" s="97"/>
      <c r="C46" s="97" t="e">
        <v>#NAME?</v>
      </c>
      <c r="D46" s="97" t="s">
        <v>294</v>
      </c>
      <c r="E46" s="97" t="s">
        <v>295</v>
      </c>
      <c r="F46" s="97" t="s">
        <v>296</v>
      </c>
      <c r="G46" s="97" t="s">
        <v>297</v>
      </c>
      <c r="H46" s="97" t="s">
        <v>298</v>
      </c>
      <c r="I46" s="97" t="s">
        <v>299</v>
      </c>
      <c r="J46" s="97" t="s">
        <v>300</v>
      </c>
      <c r="K46" s="97" t="s">
        <v>301</v>
      </c>
      <c r="L46" s="97"/>
      <c r="M46" s="97"/>
      <c r="N46" s="97"/>
      <c r="O46" s="97"/>
      <c r="P46" s="97"/>
      <c r="Q46" s="97"/>
      <c r="R46" s="97"/>
      <c r="S46" s="97"/>
      <c r="T46" s="97"/>
    </row>
    <row r="47" spans="1:20" x14ac:dyDescent="0.25">
      <c r="A47" s="97"/>
      <c r="B47" s="97"/>
      <c r="C47" s="97" t="e">
        <v>#NAME?</v>
      </c>
      <c r="D47" s="97" t="s">
        <v>302</v>
      </c>
      <c r="E47" s="97"/>
      <c r="F47" s="97" t="e">
        <v>#NAME?</v>
      </c>
      <c r="G47" s="97" t="s">
        <v>303</v>
      </c>
      <c r="H47" s="97"/>
      <c r="I47" s="97" t="e">
        <v>#NAME?</v>
      </c>
      <c r="J47" s="97"/>
      <c r="K47" s="97"/>
      <c r="L47" s="97" t="e">
        <v>#NAME?</v>
      </c>
      <c r="M47" s="97" t="s">
        <v>304</v>
      </c>
      <c r="N47" s="97"/>
      <c r="O47" s="97" t="e">
        <v>#NAME?</v>
      </c>
      <c r="P47" s="97" t="s">
        <v>305</v>
      </c>
      <c r="Q47" s="97"/>
      <c r="R47" s="97" t="e">
        <v>#NAME?</v>
      </c>
      <c r="S47" s="97" t="s">
        <v>265</v>
      </c>
      <c r="T47" s="97"/>
    </row>
    <row r="48" spans="1:20" x14ac:dyDescent="0.25">
      <c r="A48" s="97" t="s">
        <v>34</v>
      </c>
      <c r="B48" s="97" t="s">
        <v>35</v>
      </c>
      <c r="C48" s="97" t="s">
        <v>36</v>
      </c>
      <c r="D48" s="98">
        <v>0</v>
      </c>
      <c r="E48" s="97" t="s">
        <v>306</v>
      </c>
      <c r="F48" s="97" t="s">
        <v>36</v>
      </c>
      <c r="G48" s="98">
        <v>0</v>
      </c>
      <c r="H48" s="97" t="s">
        <v>306</v>
      </c>
      <c r="I48" s="97" t="s">
        <v>36</v>
      </c>
      <c r="J48" s="98">
        <v>0</v>
      </c>
      <c r="K48" s="97" t="s">
        <v>306</v>
      </c>
      <c r="L48" s="97" t="s">
        <v>36</v>
      </c>
      <c r="M48" s="98">
        <v>0</v>
      </c>
      <c r="N48" s="97" t="s">
        <v>306</v>
      </c>
      <c r="O48" s="97" t="s">
        <v>36</v>
      </c>
      <c r="P48" s="98">
        <v>0</v>
      </c>
      <c r="Q48" s="97" t="s">
        <v>306</v>
      </c>
      <c r="R48" s="97" t="s">
        <v>36</v>
      </c>
      <c r="S48" s="98">
        <v>0</v>
      </c>
      <c r="T48" s="97" t="s">
        <v>306</v>
      </c>
    </row>
    <row r="49" spans="1:20" x14ac:dyDescent="0.25">
      <c r="A49" s="97" t="s">
        <v>51</v>
      </c>
      <c r="B49" s="97" t="s">
        <v>52</v>
      </c>
      <c r="C49" s="97" t="s">
        <v>4</v>
      </c>
      <c r="D49" s="97" t="s">
        <v>4</v>
      </c>
      <c r="E49" s="97" t="s">
        <v>4</v>
      </c>
      <c r="F49" s="97" t="s">
        <v>4</v>
      </c>
      <c r="G49" s="97" t="s">
        <v>4</v>
      </c>
      <c r="H49" s="97" t="s">
        <v>4</v>
      </c>
      <c r="I49" s="97" t="s">
        <v>4</v>
      </c>
      <c r="J49" s="97" t="s">
        <v>4</v>
      </c>
      <c r="K49" s="97" t="s">
        <v>4</v>
      </c>
      <c r="L49" s="97" t="s">
        <v>4</v>
      </c>
      <c r="M49" s="97" t="s">
        <v>4</v>
      </c>
      <c r="N49" s="97" t="s">
        <v>4</v>
      </c>
      <c r="O49" s="97" t="s">
        <v>4</v>
      </c>
      <c r="P49" s="97" t="s">
        <v>4</v>
      </c>
      <c r="Q49" s="97" t="s">
        <v>4</v>
      </c>
      <c r="R49" s="97" t="s">
        <v>4</v>
      </c>
      <c r="S49" s="97" t="s">
        <v>4</v>
      </c>
      <c r="T49" s="97" t="s">
        <v>4</v>
      </c>
    </row>
    <row r="50" spans="1:20" x14ac:dyDescent="0.25">
      <c r="A50" s="97">
        <v>1</v>
      </c>
      <c r="B50" s="97" t="s">
        <v>57</v>
      </c>
      <c r="C50" s="97">
        <v>95.6</v>
      </c>
      <c r="D50" s="97">
        <v>715.4</v>
      </c>
      <c r="E50" s="97">
        <v>7.5</v>
      </c>
      <c r="F50" s="97">
        <v>0</v>
      </c>
      <c r="G50" s="97">
        <v>0</v>
      </c>
      <c r="H50" s="97">
        <v>0</v>
      </c>
      <c r="I50" s="97">
        <v>30.1</v>
      </c>
      <c r="J50" s="97">
        <v>294.2</v>
      </c>
      <c r="K50" s="97">
        <v>9.8000000000000007</v>
      </c>
      <c r="L50" s="97">
        <v>126.6</v>
      </c>
      <c r="M50" s="97">
        <v>3620.8</v>
      </c>
      <c r="N50" s="97">
        <v>28.6</v>
      </c>
      <c r="O50" s="97">
        <v>0</v>
      </c>
      <c r="P50" s="97">
        <v>0</v>
      </c>
      <c r="Q50" s="97">
        <v>0</v>
      </c>
      <c r="R50" s="97">
        <v>252.2</v>
      </c>
      <c r="S50" s="97">
        <v>4630.3999999999996</v>
      </c>
      <c r="T50" s="97">
        <v>18.399999999999999</v>
      </c>
    </row>
    <row r="51" spans="1:20" x14ac:dyDescent="0.25">
      <c r="A51" s="97">
        <v>2</v>
      </c>
      <c r="B51" s="97" t="s">
        <v>58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</row>
    <row r="52" spans="1:20" x14ac:dyDescent="0.25">
      <c r="A52" s="97">
        <v>3</v>
      </c>
      <c r="B52" s="97" t="s">
        <v>59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</row>
    <row r="53" spans="1:20" x14ac:dyDescent="0.25">
      <c r="A53" s="97">
        <v>4</v>
      </c>
      <c r="B53" s="97" t="s">
        <v>60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</row>
    <row r="54" spans="1:20" x14ac:dyDescent="0.25">
      <c r="A54" s="97">
        <v>5</v>
      </c>
      <c r="B54" s="97" t="s">
        <v>61</v>
      </c>
      <c r="C54" s="97">
        <v>0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</row>
    <row r="55" spans="1:20" x14ac:dyDescent="0.25">
      <c r="A55" s="97">
        <v>6</v>
      </c>
      <c r="B55" s="97" t="s">
        <v>62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</row>
    <row r="56" spans="1:20" x14ac:dyDescent="0.25">
      <c r="A56" s="97">
        <v>7</v>
      </c>
      <c r="B56" s="97" t="s">
        <v>63</v>
      </c>
      <c r="C56" s="97">
        <v>0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</row>
    <row r="57" spans="1:20" x14ac:dyDescent="0.25">
      <c r="A57" s="97">
        <v>8</v>
      </c>
      <c r="B57" s="97" t="s">
        <v>65</v>
      </c>
      <c r="C57" s="97">
        <v>0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</row>
    <row r="58" spans="1:20" x14ac:dyDescent="0.25">
      <c r="A58" s="97">
        <v>9</v>
      </c>
      <c r="B58" s="97" t="s">
        <v>64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1.3</v>
      </c>
      <c r="M58" s="97">
        <v>23.8</v>
      </c>
      <c r="N58" s="97">
        <v>18.899999999999999</v>
      </c>
      <c r="O58" s="97">
        <v>0</v>
      </c>
      <c r="P58" s="97">
        <v>0</v>
      </c>
      <c r="Q58" s="97">
        <v>0</v>
      </c>
      <c r="R58" s="97">
        <v>1.3</v>
      </c>
      <c r="S58" s="97">
        <v>23.8</v>
      </c>
      <c r="T58" s="97">
        <v>18.899999999999999</v>
      </c>
    </row>
    <row r="59" spans="1:20" x14ac:dyDescent="0.25">
      <c r="A59" s="97">
        <v>10</v>
      </c>
      <c r="B59" s="97" t="s">
        <v>66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</row>
    <row r="60" spans="1:20" x14ac:dyDescent="0.25">
      <c r="A60" s="97">
        <v>11</v>
      </c>
      <c r="B60" s="97" t="s">
        <v>67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7">
        <v>0</v>
      </c>
    </row>
    <row r="61" spans="1:20" x14ac:dyDescent="0.25">
      <c r="A61" s="97">
        <v>12</v>
      </c>
      <c r="B61" s="97" t="s">
        <v>68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7">
        <v>0</v>
      </c>
    </row>
    <row r="62" spans="1:20" x14ac:dyDescent="0.25">
      <c r="A62" s="97">
        <v>13</v>
      </c>
      <c r="B62" s="97" t="s">
        <v>69</v>
      </c>
      <c r="C62" s="97">
        <v>780.6</v>
      </c>
      <c r="D62" s="97" t="s">
        <v>266</v>
      </c>
      <c r="E62" s="97">
        <v>28.3</v>
      </c>
      <c r="F62" s="97">
        <v>0</v>
      </c>
      <c r="G62" s="97">
        <v>0</v>
      </c>
      <c r="H62" s="97">
        <v>0</v>
      </c>
      <c r="I62" s="97">
        <v>378.1</v>
      </c>
      <c r="J62" s="97" t="s">
        <v>266</v>
      </c>
      <c r="K62" s="97">
        <v>42.7</v>
      </c>
      <c r="L62" s="97">
        <v>132.1</v>
      </c>
      <c r="M62" s="97">
        <v>6875.2</v>
      </c>
      <c r="N62" s="97">
        <v>52</v>
      </c>
      <c r="O62" s="97">
        <v>0</v>
      </c>
      <c r="P62" s="97">
        <v>0</v>
      </c>
      <c r="Q62" s="97">
        <v>0</v>
      </c>
      <c r="R62" s="97">
        <v>1290.8</v>
      </c>
      <c r="S62" s="97" t="s">
        <v>266</v>
      </c>
      <c r="T62" s="97">
        <v>35</v>
      </c>
    </row>
    <row r="63" spans="1:20" x14ac:dyDescent="0.25">
      <c r="A63" s="97">
        <v>14</v>
      </c>
      <c r="B63" s="97" t="s">
        <v>70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</row>
    <row r="64" spans="1:20" x14ac:dyDescent="0.25">
      <c r="A64" s="97">
        <v>15</v>
      </c>
      <c r="B64" s="97" t="s">
        <v>71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7">
        <v>0</v>
      </c>
    </row>
    <row r="65" spans="1:20" x14ac:dyDescent="0.25">
      <c r="A65" s="97">
        <v>16</v>
      </c>
      <c r="B65" s="97" t="s">
        <v>72</v>
      </c>
      <c r="C65" s="97">
        <v>277.5</v>
      </c>
      <c r="D65" s="97" t="s">
        <v>266</v>
      </c>
      <c r="E65" s="97">
        <v>38.799999999999997</v>
      </c>
      <c r="F65" s="97">
        <v>0</v>
      </c>
      <c r="G65" s="97">
        <v>0</v>
      </c>
      <c r="H65" s="97">
        <v>0</v>
      </c>
      <c r="I65" s="97">
        <v>185.8</v>
      </c>
      <c r="J65" s="97">
        <v>8674.7999999999993</v>
      </c>
      <c r="K65" s="97">
        <v>46.7</v>
      </c>
      <c r="L65" s="97">
        <v>124.5</v>
      </c>
      <c r="M65" s="97">
        <v>6793.6</v>
      </c>
      <c r="N65" s="97">
        <v>54.6</v>
      </c>
      <c r="O65" s="97">
        <v>0</v>
      </c>
      <c r="P65" s="97">
        <v>0</v>
      </c>
      <c r="Q65" s="97">
        <v>0</v>
      </c>
      <c r="R65" s="97">
        <v>587.79999999999995</v>
      </c>
      <c r="S65" s="97" t="s">
        <v>266</v>
      </c>
      <c r="T65" s="97">
        <v>44.6</v>
      </c>
    </row>
    <row r="66" spans="1:20" x14ac:dyDescent="0.25">
      <c r="A66" s="97">
        <v>17</v>
      </c>
      <c r="B66" s="97" t="s">
        <v>73</v>
      </c>
      <c r="C66" s="97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32.1</v>
      </c>
      <c r="J66" s="97">
        <v>667.4</v>
      </c>
      <c r="K66" s="97">
        <v>20.8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32.1</v>
      </c>
      <c r="S66" s="97">
        <v>667.4</v>
      </c>
      <c r="T66" s="97">
        <v>20.8</v>
      </c>
    </row>
    <row r="67" spans="1:20" x14ac:dyDescent="0.25">
      <c r="A67" s="97">
        <v>18</v>
      </c>
      <c r="B67" s="97" t="s">
        <v>74</v>
      </c>
      <c r="C67" s="97">
        <v>13.6</v>
      </c>
      <c r="D67" s="97">
        <v>187.2</v>
      </c>
      <c r="E67" s="97">
        <v>13.7</v>
      </c>
      <c r="F67" s="97">
        <v>0</v>
      </c>
      <c r="G67" s="97">
        <v>0</v>
      </c>
      <c r="H67" s="97">
        <v>0</v>
      </c>
      <c r="I67" s="97">
        <v>4</v>
      </c>
      <c r="J67" s="97">
        <v>62.6</v>
      </c>
      <c r="K67" s="97">
        <v>15.5</v>
      </c>
      <c r="L67" s="97">
        <v>0.7</v>
      </c>
      <c r="M67" s="97">
        <v>34.299999999999997</v>
      </c>
      <c r="N67" s="97">
        <v>51.3</v>
      </c>
      <c r="O67" s="97">
        <v>0</v>
      </c>
      <c r="P67" s="97">
        <v>0</v>
      </c>
      <c r="Q67" s="97">
        <v>0</v>
      </c>
      <c r="R67" s="97">
        <v>18.399999999999999</v>
      </c>
      <c r="S67" s="97">
        <v>284.10000000000002</v>
      </c>
      <c r="T67" s="97">
        <v>15.5</v>
      </c>
    </row>
    <row r="68" spans="1:20" x14ac:dyDescent="0.25">
      <c r="A68" s="97">
        <v>19</v>
      </c>
      <c r="B68" s="97" t="s">
        <v>75</v>
      </c>
      <c r="C68" s="97">
        <v>13.4</v>
      </c>
      <c r="D68" s="97">
        <v>185.3</v>
      </c>
      <c r="E68" s="97">
        <v>13.8</v>
      </c>
      <c r="F68" s="97">
        <v>0</v>
      </c>
      <c r="G68" s="97">
        <v>0</v>
      </c>
      <c r="H68" s="97">
        <v>0</v>
      </c>
      <c r="I68" s="97">
        <v>4.0999999999999996</v>
      </c>
      <c r="J68" s="97">
        <v>65.3</v>
      </c>
      <c r="K68" s="97">
        <v>16.100000000000001</v>
      </c>
      <c r="L68" s="97">
        <v>0.1</v>
      </c>
      <c r="M68" s="97">
        <v>3.6</v>
      </c>
      <c r="N68" s="97">
        <v>51.7</v>
      </c>
      <c r="O68" s="97">
        <v>0</v>
      </c>
      <c r="P68" s="97">
        <v>0</v>
      </c>
      <c r="Q68" s="97">
        <v>0</v>
      </c>
      <c r="R68" s="97">
        <v>17.5</v>
      </c>
      <c r="S68" s="97">
        <v>254.3</v>
      </c>
      <c r="T68" s="97">
        <v>14.5</v>
      </c>
    </row>
    <row r="69" spans="1:20" x14ac:dyDescent="0.25">
      <c r="A69" s="97">
        <v>20</v>
      </c>
      <c r="B69" s="97" t="s">
        <v>76</v>
      </c>
      <c r="C69" s="97">
        <v>199.2</v>
      </c>
      <c r="D69" s="97">
        <v>2130</v>
      </c>
      <c r="E69" s="97">
        <v>10.7</v>
      </c>
      <c r="F69" s="97">
        <v>0</v>
      </c>
      <c r="G69" s="97">
        <v>0</v>
      </c>
      <c r="H69" s="97">
        <v>0</v>
      </c>
      <c r="I69" s="97">
        <v>41.3</v>
      </c>
      <c r="J69" s="97">
        <v>552</v>
      </c>
      <c r="K69" s="97">
        <v>13.4</v>
      </c>
      <c r="L69" s="97">
        <v>0.6</v>
      </c>
      <c r="M69" s="97">
        <v>17.399999999999999</v>
      </c>
      <c r="N69" s="97">
        <v>31.1</v>
      </c>
      <c r="O69" s="97">
        <v>0</v>
      </c>
      <c r="P69" s="97">
        <v>0</v>
      </c>
      <c r="Q69" s="97">
        <v>0</v>
      </c>
      <c r="R69" s="97">
        <v>241.1</v>
      </c>
      <c r="S69" s="97">
        <v>2699.4</v>
      </c>
      <c r="T69" s="97">
        <v>11.2</v>
      </c>
    </row>
    <row r="70" spans="1:20" x14ac:dyDescent="0.25">
      <c r="A70" s="97">
        <v>21</v>
      </c>
      <c r="B70" s="97" t="s">
        <v>77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5.0999999999999996</v>
      </c>
      <c r="M70" s="97">
        <v>2.6</v>
      </c>
      <c r="N70" s="97">
        <v>0.5</v>
      </c>
      <c r="O70" s="97">
        <v>0</v>
      </c>
      <c r="P70" s="97">
        <v>0</v>
      </c>
      <c r="Q70" s="97">
        <v>0</v>
      </c>
      <c r="R70" s="97">
        <v>5.0999999999999996</v>
      </c>
      <c r="S70" s="97">
        <v>2.6</v>
      </c>
      <c r="T70" s="97">
        <v>0.5</v>
      </c>
    </row>
    <row r="71" spans="1:20" x14ac:dyDescent="0.25">
      <c r="A71" s="97">
        <v>22</v>
      </c>
      <c r="B71" s="97" t="s">
        <v>78</v>
      </c>
      <c r="C71" s="97">
        <v>0</v>
      </c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3.4</v>
      </c>
      <c r="M71" s="97">
        <v>0.9</v>
      </c>
      <c r="N71" s="97">
        <v>0.3</v>
      </c>
      <c r="O71" s="97">
        <v>0</v>
      </c>
      <c r="P71" s="97">
        <v>0</v>
      </c>
      <c r="Q71" s="97">
        <v>0</v>
      </c>
      <c r="R71" s="97">
        <v>3.4</v>
      </c>
      <c r="S71" s="97">
        <v>0.9</v>
      </c>
      <c r="T71" s="97">
        <v>0.3</v>
      </c>
    </row>
    <row r="72" spans="1:20" x14ac:dyDescent="0.25">
      <c r="A72" s="97">
        <v>23</v>
      </c>
      <c r="B72" s="97" t="s">
        <v>79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</row>
    <row r="73" spans="1:20" x14ac:dyDescent="0.25">
      <c r="A73" s="97">
        <v>24</v>
      </c>
      <c r="B73" s="97" t="s">
        <v>80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</row>
    <row r="74" spans="1:20" x14ac:dyDescent="0.25">
      <c r="A74" s="97">
        <v>25</v>
      </c>
      <c r="B74" s="97" t="s">
        <v>81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7">
        <v>0</v>
      </c>
    </row>
    <row r="75" spans="1:20" x14ac:dyDescent="0.25">
      <c r="A75" s="97">
        <v>26</v>
      </c>
      <c r="B75" s="97" t="s">
        <v>82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7">
        <v>0</v>
      </c>
    </row>
    <row r="76" spans="1:20" x14ac:dyDescent="0.25">
      <c r="A76" s="97">
        <v>27</v>
      </c>
      <c r="B76" s="97" t="s">
        <v>83</v>
      </c>
      <c r="C76" s="97">
        <v>0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7">
        <v>0</v>
      </c>
    </row>
    <row r="77" spans="1:20" x14ac:dyDescent="0.25">
      <c r="A77" s="97">
        <v>28</v>
      </c>
      <c r="B77" s="97" t="s">
        <v>84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7">
        <v>0</v>
      </c>
    </row>
    <row r="78" spans="1:20" x14ac:dyDescent="0.25">
      <c r="A78" s="97">
        <v>29</v>
      </c>
      <c r="B78" s="97" t="s">
        <v>85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7">
        <v>0</v>
      </c>
    </row>
    <row r="79" spans="1:20" x14ac:dyDescent="0.25">
      <c r="A79" s="97">
        <v>30</v>
      </c>
      <c r="B79" s="97" t="s">
        <v>86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</row>
    <row r="80" spans="1:20" x14ac:dyDescent="0.25">
      <c r="A80" s="97">
        <v>31</v>
      </c>
      <c r="B80" s="97" t="s">
        <v>87</v>
      </c>
      <c r="C80" s="97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7">
        <v>0</v>
      </c>
    </row>
    <row r="81" spans="1:20" x14ac:dyDescent="0.25">
      <c r="A81" s="97">
        <v>32</v>
      </c>
      <c r="B81" s="97" t="s">
        <v>88</v>
      </c>
      <c r="C81" s="97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0.1</v>
      </c>
      <c r="M81" s="97">
        <v>51.9</v>
      </c>
      <c r="N81" s="97">
        <v>976.8</v>
      </c>
      <c r="O81" s="97">
        <v>0</v>
      </c>
      <c r="P81" s="97">
        <v>0</v>
      </c>
      <c r="Q81" s="97">
        <v>0</v>
      </c>
      <c r="R81" s="97">
        <v>0.1</v>
      </c>
      <c r="S81" s="97">
        <v>51.9</v>
      </c>
      <c r="T81" s="97">
        <v>976.8</v>
      </c>
    </row>
    <row r="82" spans="1:20" x14ac:dyDescent="0.25">
      <c r="A82" s="97">
        <v>33</v>
      </c>
      <c r="B82" s="97" t="s">
        <v>89</v>
      </c>
      <c r="C82" s="97">
        <v>112.2</v>
      </c>
      <c r="D82" s="97">
        <v>90</v>
      </c>
      <c r="E82" s="97">
        <v>0.8</v>
      </c>
      <c r="F82" s="97">
        <v>0</v>
      </c>
      <c r="G82" s="97">
        <v>0</v>
      </c>
      <c r="H82" s="97">
        <v>0</v>
      </c>
      <c r="I82" s="97">
        <v>20.2</v>
      </c>
      <c r="J82" s="97">
        <v>31.1</v>
      </c>
      <c r="K82" s="97">
        <v>1.5</v>
      </c>
      <c r="L82" s="97">
        <v>69.5</v>
      </c>
      <c r="M82" s="97">
        <v>16.600000000000001</v>
      </c>
      <c r="N82" s="97">
        <v>0.2</v>
      </c>
      <c r="O82" s="97">
        <v>0</v>
      </c>
      <c r="P82" s="97">
        <v>0</v>
      </c>
      <c r="Q82" s="97">
        <v>0</v>
      </c>
      <c r="R82" s="97">
        <v>202</v>
      </c>
      <c r="S82" s="97">
        <v>137.69999999999999</v>
      </c>
      <c r="T82" s="97">
        <v>0.7</v>
      </c>
    </row>
    <row r="83" spans="1:20" x14ac:dyDescent="0.25">
      <c r="A83" s="97">
        <v>34</v>
      </c>
      <c r="B83" s="97" t="s">
        <v>90</v>
      </c>
      <c r="C83" s="97">
        <v>65.900000000000006</v>
      </c>
      <c r="D83" s="97">
        <v>659.2</v>
      </c>
      <c r="E83" s="97">
        <v>10</v>
      </c>
      <c r="F83" s="97">
        <v>0</v>
      </c>
      <c r="G83" s="97">
        <v>0</v>
      </c>
      <c r="H83" s="97">
        <v>0</v>
      </c>
      <c r="I83" s="97">
        <v>9.1</v>
      </c>
      <c r="J83" s="97">
        <v>130.9</v>
      </c>
      <c r="K83" s="97">
        <v>14.3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75.099999999999994</v>
      </c>
      <c r="S83" s="97">
        <v>790.1</v>
      </c>
      <c r="T83" s="97">
        <v>10.5</v>
      </c>
    </row>
    <row r="84" spans="1:20" x14ac:dyDescent="0.25">
      <c r="A84" s="97">
        <v>35</v>
      </c>
      <c r="B84" s="97" t="s">
        <v>91</v>
      </c>
      <c r="C84" s="97">
        <v>54</v>
      </c>
      <c r="D84" s="97">
        <v>544.79999999999995</v>
      </c>
      <c r="E84" s="97">
        <v>10.1</v>
      </c>
      <c r="F84" s="97">
        <v>0</v>
      </c>
      <c r="G84" s="97">
        <v>0</v>
      </c>
      <c r="H84" s="97">
        <v>0</v>
      </c>
      <c r="I84" s="97">
        <v>9</v>
      </c>
      <c r="J84" s="97">
        <v>153</v>
      </c>
      <c r="K84" s="97">
        <v>17.100000000000001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63</v>
      </c>
      <c r="S84" s="97">
        <v>697.8</v>
      </c>
      <c r="T84" s="97">
        <v>11.1</v>
      </c>
    </row>
    <row r="85" spans="1:20" x14ac:dyDescent="0.25">
      <c r="A85" s="97">
        <v>36</v>
      </c>
      <c r="B85" s="97" t="s">
        <v>92</v>
      </c>
      <c r="C85" s="97">
        <v>38.1</v>
      </c>
      <c r="D85" s="97">
        <v>356.4</v>
      </c>
      <c r="E85" s="97">
        <v>9.4</v>
      </c>
      <c r="F85" s="97">
        <v>0</v>
      </c>
      <c r="G85" s="97">
        <v>0</v>
      </c>
      <c r="H85" s="97">
        <v>0</v>
      </c>
      <c r="I85" s="97">
        <v>6.9</v>
      </c>
      <c r="J85" s="97">
        <v>128.1</v>
      </c>
      <c r="K85" s="97">
        <v>18.600000000000001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45</v>
      </c>
      <c r="S85" s="97">
        <v>484.5</v>
      </c>
      <c r="T85" s="97">
        <v>10.8</v>
      </c>
    </row>
    <row r="86" spans="1:20" x14ac:dyDescent="0.25">
      <c r="A86" s="97">
        <v>37</v>
      </c>
      <c r="B86" s="97" t="s">
        <v>93</v>
      </c>
      <c r="C86" s="97">
        <v>31.6</v>
      </c>
      <c r="D86" s="97">
        <v>263.2</v>
      </c>
      <c r="E86" s="97">
        <v>8.3000000000000007</v>
      </c>
      <c r="F86" s="97">
        <v>0</v>
      </c>
      <c r="G86" s="97">
        <v>0</v>
      </c>
      <c r="H86" s="97">
        <v>0</v>
      </c>
      <c r="I86" s="97">
        <v>9.3000000000000007</v>
      </c>
      <c r="J86" s="97">
        <v>205.4</v>
      </c>
      <c r="K86" s="97">
        <v>22.1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40.9</v>
      </c>
      <c r="S86" s="97">
        <v>468.6</v>
      </c>
      <c r="T86" s="97">
        <v>11.5</v>
      </c>
    </row>
    <row r="87" spans="1:20" x14ac:dyDescent="0.25">
      <c r="A87" s="97">
        <v>38</v>
      </c>
      <c r="B87" s="97" t="s">
        <v>94</v>
      </c>
      <c r="C87" s="97">
        <v>32</v>
      </c>
      <c r="D87" s="97">
        <v>280.39999999999998</v>
      </c>
      <c r="E87" s="97">
        <v>8.8000000000000007</v>
      </c>
      <c r="F87" s="97">
        <v>0</v>
      </c>
      <c r="G87" s="97">
        <v>0</v>
      </c>
      <c r="H87" s="97">
        <v>0</v>
      </c>
      <c r="I87" s="97">
        <v>9.3000000000000007</v>
      </c>
      <c r="J87" s="97">
        <v>208.4</v>
      </c>
      <c r="K87" s="97">
        <v>22.5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41.2</v>
      </c>
      <c r="S87" s="97">
        <v>488.8</v>
      </c>
      <c r="T87" s="97">
        <v>11.9</v>
      </c>
    </row>
    <row r="88" spans="1:20" x14ac:dyDescent="0.25">
      <c r="A88" s="97">
        <v>39</v>
      </c>
      <c r="B88" s="97" t="s">
        <v>95</v>
      </c>
      <c r="C88" s="97">
        <v>30.1</v>
      </c>
      <c r="D88" s="97">
        <v>240.5</v>
      </c>
      <c r="E88" s="97">
        <v>8</v>
      </c>
      <c r="F88" s="97">
        <v>0</v>
      </c>
      <c r="G88" s="97">
        <v>0</v>
      </c>
      <c r="H88" s="97">
        <v>0</v>
      </c>
      <c r="I88" s="97">
        <v>17.100000000000001</v>
      </c>
      <c r="J88" s="97">
        <v>33.799999999999997</v>
      </c>
      <c r="K88" s="97">
        <v>2</v>
      </c>
      <c r="L88" s="97">
        <v>8.5</v>
      </c>
      <c r="M88" s="97">
        <v>19.8</v>
      </c>
      <c r="N88" s="97">
        <v>2.2999999999999998</v>
      </c>
      <c r="O88" s="97">
        <v>0</v>
      </c>
      <c r="P88" s="97">
        <v>0</v>
      </c>
      <c r="Q88" s="97">
        <v>0</v>
      </c>
      <c r="R88" s="97">
        <v>55.7</v>
      </c>
      <c r="S88" s="97">
        <v>294</v>
      </c>
      <c r="T88" s="97">
        <v>5.3</v>
      </c>
    </row>
    <row r="89" spans="1:20" x14ac:dyDescent="0.25">
      <c r="A89" s="97">
        <v>40</v>
      </c>
      <c r="B89" s="97" t="s">
        <v>96</v>
      </c>
      <c r="C89" s="97">
        <v>24.8</v>
      </c>
      <c r="D89" s="97">
        <v>238.1</v>
      </c>
      <c r="E89" s="97">
        <v>9.6</v>
      </c>
      <c r="F89" s="97">
        <v>0</v>
      </c>
      <c r="G89" s="97">
        <v>0</v>
      </c>
      <c r="H89" s="97">
        <v>0</v>
      </c>
      <c r="I89" s="97">
        <v>17.899999999999999</v>
      </c>
      <c r="J89" s="97">
        <v>33.700000000000003</v>
      </c>
      <c r="K89" s="97">
        <v>1.9</v>
      </c>
      <c r="L89" s="97">
        <v>11.6</v>
      </c>
      <c r="M89" s="97">
        <v>20.3</v>
      </c>
      <c r="N89" s="97">
        <v>1.7</v>
      </c>
      <c r="O89" s="97">
        <v>0</v>
      </c>
      <c r="P89" s="97">
        <v>0</v>
      </c>
      <c r="Q89" s="97">
        <v>0</v>
      </c>
      <c r="R89" s="97">
        <v>54.3</v>
      </c>
      <c r="S89" s="97">
        <v>292.10000000000002</v>
      </c>
      <c r="T89" s="97">
        <v>5.4</v>
      </c>
    </row>
    <row r="90" spans="1:20" x14ac:dyDescent="0.25">
      <c r="A90" s="97">
        <v>41</v>
      </c>
      <c r="B90" s="97" t="s">
        <v>97</v>
      </c>
      <c r="C90" s="97">
        <v>8.6999999999999993</v>
      </c>
      <c r="D90" s="97">
        <v>14</v>
      </c>
      <c r="E90" s="97">
        <v>1.6</v>
      </c>
      <c r="F90" s="97">
        <v>0</v>
      </c>
      <c r="G90" s="97">
        <v>0</v>
      </c>
      <c r="H90" s="97">
        <v>0</v>
      </c>
      <c r="I90" s="97">
        <v>18.7</v>
      </c>
      <c r="J90" s="97">
        <v>1.4</v>
      </c>
      <c r="K90" s="97">
        <v>0.1</v>
      </c>
      <c r="L90" s="97">
        <v>37.1</v>
      </c>
      <c r="M90" s="97">
        <v>1</v>
      </c>
      <c r="N90" s="97">
        <v>0</v>
      </c>
      <c r="O90" s="97">
        <v>0</v>
      </c>
      <c r="P90" s="97">
        <v>0</v>
      </c>
      <c r="Q90" s="97">
        <v>0</v>
      </c>
      <c r="R90" s="97">
        <v>64.599999999999994</v>
      </c>
      <c r="S90" s="97">
        <v>16.5</v>
      </c>
      <c r="T90" s="97">
        <v>0.3</v>
      </c>
    </row>
    <row r="91" spans="1:20" x14ac:dyDescent="0.25">
      <c r="A91" s="97">
        <v>42</v>
      </c>
      <c r="B91" s="97" t="s">
        <v>98</v>
      </c>
      <c r="C91" s="97">
        <v>17.2</v>
      </c>
      <c r="D91" s="97">
        <v>232.6</v>
      </c>
      <c r="E91" s="97">
        <v>13.5</v>
      </c>
      <c r="F91" s="97">
        <v>0</v>
      </c>
      <c r="G91" s="97">
        <v>0</v>
      </c>
      <c r="H91" s="97">
        <v>0</v>
      </c>
      <c r="I91" s="97">
        <v>8.5</v>
      </c>
      <c r="J91" s="97">
        <v>0.5</v>
      </c>
      <c r="K91" s="97">
        <v>0.1</v>
      </c>
      <c r="L91" s="97">
        <v>11</v>
      </c>
      <c r="M91" s="97">
        <v>68.900000000000006</v>
      </c>
      <c r="N91" s="97">
        <v>6.3</v>
      </c>
      <c r="O91" s="97">
        <v>0</v>
      </c>
      <c r="P91" s="97">
        <v>0</v>
      </c>
      <c r="Q91" s="97">
        <v>0</v>
      </c>
      <c r="R91" s="97">
        <v>36.700000000000003</v>
      </c>
      <c r="S91" s="97">
        <v>302</v>
      </c>
      <c r="T91" s="97">
        <v>8.1999999999999993</v>
      </c>
    </row>
    <row r="92" spans="1:20" x14ac:dyDescent="0.25">
      <c r="A92" s="97">
        <v>43</v>
      </c>
      <c r="B92" s="97" t="s">
        <v>99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7">
        <v>0</v>
      </c>
    </row>
    <row r="93" spans="1:20" x14ac:dyDescent="0.25">
      <c r="A93" s="97">
        <v>44</v>
      </c>
      <c r="B93" s="97" t="s">
        <v>100</v>
      </c>
      <c r="C93" s="97">
        <v>0</v>
      </c>
      <c r="D93" s="97">
        <v>0</v>
      </c>
      <c r="E93" s="97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0.3</v>
      </c>
      <c r="M93" s="97">
        <v>0.8</v>
      </c>
      <c r="N93" s="97">
        <v>2.4</v>
      </c>
      <c r="O93" s="97">
        <v>0</v>
      </c>
      <c r="P93" s="97">
        <v>0</v>
      </c>
      <c r="Q93" s="97">
        <v>0</v>
      </c>
      <c r="R93" s="97">
        <v>0.3</v>
      </c>
      <c r="S93" s="97">
        <v>0.8</v>
      </c>
      <c r="T93" s="97">
        <v>2.4</v>
      </c>
    </row>
    <row r="94" spans="1:20" x14ac:dyDescent="0.25">
      <c r="A94" s="97">
        <v>45</v>
      </c>
      <c r="B94" s="97" t="s">
        <v>101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0.2</v>
      </c>
      <c r="M94" s="97">
        <v>0.4</v>
      </c>
      <c r="N94" s="97">
        <v>2.4</v>
      </c>
      <c r="O94" s="97">
        <v>0</v>
      </c>
      <c r="P94" s="97">
        <v>0</v>
      </c>
      <c r="Q94" s="97">
        <v>0</v>
      </c>
      <c r="R94" s="97">
        <v>0.2</v>
      </c>
      <c r="S94" s="97">
        <v>0.4</v>
      </c>
      <c r="T94" s="97">
        <v>2.4</v>
      </c>
    </row>
    <row r="95" spans="1:20" x14ac:dyDescent="0.25">
      <c r="A95" s="97">
        <v>46</v>
      </c>
      <c r="B95" s="97" t="s">
        <v>102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0.1</v>
      </c>
      <c r="N95" s="97">
        <v>2.4</v>
      </c>
      <c r="O95" s="97">
        <v>0</v>
      </c>
      <c r="P95" s="97">
        <v>0</v>
      </c>
      <c r="Q95" s="97">
        <v>0</v>
      </c>
      <c r="R95" s="97">
        <v>0</v>
      </c>
      <c r="S95" s="97">
        <v>0.1</v>
      </c>
      <c r="T95" s="97">
        <v>2.4</v>
      </c>
    </row>
    <row r="96" spans="1:20" x14ac:dyDescent="0.25">
      <c r="A96" s="97">
        <v>47</v>
      </c>
      <c r="B96" s="97" t="s">
        <v>103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0.7</v>
      </c>
      <c r="M96" s="97">
        <v>2.5</v>
      </c>
      <c r="N96" s="97">
        <v>3.4</v>
      </c>
      <c r="O96" s="97">
        <v>0</v>
      </c>
      <c r="P96" s="97">
        <v>0</v>
      </c>
      <c r="Q96" s="97">
        <v>0</v>
      </c>
      <c r="R96" s="97">
        <v>0.7</v>
      </c>
      <c r="S96" s="97">
        <v>2.5</v>
      </c>
      <c r="T96" s="97">
        <v>3.4</v>
      </c>
    </row>
    <row r="97" spans="1:20" x14ac:dyDescent="0.25">
      <c r="A97" s="97">
        <v>48</v>
      </c>
      <c r="B97" s="97" t="s">
        <v>104</v>
      </c>
      <c r="C97" s="97">
        <v>116.4</v>
      </c>
      <c r="D97" s="97">
        <v>1058.5</v>
      </c>
      <c r="E97" s="97">
        <v>9.1</v>
      </c>
      <c r="F97" s="97">
        <v>0</v>
      </c>
      <c r="G97" s="97">
        <v>0</v>
      </c>
      <c r="H97" s="97">
        <v>0</v>
      </c>
      <c r="I97" s="97">
        <v>23.6</v>
      </c>
      <c r="J97" s="97">
        <v>215.4</v>
      </c>
      <c r="K97" s="97">
        <v>9.1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139.9</v>
      </c>
      <c r="S97" s="97">
        <v>1273.9000000000001</v>
      </c>
      <c r="T97" s="97">
        <v>9.1</v>
      </c>
    </row>
    <row r="98" spans="1:20" x14ac:dyDescent="0.25">
      <c r="A98" s="97">
        <v>49</v>
      </c>
      <c r="B98" s="97" t="s">
        <v>105</v>
      </c>
      <c r="C98" s="97">
        <v>145.4</v>
      </c>
      <c r="D98" s="97">
        <v>1495.4</v>
      </c>
      <c r="E98" s="97">
        <v>10.3</v>
      </c>
      <c r="F98" s="97">
        <v>0</v>
      </c>
      <c r="G98" s="97">
        <v>0</v>
      </c>
      <c r="H98" s="97">
        <v>0</v>
      </c>
      <c r="I98" s="97">
        <v>28.9</v>
      </c>
      <c r="J98" s="97">
        <v>340.4</v>
      </c>
      <c r="K98" s="97">
        <v>11.8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174.3</v>
      </c>
      <c r="S98" s="97">
        <v>1835.8</v>
      </c>
      <c r="T98" s="97">
        <v>10.5</v>
      </c>
    </row>
    <row r="99" spans="1:20" x14ac:dyDescent="0.25">
      <c r="A99" s="97">
        <v>50</v>
      </c>
      <c r="B99" s="97" t="s">
        <v>106</v>
      </c>
      <c r="C99" s="97">
        <v>0</v>
      </c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7">
        <v>0</v>
      </c>
    </row>
    <row r="100" spans="1:20" x14ac:dyDescent="0.25">
      <c r="A100" s="97">
        <v>51</v>
      </c>
      <c r="B100" s="97" t="s">
        <v>107</v>
      </c>
      <c r="C100" s="97">
        <v>0</v>
      </c>
      <c r="D100" s="97">
        <v>0</v>
      </c>
      <c r="E100" s="97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7">
        <v>0</v>
      </c>
    </row>
    <row r="101" spans="1:20" x14ac:dyDescent="0.25">
      <c r="A101" s="97">
        <v>52</v>
      </c>
      <c r="B101" s="97" t="s">
        <v>108</v>
      </c>
      <c r="C101" s="97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97">
        <v>0</v>
      </c>
      <c r="R101" s="97">
        <v>0</v>
      </c>
      <c r="S101" s="97">
        <v>0</v>
      </c>
      <c r="T101" s="97">
        <v>0</v>
      </c>
    </row>
    <row r="102" spans="1:20" x14ac:dyDescent="0.25">
      <c r="A102" s="97">
        <v>53</v>
      </c>
      <c r="B102" s="97" t="s">
        <v>109</v>
      </c>
      <c r="C102" s="97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97">
        <v>0</v>
      </c>
      <c r="P102" s="97">
        <v>0</v>
      </c>
      <c r="Q102" s="97">
        <v>0</v>
      </c>
      <c r="R102" s="97">
        <v>0</v>
      </c>
      <c r="S102" s="97">
        <v>0</v>
      </c>
      <c r="T102" s="97">
        <v>0</v>
      </c>
    </row>
    <row r="103" spans="1:20" x14ac:dyDescent="0.25">
      <c r="A103" s="97">
        <v>54</v>
      </c>
      <c r="B103" s="97" t="s">
        <v>110</v>
      </c>
      <c r="C103" s="97">
        <v>0</v>
      </c>
      <c r="D103" s="97">
        <v>0</v>
      </c>
      <c r="E103" s="97">
        <v>0</v>
      </c>
      <c r="F103" s="97">
        <v>0</v>
      </c>
      <c r="G103" s="97">
        <v>0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0</v>
      </c>
      <c r="T103" s="97">
        <v>0</v>
      </c>
    </row>
    <row r="104" spans="1:20" x14ac:dyDescent="0.25">
      <c r="A104" s="97">
        <v>55</v>
      </c>
      <c r="B104" s="97" t="s">
        <v>111</v>
      </c>
      <c r="C104" s="97">
        <v>0</v>
      </c>
      <c r="D104" s="97">
        <v>0</v>
      </c>
      <c r="E104" s="97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7">
        <v>0</v>
      </c>
    </row>
    <row r="105" spans="1:20" x14ac:dyDescent="0.25">
      <c r="A105" s="97">
        <v>56</v>
      </c>
      <c r="B105" s="97" t="s">
        <v>112</v>
      </c>
      <c r="C105" s="97">
        <v>284</v>
      </c>
      <c r="D105" s="97">
        <v>3502</v>
      </c>
      <c r="E105" s="97">
        <v>12.3</v>
      </c>
      <c r="F105" s="97">
        <v>0</v>
      </c>
      <c r="G105" s="97">
        <v>0</v>
      </c>
      <c r="H105" s="97">
        <v>0</v>
      </c>
      <c r="I105" s="97">
        <v>181.1</v>
      </c>
      <c r="J105" s="97">
        <v>1839.1</v>
      </c>
      <c r="K105" s="97">
        <v>10.199999999999999</v>
      </c>
      <c r="L105" s="97">
        <v>0</v>
      </c>
      <c r="M105" s="97">
        <v>1.1000000000000001</v>
      </c>
      <c r="N105" s="97">
        <v>35.9</v>
      </c>
      <c r="O105" s="97">
        <v>0</v>
      </c>
      <c r="P105" s="97">
        <v>0</v>
      </c>
      <c r="Q105" s="97">
        <v>0</v>
      </c>
      <c r="R105" s="97">
        <v>465.1</v>
      </c>
      <c r="S105" s="97">
        <v>5342.2</v>
      </c>
      <c r="T105" s="97">
        <v>11.5</v>
      </c>
    </row>
    <row r="106" spans="1:20" x14ac:dyDescent="0.25">
      <c r="A106" s="97">
        <v>57</v>
      </c>
      <c r="B106" s="97" t="s">
        <v>113</v>
      </c>
      <c r="C106" s="97">
        <v>0</v>
      </c>
      <c r="D106" s="97">
        <v>0</v>
      </c>
      <c r="E106" s="97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  <c r="T106" s="97">
        <v>0</v>
      </c>
    </row>
    <row r="107" spans="1:20" x14ac:dyDescent="0.25">
      <c r="A107" s="97">
        <v>58</v>
      </c>
      <c r="B107" s="97" t="s">
        <v>114</v>
      </c>
      <c r="C107" s="97">
        <v>625.5</v>
      </c>
      <c r="D107" s="97">
        <v>6251.5</v>
      </c>
      <c r="E107" s="97">
        <v>10</v>
      </c>
      <c r="F107" s="97">
        <v>0</v>
      </c>
      <c r="G107" s="97">
        <v>0</v>
      </c>
      <c r="H107" s="97">
        <v>0</v>
      </c>
      <c r="I107" s="97">
        <v>128.80000000000001</v>
      </c>
      <c r="J107" s="97">
        <v>1904.6</v>
      </c>
      <c r="K107" s="97">
        <v>14.8</v>
      </c>
      <c r="L107" s="97">
        <v>0</v>
      </c>
      <c r="M107" s="97">
        <v>0.1</v>
      </c>
      <c r="N107" s="97">
        <v>27.5</v>
      </c>
      <c r="O107" s="97">
        <v>0</v>
      </c>
      <c r="P107" s="97">
        <v>0</v>
      </c>
      <c r="Q107" s="97">
        <v>0</v>
      </c>
      <c r="R107" s="97">
        <v>754.3</v>
      </c>
      <c r="S107" s="97">
        <v>8156.2</v>
      </c>
      <c r="T107" s="97">
        <v>10.8</v>
      </c>
    </row>
    <row r="108" spans="1:20" x14ac:dyDescent="0.25">
      <c r="A108" s="97">
        <v>59</v>
      </c>
      <c r="B108" s="97" t="s">
        <v>115</v>
      </c>
      <c r="C108" s="97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0</v>
      </c>
      <c r="S108" s="97">
        <v>0</v>
      </c>
      <c r="T108" s="97">
        <v>0</v>
      </c>
    </row>
    <row r="109" spans="1:20" x14ac:dyDescent="0.25">
      <c r="A109" s="97">
        <v>60</v>
      </c>
      <c r="B109" s="97" t="s">
        <v>116</v>
      </c>
      <c r="C109" s="97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25.4</v>
      </c>
      <c r="J109" s="97">
        <v>5.8</v>
      </c>
      <c r="K109" s="97">
        <v>0.2</v>
      </c>
      <c r="L109" s="97">
        <v>6.6</v>
      </c>
      <c r="M109" s="97">
        <v>2</v>
      </c>
      <c r="N109" s="97">
        <v>0.3</v>
      </c>
      <c r="O109" s="97">
        <v>0</v>
      </c>
      <c r="P109" s="97">
        <v>0</v>
      </c>
      <c r="Q109" s="97">
        <v>0</v>
      </c>
      <c r="R109" s="97">
        <v>32.1</v>
      </c>
      <c r="S109" s="97">
        <v>7.8</v>
      </c>
      <c r="T109" s="97">
        <v>0.2</v>
      </c>
    </row>
    <row r="110" spans="1:20" x14ac:dyDescent="0.25">
      <c r="A110" s="97">
        <v>61</v>
      </c>
      <c r="B110" s="97" t="s">
        <v>117</v>
      </c>
      <c r="C110" s="97">
        <v>0</v>
      </c>
      <c r="D110" s="97">
        <v>0</v>
      </c>
      <c r="E110" s="97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0</v>
      </c>
      <c r="S110" s="97">
        <v>0</v>
      </c>
      <c r="T110" s="97">
        <v>0</v>
      </c>
    </row>
    <row r="111" spans="1:20" x14ac:dyDescent="0.25">
      <c r="A111" s="97">
        <v>62</v>
      </c>
      <c r="B111" s="97" t="s">
        <v>118</v>
      </c>
      <c r="C111" s="97">
        <v>0</v>
      </c>
      <c r="D111" s="97">
        <v>0</v>
      </c>
      <c r="E111" s="97">
        <v>0</v>
      </c>
      <c r="F111" s="97">
        <v>0</v>
      </c>
      <c r="G111" s="97">
        <v>0</v>
      </c>
      <c r="H111" s="97">
        <v>0</v>
      </c>
      <c r="I111" s="97">
        <v>287.7</v>
      </c>
      <c r="J111" s="97">
        <v>18.399999999999999</v>
      </c>
      <c r="K111" s="97">
        <v>0.1</v>
      </c>
      <c r="L111" s="97">
        <v>65.900000000000006</v>
      </c>
      <c r="M111" s="97">
        <v>3</v>
      </c>
      <c r="N111" s="97">
        <v>0</v>
      </c>
      <c r="O111" s="97">
        <v>0</v>
      </c>
      <c r="P111" s="97">
        <v>0</v>
      </c>
      <c r="Q111" s="97">
        <v>0</v>
      </c>
      <c r="R111" s="97">
        <v>353.5</v>
      </c>
      <c r="S111" s="97">
        <v>21.4</v>
      </c>
      <c r="T111" s="97">
        <v>0.1</v>
      </c>
    </row>
    <row r="112" spans="1:20" x14ac:dyDescent="0.25">
      <c r="A112" s="97">
        <v>63</v>
      </c>
      <c r="B112" s="97" t="s">
        <v>119</v>
      </c>
      <c r="C112" s="97">
        <v>0</v>
      </c>
      <c r="D112" s="97">
        <v>0</v>
      </c>
      <c r="E112" s="97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97">
        <v>0</v>
      </c>
      <c r="R112" s="97">
        <v>0</v>
      </c>
      <c r="S112" s="97">
        <v>0</v>
      </c>
      <c r="T112" s="97">
        <v>0</v>
      </c>
    </row>
    <row r="113" spans="1:20" x14ac:dyDescent="0.25">
      <c r="A113" s="97">
        <v>64</v>
      </c>
      <c r="B113" s="97" t="s">
        <v>120</v>
      </c>
      <c r="C113" s="97">
        <v>0</v>
      </c>
      <c r="D113" s="97">
        <v>0</v>
      </c>
      <c r="E113" s="97">
        <v>0</v>
      </c>
      <c r="F113" s="97">
        <v>0</v>
      </c>
      <c r="G113" s="97">
        <v>0</v>
      </c>
      <c r="H113" s="97">
        <v>0</v>
      </c>
      <c r="I113" s="97">
        <v>41.9</v>
      </c>
      <c r="J113" s="97">
        <v>992.8</v>
      </c>
      <c r="K113" s="97">
        <v>23.7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41.9</v>
      </c>
      <c r="S113" s="97">
        <v>992.8</v>
      </c>
      <c r="T113" s="97">
        <v>23.7</v>
      </c>
    </row>
    <row r="114" spans="1:20" x14ac:dyDescent="0.25">
      <c r="A114" s="97">
        <v>65</v>
      </c>
      <c r="B114" s="97" t="s">
        <v>121</v>
      </c>
      <c r="C114" s="97">
        <v>0</v>
      </c>
      <c r="D114" s="97">
        <v>0</v>
      </c>
      <c r="E114" s="97">
        <v>0</v>
      </c>
      <c r="F114" s="97">
        <v>0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0</v>
      </c>
      <c r="S114" s="97">
        <v>0</v>
      </c>
      <c r="T114" s="97">
        <v>0</v>
      </c>
    </row>
    <row r="115" spans="1:20" x14ac:dyDescent="0.25">
      <c r="A115" s="97">
        <v>66</v>
      </c>
      <c r="B115" s="97" t="s">
        <v>122</v>
      </c>
      <c r="C115" s="97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196.4</v>
      </c>
      <c r="J115" s="97">
        <v>3101.3</v>
      </c>
      <c r="K115" s="97">
        <v>15.8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196.4</v>
      </c>
      <c r="S115" s="97">
        <v>3101.3</v>
      </c>
      <c r="T115" s="97">
        <v>15.8</v>
      </c>
    </row>
    <row r="116" spans="1:20" x14ac:dyDescent="0.25">
      <c r="A116" s="97">
        <v>67</v>
      </c>
      <c r="B116" s="97" t="s">
        <v>125</v>
      </c>
      <c r="C116" s="97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117.9</v>
      </c>
      <c r="M116" s="97">
        <v>485.6</v>
      </c>
      <c r="N116" s="97">
        <v>4.0999999999999996</v>
      </c>
      <c r="O116" s="97">
        <v>0</v>
      </c>
      <c r="P116" s="97">
        <v>0</v>
      </c>
      <c r="Q116" s="97">
        <v>0</v>
      </c>
      <c r="R116" s="97">
        <v>117.9</v>
      </c>
      <c r="S116" s="97">
        <v>485.6</v>
      </c>
      <c r="T116" s="97">
        <v>4.0999999999999996</v>
      </c>
    </row>
    <row r="117" spans="1:20" x14ac:dyDescent="0.25">
      <c r="A117" s="97">
        <v>68</v>
      </c>
      <c r="B117" s="97" t="s">
        <v>126</v>
      </c>
      <c r="C117" s="97">
        <v>0</v>
      </c>
      <c r="D117" s="97">
        <v>0</v>
      </c>
      <c r="E117" s="97">
        <v>0</v>
      </c>
      <c r="F117" s="97">
        <v>0</v>
      </c>
      <c r="G117" s="97">
        <v>0</v>
      </c>
      <c r="H117" s="97">
        <v>0</v>
      </c>
      <c r="I117" s="97">
        <v>142.6</v>
      </c>
      <c r="J117" s="97">
        <v>889.7</v>
      </c>
      <c r="K117" s="97">
        <v>6.2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142.6</v>
      </c>
      <c r="S117" s="97">
        <v>889.7</v>
      </c>
      <c r="T117" s="97">
        <v>6.2</v>
      </c>
    </row>
    <row r="118" spans="1:20" x14ac:dyDescent="0.25">
      <c r="A118" s="97">
        <v>69</v>
      </c>
      <c r="B118" s="97" t="s">
        <v>127</v>
      </c>
      <c r="C118" s="97">
        <v>0</v>
      </c>
      <c r="D118" s="97">
        <v>0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0</v>
      </c>
      <c r="S118" s="97">
        <v>0</v>
      </c>
      <c r="T118" s="97">
        <v>0</v>
      </c>
    </row>
    <row r="119" spans="1:20" x14ac:dyDescent="0.25">
      <c r="A119" s="97">
        <v>70</v>
      </c>
      <c r="B119" s="97" t="s">
        <v>128</v>
      </c>
      <c r="C119" s="97">
        <v>0</v>
      </c>
      <c r="D119" s="97">
        <v>0</v>
      </c>
      <c r="E119" s="97">
        <v>0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0</v>
      </c>
      <c r="S119" s="97">
        <v>0</v>
      </c>
      <c r="T119" s="97">
        <v>0</v>
      </c>
    </row>
    <row r="120" spans="1:20" x14ac:dyDescent="0.25">
      <c r="A120" s="97">
        <v>71</v>
      </c>
      <c r="B120" s="97" t="s">
        <v>129</v>
      </c>
      <c r="C120" s="97">
        <v>0</v>
      </c>
      <c r="D120" s="97">
        <v>0</v>
      </c>
      <c r="E120" s="97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0</v>
      </c>
      <c r="S120" s="97">
        <v>0</v>
      </c>
      <c r="T120" s="97">
        <v>0</v>
      </c>
    </row>
    <row r="121" spans="1:20" x14ac:dyDescent="0.25">
      <c r="A121" s="97">
        <v>72</v>
      </c>
      <c r="B121" s="97" t="s">
        <v>130</v>
      </c>
      <c r="C121" s="97">
        <v>0</v>
      </c>
      <c r="D121" s="97">
        <v>0</v>
      </c>
      <c r="E121" s="97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97">
        <v>0</v>
      </c>
      <c r="S121" s="97">
        <v>0</v>
      </c>
      <c r="T121" s="97">
        <v>0</v>
      </c>
    </row>
    <row r="122" spans="1:20" x14ac:dyDescent="0.25">
      <c r="A122" s="97">
        <v>73</v>
      </c>
      <c r="B122" s="97" t="s">
        <v>131</v>
      </c>
      <c r="C122" s="97">
        <v>0</v>
      </c>
      <c r="D122" s="97">
        <v>0</v>
      </c>
      <c r="E122" s="97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7">
        <v>0</v>
      </c>
      <c r="T122" s="97">
        <v>0</v>
      </c>
    </row>
    <row r="123" spans="1:20" x14ac:dyDescent="0.25">
      <c r="A123" s="97">
        <v>74</v>
      </c>
      <c r="B123" s="97" t="s">
        <v>132</v>
      </c>
      <c r="C123" s="97">
        <v>0</v>
      </c>
      <c r="D123" s="97">
        <v>0</v>
      </c>
      <c r="E123" s="97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  <c r="T123" s="97">
        <v>0</v>
      </c>
    </row>
    <row r="124" spans="1:20" x14ac:dyDescent="0.25">
      <c r="A124" s="97">
        <v>75</v>
      </c>
      <c r="B124" s="97" t="s">
        <v>133</v>
      </c>
      <c r="C124" s="97">
        <v>0</v>
      </c>
      <c r="D124" s="97">
        <v>0</v>
      </c>
      <c r="E124" s="97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0</v>
      </c>
      <c r="S124" s="97">
        <v>0</v>
      </c>
      <c r="T124" s="97">
        <v>0</v>
      </c>
    </row>
    <row r="125" spans="1:20" x14ac:dyDescent="0.25">
      <c r="A125" s="97">
        <v>76</v>
      </c>
      <c r="B125" s="97" t="s">
        <v>134</v>
      </c>
      <c r="C125" s="97">
        <v>0</v>
      </c>
      <c r="D125" s="97">
        <v>0</v>
      </c>
      <c r="E125" s="97">
        <v>0</v>
      </c>
      <c r="F125" s="97">
        <v>0</v>
      </c>
      <c r="G125" s="97">
        <v>0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0</v>
      </c>
      <c r="S125" s="97">
        <v>0</v>
      </c>
      <c r="T125" s="97">
        <v>0</v>
      </c>
    </row>
    <row r="126" spans="1:20" x14ac:dyDescent="0.25">
      <c r="A126" s="97">
        <v>77</v>
      </c>
      <c r="B126" s="97" t="s">
        <v>135</v>
      </c>
      <c r="C126" s="97">
        <v>0</v>
      </c>
      <c r="D126" s="97">
        <v>0</v>
      </c>
      <c r="E126" s="97">
        <v>0</v>
      </c>
      <c r="F126" s="97">
        <v>0</v>
      </c>
      <c r="G126" s="97">
        <v>0</v>
      </c>
      <c r="H126" s="97">
        <v>0</v>
      </c>
      <c r="I126" s="97">
        <v>0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0</v>
      </c>
      <c r="S126" s="97">
        <v>0</v>
      </c>
      <c r="T126" s="97">
        <v>0</v>
      </c>
    </row>
    <row r="127" spans="1:20" x14ac:dyDescent="0.25">
      <c r="A127" s="97">
        <v>78</v>
      </c>
      <c r="B127" s="97" t="s">
        <v>136</v>
      </c>
      <c r="C127" s="97">
        <v>0</v>
      </c>
      <c r="D127" s="97">
        <v>0</v>
      </c>
      <c r="E127" s="97">
        <v>0</v>
      </c>
      <c r="F127" s="97">
        <v>0</v>
      </c>
      <c r="G127" s="97">
        <v>0</v>
      </c>
      <c r="H127" s="97">
        <v>0</v>
      </c>
      <c r="I127" s="97">
        <v>0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97">
        <v>0</v>
      </c>
      <c r="R127" s="97">
        <v>0</v>
      </c>
      <c r="S127" s="97">
        <v>0</v>
      </c>
      <c r="T127" s="97">
        <v>0</v>
      </c>
    </row>
    <row r="128" spans="1:20" x14ac:dyDescent="0.25">
      <c r="A128" s="97">
        <v>79</v>
      </c>
      <c r="B128" s="97" t="s">
        <v>137</v>
      </c>
      <c r="C128" s="97">
        <v>0</v>
      </c>
      <c r="D128" s="97">
        <v>0</v>
      </c>
      <c r="E128" s="97">
        <v>0</v>
      </c>
      <c r="F128" s="97">
        <v>0</v>
      </c>
      <c r="G128" s="97">
        <v>0</v>
      </c>
      <c r="H128" s="97">
        <v>0</v>
      </c>
      <c r="I128" s="97">
        <v>0</v>
      </c>
      <c r="J128" s="97">
        <v>0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97">
        <v>0</v>
      </c>
      <c r="R128" s="97">
        <v>0</v>
      </c>
      <c r="S128" s="97">
        <v>0</v>
      </c>
      <c r="T128" s="97">
        <v>0</v>
      </c>
    </row>
    <row r="129" spans="1:20" x14ac:dyDescent="0.25">
      <c r="A129" s="97">
        <v>80</v>
      </c>
      <c r="B129" s="97" t="s">
        <v>138</v>
      </c>
      <c r="C129" s="97">
        <v>0</v>
      </c>
      <c r="D129" s="97">
        <v>0</v>
      </c>
      <c r="E129" s="97">
        <v>0</v>
      </c>
      <c r="F129" s="97">
        <v>0</v>
      </c>
      <c r="G129" s="97">
        <v>0</v>
      </c>
      <c r="H129" s="97">
        <v>0</v>
      </c>
      <c r="I129" s="97">
        <v>0</v>
      </c>
      <c r="J129" s="97">
        <v>0</v>
      </c>
      <c r="K129" s="97">
        <v>0</v>
      </c>
      <c r="L129" s="97">
        <v>0</v>
      </c>
      <c r="M129" s="97">
        <v>0</v>
      </c>
      <c r="N129" s="97">
        <v>0</v>
      </c>
      <c r="O129" s="97">
        <v>0</v>
      </c>
      <c r="P129" s="97">
        <v>0</v>
      </c>
      <c r="Q129" s="97">
        <v>0</v>
      </c>
      <c r="R129" s="97">
        <v>0</v>
      </c>
      <c r="S129" s="97">
        <v>0</v>
      </c>
      <c r="T129" s="97">
        <v>0</v>
      </c>
    </row>
    <row r="130" spans="1:20" x14ac:dyDescent="0.25">
      <c r="A130" s="97">
        <v>81</v>
      </c>
      <c r="B130" s="97" t="s">
        <v>139</v>
      </c>
      <c r="C130" s="97">
        <v>0</v>
      </c>
      <c r="D130" s="97">
        <v>0</v>
      </c>
      <c r="E130" s="97">
        <v>0</v>
      </c>
      <c r="F130" s="97">
        <v>0</v>
      </c>
      <c r="G130" s="97">
        <v>0</v>
      </c>
      <c r="H130" s="97">
        <v>0</v>
      </c>
      <c r="I130" s="97">
        <v>0</v>
      </c>
      <c r="J130" s="97">
        <v>0</v>
      </c>
      <c r="K130" s="97">
        <v>0</v>
      </c>
      <c r="L130" s="97">
        <v>0</v>
      </c>
      <c r="M130" s="97">
        <v>0</v>
      </c>
      <c r="N130" s="97">
        <v>0</v>
      </c>
      <c r="O130" s="97">
        <v>0</v>
      </c>
      <c r="P130" s="97">
        <v>0</v>
      </c>
      <c r="Q130" s="97">
        <v>0</v>
      </c>
      <c r="R130" s="97">
        <v>0</v>
      </c>
      <c r="S130" s="97">
        <v>0</v>
      </c>
      <c r="T130" s="97">
        <v>0</v>
      </c>
    </row>
    <row r="131" spans="1:20" x14ac:dyDescent="0.25">
      <c r="A131" s="97">
        <v>82</v>
      </c>
      <c r="B131" s="97" t="s">
        <v>140</v>
      </c>
      <c r="C131" s="97">
        <v>0</v>
      </c>
      <c r="D131" s="97">
        <v>0</v>
      </c>
      <c r="E131" s="97">
        <v>0</v>
      </c>
      <c r="F131" s="97">
        <v>0</v>
      </c>
      <c r="G131" s="97">
        <v>0</v>
      </c>
      <c r="H131" s="97">
        <v>0</v>
      </c>
      <c r="I131" s="97">
        <v>0</v>
      </c>
      <c r="J131" s="97">
        <v>0</v>
      </c>
      <c r="K131" s="97">
        <v>0</v>
      </c>
      <c r="L131" s="97">
        <v>0</v>
      </c>
      <c r="M131" s="97">
        <v>0</v>
      </c>
      <c r="N131" s="97">
        <v>0</v>
      </c>
      <c r="O131" s="97">
        <v>0</v>
      </c>
      <c r="P131" s="97">
        <v>0</v>
      </c>
      <c r="Q131" s="97">
        <v>0</v>
      </c>
      <c r="R131" s="97">
        <v>0</v>
      </c>
      <c r="S131" s="97">
        <v>0</v>
      </c>
      <c r="T131" s="97">
        <v>0</v>
      </c>
    </row>
    <row r="132" spans="1:20" x14ac:dyDescent="0.25">
      <c r="A132" s="97">
        <v>83</v>
      </c>
      <c r="B132" s="97" t="s">
        <v>141</v>
      </c>
      <c r="C132" s="97">
        <v>0</v>
      </c>
      <c r="D132" s="97">
        <v>0</v>
      </c>
      <c r="E132" s="97">
        <v>0</v>
      </c>
      <c r="F132" s="97">
        <v>0</v>
      </c>
      <c r="G132" s="97">
        <v>0</v>
      </c>
      <c r="H132" s="97">
        <v>0</v>
      </c>
      <c r="I132" s="97">
        <v>0</v>
      </c>
      <c r="J132" s="97">
        <v>0</v>
      </c>
      <c r="K132" s="97">
        <v>0</v>
      </c>
      <c r="L132" s="97">
        <v>0</v>
      </c>
      <c r="M132" s="97">
        <v>0</v>
      </c>
      <c r="N132" s="97">
        <v>0</v>
      </c>
      <c r="O132" s="97">
        <v>0</v>
      </c>
      <c r="P132" s="97">
        <v>0</v>
      </c>
      <c r="Q132" s="97">
        <v>0</v>
      </c>
      <c r="R132" s="97">
        <v>0</v>
      </c>
      <c r="S132" s="97">
        <v>0</v>
      </c>
      <c r="T132" s="97">
        <v>0</v>
      </c>
    </row>
    <row r="133" spans="1:20" x14ac:dyDescent="0.25">
      <c r="A133" s="97">
        <v>84</v>
      </c>
      <c r="B133" s="97" t="s">
        <v>142</v>
      </c>
      <c r="C133" s="97">
        <v>98.7</v>
      </c>
      <c r="D133" s="97">
        <v>143.5</v>
      </c>
      <c r="E133" s="97">
        <v>1.5</v>
      </c>
      <c r="F133" s="97">
        <v>0</v>
      </c>
      <c r="G133" s="97">
        <v>0</v>
      </c>
      <c r="H133" s="97">
        <v>0</v>
      </c>
      <c r="I133" s="97">
        <v>30.6</v>
      </c>
      <c r="J133" s="97">
        <v>11.7</v>
      </c>
      <c r="K133" s="97">
        <v>0.4</v>
      </c>
      <c r="L133" s="97">
        <v>83.7</v>
      </c>
      <c r="M133" s="97">
        <v>36.799999999999997</v>
      </c>
      <c r="N133" s="97">
        <v>0.4</v>
      </c>
      <c r="O133" s="97">
        <v>0</v>
      </c>
      <c r="P133" s="97">
        <v>0</v>
      </c>
      <c r="Q133" s="97">
        <v>0</v>
      </c>
      <c r="R133" s="97">
        <v>213.1</v>
      </c>
      <c r="S133" s="97">
        <v>192</v>
      </c>
      <c r="T133" s="97">
        <v>0.9</v>
      </c>
    </row>
    <row r="134" spans="1:20" x14ac:dyDescent="0.25">
      <c r="A134" s="97">
        <v>85</v>
      </c>
      <c r="B134" s="97" t="s">
        <v>146</v>
      </c>
      <c r="C134" s="97">
        <v>0</v>
      </c>
      <c r="D134" s="97">
        <v>0</v>
      </c>
      <c r="E134" s="97">
        <v>0</v>
      </c>
      <c r="F134" s="97">
        <v>0</v>
      </c>
      <c r="G134" s="97">
        <v>0</v>
      </c>
      <c r="H134" s="97">
        <v>0</v>
      </c>
      <c r="I134" s="97">
        <v>338.1</v>
      </c>
      <c r="J134" s="97">
        <v>5077.2</v>
      </c>
      <c r="K134" s="97">
        <v>15</v>
      </c>
      <c r="L134" s="97">
        <v>0</v>
      </c>
      <c r="M134" s="97">
        <v>1.5</v>
      </c>
      <c r="N134" s="97">
        <v>39.4</v>
      </c>
      <c r="O134" s="97">
        <v>0</v>
      </c>
      <c r="P134" s="97">
        <v>0</v>
      </c>
      <c r="Q134" s="97">
        <v>0</v>
      </c>
      <c r="R134" s="97">
        <v>338.2</v>
      </c>
      <c r="S134" s="97">
        <v>5078.8</v>
      </c>
      <c r="T134" s="97">
        <v>15</v>
      </c>
    </row>
    <row r="135" spans="1:20" x14ac:dyDescent="0.25">
      <c r="A135" s="97">
        <v>86</v>
      </c>
      <c r="B135" s="97" t="s">
        <v>147</v>
      </c>
      <c r="C135" s="97">
        <v>0</v>
      </c>
      <c r="D135" s="97">
        <v>0</v>
      </c>
      <c r="E135" s="97">
        <v>0</v>
      </c>
      <c r="F135" s="97">
        <v>0</v>
      </c>
      <c r="G135" s="97">
        <v>0</v>
      </c>
      <c r="H135" s="97">
        <v>0</v>
      </c>
      <c r="I135" s="97">
        <v>3.8</v>
      </c>
      <c r="J135" s="97">
        <v>59.4</v>
      </c>
      <c r="K135" s="97">
        <v>15.8</v>
      </c>
      <c r="L135" s="97">
        <v>17.8</v>
      </c>
      <c r="M135" s="97">
        <v>263.5</v>
      </c>
      <c r="N135" s="97">
        <v>14.8</v>
      </c>
      <c r="O135" s="97">
        <v>0</v>
      </c>
      <c r="P135" s="97">
        <v>0</v>
      </c>
      <c r="Q135" s="97">
        <v>0</v>
      </c>
      <c r="R135" s="97">
        <v>21.6</v>
      </c>
      <c r="S135" s="97">
        <v>322.89999999999998</v>
      </c>
      <c r="T135" s="97">
        <v>14.9</v>
      </c>
    </row>
    <row r="136" spans="1:20" x14ac:dyDescent="0.25">
      <c r="A136" s="97">
        <v>87</v>
      </c>
      <c r="B136" s="97" t="s">
        <v>148</v>
      </c>
      <c r="C136" s="97">
        <v>0</v>
      </c>
      <c r="D136" s="97">
        <v>0</v>
      </c>
      <c r="E136" s="97">
        <v>0</v>
      </c>
      <c r="F136" s="97">
        <v>0</v>
      </c>
      <c r="G136" s="97">
        <v>0</v>
      </c>
      <c r="H136" s="97">
        <v>0</v>
      </c>
      <c r="I136" s="97">
        <v>0</v>
      </c>
      <c r="J136" s="97">
        <v>0</v>
      </c>
      <c r="K136" s="97">
        <v>0</v>
      </c>
      <c r="L136" s="97">
        <v>0</v>
      </c>
      <c r="M136" s="97">
        <v>0</v>
      </c>
      <c r="N136" s="97">
        <v>0</v>
      </c>
      <c r="O136" s="97">
        <v>0</v>
      </c>
      <c r="P136" s="97">
        <v>0</v>
      </c>
      <c r="Q136" s="97">
        <v>0</v>
      </c>
      <c r="R136" s="97">
        <v>0</v>
      </c>
      <c r="S136" s="97">
        <v>0</v>
      </c>
      <c r="T136" s="97">
        <v>0</v>
      </c>
    </row>
    <row r="137" spans="1:20" x14ac:dyDescent="0.25">
      <c r="A137" s="97">
        <v>88</v>
      </c>
      <c r="B137" s="97" t="s">
        <v>149</v>
      </c>
      <c r="C137" s="97">
        <v>0</v>
      </c>
      <c r="D137" s="97">
        <v>0</v>
      </c>
      <c r="E137" s="97">
        <v>0</v>
      </c>
      <c r="F137" s="97">
        <v>0</v>
      </c>
      <c r="G137" s="97">
        <v>0</v>
      </c>
      <c r="H137" s="97">
        <v>0</v>
      </c>
      <c r="I137" s="97">
        <v>0</v>
      </c>
      <c r="J137" s="97">
        <v>0</v>
      </c>
      <c r="K137" s="97">
        <v>0</v>
      </c>
      <c r="L137" s="97">
        <v>0</v>
      </c>
      <c r="M137" s="97">
        <v>0</v>
      </c>
      <c r="N137" s="97">
        <v>0</v>
      </c>
      <c r="O137" s="97">
        <v>0</v>
      </c>
      <c r="P137" s="97">
        <v>0</v>
      </c>
      <c r="Q137" s="97">
        <v>0</v>
      </c>
      <c r="R137" s="97">
        <v>0</v>
      </c>
      <c r="S137" s="97">
        <v>0</v>
      </c>
      <c r="T137" s="97">
        <v>0</v>
      </c>
    </row>
    <row r="138" spans="1:20" x14ac:dyDescent="0.25">
      <c r="A138" s="97">
        <v>89</v>
      </c>
      <c r="B138" s="97" t="s">
        <v>150</v>
      </c>
      <c r="C138" s="97">
        <v>0</v>
      </c>
      <c r="D138" s="97">
        <v>0</v>
      </c>
      <c r="E138" s="97">
        <v>0</v>
      </c>
      <c r="F138" s="97">
        <v>0</v>
      </c>
      <c r="G138" s="97">
        <v>0</v>
      </c>
      <c r="H138" s="97">
        <v>0</v>
      </c>
      <c r="I138" s="97">
        <v>0</v>
      </c>
      <c r="J138" s="97">
        <v>0</v>
      </c>
      <c r="K138" s="97">
        <v>0</v>
      </c>
      <c r="L138" s="97">
        <v>0</v>
      </c>
      <c r="M138" s="97">
        <v>0</v>
      </c>
      <c r="N138" s="97">
        <v>0</v>
      </c>
      <c r="O138" s="97">
        <v>0</v>
      </c>
      <c r="P138" s="97">
        <v>0</v>
      </c>
      <c r="Q138" s="97">
        <v>0</v>
      </c>
      <c r="R138" s="97">
        <v>0</v>
      </c>
      <c r="S138" s="97">
        <v>0</v>
      </c>
      <c r="T138" s="97">
        <v>0</v>
      </c>
    </row>
    <row r="139" spans="1:20" x14ac:dyDescent="0.25">
      <c r="A139" s="97">
        <v>90</v>
      </c>
      <c r="B139" s="97" t="s">
        <v>151</v>
      </c>
      <c r="C139" s="97">
        <v>0</v>
      </c>
      <c r="D139" s="97">
        <v>0</v>
      </c>
      <c r="E139" s="97">
        <v>0</v>
      </c>
      <c r="F139" s="97">
        <v>0</v>
      </c>
      <c r="G139" s="97">
        <v>0</v>
      </c>
      <c r="H139" s="97">
        <v>0</v>
      </c>
      <c r="I139" s="97">
        <v>0</v>
      </c>
      <c r="J139" s="97">
        <v>0</v>
      </c>
      <c r="K139" s="97">
        <v>0</v>
      </c>
      <c r="L139" s="97">
        <v>0</v>
      </c>
      <c r="M139" s="97">
        <v>0</v>
      </c>
      <c r="N139" s="97">
        <v>0</v>
      </c>
      <c r="O139" s="97">
        <v>0</v>
      </c>
      <c r="P139" s="97">
        <v>0</v>
      </c>
      <c r="Q139" s="97">
        <v>0</v>
      </c>
      <c r="R139" s="97">
        <v>0</v>
      </c>
      <c r="S139" s="97">
        <v>0</v>
      </c>
      <c r="T139" s="97">
        <v>0</v>
      </c>
    </row>
    <row r="140" spans="1:20" x14ac:dyDescent="0.25">
      <c r="A140" s="97">
        <v>91</v>
      </c>
      <c r="B140" s="97" t="s">
        <v>152</v>
      </c>
      <c r="C140" s="97">
        <v>0</v>
      </c>
      <c r="D140" s="97">
        <v>0</v>
      </c>
      <c r="E140" s="97">
        <v>0</v>
      </c>
      <c r="F140" s="97">
        <v>0</v>
      </c>
      <c r="G140" s="97">
        <v>0</v>
      </c>
      <c r="H140" s="97">
        <v>0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  <c r="Q140" s="97">
        <v>0</v>
      </c>
      <c r="R140" s="97">
        <v>0</v>
      </c>
      <c r="S140" s="97">
        <v>0</v>
      </c>
      <c r="T140" s="97">
        <v>0</v>
      </c>
    </row>
    <row r="141" spans="1:20" x14ac:dyDescent="0.25">
      <c r="A141" s="97">
        <v>92</v>
      </c>
      <c r="B141" s="97" t="s">
        <v>153</v>
      </c>
      <c r="C141" s="97">
        <v>0</v>
      </c>
      <c r="D141" s="97">
        <v>0</v>
      </c>
      <c r="E141" s="97">
        <v>0</v>
      </c>
      <c r="F141" s="97">
        <v>0</v>
      </c>
      <c r="G141" s="97">
        <v>0</v>
      </c>
      <c r="H141" s="97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97">
        <v>0</v>
      </c>
      <c r="S141" s="97">
        <v>0</v>
      </c>
      <c r="T141" s="97">
        <v>0</v>
      </c>
    </row>
    <row r="142" spans="1:20" x14ac:dyDescent="0.25">
      <c r="A142" s="97">
        <v>93</v>
      </c>
      <c r="B142" s="97" t="s">
        <v>154</v>
      </c>
      <c r="C142" s="97">
        <v>30.9</v>
      </c>
      <c r="D142" s="97">
        <v>609.29999999999995</v>
      </c>
      <c r="E142" s="97">
        <v>19.7</v>
      </c>
      <c r="F142" s="97">
        <v>0</v>
      </c>
      <c r="G142" s="97">
        <v>0</v>
      </c>
      <c r="H142" s="97">
        <v>0</v>
      </c>
      <c r="I142" s="97">
        <v>25</v>
      </c>
      <c r="J142" s="97">
        <v>519.70000000000005</v>
      </c>
      <c r="K142" s="97">
        <v>20.8</v>
      </c>
      <c r="L142" s="97">
        <v>44.9</v>
      </c>
      <c r="M142" s="97">
        <v>1211</v>
      </c>
      <c r="N142" s="97">
        <v>27</v>
      </c>
      <c r="O142" s="97">
        <v>0</v>
      </c>
      <c r="P142" s="97">
        <v>0</v>
      </c>
      <c r="Q142" s="97">
        <v>0</v>
      </c>
      <c r="R142" s="97">
        <v>100.7</v>
      </c>
      <c r="S142" s="97">
        <v>2339.9</v>
      </c>
      <c r="T142" s="97">
        <v>23.2</v>
      </c>
    </row>
    <row r="143" spans="1:20" x14ac:dyDescent="0.25">
      <c r="A143" s="97">
        <v>94</v>
      </c>
      <c r="B143" s="97" t="s">
        <v>155</v>
      </c>
      <c r="C143" s="97">
        <v>0</v>
      </c>
      <c r="D143" s="97">
        <v>0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97">
        <v>0</v>
      </c>
      <c r="O143" s="97">
        <v>0</v>
      </c>
      <c r="P143" s="97">
        <v>0</v>
      </c>
      <c r="Q143" s="97">
        <v>0</v>
      </c>
      <c r="R143" s="97">
        <v>0</v>
      </c>
      <c r="S143" s="97">
        <v>0</v>
      </c>
      <c r="T143" s="97">
        <v>0</v>
      </c>
    </row>
    <row r="144" spans="1:20" x14ac:dyDescent="0.25">
      <c r="A144" s="97">
        <v>95</v>
      </c>
      <c r="B144" s="97" t="s">
        <v>156</v>
      </c>
      <c r="C144" s="97">
        <v>0</v>
      </c>
      <c r="D144" s="97">
        <v>0</v>
      </c>
      <c r="E144" s="97">
        <v>0</v>
      </c>
      <c r="F144" s="97">
        <v>0</v>
      </c>
      <c r="G144" s="97">
        <v>0</v>
      </c>
      <c r="H144" s="97">
        <v>0</v>
      </c>
      <c r="I144" s="97">
        <v>0</v>
      </c>
      <c r="J144" s="97">
        <v>0</v>
      </c>
      <c r="K144" s="97">
        <v>0</v>
      </c>
      <c r="L144" s="97">
        <v>0</v>
      </c>
      <c r="M144" s="97">
        <v>0</v>
      </c>
      <c r="N144" s="97">
        <v>0</v>
      </c>
      <c r="O144" s="97">
        <v>0</v>
      </c>
      <c r="P144" s="97">
        <v>0</v>
      </c>
      <c r="Q144" s="97">
        <v>0</v>
      </c>
      <c r="R144" s="97">
        <v>0</v>
      </c>
      <c r="S144" s="97">
        <v>0</v>
      </c>
      <c r="T144" s="97">
        <v>0</v>
      </c>
    </row>
    <row r="145" spans="1:20" x14ac:dyDescent="0.25">
      <c r="A145" s="97">
        <v>96</v>
      </c>
      <c r="B145" s="97" t="s">
        <v>157</v>
      </c>
      <c r="C145" s="97">
        <v>0</v>
      </c>
      <c r="D145" s="97">
        <v>0</v>
      </c>
      <c r="E145" s="97">
        <v>0</v>
      </c>
      <c r="F145" s="97">
        <v>0</v>
      </c>
      <c r="G145" s="97">
        <v>0</v>
      </c>
      <c r="H145" s="97">
        <v>0</v>
      </c>
      <c r="I145" s="97">
        <v>0</v>
      </c>
      <c r="J145" s="97">
        <v>0</v>
      </c>
      <c r="K145" s="97">
        <v>0</v>
      </c>
      <c r="L145" s="97">
        <v>0</v>
      </c>
      <c r="M145" s="97">
        <v>0</v>
      </c>
      <c r="N145" s="97">
        <v>0</v>
      </c>
      <c r="O145" s="97">
        <v>0</v>
      </c>
      <c r="P145" s="97">
        <v>0</v>
      </c>
      <c r="Q145" s="97">
        <v>0</v>
      </c>
      <c r="R145" s="97">
        <v>0</v>
      </c>
      <c r="S145" s="97">
        <v>0</v>
      </c>
      <c r="T145" s="97">
        <v>0</v>
      </c>
    </row>
    <row r="146" spans="1:20" x14ac:dyDescent="0.25">
      <c r="A146" s="97">
        <v>97</v>
      </c>
      <c r="B146" s="97" t="s">
        <v>158</v>
      </c>
      <c r="C146" s="97">
        <v>0</v>
      </c>
      <c r="D146" s="97">
        <v>0</v>
      </c>
      <c r="E146" s="97">
        <v>0</v>
      </c>
      <c r="F146" s="97">
        <v>0</v>
      </c>
      <c r="G146" s="97">
        <v>0</v>
      </c>
      <c r="H146" s="97">
        <v>0</v>
      </c>
      <c r="I146" s="97">
        <v>0</v>
      </c>
      <c r="J146" s="97">
        <v>0</v>
      </c>
      <c r="K146" s="97">
        <v>0</v>
      </c>
      <c r="L146" s="97">
        <v>0</v>
      </c>
      <c r="M146" s="97">
        <v>0</v>
      </c>
      <c r="N146" s="97">
        <v>0</v>
      </c>
      <c r="O146" s="97">
        <v>0</v>
      </c>
      <c r="P146" s="97">
        <v>0</v>
      </c>
      <c r="Q146" s="97">
        <v>0</v>
      </c>
      <c r="R146" s="97">
        <v>0</v>
      </c>
      <c r="S146" s="97">
        <v>0</v>
      </c>
      <c r="T146" s="97">
        <v>0</v>
      </c>
    </row>
    <row r="147" spans="1:20" x14ac:dyDescent="0.25">
      <c r="A147" s="97">
        <v>98</v>
      </c>
      <c r="B147" s="97" t="s">
        <v>159</v>
      </c>
      <c r="C147" s="97">
        <v>0</v>
      </c>
      <c r="D147" s="97">
        <v>0</v>
      </c>
      <c r="E147" s="97">
        <v>0</v>
      </c>
      <c r="F147" s="97">
        <v>0</v>
      </c>
      <c r="G147" s="97">
        <v>0</v>
      </c>
      <c r="H147" s="97">
        <v>0</v>
      </c>
      <c r="I147" s="97">
        <v>0</v>
      </c>
      <c r="J147" s="97">
        <v>0</v>
      </c>
      <c r="K147" s="97">
        <v>0</v>
      </c>
      <c r="L147" s="97">
        <v>0</v>
      </c>
      <c r="M147" s="97">
        <v>0</v>
      </c>
      <c r="N147" s="97">
        <v>0</v>
      </c>
      <c r="O147" s="97">
        <v>0</v>
      </c>
      <c r="P147" s="97">
        <v>0</v>
      </c>
      <c r="Q147" s="97">
        <v>0</v>
      </c>
      <c r="R147" s="97">
        <v>0</v>
      </c>
      <c r="S147" s="97">
        <v>0</v>
      </c>
      <c r="T147" s="97">
        <v>0</v>
      </c>
    </row>
    <row r="148" spans="1:20" x14ac:dyDescent="0.25">
      <c r="A148" s="97">
        <v>99</v>
      </c>
      <c r="B148" s="97" t="s">
        <v>160</v>
      </c>
      <c r="C148" s="97">
        <v>0</v>
      </c>
      <c r="D148" s="97">
        <v>0</v>
      </c>
      <c r="E148" s="97">
        <v>0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  <c r="K148" s="97">
        <v>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  <c r="Q148" s="97">
        <v>0</v>
      </c>
      <c r="R148" s="97">
        <v>0</v>
      </c>
      <c r="S148" s="97">
        <v>0</v>
      </c>
      <c r="T148" s="97">
        <v>0</v>
      </c>
    </row>
    <row r="149" spans="1:20" x14ac:dyDescent="0.25">
      <c r="A149" s="97">
        <v>100</v>
      </c>
      <c r="B149" s="97" t="s">
        <v>175</v>
      </c>
      <c r="C149" s="97">
        <v>0</v>
      </c>
      <c r="D149" s="97">
        <v>0</v>
      </c>
      <c r="E149" s="97">
        <v>0</v>
      </c>
      <c r="F149" s="97">
        <v>0</v>
      </c>
      <c r="G149" s="97">
        <v>0</v>
      </c>
      <c r="H149" s="97">
        <v>0</v>
      </c>
      <c r="I149" s="97">
        <v>0</v>
      </c>
      <c r="J149" s="97">
        <v>0</v>
      </c>
      <c r="K149" s="97">
        <v>0</v>
      </c>
      <c r="L149" s="97">
        <v>0</v>
      </c>
      <c r="M149" s="97">
        <v>0</v>
      </c>
      <c r="N149" s="97">
        <v>0</v>
      </c>
      <c r="O149" s="97">
        <v>0</v>
      </c>
      <c r="P149" s="97">
        <v>0</v>
      </c>
      <c r="Q149" s="97">
        <v>0</v>
      </c>
      <c r="R149" s="97">
        <v>0</v>
      </c>
      <c r="S149" s="97">
        <v>0</v>
      </c>
      <c r="T149" s="97">
        <v>0</v>
      </c>
    </row>
    <row r="150" spans="1:20" x14ac:dyDescent="0.25">
      <c r="A150" s="97">
        <v>101</v>
      </c>
      <c r="B150" s="97" t="s">
        <v>176</v>
      </c>
      <c r="C150" s="97">
        <v>0</v>
      </c>
      <c r="D150" s="97">
        <v>0</v>
      </c>
      <c r="E150" s="97">
        <v>0</v>
      </c>
      <c r="F150" s="97">
        <v>0</v>
      </c>
      <c r="G150" s="97">
        <v>0</v>
      </c>
      <c r="H150" s="97">
        <v>0</v>
      </c>
      <c r="I150" s="97">
        <v>0</v>
      </c>
      <c r="J150" s="97">
        <v>0</v>
      </c>
      <c r="K150" s="97">
        <v>0</v>
      </c>
      <c r="L150" s="97">
        <v>0</v>
      </c>
      <c r="M150" s="97">
        <v>0</v>
      </c>
      <c r="N150" s="97">
        <v>0</v>
      </c>
      <c r="O150" s="97">
        <v>0</v>
      </c>
      <c r="P150" s="97">
        <v>0</v>
      </c>
      <c r="Q150" s="97">
        <v>0</v>
      </c>
      <c r="R150" s="97">
        <v>0</v>
      </c>
      <c r="S150" s="97">
        <v>0</v>
      </c>
      <c r="T150" s="97">
        <v>0</v>
      </c>
    </row>
    <row r="151" spans="1:20" x14ac:dyDescent="0.25">
      <c r="A151" s="97">
        <v>102</v>
      </c>
      <c r="B151" s="97" t="s">
        <v>177</v>
      </c>
      <c r="C151" s="97">
        <v>102</v>
      </c>
      <c r="D151" s="97">
        <v>125.8</v>
      </c>
      <c r="E151" s="97">
        <v>1.2</v>
      </c>
      <c r="F151" s="97">
        <v>0</v>
      </c>
      <c r="G151" s="97">
        <v>0</v>
      </c>
      <c r="H151" s="97">
        <v>0</v>
      </c>
      <c r="I151" s="97">
        <v>59.3</v>
      </c>
      <c r="J151" s="97">
        <v>190.5</v>
      </c>
      <c r="K151" s="97">
        <v>3.2</v>
      </c>
      <c r="L151" s="97">
        <v>17.2</v>
      </c>
      <c r="M151" s="97">
        <v>20.399999999999999</v>
      </c>
      <c r="N151" s="97">
        <v>1.2</v>
      </c>
      <c r="O151" s="97">
        <v>0</v>
      </c>
      <c r="P151" s="97">
        <v>0</v>
      </c>
      <c r="Q151" s="97">
        <v>0</v>
      </c>
      <c r="R151" s="97">
        <v>178.4</v>
      </c>
      <c r="S151" s="97">
        <v>336.7</v>
      </c>
      <c r="T151" s="97">
        <v>1.9</v>
      </c>
    </row>
    <row r="152" spans="1:20" x14ac:dyDescent="0.25">
      <c r="A152" s="97">
        <v>103</v>
      </c>
      <c r="B152" s="97" t="s">
        <v>178</v>
      </c>
      <c r="C152" s="97">
        <v>0</v>
      </c>
      <c r="D152" s="97">
        <v>0</v>
      </c>
      <c r="E152" s="97">
        <v>0</v>
      </c>
      <c r="F152" s="97">
        <v>0</v>
      </c>
      <c r="G152" s="97">
        <v>0</v>
      </c>
      <c r="H152" s="97">
        <v>0</v>
      </c>
      <c r="I152" s="97">
        <v>30.9</v>
      </c>
      <c r="J152" s="97">
        <v>468.5</v>
      </c>
      <c r="K152" s="97">
        <v>15.2</v>
      </c>
      <c r="L152" s="97">
        <v>0</v>
      </c>
      <c r="M152" s="97">
        <v>0</v>
      </c>
      <c r="N152" s="97">
        <v>0</v>
      </c>
      <c r="O152" s="97">
        <v>0</v>
      </c>
      <c r="P152" s="97">
        <v>0</v>
      </c>
      <c r="Q152" s="97">
        <v>0</v>
      </c>
      <c r="R152" s="97">
        <v>30.9</v>
      </c>
      <c r="S152" s="97">
        <v>468.5</v>
      </c>
      <c r="T152" s="97">
        <v>15.2</v>
      </c>
    </row>
    <row r="153" spans="1:20" x14ac:dyDescent="0.25">
      <c r="A153" s="97">
        <v>104</v>
      </c>
      <c r="B153" s="97" t="s">
        <v>179</v>
      </c>
      <c r="C153" s="97">
        <v>0</v>
      </c>
      <c r="D153" s="97">
        <v>0</v>
      </c>
      <c r="E153" s="97">
        <v>0</v>
      </c>
      <c r="F153" s="97">
        <v>0</v>
      </c>
      <c r="G153" s="97">
        <v>0</v>
      </c>
      <c r="H153" s="97">
        <v>0</v>
      </c>
      <c r="I153" s="97">
        <v>0</v>
      </c>
      <c r="J153" s="97">
        <v>0</v>
      </c>
      <c r="K153" s="97">
        <v>0</v>
      </c>
      <c r="L153" s="97">
        <v>0</v>
      </c>
      <c r="M153" s="97">
        <v>0</v>
      </c>
      <c r="N153" s="97">
        <v>0</v>
      </c>
      <c r="O153" s="97">
        <v>0</v>
      </c>
      <c r="P153" s="97">
        <v>0</v>
      </c>
      <c r="Q153" s="97">
        <v>0</v>
      </c>
      <c r="R153" s="97">
        <v>0</v>
      </c>
      <c r="S153" s="97">
        <v>0</v>
      </c>
      <c r="T153" s="97">
        <v>0</v>
      </c>
    </row>
    <row r="154" spans="1:20" x14ac:dyDescent="0.25">
      <c r="A154" s="97">
        <v>105</v>
      </c>
      <c r="B154" s="97" t="s">
        <v>180</v>
      </c>
      <c r="C154" s="97">
        <v>0</v>
      </c>
      <c r="D154" s="97">
        <v>0</v>
      </c>
      <c r="E154" s="97">
        <v>0</v>
      </c>
      <c r="F154" s="97">
        <v>0</v>
      </c>
      <c r="G154" s="97">
        <v>0</v>
      </c>
      <c r="H154" s="97">
        <v>0</v>
      </c>
      <c r="I154" s="97">
        <v>821</v>
      </c>
      <c r="J154" s="97">
        <v>8672.2999999999993</v>
      </c>
      <c r="K154" s="97">
        <v>10.6</v>
      </c>
      <c r="L154" s="97">
        <v>0.2</v>
      </c>
      <c r="M154" s="97">
        <v>0</v>
      </c>
      <c r="N154" s="97">
        <v>0</v>
      </c>
      <c r="O154" s="97">
        <v>0</v>
      </c>
      <c r="P154" s="97">
        <v>0</v>
      </c>
      <c r="Q154" s="97">
        <v>0</v>
      </c>
      <c r="R154" s="97">
        <v>821.1</v>
      </c>
      <c r="S154" s="97">
        <v>8672.2999999999993</v>
      </c>
      <c r="T154" s="97">
        <v>10.6</v>
      </c>
    </row>
    <row r="155" spans="1:20" x14ac:dyDescent="0.25">
      <c r="A155" s="97">
        <v>106</v>
      </c>
      <c r="B155" s="97" t="s">
        <v>181</v>
      </c>
      <c r="C155" s="97">
        <v>0</v>
      </c>
      <c r="D155" s="97">
        <v>0</v>
      </c>
      <c r="E155" s="97">
        <v>0</v>
      </c>
      <c r="F155" s="97">
        <v>0</v>
      </c>
      <c r="G155" s="97">
        <v>0</v>
      </c>
      <c r="H155" s="97">
        <v>0</v>
      </c>
      <c r="I155" s="97">
        <v>0</v>
      </c>
      <c r="J155" s="97">
        <v>0</v>
      </c>
      <c r="K155" s="97">
        <v>0</v>
      </c>
      <c r="L155" s="97">
        <v>0</v>
      </c>
      <c r="M155" s="97">
        <v>0</v>
      </c>
      <c r="N155" s="97">
        <v>0</v>
      </c>
      <c r="O155" s="97">
        <v>0</v>
      </c>
      <c r="P155" s="97">
        <v>0</v>
      </c>
      <c r="Q155" s="97">
        <v>0</v>
      </c>
      <c r="R155" s="97">
        <v>0</v>
      </c>
      <c r="S155" s="97">
        <v>0</v>
      </c>
      <c r="T155" s="97">
        <v>0</v>
      </c>
    </row>
    <row r="156" spans="1:20" x14ac:dyDescent="0.25">
      <c r="A156" s="97">
        <v>107</v>
      </c>
      <c r="B156" s="97" t="s">
        <v>182</v>
      </c>
      <c r="C156" s="97">
        <v>0</v>
      </c>
      <c r="D156" s="97">
        <v>0</v>
      </c>
      <c r="E156" s="97">
        <v>0</v>
      </c>
      <c r="F156" s="97">
        <v>0</v>
      </c>
      <c r="G156" s="97">
        <v>0</v>
      </c>
      <c r="H156" s="97">
        <v>0</v>
      </c>
      <c r="I156" s="97">
        <v>35.6</v>
      </c>
      <c r="J156" s="97">
        <v>528.4</v>
      </c>
      <c r="K156" s="97">
        <v>14.9</v>
      </c>
      <c r="L156" s="97">
        <v>30.8</v>
      </c>
      <c r="M156" s="97">
        <v>607.70000000000005</v>
      </c>
      <c r="N156" s="97">
        <v>19.7</v>
      </c>
      <c r="O156" s="97">
        <v>0</v>
      </c>
      <c r="P156" s="97">
        <v>0</v>
      </c>
      <c r="Q156" s="97">
        <v>0</v>
      </c>
      <c r="R156" s="97">
        <v>66.400000000000006</v>
      </c>
      <c r="S156" s="97">
        <v>1136.0999999999999</v>
      </c>
      <c r="T156" s="97">
        <v>17.100000000000001</v>
      </c>
    </row>
    <row r="157" spans="1:20" x14ac:dyDescent="0.25">
      <c r="A157" s="97">
        <v>108</v>
      </c>
      <c r="B157" s="97" t="s">
        <v>184</v>
      </c>
      <c r="C157" s="97">
        <v>0</v>
      </c>
      <c r="D157" s="97">
        <v>0</v>
      </c>
      <c r="E157" s="97">
        <v>0</v>
      </c>
      <c r="F157" s="97">
        <v>0</v>
      </c>
      <c r="G157" s="97">
        <v>0</v>
      </c>
      <c r="H157" s="97">
        <v>0</v>
      </c>
      <c r="I157" s="97">
        <v>0</v>
      </c>
      <c r="J157" s="97">
        <v>0</v>
      </c>
      <c r="K157" s="97">
        <v>0</v>
      </c>
      <c r="L157" s="97">
        <v>0</v>
      </c>
      <c r="M157" s="97">
        <v>0</v>
      </c>
      <c r="N157" s="97">
        <v>0</v>
      </c>
      <c r="O157" s="97">
        <v>0</v>
      </c>
      <c r="P157" s="97">
        <v>0</v>
      </c>
      <c r="Q157" s="97">
        <v>0</v>
      </c>
      <c r="R157" s="97">
        <v>0</v>
      </c>
      <c r="S157" s="97">
        <v>0</v>
      </c>
      <c r="T157" s="97">
        <v>0</v>
      </c>
    </row>
    <row r="158" spans="1:20" x14ac:dyDescent="0.25">
      <c r="A158" s="97">
        <v>109</v>
      </c>
      <c r="B158" s="97" t="s">
        <v>185</v>
      </c>
      <c r="C158" s="97">
        <v>0</v>
      </c>
      <c r="D158" s="97">
        <v>0</v>
      </c>
      <c r="E158" s="97">
        <v>0</v>
      </c>
      <c r="F158" s="97">
        <v>0</v>
      </c>
      <c r="G158" s="97">
        <v>0</v>
      </c>
      <c r="H158" s="97">
        <v>0</v>
      </c>
      <c r="I158" s="97">
        <v>0</v>
      </c>
      <c r="J158" s="97">
        <v>0</v>
      </c>
      <c r="K158" s="97">
        <v>0</v>
      </c>
      <c r="L158" s="97">
        <v>0</v>
      </c>
      <c r="M158" s="97">
        <v>0</v>
      </c>
      <c r="N158" s="97">
        <v>0</v>
      </c>
      <c r="O158" s="97">
        <v>0</v>
      </c>
      <c r="P158" s="97">
        <v>0</v>
      </c>
      <c r="Q158" s="97">
        <v>0</v>
      </c>
      <c r="R158" s="97">
        <v>0</v>
      </c>
      <c r="S158" s="97">
        <v>0</v>
      </c>
      <c r="T158" s="97">
        <v>0</v>
      </c>
    </row>
    <row r="159" spans="1:20" x14ac:dyDescent="0.25">
      <c r="A159" s="97">
        <v>110</v>
      </c>
      <c r="B159" s="97" t="s">
        <v>186</v>
      </c>
      <c r="C159" s="97">
        <v>0</v>
      </c>
      <c r="D159" s="97">
        <v>0</v>
      </c>
      <c r="E159" s="97">
        <v>0</v>
      </c>
      <c r="F159" s="97">
        <v>0</v>
      </c>
      <c r="G159" s="97">
        <v>0</v>
      </c>
      <c r="H159" s="97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97">
        <v>0</v>
      </c>
      <c r="Q159" s="97">
        <v>0</v>
      </c>
      <c r="R159" s="97">
        <v>0</v>
      </c>
      <c r="S159" s="97">
        <v>0</v>
      </c>
      <c r="T159" s="97">
        <v>0</v>
      </c>
    </row>
    <row r="160" spans="1:20" x14ac:dyDescent="0.25">
      <c r="A160" s="97">
        <v>111</v>
      </c>
      <c r="B160" s="97" t="s">
        <v>187</v>
      </c>
      <c r="C160" s="97">
        <v>0</v>
      </c>
      <c r="D160" s="97">
        <v>0</v>
      </c>
      <c r="E160" s="97">
        <v>0</v>
      </c>
      <c r="F160" s="97">
        <v>0</v>
      </c>
      <c r="G160" s="97">
        <v>0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0</v>
      </c>
      <c r="S160" s="97">
        <v>0</v>
      </c>
      <c r="T160" s="97">
        <v>0</v>
      </c>
    </row>
    <row r="161" spans="1:20" x14ac:dyDescent="0.25">
      <c r="A161" s="97">
        <v>112</v>
      </c>
      <c r="B161" s="97" t="s">
        <v>189</v>
      </c>
      <c r="C161" s="97">
        <v>0</v>
      </c>
      <c r="D161" s="97">
        <v>0</v>
      </c>
      <c r="E161" s="97">
        <v>0</v>
      </c>
      <c r="F161" s="97">
        <v>0</v>
      </c>
      <c r="G161" s="97">
        <v>0</v>
      </c>
      <c r="H161" s="97">
        <v>0</v>
      </c>
      <c r="I161" s="97">
        <v>0</v>
      </c>
      <c r="J161" s="97">
        <v>0</v>
      </c>
      <c r="K161" s="97">
        <v>0</v>
      </c>
      <c r="L161" s="97">
        <v>0</v>
      </c>
      <c r="M161" s="97">
        <v>0</v>
      </c>
      <c r="N161" s="97">
        <v>0</v>
      </c>
      <c r="O161" s="97">
        <v>0</v>
      </c>
      <c r="P161" s="97">
        <v>0</v>
      </c>
      <c r="Q161" s="97">
        <v>0</v>
      </c>
      <c r="R161" s="97">
        <v>0</v>
      </c>
      <c r="S161" s="97">
        <v>0</v>
      </c>
      <c r="T161" s="97">
        <v>0</v>
      </c>
    </row>
    <row r="162" spans="1:20" x14ac:dyDescent="0.25">
      <c r="A162" s="97">
        <v>113</v>
      </c>
      <c r="B162" s="97" t="s">
        <v>190</v>
      </c>
      <c r="C162" s="97">
        <v>0</v>
      </c>
      <c r="D162" s="97">
        <v>0</v>
      </c>
      <c r="E162" s="97">
        <v>0</v>
      </c>
      <c r="F162" s="97">
        <v>0</v>
      </c>
      <c r="G162" s="97">
        <v>0</v>
      </c>
      <c r="H162" s="97">
        <v>0</v>
      </c>
      <c r="I162" s="97">
        <v>0</v>
      </c>
      <c r="J162" s="97">
        <v>0</v>
      </c>
      <c r="K162" s="97">
        <v>0</v>
      </c>
      <c r="L162" s="97">
        <v>0</v>
      </c>
      <c r="M162" s="97">
        <v>0</v>
      </c>
      <c r="N162" s="97">
        <v>0</v>
      </c>
      <c r="O162" s="97">
        <v>0</v>
      </c>
      <c r="P162" s="97">
        <v>0</v>
      </c>
      <c r="Q162" s="97">
        <v>0</v>
      </c>
      <c r="R162" s="97">
        <v>0</v>
      </c>
      <c r="S162" s="97">
        <v>0</v>
      </c>
      <c r="T162" s="97">
        <v>0</v>
      </c>
    </row>
    <row r="163" spans="1:20" x14ac:dyDescent="0.25">
      <c r="A163" s="97">
        <v>114</v>
      </c>
      <c r="B163" s="97" t="s">
        <v>191</v>
      </c>
      <c r="C163" s="97">
        <v>0</v>
      </c>
      <c r="D163" s="97">
        <v>0</v>
      </c>
      <c r="E163" s="97">
        <v>0</v>
      </c>
      <c r="F163" s="97">
        <v>0</v>
      </c>
      <c r="G163" s="97">
        <v>0</v>
      </c>
      <c r="H163" s="97">
        <v>0</v>
      </c>
      <c r="I163" s="97">
        <v>0</v>
      </c>
      <c r="J163" s="97">
        <v>0</v>
      </c>
      <c r="K163" s="97">
        <v>0</v>
      </c>
      <c r="L163" s="97">
        <v>0</v>
      </c>
      <c r="M163" s="97">
        <v>0</v>
      </c>
      <c r="N163" s="97">
        <v>0</v>
      </c>
      <c r="O163" s="97">
        <v>0</v>
      </c>
      <c r="P163" s="97">
        <v>0</v>
      </c>
      <c r="Q163" s="97">
        <v>0</v>
      </c>
      <c r="R163" s="97">
        <v>0</v>
      </c>
      <c r="S163" s="97">
        <v>0</v>
      </c>
      <c r="T163" s="97">
        <v>0</v>
      </c>
    </row>
    <row r="164" spans="1:20" x14ac:dyDescent="0.25">
      <c r="A164" s="97">
        <v>115</v>
      </c>
      <c r="B164" s="97" t="s">
        <v>192</v>
      </c>
      <c r="C164" s="97">
        <v>0</v>
      </c>
      <c r="D164" s="97">
        <v>0</v>
      </c>
      <c r="E164" s="97">
        <v>0</v>
      </c>
      <c r="F164" s="97">
        <v>0</v>
      </c>
      <c r="G164" s="97">
        <v>0</v>
      </c>
      <c r="H164" s="97">
        <v>0</v>
      </c>
      <c r="I164" s="97">
        <v>0</v>
      </c>
      <c r="J164" s="97">
        <v>0</v>
      </c>
      <c r="K164" s="97">
        <v>0</v>
      </c>
      <c r="L164" s="97">
        <v>0</v>
      </c>
      <c r="M164" s="97">
        <v>0</v>
      </c>
      <c r="N164" s="97">
        <v>0</v>
      </c>
      <c r="O164" s="97">
        <v>0</v>
      </c>
      <c r="P164" s="97">
        <v>0</v>
      </c>
      <c r="Q164" s="97">
        <v>0</v>
      </c>
      <c r="R164" s="97">
        <v>0</v>
      </c>
      <c r="S164" s="97">
        <v>0</v>
      </c>
      <c r="T164" s="97">
        <v>0</v>
      </c>
    </row>
    <row r="165" spans="1:20" x14ac:dyDescent="0.25">
      <c r="A165" s="97">
        <v>116</v>
      </c>
      <c r="B165" s="97" t="s">
        <v>193</v>
      </c>
      <c r="C165" s="97">
        <v>0</v>
      </c>
      <c r="D165" s="97">
        <v>0</v>
      </c>
      <c r="E165" s="97">
        <v>0</v>
      </c>
      <c r="F165" s="97">
        <v>0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97">
        <v>0</v>
      </c>
      <c r="Q165" s="97">
        <v>0</v>
      </c>
      <c r="R165" s="97">
        <v>0</v>
      </c>
      <c r="S165" s="97">
        <v>0</v>
      </c>
      <c r="T165" s="97">
        <v>0</v>
      </c>
    </row>
    <row r="166" spans="1:20" x14ac:dyDescent="0.25">
      <c r="A166" s="97">
        <v>117</v>
      </c>
      <c r="B166" s="97" t="s">
        <v>194</v>
      </c>
      <c r="C166" s="97">
        <v>0</v>
      </c>
      <c r="D166" s="97">
        <v>0</v>
      </c>
      <c r="E166" s="97">
        <v>0</v>
      </c>
      <c r="F166" s="97">
        <v>0</v>
      </c>
      <c r="G166" s="97">
        <v>0</v>
      </c>
      <c r="H166" s="97">
        <v>0</v>
      </c>
      <c r="I166" s="97">
        <v>0</v>
      </c>
      <c r="J166" s="97">
        <v>0</v>
      </c>
      <c r="K166" s="97">
        <v>0</v>
      </c>
      <c r="L166" s="97">
        <v>0</v>
      </c>
      <c r="M166" s="97">
        <v>0</v>
      </c>
      <c r="N166" s="97">
        <v>0</v>
      </c>
      <c r="O166" s="97">
        <v>0</v>
      </c>
      <c r="P166" s="97">
        <v>0</v>
      </c>
      <c r="Q166" s="97">
        <v>0</v>
      </c>
      <c r="R166" s="97">
        <v>0</v>
      </c>
      <c r="S166" s="97">
        <v>0</v>
      </c>
      <c r="T166" s="97">
        <v>0</v>
      </c>
    </row>
    <row r="167" spans="1:20" x14ac:dyDescent="0.25">
      <c r="A167" s="97">
        <v>118</v>
      </c>
      <c r="B167" s="97" t="s">
        <v>195</v>
      </c>
      <c r="C167" s="97">
        <v>0</v>
      </c>
      <c r="D167" s="97">
        <v>0</v>
      </c>
      <c r="E167" s="97">
        <v>0</v>
      </c>
      <c r="F167" s="97">
        <v>0</v>
      </c>
      <c r="G167" s="97">
        <v>0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0</v>
      </c>
      <c r="N167" s="97">
        <v>0</v>
      </c>
      <c r="O167" s="97">
        <v>0</v>
      </c>
      <c r="P167" s="97">
        <v>0</v>
      </c>
      <c r="Q167" s="97">
        <v>0</v>
      </c>
      <c r="R167" s="97">
        <v>0</v>
      </c>
      <c r="S167" s="97">
        <v>0</v>
      </c>
      <c r="T167" s="97">
        <v>0</v>
      </c>
    </row>
    <row r="168" spans="1:20" x14ac:dyDescent="0.25">
      <c r="A168" s="97">
        <v>119</v>
      </c>
      <c r="B168" s="97" t="s">
        <v>201</v>
      </c>
      <c r="C168" s="97">
        <v>0</v>
      </c>
      <c r="D168" s="97">
        <v>0</v>
      </c>
      <c r="E168" s="97">
        <v>0</v>
      </c>
      <c r="F168" s="97">
        <v>0</v>
      </c>
      <c r="G168" s="97">
        <v>0</v>
      </c>
      <c r="H168" s="97">
        <v>0</v>
      </c>
      <c r="I168" s="97">
        <v>1.1000000000000001</v>
      </c>
      <c r="J168" s="97">
        <v>0.1</v>
      </c>
      <c r="K168" s="97">
        <v>0.1</v>
      </c>
      <c r="L168" s="97">
        <v>0.8</v>
      </c>
      <c r="M168" s="97">
        <v>0.5</v>
      </c>
      <c r="N168" s="97">
        <v>0.6</v>
      </c>
      <c r="O168" s="97">
        <v>0</v>
      </c>
      <c r="P168" s="97">
        <v>0</v>
      </c>
      <c r="Q168" s="97">
        <v>0</v>
      </c>
      <c r="R168" s="97">
        <v>1.9</v>
      </c>
      <c r="S168" s="97">
        <v>0.5</v>
      </c>
      <c r="T168" s="97">
        <v>0.3</v>
      </c>
    </row>
    <row r="169" spans="1:20" x14ac:dyDescent="0.25">
      <c r="A169" s="97">
        <v>120</v>
      </c>
      <c r="B169" s="97" t="s">
        <v>203</v>
      </c>
      <c r="C169" s="97">
        <v>0</v>
      </c>
      <c r="D169" s="97">
        <v>0</v>
      </c>
      <c r="E169" s="97">
        <v>0</v>
      </c>
      <c r="F169" s="97">
        <v>0</v>
      </c>
      <c r="G169" s="97">
        <v>0</v>
      </c>
      <c r="H169" s="97">
        <v>0</v>
      </c>
      <c r="I169" s="97">
        <v>0</v>
      </c>
      <c r="J169" s="97">
        <v>0</v>
      </c>
      <c r="K169" s="97">
        <v>0</v>
      </c>
      <c r="L169" s="97">
        <v>0</v>
      </c>
      <c r="M169" s="97">
        <v>0</v>
      </c>
      <c r="N169" s="97">
        <v>0</v>
      </c>
      <c r="O169" s="97">
        <v>0</v>
      </c>
      <c r="P169" s="97">
        <v>0</v>
      </c>
      <c r="Q169" s="97">
        <v>0</v>
      </c>
      <c r="R169" s="97">
        <v>0</v>
      </c>
      <c r="S169" s="97">
        <v>0</v>
      </c>
      <c r="T169" s="97">
        <v>0</v>
      </c>
    </row>
    <row r="170" spans="1:20" x14ac:dyDescent="0.25">
      <c r="A170" s="97">
        <v>121</v>
      </c>
      <c r="B170" s="97" t="s">
        <v>204</v>
      </c>
      <c r="C170" s="97">
        <v>0</v>
      </c>
      <c r="D170" s="97">
        <v>0</v>
      </c>
      <c r="E170" s="97">
        <v>0</v>
      </c>
      <c r="F170" s="97">
        <v>0</v>
      </c>
      <c r="G170" s="97">
        <v>0</v>
      </c>
      <c r="H170" s="97">
        <v>0</v>
      </c>
      <c r="I170" s="97">
        <v>0</v>
      </c>
      <c r="J170" s="97">
        <v>0</v>
      </c>
      <c r="K170" s="97">
        <v>0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  <c r="Q170" s="97">
        <v>0</v>
      </c>
      <c r="R170" s="97">
        <v>0</v>
      </c>
      <c r="S170" s="97">
        <v>0</v>
      </c>
      <c r="T170" s="97">
        <v>0</v>
      </c>
    </row>
    <row r="171" spans="1:20" x14ac:dyDescent="0.25">
      <c r="A171" s="97">
        <v>122</v>
      </c>
      <c r="B171" s="97" t="s">
        <v>205</v>
      </c>
      <c r="C171" s="97">
        <v>0</v>
      </c>
      <c r="D171" s="97">
        <v>0</v>
      </c>
      <c r="E171" s="97">
        <v>0</v>
      </c>
      <c r="F171" s="97">
        <v>0</v>
      </c>
      <c r="G171" s="97">
        <v>0</v>
      </c>
      <c r="H171" s="97">
        <v>0</v>
      </c>
      <c r="I171" s="97">
        <v>0</v>
      </c>
      <c r="J171" s="97">
        <v>0</v>
      </c>
      <c r="K171" s="97">
        <v>0</v>
      </c>
      <c r="L171" s="97">
        <v>0</v>
      </c>
      <c r="M171" s="97">
        <v>0</v>
      </c>
      <c r="N171" s="97">
        <v>0</v>
      </c>
      <c r="O171" s="97">
        <v>0</v>
      </c>
      <c r="P171" s="97">
        <v>0</v>
      </c>
      <c r="Q171" s="97">
        <v>0</v>
      </c>
      <c r="R171" s="97">
        <v>0</v>
      </c>
      <c r="S171" s="97">
        <v>0</v>
      </c>
      <c r="T171" s="97">
        <v>0</v>
      </c>
    </row>
    <row r="172" spans="1:20" x14ac:dyDescent="0.25">
      <c r="A172" s="97">
        <v>123</v>
      </c>
      <c r="B172" s="97" t="s">
        <v>206</v>
      </c>
      <c r="C172" s="97">
        <v>0</v>
      </c>
      <c r="D172" s="97">
        <v>0</v>
      </c>
      <c r="E172" s="97">
        <v>0</v>
      </c>
      <c r="F172" s="97">
        <v>0</v>
      </c>
      <c r="G172" s="97">
        <v>0</v>
      </c>
      <c r="H172" s="97">
        <v>0</v>
      </c>
      <c r="I172" s="97">
        <v>0</v>
      </c>
      <c r="J172" s="97">
        <v>0.2</v>
      </c>
      <c r="K172" s="97">
        <v>11.5</v>
      </c>
      <c r="L172" s="97">
        <v>0</v>
      </c>
      <c r="M172" s="97">
        <v>0</v>
      </c>
      <c r="N172" s="97">
        <v>0</v>
      </c>
      <c r="O172" s="97">
        <v>0</v>
      </c>
      <c r="P172" s="97">
        <v>0</v>
      </c>
      <c r="Q172" s="97">
        <v>0</v>
      </c>
      <c r="R172" s="97">
        <v>0</v>
      </c>
      <c r="S172" s="97">
        <v>0.2</v>
      </c>
      <c r="T172" s="97">
        <v>11.5</v>
      </c>
    </row>
    <row r="173" spans="1:20" x14ac:dyDescent="0.25">
      <c r="A173" s="97">
        <v>124</v>
      </c>
      <c r="B173" s="97" t="s">
        <v>207</v>
      </c>
      <c r="C173" s="97">
        <v>0</v>
      </c>
      <c r="D173" s="97">
        <v>0</v>
      </c>
      <c r="E173" s="97">
        <v>0</v>
      </c>
      <c r="F173" s="97">
        <v>0</v>
      </c>
      <c r="G173" s="97">
        <v>0</v>
      </c>
      <c r="H173" s="97">
        <v>0</v>
      </c>
      <c r="I173" s="97">
        <v>0</v>
      </c>
      <c r="J173" s="97">
        <v>0</v>
      </c>
      <c r="K173" s="97">
        <v>0</v>
      </c>
      <c r="L173" s="97">
        <v>0</v>
      </c>
      <c r="M173" s="97">
        <v>0</v>
      </c>
      <c r="N173" s="97">
        <v>0</v>
      </c>
      <c r="O173" s="97">
        <v>0</v>
      </c>
      <c r="P173" s="97">
        <v>0</v>
      </c>
      <c r="Q173" s="97">
        <v>0</v>
      </c>
      <c r="R173" s="97">
        <v>0</v>
      </c>
      <c r="S173" s="97">
        <v>0</v>
      </c>
      <c r="T173" s="97">
        <v>0</v>
      </c>
    </row>
    <row r="174" spans="1:20" x14ac:dyDescent="0.25">
      <c r="A174" s="97">
        <v>125</v>
      </c>
      <c r="B174" s="97" t="s">
        <v>208</v>
      </c>
      <c r="C174" s="97">
        <v>20.3</v>
      </c>
      <c r="D174" s="97">
        <v>289.39999999999998</v>
      </c>
      <c r="E174" s="97">
        <v>14.3</v>
      </c>
      <c r="F174" s="97">
        <v>0</v>
      </c>
      <c r="G174" s="97">
        <v>0</v>
      </c>
      <c r="H174" s="97">
        <v>0</v>
      </c>
      <c r="I174" s="97">
        <v>21.6</v>
      </c>
      <c r="J174" s="97">
        <v>513.79999999999995</v>
      </c>
      <c r="K174" s="97">
        <v>23.8</v>
      </c>
      <c r="L174" s="97">
        <v>0.4</v>
      </c>
      <c r="M174" s="97">
        <v>4.0999999999999996</v>
      </c>
      <c r="N174" s="97">
        <v>9.5</v>
      </c>
      <c r="O174" s="97">
        <v>0</v>
      </c>
      <c r="P174" s="97">
        <v>0</v>
      </c>
      <c r="Q174" s="97">
        <v>0</v>
      </c>
      <c r="R174" s="97">
        <v>42.3</v>
      </c>
      <c r="S174" s="97">
        <v>807.4</v>
      </c>
      <c r="T174" s="97">
        <v>19.100000000000001</v>
      </c>
    </row>
    <row r="175" spans="1:20" x14ac:dyDescent="0.25">
      <c r="A175" s="97">
        <v>126</v>
      </c>
      <c r="B175" s="97" t="s">
        <v>209</v>
      </c>
      <c r="C175" s="97">
        <v>0</v>
      </c>
      <c r="D175" s="97">
        <v>0</v>
      </c>
      <c r="E175" s="97">
        <v>0</v>
      </c>
      <c r="F175" s="97">
        <v>0</v>
      </c>
      <c r="G175" s="97">
        <v>0</v>
      </c>
      <c r="H175" s="97">
        <v>0</v>
      </c>
      <c r="I175" s="97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97">
        <v>0</v>
      </c>
      <c r="Q175" s="97">
        <v>0</v>
      </c>
      <c r="R175" s="97">
        <v>0</v>
      </c>
      <c r="S175" s="97">
        <v>0</v>
      </c>
      <c r="T175" s="97">
        <v>0</v>
      </c>
    </row>
    <row r="176" spans="1:20" x14ac:dyDescent="0.25">
      <c r="A176" s="97">
        <v>127</v>
      </c>
      <c r="B176" s="97" t="s">
        <v>210</v>
      </c>
      <c r="C176" s="97">
        <v>0</v>
      </c>
      <c r="D176" s="97">
        <v>0</v>
      </c>
      <c r="E176" s="97">
        <v>0</v>
      </c>
      <c r="F176" s="97">
        <v>0</v>
      </c>
      <c r="G176" s="97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v>0</v>
      </c>
      <c r="M176" s="97">
        <v>0</v>
      </c>
      <c r="N176" s="97">
        <v>0</v>
      </c>
      <c r="O176" s="97">
        <v>0</v>
      </c>
      <c r="P176" s="97">
        <v>0</v>
      </c>
      <c r="Q176" s="97">
        <v>0</v>
      </c>
      <c r="R176" s="97">
        <v>0</v>
      </c>
      <c r="S176" s="97">
        <v>0</v>
      </c>
      <c r="T176" s="97">
        <v>0</v>
      </c>
    </row>
    <row r="177" spans="1:20" x14ac:dyDescent="0.25">
      <c r="A177" s="97">
        <v>128</v>
      </c>
      <c r="B177" s="97" t="s">
        <v>211</v>
      </c>
      <c r="C177" s="97">
        <v>0</v>
      </c>
      <c r="D177" s="97">
        <v>0</v>
      </c>
      <c r="E177" s="97">
        <v>0</v>
      </c>
      <c r="F177" s="97">
        <v>0</v>
      </c>
      <c r="G177" s="97">
        <v>0</v>
      </c>
      <c r="H177" s="97">
        <v>0</v>
      </c>
      <c r="I177" s="97">
        <v>0</v>
      </c>
      <c r="J177" s="97">
        <v>0</v>
      </c>
      <c r="K177" s="97">
        <v>0</v>
      </c>
      <c r="L177" s="97">
        <v>0</v>
      </c>
      <c r="M177" s="97">
        <v>0</v>
      </c>
      <c r="N177" s="97">
        <v>0</v>
      </c>
      <c r="O177" s="97">
        <v>0</v>
      </c>
      <c r="P177" s="97">
        <v>0</v>
      </c>
      <c r="Q177" s="97">
        <v>0</v>
      </c>
      <c r="R177" s="97">
        <v>0</v>
      </c>
      <c r="S177" s="97">
        <v>0</v>
      </c>
      <c r="T177" s="97">
        <v>0</v>
      </c>
    </row>
    <row r="178" spans="1:20" x14ac:dyDescent="0.25">
      <c r="A178" s="97">
        <v>129</v>
      </c>
      <c r="B178" s="97" t="s">
        <v>217</v>
      </c>
      <c r="C178" s="97">
        <v>0</v>
      </c>
      <c r="D178" s="97">
        <v>0</v>
      </c>
      <c r="E178" s="97">
        <v>0</v>
      </c>
      <c r="F178" s="97">
        <v>0</v>
      </c>
      <c r="G178" s="97">
        <v>0</v>
      </c>
      <c r="H178" s="97">
        <v>0</v>
      </c>
      <c r="I178" s="97">
        <v>0</v>
      </c>
      <c r="J178" s="97">
        <v>0</v>
      </c>
      <c r="K178" s="97">
        <v>0</v>
      </c>
      <c r="L178" s="97">
        <v>0</v>
      </c>
      <c r="M178" s="97">
        <v>0</v>
      </c>
      <c r="N178" s="97">
        <v>0</v>
      </c>
      <c r="O178" s="97">
        <v>0</v>
      </c>
      <c r="P178" s="97">
        <v>0</v>
      </c>
      <c r="Q178" s="97">
        <v>0</v>
      </c>
      <c r="R178" s="97">
        <v>0</v>
      </c>
      <c r="S178" s="97">
        <v>0</v>
      </c>
      <c r="T178" s="97">
        <v>0</v>
      </c>
    </row>
    <row r="179" spans="1:20" x14ac:dyDescent="0.25">
      <c r="A179" s="97">
        <v>130</v>
      </c>
      <c r="B179" s="97" t="s">
        <v>218</v>
      </c>
      <c r="C179" s="97">
        <v>0</v>
      </c>
      <c r="D179" s="97">
        <v>0</v>
      </c>
      <c r="E179" s="97">
        <v>0</v>
      </c>
      <c r="F179" s="97">
        <v>0</v>
      </c>
      <c r="G179" s="97">
        <v>0</v>
      </c>
      <c r="H179" s="97">
        <v>0</v>
      </c>
      <c r="I179" s="97">
        <v>0</v>
      </c>
      <c r="J179" s="97">
        <v>0</v>
      </c>
      <c r="K179" s="97">
        <v>0</v>
      </c>
      <c r="L179" s="97">
        <v>0</v>
      </c>
      <c r="M179" s="97">
        <v>0</v>
      </c>
      <c r="N179" s="97">
        <v>0</v>
      </c>
      <c r="O179" s="97">
        <v>0</v>
      </c>
      <c r="P179" s="97">
        <v>0</v>
      </c>
      <c r="Q179" s="97">
        <v>0</v>
      </c>
      <c r="R179" s="97">
        <v>0</v>
      </c>
      <c r="S179" s="97">
        <v>0</v>
      </c>
      <c r="T179" s="97">
        <v>0</v>
      </c>
    </row>
    <row r="180" spans="1:20" x14ac:dyDescent="0.25">
      <c r="A180" s="97">
        <v>131</v>
      </c>
      <c r="B180" s="97" t="s">
        <v>221</v>
      </c>
      <c r="C180" s="97">
        <v>0</v>
      </c>
      <c r="D180" s="97">
        <v>0</v>
      </c>
      <c r="E180" s="97">
        <v>0</v>
      </c>
      <c r="F180" s="97">
        <v>0</v>
      </c>
      <c r="G180" s="97">
        <v>0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7">
        <v>0</v>
      </c>
      <c r="P180" s="97">
        <v>0</v>
      </c>
      <c r="Q180" s="97">
        <v>0</v>
      </c>
      <c r="R180" s="97">
        <v>0</v>
      </c>
      <c r="S180" s="97">
        <v>0</v>
      </c>
      <c r="T180" s="97">
        <v>0</v>
      </c>
    </row>
    <row r="181" spans="1:20" x14ac:dyDescent="0.25">
      <c r="A181" s="97">
        <v>132</v>
      </c>
      <c r="B181" s="97" t="s">
        <v>222</v>
      </c>
      <c r="C181" s="97">
        <v>0</v>
      </c>
      <c r="D181" s="97">
        <v>0</v>
      </c>
      <c r="E181" s="97">
        <v>0</v>
      </c>
      <c r="F181" s="97">
        <v>0</v>
      </c>
      <c r="G181" s="97">
        <v>0</v>
      </c>
      <c r="H181" s="97">
        <v>0</v>
      </c>
      <c r="I181" s="97">
        <v>0</v>
      </c>
      <c r="J181" s="97">
        <v>0</v>
      </c>
      <c r="K181" s="97">
        <v>0</v>
      </c>
      <c r="L181" s="97">
        <v>0</v>
      </c>
      <c r="M181" s="97">
        <v>0</v>
      </c>
      <c r="N181" s="97">
        <v>0</v>
      </c>
      <c r="O181" s="97">
        <v>0</v>
      </c>
      <c r="P181" s="97">
        <v>0</v>
      </c>
      <c r="Q181" s="97">
        <v>0</v>
      </c>
      <c r="R181" s="97">
        <v>0</v>
      </c>
      <c r="S181" s="97">
        <v>0</v>
      </c>
      <c r="T181" s="97">
        <v>0</v>
      </c>
    </row>
    <row r="182" spans="1:20" x14ac:dyDescent="0.25">
      <c r="A182" s="97">
        <v>133</v>
      </c>
      <c r="B182" s="97" t="s">
        <v>223</v>
      </c>
      <c r="C182" s="97">
        <v>0</v>
      </c>
      <c r="D182" s="97">
        <v>0</v>
      </c>
      <c r="E182" s="97">
        <v>0</v>
      </c>
      <c r="F182" s="97">
        <v>0</v>
      </c>
      <c r="G182" s="97">
        <v>0</v>
      </c>
      <c r="H182" s="97">
        <v>0</v>
      </c>
      <c r="I182" s="97">
        <v>0</v>
      </c>
      <c r="J182" s="97">
        <v>0</v>
      </c>
      <c r="K182" s="97">
        <v>0</v>
      </c>
      <c r="L182" s="97">
        <v>0</v>
      </c>
      <c r="M182" s="97">
        <v>0</v>
      </c>
      <c r="N182" s="97">
        <v>0</v>
      </c>
      <c r="O182" s="97">
        <v>0</v>
      </c>
      <c r="P182" s="97">
        <v>0</v>
      </c>
      <c r="Q182" s="97">
        <v>0</v>
      </c>
      <c r="R182" s="97">
        <v>0</v>
      </c>
      <c r="S182" s="97">
        <v>0</v>
      </c>
      <c r="T182" s="97">
        <v>0</v>
      </c>
    </row>
    <row r="183" spans="1:20" x14ac:dyDescent="0.25">
      <c r="A183" s="97">
        <v>134</v>
      </c>
      <c r="B183" s="97" t="s">
        <v>224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</row>
    <row r="184" spans="1:20" x14ac:dyDescent="0.25">
      <c r="A184" s="97">
        <v>135</v>
      </c>
      <c r="B184" s="97" t="s">
        <v>225</v>
      </c>
      <c r="C184" s="97">
        <v>0</v>
      </c>
      <c r="D184" s="97">
        <v>0</v>
      </c>
      <c r="E184" s="97">
        <v>0</v>
      </c>
      <c r="F184" s="97">
        <v>0</v>
      </c>
      <c r="G184" s="97">
        <v>0</v>
      </c>
      <c r="H184" s="97">
        <v>0</v>
      </c>
      <c r="I184" s="97">
        <v>0</v>
      </c>
      <c r="J184" s="97">
        <v>0</v>
      </c>
      <c r="K184" s="97">
        <v>0</v>
      </c>
      <c r="L184" s="97">
        <v>0</v>
      </c>
      <c r="M184" s="97">
        <v>0</v>
      </c>
      <c r="N184" s="97">
        <v>0</v>
      </c>
      <c r="O184" s="97">
        <v>0</v>
      </c>
      <c r="P184" s="97">
        <v>0</v>
      </c>
      <c r="Q184" s="97">
        <v>0</v>
      </c>
      <c r="R184" s="97">
        <v>0</v>
      </c>
      <c r="S184" s="97">
        <v>0</v>
      </c>
      <c r="T184" s="97">
        <v>0</v>
      </c>
    </row>
    <row r="185" spans="1:20" x14ac:dyDescent="0.25">
      <c r="A185" s="97">
        <v>136</v>
      </c>
      <c r="B185" s="97" t="s">
        <v>226</v>
      </c>
      <c r="C185" s="97">
        <v>0</v>
      </c>
      <c r="D185" s="97">
        <v>0</v>
      </c>
      <c r="E185" s="97">
        <v>0</v>
      </c>
      <c r="F185" s="97">
        <v>0</v>
      </c>
      <c r="G185" s="97">
        <v>0</v>
      </c>
      <c r="H185" s="97">
        <v>0</v>
      </c>
      <c r="I185" s="97">
        <v>0</v>
      </c>
      <c r="J185" s="97">
        <v>0</v>
      </c>
      <c r="K185" s="97">
        <v>0</v>
      </c>
      <c r="L185" s="97">
        <v>0</v>
      </c>
      <c r="M185" s="97">
        <v>0</v>
      </c>
      <c r="N185" s="97">
        <v>0</v>
      </c>
      <c r="O185" s="97">
        <v>0</v>
      </c>
      <c r="P185" s="97">
        <v>0</v>
      </c>
      <c r="Q185" s="97">
        <v>0</v>
      </c>
      <c r="R185" s="97">
        <v>0</v>
      </c>
      <c r="S185" s="97">
        <v>0</v>
      </c>
      <c r="T185" s="97">
        <v>0</v>
      </c>
    </row>
    <row r="186" spans="1:20" x14ac:dyDescent="0.25">
      <c r="A186" s="97">
        <v>137</v>
      </c>
      <c r="B186" s="97" t="s">
        <v>227</v>
      </c>
      <c r="C186" s="97">
        <v>0</v>
      </c>
      <c r="D186" s="97">
        <v>0</v>
      </c>
      <c r="E186" s="97">
        <v>0</v>
      </c>
      <c r="F186" s="97">
        <v>0</v>
      </c>
      <c r="G186" s="97">
        <v>0</v>
      </c>
      <c r="H186" s="97">
        <v>0</v>
      </c>
      <c r="I186" s="97">
        <v>6.6</v>
      </c>
      <c r="J186" s="97">
        <v>107.2</v>
      </c>
      <c r="K186" s="97">
        <v>16.3</v>
      </c>
      <c r="L186" s="97">
        <v>10.9</v>
      </c>
      <c r="M186" s="97">
        <v>159</v>
      </c>
      <c r="N186" s="97">
        <v>14.6</v>
      </c>
      <c r="O186" s="97">
        <v>0</v>
      </c>
      <c r="P186" s="97">
        <v>0</v>
      </c>
      <c r="Q186" s="97">
        <v>0</v>
      </c>
      <c r="R186" s="97">
        <v>17.5</v>
      </c>
      <c r="S186" s="97">
        <v>266.2</v>
      </c>
      <c r="T186" s="97">
        <v>15.2</v>
      </c>
    </row>
    <row r="187" spans="1:20" x14ac:dyDescent="0.25">
      <c r="A187" s="97">
        <v>138</v>
      </c>
      <c r="B187" s="97" t="s">
        <v>228</v>
      </c>
      <c r="C187" s="97">
        <v>0</v>
      </c>
      <c r="D187" s="97">
        <v>0</v>
      </c>
      <c r="E187" s="97">
        <v>0</v>
      </c>
      <c r="F187" s="97">
        <v>0</v>
      </c>
      <c r="G187" s="97">
        <v>0</v>
      </c>
      <c r="H187" s="97">
        <v>0</v>
      </c>
      <c r="I187" s="97">
        <v>1.4</v>
      </c>
      <c r="J187" s="97">
        <v>22.1</v>
      </c>
      <c r="K187" s="97">
        <v>15.7</v>
      </c>
      <c r="L187" s="97">
        <v>5</v>
      </c>
      <c r="M187" s="97">
        <v>79.5</v>
      </c>
      <c r="N187" s="97">
        <v>16</v>
      </c>
      <c r="O187" s="97">
        <v>0</v>
      </c>
      <c r="P187" s="97">
        <v>0</v>
      </c>
      <c r="Q187" s="97">
        <v>0</v>
      </c>
      <c r="R187" s="97">
        <v>6.4</v>
      </c>
      <c r="S187" s="97">
        <v>101.6</v>
      </c>
      <c r="T187" s="97">
        <v>15.9</v>
      </c>
    </row>
    <row r="188" spans="1:20" x14ac:dyDescent="0.25">
      <c r="A188" s="97">
        <v>139</v>
      </c>
      <c r="B188" s="97" t="s">
        <v>229</v>
      </c>
      <c r="C188" s="97">
        <v>0</v>
      </c>
      <c r="D188" s="97">
        <v>0</v>
      </c>
      <c r="E188" s="97">
        <v>0</v>
      </c>
      <c r="F188" s="97">
        <v>0</v>
      </c>
      <c r="G188" s="97">
        <v>0</v>
      </c>
      <c r="H188" s="97">
        <v>0</v>
      </c>
      <c r="I188" s="97">
        <v>0</v>
      </c>
      <c r="J188" s="97">
        <v>0</v>
      </c>
      <c r="K188" s="97">
        <v>0</v>
      </c>
      <c r="L188" s="97">
        <v>0</v>
      </c>
      <c r="M188" s="97">
        <v>0</v>
      </c>
      <c r="N188" s="97">
        <v>0</v>
      </c>
      <c r="O188" s="97">
        <v>0</v>
      </c>
      <c r="P188" s="97">
        <v>0</v>
      </c>
      <c r="Q188" s="97">
        <v>0</v>
      </c>
      <c r="R188" s="97">
        <v>0</v>
      </c>
      <c r="S188" s="97">
        <v>0</v>
      </c>
      <c r="T188" s="97">
        <v>0</v>
      </c>
    </row>
    <row r="189" spans="1:20" x14ac:dyDescent="0.25">
      <c r="A189" s="97">
        <v>140</v>
      </c>
      <c r="B189" s="97" t="s">
        <v>230</v>
      </c>
      <c r="C189" s="97">
        <v>0</v>
      </c>
      <c r="D189" s="97">
        <v>0</v>
      </c>
      <c r="E189" s="97">
        <v>0</v>
      </c>
      <c r="F189" s="97">
        <v>0</v>
      </c>
      <c r="G189" s="97">
        <v>0</v>
      </c>
      <c r="H189" s="97">
        <v>0</v>
      </c>
      <c r="I189" s="97">
        <v>0</v>
      </c>
      <c r="J189" s="97">
        <v>0</v>
      </c>
      <c r="K189" s="97">
        <v>0</v>
      </c>
      <c r="L189" s="97">
        <v>0</v>
      </c>
      <c r="M189" s="97">
        <v>0</v>
      </c>
      <c r="N189" s="97">
        <v>0</v>
      </c>
      <c r="O189" s="97">
        <v>0</v>
      </c>
      <c r="P189" s="97">
        <v>0</v>
      </c>
      <c r="Q189" s="97">
        <v>0</v>
      </c>
      <c r="R189" s="97">
        <v>0</v>
      </c>
      <c r="S189" s="97">
        <v>0</v>
      </c>
      <c r="T189" s="97">
        <v>0</v>
      </c>
    </row>
    <row r="190" spans="1:20" x14ac:dyDescent="0.25">
      <c r="A190" s="97">
        <v>141</v>
      </c>
      <c r="B190" s="97" t="s">
        <v>231</v>
      </c>
      <c r="C190" s="97">
        <v>0</v>
      </c>
      <c r="D190" s="97">
        <v>0</v>
      </c>
      <c r="E190" s="97">
        <v>0</v>
      </c>
      <c r="F190" s="97">
        <v>0</v>
      </c>
      <c r="G190" s="97">
        <v>0</v>
      </c>
      <c r="H190" s="97">
        <v>0</v>
      </c>
      <c r="I190" s="97">
        <v>0</v>
      </c>
      <c r="J190" s="97">
        <v>0</v>
      </c>
      <c r="K190" s="97">
        <v>0</v>
      </c>
      <c r="L190" s="97">
        <v>0</v>
      </c>
      <c r="M190" s="97">
        <v>0</v>
      </c>
      <c r="N190" s="97">
        <v>0</v>
      </c>
      <c r="O190" s="97">
        <v>0</v>
      </c>
      <c r="P190" s="97">
        <v>0</v>
      </c>
      <c r="Q190" s="97">
        <v>0</v>
      </c>
      <c r="R190" s="97">
        <v>0</v>
      </c>
      <c r="S190" s="97">
        <v>0</v>
      </c>
      <c r="T190" s="97">
        <v>0</v>
      </c>
    </row>
    <row r="191" spans="1:20" x14ac:dyDescent="0.25">
      <c r="A191" s="97">
        <v>142</v>
      </c>
      <c r="B191" s="97" t="s">
        <v>341</v>
      </c>
      <c r="C191" s="97">
        <v>0</v>
      </c>
      <c r="D191" s="97">
        <v>0</v>
      </c>
      <c r="E191" s="97">
        <v>0</v>
      </c>
      <c r="F191" s="97">
        <v>0</v>
      </c>
      <c r="G191" s="97">
        <v>0</v>
      </c>
      <c r="H191" s="97">
        <v>0</v>
      </c>
      <c r="I191" s="97">
        <v>0</v>
      </c>
      <c r="J191" s="97">
        <v>0</v>
      </c>
      <c r="K191" s="97">
        <v>0</v>
      </c>
      <c r="L191" s="97">
        <v>0</v>
      </c>
      <c r="M191" s="97">
        <v>0</v>
      </c>
      <c r="N191" s="97">
        <v>0</v>
      </c>
      <c r="O191" s="97">
        <v>0</v>
      </c>
      <c r="P191" s="97">
        <v>0</v>
      </c>
      <c r="Q191" s="97">
        <v>0</v>
      </c>
      <c r="R191" s="97">
        <v>0</v>
      </c>
      <c r="S191" s="97">
        <v>0</v>
      </c>
      <c r="T191" s="97">
        <v>0</v>
      </c>
    </row>
    <row r="192" spans="1:20" x14ac:dyDescent="0.25">
      <c r="A192" s="97">
        <v>143</v>
      </c>
      <c r="B192" s="97" t="s">
        <v>342</v>
      </c>
      <c r="C192" s="97">
        <v>0</v>
      </c>
      <c r="D192" s="97">
        <v>0</v>
      </c>
      <c r="E192" s="97">
        <v>0</v>
      </c>
      <c r="F192" s="97">
        <v>0</v>
      </c>
      <c r="G192" s="97">
        <v>0</v>
      </c>
      <c r="H192" s="97">
        <v>0</v>
      </c>
      <c r="I192" s="97">
        <v>0</v>
      </c>
      <c r="J192" s="97">
        <v>0</v>
      </c>
      <c r="K192" s="97">
        <v>0</v>
      </c>
      <c r="L192" s="97">
        <v>0</v>
      </c>
      <c r="M192" s="97">
        <v>0</v>
      </c>
      <c r="N192" s="97">
        <v>0</v>
      </c>
      <c r="O192" s="97">
        <v>0</v>
      </c>
      <c r="P192" s="97">
        <v>0</v>
      </c>
      <c r="Q192" s="97">
        <v>0</v>
      </c>
      <c r="R192" s="97">
        <v>0</v>
      </c>
      <c r="S192" s="97">
        <v>0</v>
      </c>
      <c r="T192" s="97">
        <v>0</v>
      </c>
    </row>
    <row r="193" spans="1:20" x14ac:dyDescent="0.25">
      <c r="A193" s="97">
        <v>144</v>
      </c>
      <c r="B193" s="97" t="s">
        <v>343</v>
      </c>
      <c r="C193" s="97">
        <v>0</v>
      </c>
      <c r="D193" s="97">
        <v>0</v>
      </c>
      <c r="E193" s="97">
        <v>0</v>
      </c>
      <c r="F193" s="97">
        <v>0</v>
      </c>
      <c r="G193" s="97">
        <v>0</v>
      </c>
      <c r="H193" s="97">
        <v>0</v>
      </c>
      <c r="I193" s="97">
        <v>0</v>
      </c>
      <c r="J193" s="97">
        <v>0</v>
      </c>
      <c r="K193" s="97">
        <v>0</v>
      </c>
      <c r="L193" s="97">
        <v>0</v>
      </c>
      <c r="M193" s="97">
        <v>0</v>
      </c>
      <c r="N193" s="97">
        <v>0</v>
      </c>
      <c r="O193" s="97">
        <v>0</v>
      </c>
      <c r="P193" s="97">
        <v>0</v>
      </c>
      <c r="Q193" s="97">
        <v>0</v>
      </c>
      <c r="R193" s="97">
        <v>0</v>
      </c>
      <c r="S193" s="97">
        <v>0</v>
      </c>
      <c r="T193" s="97">
        <v>0</v>
      </c>
    </row>
    <row r="194" spans="1:20" x14ac:dyDescent="0.25">
      <c r="A194" s="97">
        <v>145</v>
      </c>
      <c r="B194" s="97" t="s">
        <v>232</v>
      </c>
      <c r="C194" s="97">
        <v>0</v>
      </c>
      <c r="D194" s="97">
        <v>0</v>
      </c>
      <c r="E194" s="97">
        <v>0</v>
      </c>
      <c r="F194" s="97">
        <v>0</v>
      </c>
      <c r="G194" s="97">
        <v>0</v>
      </c>
      <c r="H194" s="97">
        <v>0</v>
      </c>
      <c r="I194" s="97">
        <v>0</v>
      </c>
      <c r="J194" s="97">
        <v>0</v>
      </c>
      <c r="K194" s="97">
        <v>0</v>
      </c>
      <c r="L194" s="97">
        <v>0</v>
      </c>
      <c r="M194" s="97">
        <v>0</v>
      </c>
      <c r="N194" s="97">
        <v>0</v>
      </c>
      <c r="O194" s="97">
        <v>0</v>
      </c>
      <c r="P194" s="97">
        <v>0</v>
      </c>
      <c r="Q194" s="97">
        <v>0</v>
      </c>
      <c r="R194" s="97">
        <v>0</v>
      </c>
      <c r="S194" s="97">
        <v>0</v>
      </c>
      <c r="T194" s="97">
        <v>0</v>
      </c>
    </row>
    <row r="195" spans="1:20" x14ac:dyDescent="0.25">
      <c r="A195" s="97">
        <v>146</v>
      </c>
      <c r="B195" s="97" t="s">
        <v>233</v>
      </c>
      <c r="C195" s="97">
        <v>0</v>
      </c>
      <c r="D195" s="97">
        <v>0</v>
      </c>
      <c r="E195" s="97">
        <v>0</v>
      </c>
      <c r="F195" s="97">
        <v>0</v>
      </c>
      <c r="G195" s="97">
        <v>0</v>
      </c>
      <c r="H195" s="97">
        <v>0</v>
      </c>
      <c r="I195" s="97">
        <v>0</v>
      </c>
      <c r="J195" s="97">
        <v>0</v>
      </c>
      <c r="K195" s="97">
        <v>0</v>
      </c>
      <c r="L195" s="97">
        <v>0</v>
      </c>
      <c r="M195" s="97">
        <v>0</v>
      </c>
      <c r="N195" s="97">
        <v>0</v>
      </c>
      <c r="O195" s="97">
        <v>0</v>
      </c>
      <c r="P195" s="97">
        <v>0</v>
      </c>
      <c r="Q195" s="97">
        <v>0</v>
      </c>
      <c r="R195" s="97">
        <v>0</v>
      </c>
      <c r="S195" s="97">
        <v>0</v>
      </c>
      <c r="T195" s="97">
        <v>0</v>
      </c>
    </row>
    <row r="196" spans="1:20" x14ac:dyDescent="0.25">
      <c r="A196" s="97">
        <v>147</v>
      </c>
      <c r="B196" s="97" t="s">
        <v>234</v>
      </c>
      <c r="C196" s="97">
        <v>0</v>
      </c>
      <c r="D196" s="97">
        <v>0</v>
      </c>
      <c r="E196" s="97">
        <v>0</v>
      </c>
      <c r="F196" s="97">
        <v>0</v>
      </c>
      <c r="G196" s="97">
        <v>0</v>
      </c>
      <c r="H196" s="97">
        <v>0</v>
      </c>
      <c r="I196" s="97">
        <v>0</v>
      </c>
      <c r="J196" s="97">
        <v>0</v>
      </c>
      <c r="K196" s="97">
        <v>0</v>
      </c>
      <c r="L196" s="97">
        <v>0</v>
      </c>
      <c r="M196" s="97">
        <v>0</v>
      </c>
      <c r="N196" s="97">
        <v>0</v>
      </c>
      <c r="O196" s="97">
        <v>0</v>
      </c>
      <c r="P196" s="97">
        <v>0</v>
      </c>
      <c r="Q196" s="97">
        <v>0</v>
      </c>
      <c r="R196" s="97">
        <v>0</v>
      </c>
      <c r="S196" s="97">
        <v>0</v>
      </c>
      <c r="T196" s="97">
        <v>0</v>
      </c>
    </row>
    <row r="197" spans="1:20" x14ac:dyDescent="0.25">
      <c r="A197" s="97">
        <v>148</v>
      </c>
      <c r="B197" s="97" t="s">
        <v>235</v>
      </c>
      <c r="C197" s="97">
        <v>0</v>
      </c>
      <c r="D197" s="97">
        <v>0</v>
      </c>
      <c r="E197" s="97">
        <v>0</v>
      </c>
      <c r="F197" s="97">
        <v>0</v>
      </c>
      <c r="G197" s="97">
        <v>0</v>
      </c>
      <c r="H197" s="97">
        <v>0</v>
      </c>
      <c r="I197" s="97">
        <v>0</v>
      </c>
      <c r="J197" s="97">
        <v>0</v>
      </c>
      <c r="K197" s="97">
        <v>0</v>
      </c>
      <c r="L197" s="97">
        <v>0</v>
      </c>
      <c r="M197" s="97">
        <v>0</v>
      </c>
      <c r="N197" s="97">
        <v>0</v>
      </c>
      <c r="O197" s="97">
        <v>0</v>
      </c>
      <c r="P197" s="97">
        <v>0</v>
      </c>
      <c r="Q197" s="97">
        <v>0</v>
      </c>
      <c r="R197" s="97">
        <v>0</v>
      </c>
      <c r="S197" s="97">
        <v>0</v>
      </c>
      <c r="T197" s="97">
        <v>0</v>
      </c>
    </row>
    <row r="198" spans="1:20" x14ac:dyDescent="0.25">
      <c r="A198" s="97">
        <v>149</v>
      </c>
      <c r="B198" s="97" t="s">
        <v>236</v>
      </c>
      <c r="C198" s="97">
        <v>0</v>
      </c>
      <c r="D198" s="97">
        <v>0</v>
      </c>
      <c r="E198" s="97">
        <v>0</v>
      </c>
      <c r="F198" s="97">
        <v>0</v>
      </c>
      <c r="G198" s="97">
        <v>0</v>
      </c>
      <c r="H198" s="97">
        <v>0</v>
      </c>
      <c r="I198" s="97">
        <v>0</v>
      </c>
      <c r="J198" s="97">
        <v>0</v>
      </c>
      <c r="K198" s="97">
        <v>0</v>
      </c>
      <c r="L198" s="97">
        <v>0</v>
      </c>
      <c r="M198" s="97">
        <v>0</v>
      </c>
      <c r="N198" s="97">
        <v>0</v>
      </c>
      <c r="O198" s="97">
        <v>0</v>
      </c>
      <c r="P198" s="97">
        <v>0</v>
      </c>
      <c r="Q198" s="97">
        <v>0</v>
      </c>
      <c r="R198" s="97">
        <v>0</v>
      </c>
      <c r="S198" s="97">
        <v>0</v>
      </c>
      <c r="T198" s="97">
        <v>0</v>
      </c>
    </row>
    <row r="199" spans="1:20" x14ac:dyDescent="0.25">
      <c r="A199" s="97">
        <v>150</v>
      </c>
      <c r="B199" s="97" t="s">
        <v>237</v>
      </c>
      <c r="C199" s="97">
        <v>0</v>
      </c>
      <c r="D199" s="97">
        <v>0</v>
      </c>
      <c r="E199" s="97">
        <v>0</v>
      </c>
      <c r="F199" s="97">
        <v>0</v>
      </c>
      <c r="G199" s="97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7">
        <v>0</v>
      </c>
      <c r="O199" s="97">
        <v>0</v>
      </c>
      <c r="P199" s="97">
        <v>0</v>
      </c>
      <c r="Q199" s="97">
        <v>0</v>
      </c>
      <c r="R199" s="97">
        <v>0</v>
      </c>
      <c r="S199" s="97">
        <v>0</v>
      </c>
      <c r="T199" s="97">
        <v>0</v>
      </c>
    </row>
    <row r="200" spans="1:20" x14ac:dyDescent="0.25">
      <c r="A200" s="97">
        <v>151</v>
      </c>
      <c r="B200" s="97" t="s">
        <v>238</v>
      </c>
      <c r="C200" s="97">
        <v>0</v>
      </c>
      <c r="D200" s="97">
        <v>0</v>
      </c>
      <c r="E200" s="97">
        <v>0</v>
      </c>
      <c r="F200" s="97">
        <v>0</v>
      </c>
      <c r="G200" s="97">
        <v>0</v>
      </c>
      <c r="H200" s="97">
        <v>0</v>
      </c>
      <c r="I200" s="97">
        <v>0</v>
      </c>
      <c r="J200" s="97">
        <v>0</v>
      </c>
      <c r="K200" s="97">
        <v>0</v>
      </c>
      <c r="L200" s="97">
        <v>0</v>
      </c>
      <c r="M200" s="97">
        <v>0</v>
      </c>
      <c r="N200" s="97">
        <v>0</v>
      </c>
      <c r="O200" s="97">
        <v>0</v>
      </c>
      <c r="P200" s="97">
        <v>0</v>
      </c>
      <c r="Q200" s="97">
        <v>0</v>
      </c>
      <c r="R200" s="97">
        <v>0</v>
      </c>
      <c r="S200" s="97">
        <v>0</v>
      </c>
      <c r="T200" s="97">
        <v>0</v>
      </c>
    </row>
    <row r="201" spans="1:20" x14ac:dyDescent="0.25">
      <c r="A201" s="97">
        <v>152</v>
      </c>
      <c r="B201" s="97" t="s">
        <v>239</v>
      </c>
      <c r="C201" s="97">
        <v>0</v>
      </c>
      <c r="D201" s="97">
        <v>0</v>
      </c>
      <c r="E201" s="97">
        <v>0</v>
      </c>
      <c r="F201" s="97">
        <v>0</v>
      </c>
      <c r="G201" s="97">
        <v>0</v>
      </c>
      <c r="H201" s="97">
        <v>0</v>
      </c>
      <c r="I201" s="97">
        <v>0</v>
      </c>
      <c r="J201" s="97">
        <v>0</v>
      </c>
      <c r="K201" s="97">
        <v>0</v>
      </c>
      <c r="L201" s="97">
        <v>0</v>
      </c>
      <c r="M201" s="97">
        <v>0</v>
      </c>
      <c r="N201" s="97">
        <v>0</v>
      </c>
      <c r="O201" s="97">
        <v>0</v>
      </c>
      <c r="P201" s="97">
        <v>0</v>
      </c>
      <c r="Q201" s="97">
        <v>0</v>
      </c>
      <c r="R201" s="97">
        <v>0</v>
      </c>
      <c r="S201" s="97">
        <v>0</v>
      </c>
      <c r="T201" s="97">
        <v>0</v>
      </c>
    </row>
    <row r="202" spans="1:20" x14ac:dyDescent="0.25">
      <c r="A202" s="97">
        <v>153</v>
      </c>
      <c r="B202" s="97" t="s">
        <v>240</v>
      </c>
      <c r="C202" s="97">
        <v>0</v>
      </c>
      <c r="D202" s="97">
        <v>0</v>
      </c>
      <c r="E202" s="97">
        <v>0</v>
      </c>
      <c r="F202" s="97">
        <v>0</v>
      </c>
      <c r="G202" s="97">
        <v>0</v>
      </c>
      <c r="H202" s="97">
        <v>0</v>
      </c>
      <c r="I202" s="97">
        <v>0</v>
      </c>
      <c r="J202" s="97">
        <v>0</v>
      </c>
      <c r="K202" s="97">
        <v>0</v>
      </c>
      <c r="L202" s="97">
        <v>0</v>
      </c>
      <c r="M202" s="97">
        <v>0</v>
      </c>
      <c r="N202" s="97">
        <v>0</v>
      </c>
      <c r="O202" s="97">
        <v>0</v>
      </c>
      <c r="P202" s="97">
        <v>0</v>
      </c>
      <c r="Q202" s="97">
        <v>0</v>
      </c>
      <c r="R202" s="97">
        <v>0</v>
      </c>
      <c r="S202" s="97">
        <v>0</v>
      </c>
      <c r="T202" s="97">
        <v>0</v>
      </c>
    </row>
    <row r="203" spans="1:20" x14ac:dyDescent="0.25">
      <c r="A203" s="97">
        <v>154</v>
      </c>
      <c r="B203" s="97" t="s">
        <v>241</v>
      </c>
      <c r="C203" s="97">
        <v>0</v>
      </c>
      <c r="D203" s="97">
        <v>0</v>
      </c>
      <c r="E203" s="97">
        <v>0</v>
      </c>
      <c r="F203" s="97">
        <v>0</v>
      </c>
      <c r="G203" s="97">
        <v>0</v>
      </c>
      <c r="H203" s="97">
        <v>0</v>
      </c>
      <c r="I203" s="97">
        <v>0</v>
      </c>
      <c r="J203" s="97">
        <v>0</v>
      </c>
      <c r="K203" s="97">
        <v>0</v>
      </c>
      <c r="L203" s="97">
        <v>0</v>
      </c>
      <c r="M203" s="97">
        <v>0</v>
      </c>
      <c r="N203" s="97">
        <v>0</v>
      </c>
      <c r="O203" s="97">
        <v>0</v>
      </c>
      <c r="P203" s="97">
        <v>0</v>
      </c>
      <c r="Q203" s="97">
        <v>0</v>
      </c>
      <c r="R203" s="97">
        <v>0</v>
      </c>
      <c r="S203" s="97">
        <v>0</v>
      </c>
      <c r="T203" s="97">
        <v>0</v>
      </c>
    </row>
    <row r="204" spans="1:20" x14ac:dyDescent="0.25">
      <c r="A204" s="97">
        <v>155</v>
      </c>
      <c r="B204" s="97" t="s">
        <v>242</v>
      </c>
      <c r="C204" s="97">
        <v>0</v>
      </c>
      <c r="D204" s="97">
        <v>0</v>
      </c>
      <c r="E204" s="97">
        <v>0</v>
      </c>
      <c r="F204" s="97">
        <v>0</v>
      </c>
      <c r="G204" s="97">
        <v>0</v>
      </c>
      <c r="H204" s="97">
        <v>0</v>
      </c>
      <c r="I204" s="97">
        <v>0</v>
      </c>
      <c r="J204" s="97">
        <v>0</v>
      </c>
      <c r="K204" s="97">
        <v>0</v>
      </c>
      <c r="L204" s="97">
        <v>0</v>
      </c>
      <c r="M204" s="97">
        <v>0</v>
      </c>
      <c r="N204" s="97">
        <v>0</v>
      </c>
      <c r="O204" s="97">
        <v>0</v>
      </c>
      <c r="P204" s="97">
        <v>0</v>
      </c>
      <c r="Q204" s="97">
        <v>0</v>
      </c>
      <c r="R204" s="97">
        <v>0</v>
      </c>
      <c r="S204" s="97">
        <v>0</v>
      </c>
      <c r="T204" s="97">
        <v>0</v>
      </c>
    </row>
    <row r="205" spans="1:20" x14ac:dyDescent="0.25">
      <c r="A205" s="97">
        <v>156</v>
      </c>
      <c r="B205" s="97" t="s">
        <v>243</v>
      </c>
      <c r="C205" s="97">
        <v>0</v>
      </c>
      <c r="D205" s="97">
        <v>0</v>
      </c>
      <c r="E205" s="97">
        <v>0</v>
      </c>
      <c r="F205" s="97">
        <v>0</v>
      </c>
      <c r="G205" s="97">
        <v>0</v>
      </c>
      <c r="H205" s="97">
        <v>0</v>
      </c>
      <c r="I205" s="97">
        <v>0</v>
      </c>
      <c r="J205" s="97">
        <v>0</v>
      </c>
      <c r="K205" s="97">
        <v>0</v>
      </c>
      <c r="L205" s="97">
        <v>0</v>
      </c>
      <c r="M205" s="97">
        <v>0</v>
      </c>
      <c r="N205" s="97">
        <v>0</v>
      </c>
      <c r="O205" s="97">
        <v>0</v>
      </c>
      <c r="P205" s="97">
        <v>0</v>
      </c>
      <c r="Q205" s="97">
        <v>0</v>
      </c>
      <c r="R205" s="97">
        <v>0</v>
      </c>
      <c r="S205" s="97">
        <v>0</v>
      </c>
      <c r="T205" s="97">
        <v>0</v>
      </c>
    </row>
    <row r="206" spans="1:20" x14ac:dyDescent="0.25">
      <c r="A206" s="97">
        <v>157</v>
      </c>
      <c r="B206" s="97" t="s">
        <v>244</v>
      </c>
      <c r="C206" s="97">
        <v>0</v>
      </c>
      <c r="D206" s="97">
        <v>0</v>
      </c>
      <c r="E206" s="97">
        <v>0</v>
      </c>
      <c r="F206" s="97">
        <v>0</v>
      </c>
      <c r="G206" s="97">
        <v>0</v>
      </c>
      <c r="H206" s="97">
        <v>0</v>
      </c>
      <c r="I206" s="97">
        <v>0</v>
      </c>
      <c r="J206" s="97">
        <v>0</v>
      </c>
      <c r="K206" s="97">
        <v>0</v>
      </c>
      <c r="L206" s="97">
        <v>0</v>
      </c>
      <c r="M206" s="97">
        <v>0</v>
      </c>
      <c r="N206" s="97">
        <v>0</v>
      </c>
      <c r="O206" s="97">
        <v>0</v>
      </c>
      <c r="P206" s="97">
        <v>0</v>
      </c>
      <c r="Q206" s="97">
        <v>0</v>
      </c>
      <c r="R206" s="97">
        <v>0</v>
      </c>
      <c r="S206" s="97">
        <v>0</v>
      </c>
      <c r="T206" s="97">
        <v>0</v>
      </c>
    </row>
    <row r="207" spans="1:20" x14ac:dyDescent="0.25">
      <c r="A207" s="97">
        <v>158</v>
      </c>
      <c r="B207" s="97" t="s">
        <v>245</v>
      </c>
      <c r="C207" s="97">
        <v>0</v>
      </c>
      <c r="D207" s="97">
        <v>0</v>
      </c>
      <c r="E207" s="97">
        <v>0</v>
      </c>
      <c r="F207" s="97">
        <v>0</v>
      </c>
      <c r="G207" s="97">
        <v>0</v>
      </c>
      <c r="H207" s="97">
        <v>0</v>
      </c>
      <c r="I207" s="97">
        <v>0</v>
      </c>
      <c r="J207" s="97">
        <v>0</v>
      </c>
      <c r="K207" s="97">
        <v>0</v>
      </c>
      <c r="L207" s="97">
        <v>0</v>
      </c>
      <c r="M207" s="97">
        <v>0</v>
      </c>
      <c r="N207" s="97">
        <v>0</v>
      </c>
      <c r="O207" s="97">
        <v>0</v>
      </c>
      <c r="P207" s="97">
        <v>0</v>
      </c>
      <c r="Q207" s="97">
        <v>0</v>
      </c>
      <c r="R207" s="97">
        <v>0</v>
      </c>
      <c r="S207" s="97">
        <v>0</v>
      </c>
      <c r="T207" s="97">
        <v>0</v>
      </c>
    </row>
    <row r="208" spans="1:20" x14ac:dyDescent="0.25">
      <c r="A208" s="97">
        <v>159</v>
      </c>
      <c r="B208" s="97" t="s">
        <v>344</v>
      </c>
      <c r="C208" s="97">
        <v>0</v>
      </c>
      <c r="D208" s="97">
        <v>0</v>
      </c>
      <c r="E208" s="97">
        <v>0</v>
      </c>
      <c r="F208" s="97">
        <v>0</v>
      </c>
      <c r="G208" s="97">
        <v>0</v>
      </c>
      <c r="H208" s="97">
        <v>0</v>
      </c>
      <c r="I208" s="97">
        <v>0</v>
      </c>
      <c r="J208" s="97">
        <v>0</v>
      </c>
      <c r="K208" s="97">
        <v>0</v>
      </c>
      <c r="L208" s="97">
        <v>0</v>
      </c>
      <c r="M208" s="97">
        <v>0</v>
      </c>
      <c r="N208" s="97">
        <v>0</v>
      </c>
      <c r="O208" s="97">
        <v>0</v>
      </c>
      <c r="P208" s="97">
        <v>0</v>
      </c>
      <c r="Q208" s="97">
        <v>0</v>
      </c>
      <c r="R208" s="97">
        <v>0</v>
      </c>
      <c r="S208" s="97">
        <v>0</v>
      </c>
      <c r="T208" s="97">
        <v>0</v>
      </c>
    </row>
    <row r="209" spans="1:20" x14ac:dyDescent="0.25">
      <c r="A209" s="97">
        <v>160</v>
      </c>
      <c r="B209" s="97" t="s">
        <v>246</v>
      </c>
      <c r="C209" s="97">
        <v>0</v>
      </c>
      <c r="D209" s="97">
        <v>0</v>
      </c>
      <c r="E209" s="97">
        <v>0</v>
      </c>
      <c r="F209" s="97">
        <v>0</v>
      </c>
      <c r="G209" s="97">
        <v>0</v>
      </c>
      <c r="H209" s="97">
        <v>0</v>
      </c>
      <c r="I209" s="97">
        <v>0</v>
      </c>
      <c r="J209" s="97">
        <v>0</v>
      </c>
      <c r="K209" s="97">
        <v>0</v>
      </c>
      <c r="L209" s="97">
        <v>0</v>
      </c>
      <c r="M209" s="97">
        <v>0</v>
      </c>
      <c r="N209" s="97">
        <v>0</v>
      </c>
      <c r="O209" s="97">
        <v>0</v>
      </c>
      <c r="P209" s="97">
        <v>0</v>
      </c>
      <c r="Q209" s="97">
        <v>0</v>
      </c>
      <c r="R209" s="97">
        <v>0</v>
      </c>
      <c r="S209" s="97">
        <v>0</v>
      </c>
      <c r="T209" s="97">
        <v>0</v>
      </c>
    </row>
    <row r="210" spans="1:20" x14ac:dyDescent="0.25">
      <c r="A210" s="97">
        <v>161</v>
      </c>
      <c r="B210" s="97" t="s">
        <v>247</v>
      </c>
      <c r="C210" s="97">
        <v>0</v>
      </c>
      <c r="D210" s="97">
        <v>0</v>
      </c>
      <c r="E210" s="97">
        <v>0</v>
      </c>
      <c r="F210" s="97">
        <v>0</v>
      </c>
      <c r="G210" s="97">
        <v>0</v>
      </c>
      <c r="H210" s="97">
        <v>0</v>
      </c>
      <c r="I210" s="97">
        <v>0</v>
      </c>
      <c r="J210" s="97">
        <v>0</v>
      </c>
      <c r="K210" s="97">
        <v>0</v>
      </c>
      <c r="L210" s="97">
        <v>677.8</v>
      </c>
      <c r="M210" s="97" t="s">
        <v>266</v>
      </c>
      <c r="N210" s="97">
        <v>17.7</v>
      </c>
      <c r="O210" s="97">
        <v>0</v>
      </c>
      <c r="P210" s="97">
        <v>0</v>
      </c>
      <c r="Q210" s="97">
        <v>0</v>
      </c>
      <c r="R210" s="97">
        <v>677.8</v>
      </c>
      <c r="S210" s="97" t="s">
        <v>266</v>
      </c>
      <c r="T210" s="97">
        <v>17.7</v>
      </c>
    </row>
    <row r="211" spans="1:20" x14ac:dyDescent="0.25">
      <c r="A211" s="97">
        <v>162</v>
      </c>
      <c r="B211" s="97" t="s">
        <v>248</v>
      </c>
      <c r="C211" s="97">
        <v>0</v>
      </c>
      <c r="D211" s="97">
        <v>0</v>
      </c>
      <c r="E211" s="97">
        <v>0</v>
      </c>
      <c r="F211" s="97">
        <v>0</v>
      </c>
      <c r="G211" s="97">
        <v>0</v>
      </c>
      <c r="H211" s="97">
        <v>0</v>
      </c>
      <c r="I211" s="97">
        <v>0</v>
      </c>
      <c r="J211" s="97">
        <v>0</v>
      </c>
      <c r="K211" s="97">
        <v>0</v>
      </c>
      <c r="L211" s="97">
        <v>534.29999999999995</v>
      </c>
      <c r="M211" s="97">
        <v>9452.7000000000007</v>
      </c>
      <c r="N211" s="97">
        <v>17.7</v>
      </c>
      <c r="O211" s="97">
        <v>0</v>
      </c>
      <c r="P211" s="97">
        <v>0</v>
      </c>
      <c r="Q211" s="97">
        <v>0</v>
      </c>
      <c r="R211" s="97">
        <v>534.29999999999995</v>
      </c>
      <c r="S211" s="97">
        <v>9452.7000000000007</v>
      </c>
      <c r="T211" s="97">
        <v>17.7</v>
      </c>
    </row>
    <row r="212" spans="1:20" x14ac:dyDescent="0.25">
      <c r="A212" s="97">
        <v>163</v>
      </c>
      <c r="B212" s="97" t="s">
        <v>249</v>
      </c>
      <c r="C212" s="97">
        <v>0</v>
      </c>
      <c r="D212" s="97">
        <v>0</v>
      </c>
      <c r="E212" s="97">
        <v>0</v>
      </c>
      <c r="F212" s="97">
        <v>0</v>
      </c>
      <c r="G212" s="97">
        <v>0</v>
      </c>
      <c r="H212" s="97">
        <v>0</v>
      </c>
      <c r="I212" s="97">
        <v>0</v>
      </c>
      <c r="J212" s="97">
        <v>0</v>
      </c>
      <c r="K212" s="97">
        <v>0</v>
      </c>
      <c r="L212" s="97">
        <v>0</v>
      </c>
      <c r="M212" s="97">
        <v>0</v>
      </c>
      <c r="N212" s="97">
        <v>0</v>
      </c>
      <c r="O212" s="97">
        <v>0</v>
      </c>
      <c r="P212" s="97">
        <v>0</v>
      </c>
      <c r="Q212" s="97">
        <v>0</v>
      </c>
      <c r="R212" s="97">
        <v>0</v>
      </c>
      <c r="S212" s="97">
        <v>0</v>
      </c>
      <c r="T212" s="97">
        <v>0</v>
      </c>
    </row>
    <row r="213" spans="1:20" x14ac:dyDescent="0.25">
      <c r="A213" s="97">
        <v>164</v>
      </c>
      <c r="B213" s="97" t="s">
        <v>254</v>
      </c>
      <c r="C213" s="97">
        <v>0</v>
      </c>
      <c r="D213" s="97">
        <v>0</v>
      </c>
      <c r="E213" s="97">
        <v>0</v>
      </c>
      <c r="F213" s="97">
        <v>0</v>
      </c>
      <c r="G213" s="97">
        <v>0</v>
      </c>
      <c r="H213" s="97">
        <v>0</v>
      </c>
      <c r="I213" s="97">
        <v>0</v>
      </c>
      <c r="J213" s="97">
        <v>0</v>
      </c>
      <c r="K213" s="97">
        <v>0</v>
      </c>
      <c r="L213" s="97">
        <v>0</v>
      </c>
      <c r="M213" s="97">
        <v>0</v>
      </c>
      <c r="N213" s="97">
        <v>0</v>
      </c>
      <c r="O213" s="97">
        <v>0</v>
      </c>
      <c r="P213" s="97">
        <v>0</v>
      </c>
      <c r="Q213" s="97">
        <v>0</v>
      </c>
      <c r="R213" s="97">
        <v>0</v>
      </c>
      <c r="S213" s="97">
        <v>0</v>
      </c>
      <c r="T213" s="97">
        <v>0</v>
      </c>
    </row>
    <row r="214" spans="1:20" x14ac:dyDescent="0.25">
      <c r="A214" s="97">
        <v>165</v>
      </c>
      <c r="B214" s="97" t="s">
        <v>257</v>
      </c>
      <c r="C214" s="97">
        <v>1124.4000000000001</v>
      </c>
      <c r="D214" s="97" t="s">
        <v>266</v>
      </c>
      <c r="E214" s="97">
        <v>10.5</v>
      </c>
      <c r="F214" s="97">
        <v>0</v>
      </c>
      <c r="G214" s="97">
        <v>0</v>
      </c>
      <c r="H214" s="97">
        <v>0</v>
      </c>
      <c r="I214" s="97">
        <v>56.5</v>
      </c>
      <c r="J214" s="97">
        <v>600.6</v>
      </c>
      <c r="K214" s="97">
        <v>10.6</v>
      </c>
      <c r="L214" s="97">
        <v>0</v>
      </c>
      <c r="M214" s="97">
        <v>1.1000000000000001</v>
      </c>
      <c r="N214" s="97">
        <v>21.5</v>
      </c>
      <c r="O214" s="97">
        <v>0</v>
      </c>
      <c r="P214" s="97">
        <v>0</v>
      </c>
      <c r="Q214" s="97">
        <v>0</v>
      </c>
      <c r="R214" s="97">
        <v>1180.9000000000001</v>
      </c>
      <c r="S214" s="97" t="s">
        <v>266</v>
      </c>
      <c r="T214" s="97">
        <v>10.5</v>
      </c>
    </row>
    <row r="215" spans="1:20" x14ac:dyDescent="0.25">
      <c r="A215" s="97">
        <v>166</v>
      </c>
      <c r="B215" s="97" t="s">
        <v>345</v>
      </c>
      <c r="C215" s="97">
        <v>0</v>
      </c>
      <c r="D215" s="97">
        <v>0</v>
      </c>
      <c r="E215" s="97">
        <v>0</v>
      </c>
      <c r="F215" s="97">
        <v>0</v>
      </c>
      <c r="G215" s="97">
        <v>0</v>
      </c>
      <c r="H215" s="97">
        <v>0</v>
      </c>
      <c r="I215" s="97">
        <v>0</v>
      </c>
      <c r="J215" s="97">
        <v>0</v>
      </c>
      <c r="K215" s="97">
        <v>0</v>
      </c>
      <c r="L215" s="97">
        <v>0</v>
      </c>
      <c r="M215" s="97">
        <v>0</v>
      </c>
      <c r="N215" s="97">
        <v>0</v>
      </c>
      <c r="O215" s="97">
        <v>0</v>
      </c>
      <c r="P215" s="97">
        <v>0</v>
      </c>
      <c r="Q215" s="97">
        <v>0</v>
      </c>
      <c r="R215" s="97">
        <v>0</v>
      </c>
      <c r="S215" s="97">
        <v>0</v>
      </c>
      <c r="T215" s="97">
        <v>0</v>
      </c>
    </row>
    <row r="216" spans="1:20" x14ac:dyDescent="0.25">
      <c r="A216" s="97">
        <v>167</v>
      </c>
      <c r="B216" s="97" t="s">
        <v>346</v>
      </c>
      <c r="C216" s="97">
        <v>0</v>
      </c>
      <c r="D216" s="97">
        <v>0</v>
      </c>
      <c r="E216" s="97">
        <v>0</v>
      </c>
      <c r="F216" s="97">
        <v>0</v>
      </c>
      <c r="G216" s="97">
        <v>0</v>
      </c>
      <c r="H216" s="97">
        <v>0</v>
      </c>
      <c r="I216" s="97">
        <v>0</v>
      </c>
      <c r="J216" s="97">
        <v>0</v>
      </c>
      <c r="K216" s="97">
        <v>0</v>
      </c>
      <c r="L216" s="97">
        <v>0</v>
      </c>
      <c r="M216" s="97">
        <v>0</v>
      </c>
      <c r="N216" s="97">
        <v>0</v>
      </c>
      <c r="O216" s="97">
        <v>0</v>
      </c>
      <c r="P216" s="97">
        <v>0</v>
      </c>
      <c r="Q216" s="97">
        <v>0</v>
      </c>
      <c r="R216" s="97">
        <v>0</v>
      </c>
      <c r="S216" s="97">
        <v>0</v>
      </c>
      <c r="T216" s="97">
        <v>0</v>
      </c>
    </row>
    <row r="217" spans="1:20" x14ac:dyDescent="0.25">
      <c r="A217" s="97">
        <v>168</v>
      </c>
      <c r="B217" s="97" t="s">
        <v>347</v>
      </c>
      <c r="C217" s="97">
        <v>0</v>
      </c>
      <c r="D217" s="97">
        <v>0</v>
      </c>
      <c r="E217" s="97">
        <v>0</v>
      </c>
      <c r="F217" s="97">
        <v>0</v>
      </c>
      <c r="G217" s="97">
        <v>0</v>
      </c>
      <c r="H217" s="97">
        <v>0</v>
      </c>
      <c r="I217" s="97">
        <v>0</v>
      </c>
      <c r="J217" s="97">
        <v>0</v>
      </c>
      <c r="K217" s="97">
        <v>0</v>
      </c>
      <c r="L217" s="97">
        <v>0</v>
      </c>
      <c r="M217" s="97">
        <v>0</v>
      </c>
      <c r="N217" s="97">
        <v>0</v>
      </c>
      <c r="O217" s="97">
        <v>0</v>
      </c>
      <c r="P217" s="97">
        <v>0</v>
      </c>
      <c r="Q217" s="97">
        <v>0</v>
      </c>
      <c r="R217" s="97">
        <v>0</v>
      </c>
      <c r="S217" s="97">
        <v>0</v>
      </c>
      <c r="T217" s="97">
        <v>0</v>
      </c>
    </row>
    <row r="218" spans="1:20" x14ac:dyDescent="0.25">
      <c r="A218" s="97">
        <v>169</v>
      </c>
      <c r="B218" s="97" t="s">
        <v>348</v>
      </c>
      <c r="C218" s="97">
        <v>0</v>
      </c>
      <c r="D218" s="97">
        <v>0</v>
      </c>
      <c r="E218" s="97">
        <v>0</v>
      </c>
      <c r="F218" s="97">
        <v>0</v>
      </c>
      <c r="G218" s="97">
        <v>0</v>
      </c>
      <c r="H218" s="97">
        <v>0</v>
      </c>
      <c r="I218" s="97">
        <v>0</v>
      </c>
      <c r="J218" s="97">
        <v>0</v>
      </c>
      <c r="K218" s="97">
        <v>0</v>
      </c>
      <c r="L218" s="97">
        <v>0</v>
      </c>
      <c r="M218" s="97">
        <v>0</v>
      </c>
      <c r="N218" s="97">
        <v>0</v>
      </c>
      <c r="O218" s="97">
        <v>0</v>
      </c>
      <c r="P218" s="97">
        <v>0</v>
      </c>
      <c r="Q218" s="97">
        <v>0</v>
      </c>
      <c r="R218" s="97">
        <v>0</v>
      </c>
      <c r="S218" s="97">
        <v>0</v>
      </c>
      <c r="T218" s="97">
        <v>0</v>
      </c>
    </row>
    <row r="219" spans="1:20" x14ac:dyDescent="0.25">
      <c r="A219" s="97">
        <v>170</v>
      </c>
      <c r="B219" s="97" t="s">
        <v>349</v>
      </c>
      <c r="C219" s="97">
        <v>0</v>
      </c>
      <c r="D219" s="97">
        <v>0</v>
      </c>
      <c r="E219" s="97">
        <v>0</v>
      </c>
      <c r="F219" s="97">
        <v>0</v>
      </c>
      <c r="G219" s="97">
        <v>0</v>
      </c>
      <c r="H219" s="97">
        <v>0</v>
      </c>
      <c r="I219" s="97">
        <v>0</v>
      </c>
      <c r="J219" s="97">
        <v>0</v>
      </c>
      <c r="K219" s="97">
        <v>0</v>
      </c>
      <c r="L219" s="97">
        <v>0</v>
      </c>
      <c r="M219" s="97">
        <v>0</v>
      </c>
      <c r="N219" s="97">
        <v>0</v>
      </c>
      <c r="O219" s="97">
        <v>0</v>
      </c>
      <c r="P219" s="97">
        <v>0</v>
      </c>
      <c r="Q219" s="97">
        <v>0</v>
      </c>
      <c r="R219" s="97">
        <v>0</v>
      </c>
      <c r="S219" s="97">
        <v>0</v>
      </c>
      <c r="T219" s="97">
        <v>0</v>
      </c>
    </row>
    <row r="220" spans="1:20" x14ac:dyDescent="0.25">
      <c r="A220" s="97"/>
      <c r="B220" s="97" t="s">
        <v>267</v>
      </c>
      <c r="C220" s="97">
        <v>4342</v>
      </c>
      <c r="D220" s="97" t="s">
        <v>266</v>
      </c>
      <c r="E220" s="97">
        <v>14.8</v>
      </c>
      <c r="F220" s="97">
        <v>0</v>
      </c>
      <c r="G220" s="97">
        <v>0</v>
      </c>
      <c r="H220" s="97">
        <v>0</v>
      </c>
      <c r="I220" s="97">
        <v>3289.2</v>
      </c>
      <c r="J220" s="97" t="s">
        <v>266</v>
      </c>
      <c r="K220" s="97">
        <v>16.3</v>
      </c>
      <c r="L220" s="97">
        <v>2147.5</v>
      </c>
      <c r="M220" s="97" t="s">
        <v>266</v>
      </c>
      <c r="N220" s="97">
        <v>19.5</v>
      </c>
      <c r="O220" s="97">
        <v>0</v>
      </c>
      <c r="P220" s="97">
        <v>0</v>
      </c>
      <c r="Q220" s="97">
        <v>0</v>
      </c>
      <c r="R220" s="97">
        <v>9778.7000000000007</v>
      </c>
      <c r="S220" s="97" t="s">
        <v>266</v>
      </c>
      <c r="T220" s="97">
        <v>16.3</v>
      </c>
    </row>
    <row r="224" spans="1:20" x14ac:dyDescent="0.25">
      <c r="A224" s="97" t="s">
        <v>261</v>
      </c>
      <c r="B224" s="97" t="s">
        <v>269</v>
      </c>
      <c r="C224" s="97" t="s">
        <v>270</v>
      </c>
      <c r="D224" s="97" t="s">
        <v>271</v>
      </c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</row>
    <row r="225" spans="1:9" x14ac:dyDescent="0.25">
      <c r="A225" s="97" t="s">
        <v>4</v>
      </c>
      <c r="B225" s="97" t="s">
        <v>54</v>
      </c>
      <c r="C225" s="97" t="s">
        <v>263</v>
      </c>
      <c r="D225" s="97" t="s">
        <v>4</v>
      </c>
      <c r="E225" s="97"/>
      <c r="F225" s="97"/>
      <c r="G225" s="97"/>
      <c r="H225" s="97"/>
      <c r="I225" s="97"/>
    </row>
    <row r="227" spans="1:9" x14ac:dyDescent="0.25">
      <c r="A227" s="97"/>
      <c r="B227" s="97"/>
      <c r="C227" s="97"/>
      <c r="D227" s="97" t="s">
        <v>52</v>
      </c>
      <c r="E227" s="97" t="e">
        <v>#NAME?</v>
      </c>
      <c r="F227" s="97" t="s">
        <v>272</v>
      </c>
      <c r="G227" s="97" t="s">
        <v>273</v>
      </c>
      <c r="H227" s="97" t="s">
        <v>274</v>
      </c>
      <c r="I227" s="97" t="s">
        <v>274</v>
      </c>
    </row>
    <row r="228" spans="1:9" x14ac:dyDescent="0.25">
      <c r="A228" s="97"/>
      <c r="B228" s="97"/>
      <c r="C228" s="97"/>
      <c r="D228" s="97"/>
      <c r="E228" s="97"/>
      <c r="F228" s="97" t="s">
        <v>275</v>
      </c>
      <c r="G228" s="97" t="s">
        <v>276</v>
      </c>
      <c r="H228" s="97" t="s">
        <v>277</v>
      </c>
      <c r="I228" s="97" t="s">
        <v>278</v>
      </c>
    </row>
    <row r="229" spans="1:9" x14ac:dyDescent="0.25">
      <c r="A229" s="97" t="s">
        <v>34</v>
      </c>
      <c r="B229" s="97" t="s">
        <v>279</v>
      </c>
      <c r="C229" s="97" t="s">
        <v>280</v>
      </c>
      <c r="D229" s="97" t="s">
        <v>281</v>
      </c>
      <c r="E229" s="97" t="s">
        <v>282</v>
      </c>
      <c r="F229" s="97" t="s">
        <v>36</v>
      </c>
      <c r="G229" s="97" t="s">
        <v>36</v>
      </c>
      <c r="H229" s="97" t="s">
        <v>36</v>
      </c>
      <c r="I229" s="98">
        <v>0</v>
      </c>
    </row>
    <row r="230" spans="1:9" x14ac:dyDescent="0.25">
      <c r="A230" s="97" t="s">
        <v>51</v>
      </c>
      <c r="B230" s="97" t="s">
        <v>55</v>
      </c>
      <c r="C230" s="97" t="s">
        <v>52</v>
      </c>
      <c r="D230" s="97" t="s">
        <v>52</v>
      </c>
      <c r="E230" s="97" t="s">
        <v>54</v>
      </c>
      <c r="F230" s="97" t="s">
        <v>5</v>
      </c>
      <c r="G230" s="97" t="s">
        <v>5</v>
      </c>
      <c r="H230" s="97" t="s">
        <v>5</v>
      </c>
      <c r="I230" s="97" t="s">
        <v>5</v>
      </c>
    </row>
    <row r="231" spans="1:9" x14ac:dyDescent="0.25">
      <c r="A231" s="97">
        <v>1</v>
      </c>
      <c r="B231" s="97" t="s">
        <v>283</v>
      </c>
      <c r="C231" s="97" t="s">
        <v>284</v>
      </c>
      <c r="D231" s="97" t="s">
        <v>285</v>
      </c>
      <c r="E231" s="97">
        <v>8</v>
      </c>
      <c r="F231" s="97">
        <v>2859.5</v>
      </c>
      <c r="G231" s="97">
        <v>2859.4</v>
      </c>
      <c r="H231" s="97">
        <v>0.1</v>
      </c>
      <c r="I231" s="97">
        <v>0</v>
      </c>
    </row>
    <row r="232" spans="1:9" x14ac:dyDescent="0.25">
      <c r="A232" s="97">
        <v>2</v>
      </c>
      <c r="B232" s="97" t="s">
        <v>283</v>
      </c>
      <c r="C232" s="97" t="s">
        <v>284</v>
      </c>
      <c r="D232" s="97" t="s">
        <v>286</v>
      </c>
      <c r="E232" s="97">
        <v>0</v>
      </c>
      <c r="F232" s="97">
        <v>0</v>
      </c>
      <c r="G232" s="97">
        <v>0</v>
      </c>
      <c r="H232" s="97">
        <v>0</v>
      </c>
      <c r="I232" s="97">
        <v>0</v>
      </c>
    </row>
    <row r="233" spans="1:9" x14ac:dyDescent="0.25">
      <c r="A233" s="97">
        <v>3</v>
      </c>
      <c r="B233" s="97" t="s">
        <v>283</v>
      </c>
      <c r="C233" s="97" t="s">
        <v>284</v>
      </c>
      <c r="D233" s="97" t="s">
        <v>268</v>
      </c>
      <c r="E233" s="97">
        <v>823</v>
      </c>
      <c r="F233" s="97">
        <v>2181.9</v>
      </c>
      <c r="G233" s="97">
        <v>2178.1999999999998</v>
      </c>
      <c r="H233" s="97">
        <v>3.7</v>
      </c>
      <c r="I233" s="97">
        <v>345.2</v>
      </c>
    </row>
    <row r="234" spans="1:9" x14ac:dyDescent="0.25">
      <c r="A234" s="97">
        <v>4</v>
      </c>
      <c r="B234" s="97" t="s">
        <v>283</v>
      </c>
      <c r="C234" s="97" t="s">
        <v>284</v>
      </c>
      <c r="D234" s="97" t="s">
        <v>264</v>
      </c>
      <c r="E234" s="97">
        <v>0</v>
      </c>
      <c r="F234" s="97">
        <v>1493.6</v>
      </c>
      <c r="G234" s="97">
        <v>1493.6</v>
      </c>
      <c r="H234" s="97">
        <v>0</v>
      </c>
      <c r="I234" s="97">
        <v>0</v>
      </c>
    </row>
    <row r="235" spans="1:9" x14ac:dyDescent="0.25">
      <c r="A235" s="97">
        <v>5</v>
      </c>
      <c r="B235" s="97" t="s">
        <v>283</v>
      </c>
      <c r="C235" s="97" t="s">
        <v>284</v>
      </c>
      <c r="D235" s="97" t="s">
        <v>287</v>
      </c>
      <c r="E235" s="97">
        <v>0</v>
      </c>
      <c r="F235" s="97">
        <v>0</v>
      </c>
      <c r="G235" s="97">
        <v>0</v>
      </c>
      <c r="H235" s="97">
        <v>0</v>
      </c>
      <c r="I235" s="97">
        <v>0</v>
      </c>
    </row>
    <row r="237" spans="1:9" x14ac:dyDescent="0.25">
      <c r="A237" s="97">
        <v>6</v>
      </c>
      <c r="B237" s="97" t="s">
        <v>283</v>
      </c>
      <c r="C237" s="97" t="s">
        <v>288</v>
      </c>
      <c r="D237" s="97" t="s">
        <v>285</v>
      </c>
      <c r="E237" s="97">
        <v>12</v>
      </c>
      <c r="F237" s="97">
        <v>1482.8</v>
      </c>
      <c r="G237" s="97">
        <v>1482.6</v>
      </c>
      <c r="H237" s="97">
        <v>0.2</v>
      </c>
      <c r="I237" s="97">
        <v>0</v>
      </c>
    </row>
    <row r="238" spans="1:9" x14ac:dyDescent="0.25">
      <c r="A238" s="97">
        <v>7</v>
      </c>
      <c r="B238" s="97" t="s">
        <v>283</v>
      </c>
      <c r="C238" s="97" t="s">
        <v>288</v>
      </c>
      <c r="D238" s="97" t="s">
        <v>286</v>
      </c>
      <c r="E238" s="97">
        <v>0</v>
      </c>
      <c r="F238" s="97">
        <v>0</v>
      </c>
      <c r="G238" s="97">
        <v>0</v>
      </c>
      <c r="H238" s="97">
        <v>0</v>
      </c>
      <c r="I238" s="97">
        <v>0</v>
      </c>
    </row>
    <row r="239" spans="1:9" x14ac:dyDescent="0.25">
      <c r="A239" s="97">
        <v>8</v>
      </c>
      <c r="B239" s="97" t="s">
        <v>283</v>
      </c>
      <c r="C239" s="97" t="s">
        <v>288</v>
      </c>
      <c r="D239" s="97" t="s">
        <v>268</v>
      </c>
      <c r="E239" s="97">
        <v>31</v>
      </c>
      <c r="F239" s="97">
        <v>1111.0999999999999</v>
      </c>
      <c r="G239" s="97">
        <v>1111</v>
      </c>
      <c r="H239" s="97">
        <v>0</v>
      </c>
      <c r="I239" s="97">
        <v>12.6</v>
      </c>
    </row>
    <row r="240" spans="1:9" x14ac:dyDescent="0.25">
      <c r="A240" s="97">
        <v>9</v>
      </c>
      <c r="B240" s="97" t="s">
        <v>283</v>
      </c>
      <c r="C240" s="97" t="s">
        <v>288</v>
      </c>
      <c r="D240" s="97" t="s">
        <v>264</v>
      </c>
      <c r="E240" s="97">
        <v>91</v>
      </c>
      <c r="F240" s="97">
        <v>653.9</v>
      </c>
      <c r="G240" s="97">
        <v>653.9</v>
      </c>
      <c r="H240" s="97">
        <v>0</v>
      </c>
      <c r="I240" s="97">
        <v>0</v>
      </c>
    </row>
    <row r="241" spans="1:18" x14ac:dyDescent="0.25">
      <c r="A241" s="97">
        <v>10</v>
      </c>
      <c r="B241" s="97" t="s">
        <v>283</v>
      </c>
      <c r="C241" s="97" t="s">
        <v>288</v>
      </c>
      <c r="D241" s="97" t="s">
        <v>287</v>
      </c>
      <c r="E241" s="97">
        <v>0</v>
      </c>
      <c r="F241" s="97">
        <v>0</v>
      </c>
      <c r="G241" s="97">
        <v>0</v>
      </c>
      <c r="H241" s="97">
        <v>0</v>
      </c>
      <c r="I241" s="97">
        <v>0</v>
      </c>
      <c r="J241" s="97"/>
      <c r="K241" s="97"/>
      <c r="L241" s="97"/>
      <c r="M241" s="97"/>
      <c r="N241" s="97"/>
      <c r="O241" s="97"/>
      <c r="P241" s="97"/>
      <c r="Q241" s="97"/>
      <c r="R241" s="97"/>
    </row>
    <row r="247" spans="1:18" x14ac:dyDescent="0.25">
      <c r="A247" s="97" t="s">
        <v>2</v>
      </c>
      <c r="B247" s="97" t="s">
        <v>3</v>
      </c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</row>
    <row r="248" spans="1:18" x14ac:dyDescent="0.25">
      <c r="A248" s="97" t="s">
        <v>4</v>
      </c>
      <c r="B248" s="97" t="s">
        <v>5</v>
      </c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</row>
    <row r="250" spans="1:18" x14ac:dyDescent="0.25">
      <c r="A250" s="97"/>
      <c r="B250" s="97"/>
      <c r="C250" s="97"/>
      <c r="D250" s="97" t="s">
        <v>6</v>
      </c>
      <c r="E250" s="97" t="s">
        <v>7</v>
      </c>
      <c r="F250" s="97"/>
      <c r="G250" s="97"/>
      <c r="H250" s="97" t="s">
        <v>8</v>
      </c>
      <c r="I250" s="97" t="s">
        <v>9</v>
      </c>
      <c r="J250" s="97" t="s">
        <v>10</v>
      </c>
      <c r="K250" s="97" t="s">
        <v>11</v>
      </c>
      <c r="L250" s="97" t="s">
        <v>12</v>
      </c>
      <c r="M250" s="97" t="s">
        <v>13</v>
      </c>
      <c r="N250" s="97" t="s">
        <v>14</v>
      </c>
      <c r="O250" s="97" t="s">
        <v>15</v>
      </c>
      <c r="P250" s="97" t="s">
        <v>16</v>
      </c>
      <c r="Q250" s="97" t="s">
        <v>17</v>
      </c>
      <c r="R250" s="97" t="s">
        <v>17</v>
      </c>
    </row>
    <row r="251" spans="1:18" x14ac:dyDescent="0.25">
      <c r="A251" s="97"/>
      <c r="B251" s="97"/>
      <c r="C251" s="97" t="s">
        <v>18</v>
      </c>
      <c r="D251" s="97" t="s">
        <v>19</v>
      </c>
      <c r="E251" s="97" t="s">
        <v>20</v>
      </c>
      <c r="F251" s="97" t="s">
        <v>21</v>
      </c>
      <c r="G251" s="97" t="s">
        <v>22</v>
      </c>
      <c r="H251" s="97" t="s">
        <v>23</v>
      </c>
      <c r="I251" s="97" t="s">
        <v>24</v>
      </c>
      <c r="J251" s="97" t="s">
        <v>25</v>
      </c>
      <c r="K251" s="97" t="s">
        <v>26</v>
      </c>
      <c r="L251" s="97" t="s">
        <v>27</v>
      </c>
      <c r="M251" s="97" t="s">
        <v>28</v>
      </c>
      <c r="N251" s="97" t="s">
        <v>29</v>
      </c>
      <c r="O251" s="97" t="s">
        <v>30</v>
      </c>
      <c r="P251" s="97" t="s">
        <v>31</v>
      </c>
      <c r="Q251" s="97" t="s">
        <v>32</v>
      </c>
      <c r="R251" s="97" t="s">
        <v>33</v>
      </c>
    </row>
    <row r="252" spans="1:18" x14ac:dyDescent="0.25">
      <c r="A252" s="97" t="s">
        <v>34</v>
      </c>
      <c r="B252" s="97" t="s">
        <v>35</v>
      </c>
      <c r="C252" s="97" t="s">
        <v>36</v>
      </c>
      <c r="D252" s="97" t="s">
        <v>36</v>
      </c>
      <c r="E252" s="97" t="s">
        <v>37</v>
      </c>
      <c r="F252" s="97" t="s">
        <v>38</v>
      </c>
      <c r="G252" s="97" t="s">
        <v>39</v>
      </c>
      <c r="H252" s="97" t="s">
        <v>40</v>
      </c>
      <c r="I252" s="97" t="s">
        <v>41</v>
      </c>
      <c r="J252" s="97" t="s">
        <v>42</v>
      </c>
      <c r="K252" s="97" t="s">
        <v>43</v>
      </c>
      <c r="L252" s="97" t="s">
        <v>44</v>
      </c>
      <c r="M252" s="97" t="s">
        <v>45</v>
      </c>
      <c r="N252" s="97" t="s">
        <v>46</v>
      </c>
      <c r="O252" s="97" t="s">
        <v>47</v>
      </c>
      <c r="P252" s="97" t="s">
        <v>48</v>
      </c>
      <c r="Q252" s="97" t="s">
        <v>49</v>
      </c>
      <c r="R252" s="97" t="s">
        <v>50</v>
      </c>
    </row>
    <row r="253" spans="1:18" x14ac:dyDescent="0.25">
      <c r="A253" s="97" t="s">
        <v>51</v>
      </c>
      <c r="B253" s="97" t="s">
        <v>52</v>
      </c>
      <c r="C253" s="97" t="s">
        <v>53</v>
      </c>
      <c r="D253" s="97" t="s">
        <v>54</v>
      </c>
      <c r="E253" s="97" t="s">
        <v>4</v>
      </c>
      <c r="F253" s="97" t="s">
        <v>55</v>
      </c>
      <c r="G253" s="97" t="s">
        <v>5</v>
      </c>
      <c r="H253" s="97" t="s">
        <v>54</v>
      </c>
      <c r="I253" s="97" t="s">
        <v>55</v>
      </c>
      <c r="J253" s="97" t="s">
        <v>54</v>
      </c>
      <c r="K253" s="97" t="s">
        <v>56</v>
      </c>
      <c r="L253" s="97" t="s">
        <v>55</v>
      </c>
      <c r="M253" s="97" t="s">
        <v>4</v>
      </c>
      <c r="N253" s="97" t="s">
        <v>54</v>
      </c>
      <c r="O253" s="97" t="s">
        <v>4</v>
      </c>
      <c r="P253" s="97" t="s">
        <v>54</v>
      </c>
      <c r="Q253" s="97" t="s">
        <v>54</v>
      </c>
      <c r="R253" s="97" t="s">
        <v>53</v>
      </c>
    </row>
    <row r="254" spans="1:18" x14ac:dyDescent="0.25">
      <c r="A254" s="97">
        <v>1</v>
      </c>
      <c r="B254" s="97" t="s">
        <v>57</v>
      </c>
      <c r="C254" s="97">
        <v>148.4</v>
      </c>
      <c r="D254" s="97">
        <v>0</v>
      </c>
      <c r="E254" s="97">
        <v>29.5</v>
      </c>
      <c r="F254" s="97">
        <v>0</v>
      </c>
      <c r="G254" s="97"/>
      <c r="H254" s="97"/>
      <c r="I254" s="97">
        <v>8760</v>
      </c>
      <c r="J254" s="97">
        <v>0</v>
      </c>
      <c r="K254" s="97">
        <v>0</v>
      </c>
      <c r="L254" s="97"/>
      <c r="M254" s="97">
        <v>0</v>
      </c>
      <c r="N254" s="97">
        <v>0</v>
      </c>
      <c r="O254" s="97">
        <v>0</v>
      </c>
      <c r="P254" s="97">
        <v>0</v>
      </c>
      <c r="Q254" s="97">
        <v>0</v>
      </c>
      <c r="R254" s="97">
        <v>0</v>
      </c>
    </row>
    <row r="255" spans="1:18" x14ac:dyDescent="0.25">
      <c r="A255" s="97">
        <v>2</v>
      </c>
      <c r="B255" s="97" t="s">
        <v>58</v>
      </c>
      <c r="C255" s="97">
        <v>33.4</v>
      </c>
      <c r="D255" s="97">
        <v>0</v>
      </c>
      <c r="E255" s="97">
        <v>97.5</v>
      </c>
      <c r="F255" s="97">
        <v>0</v>
      </c>
      <c r="G255" s="97"/>
      <c r="H255" s="97"/>
      <c r="I255" s="97">
        <v>8760</v>
      </c>
      <c r="J255" s="97">
        <v>0</v>
      </c>
      <c r="K255" s="97">
        <v>0</v>
      </c>
      <c r="L255" s="97"/>
      <c r="M255" s="97">
        <v>0</v>
      </c>
      <c r="N255" s="97">
        <v>0</v>
      </c>
      <c r="O255" s="97">
        <v>0</v>
      </c>
      <c r="P255" s="97">
        <v>0</v>
      </c>
      <c r="Q255" s="97">
        <v>0</v>
      </c>
      <c r="R255" s="97">
        <v>0</v>
      </c>
    </row>
    <row r="256" spans="1:18" x14ac:dyDescent="0.25">
      <c r="A256" s="97">
        <v>3</v>
      </c>
      <c r="B256" s="97" t="s">
        <v>59</v>
      </c>
      <c r="C256" s="97">
        <v>45</v>
      </c>
      <c r="D256" s="97">
        <v>0</v>
      </c>
      <c r="E256" s="97">
        <v>99</v>
      </c>
      <c r="F256" s="97">
        <v>0</v>
      </c>
      <c r="G256" s="97"/>
      <c r="H256" s="97"/>
      <c r="I256" s="97">
        <v>8760</v>
      </c>
      <c r="J256" s="97">
        <v>0</v>
      </c>
      <c r="K256" s="97">
        <v>0</v>
      </c>
      <c r="L256" s="97"/>
      <c r="M256" s="97">
        <v>0</v>
      </c>
      <c r="N256" s="97">
        <v>0</v>
      </c>
      <c r="O256" s="97">
        <v>0</v>
      </c>
      <c r="P256" s="97">
        <v>0</v>
      </c>
      <c r="Q256" s="97">
        <v>0</v>
      </c>
      <c r="R256" s="97">
        <v>0</v>
      </c>
    </row>
    <row r="257" spans="1:18" x14ac:dyDescent="0.25">
      <c r="A257" s="97">
        <v>4</v>
      </c>
      <c r="B257" s="97" t="s">
        <v>60</v>
      </c>
      <c r="C257" s="97">
        <v>36.5</v>
      </c>
      <c r="D257" s="97">
        <v>0</v>
      </c>
      <c r="E257" s="97">
        <v>100</v>
      </c>
      <c r="F257" s="97">
        <v>0</v>
      </c>
      <c r="G257" s="97"/>
      <c r="H257" s="97"/>
      <c r="I257" s="97">
        <v>8760</v>
      </c>
      <c r="J257" s="97">
        <v>0</v>
      </c>
      <c r="K257" s="97">
        <v>0</v>
      </c>
      <c r="L257" s="97"/>
      <c r="M257" s="97">
        <v>0</v>
      </c>
      <c r="N257" s="97">
        <v>0</v>
      </c>
      <c r="O257" s="97">
        <v>0</v>
      </c>
      <c r="P257" s="97">
        <v>0</v>
      </c>
      <c r="Q257" s="97">
        <v>0</v>
      </c>
      <c r="R257" s="97">
        <v>0</v>
      </c>
    </row>
    <row r="258" spans="1:18" x14ac:dyDescent="0.25">
      <c r="A258" s="97">
        <v>5</v>
      </c>
      <c r="B258" s="97" t="s">
        <v>61</v>
      </c>
      <c r="C258" s="97">
        <v>49.7</v>
      </c>
      <c r="D258" s="97">
        <v>0</v>
      </c>
      <c r="E258" s="97">
        <v>100</v>
      </c>
      <c r="F258" s="97">
        <v>0</v>
      </c>
      <c r="G258" s="97"/>
      <c r="H258" s="97"/>
      <c r="I258" s="97">
        <v>8760</v>
      </c>
      <c r="J258" s="97">
        <v>0</v>
      </c>
      <c r="K258" s="97">
        <v>0</v>
      </c>
      <c r="L258" s="97"/>
      <c r="M258" s="97">
        <v>0</v>
      </c>
      <c r="N258" s="97">
        <v>0</v>
      </c>
      <c r="O258" s="97">
        <v>0</v>
      </c>
      <c r="P258" s="97">
        <v>0</v>
      </c>
      <c r="Q258" s="97">
        <v>0</v>
      </c>
      <c r="R258" s="97">
        <v>0</v>
      </c>
    </row>
    <row r="259" spans="1:18" x14ac:dyDescent="0.25">
      <c r="A259" s="97">
        <v>6</v>
      </c>
      <c r="B259" s="97" t="s">
        <v>62</v>
      </c>
      <c r="C259" s="97">
        <v>132.6</v>
      </c>
      <c r="D259" s="97">
        <v>0</v>
      </c>
      <c r="E259" s="97">
        <v>100</v>
      </c>
      <c r="F259" s="97">
        <v>0</v>
      </c>
      <c r="G259" s="97"/>
      <c r="H259" s="97"/>
      <c r="I259" s="97">
        <v>8760</v>
      </c>
      <c r="J259" s="97">
        <v>0</v>
      </c>
      <c r="K259" s="97">
        <v>0</v>
      </c>
      <c r="L259" s="97"/>
      <c r="M259" s="97">
        <v>0</v>
      </c>
      <c r="N259" s="97">
        <v>0</v>
      </c>
      <c r="O259" s="97">
        <v>0</v>
      </c>
      <c r="P259" s="97">
        <v>0</v>
      </c>
      <c r="Q259" s="97">
        <v>0</v>
      </c>
      <c r="R259" s="97">
        <v>0</v>
      </c>
    </row>
    <row r="260" spans="1:18" x14ac:dyDescent="0.25">
      <c r="A260" s="97">
        <v>7</v>
      </c>
      <c r="B260" s="97" t="s">
        <v>63</v>
      </c>
      <c r="C260" s="97">
        <v>322.7</v>
      </c>
      <c r="D260" s="97">
        <v>0</v>
      </c>
      <c r="E260" s="97">
        <v>100</v>
      </c>
      <c r="F260" s="97">
        <v>0</v>
      </c>
      <c r="G260" s="97"/>
      <c r="H260" s="97"/>
      <c r="I260" s="97">
        <v>8760</v>
      </c>
      <c r="J260" s="97">
        <v>0</v>
      </c>
      <c r="K260" s="97">
        <v>0</v>
      </c>
      <c r="L260" s="97"/>
      <c r="M260" s="97">
        <v>0</v>
      </c>
      <c r="N260" s="97">
        <v>0</v>
      </c>
      <c r="O260" s="97">
        <v>0</v>
      </c>
      <c r="P260" s="97">
        <v>0</v>
      </c>
      <c r="Q260" s="97">
        <v>0</v>
      </c>
      <c r="R260" s="97">
        <v>0</v>
      </c>
    </row>
    <row r="261" spans="1:18" x14ac:dyDescent="0.25">
      <c r="A261" s="97">
        <v>8</v>
      </c>
      <c r="B261" s="97" t="s">
        <v>65</v>
      </c>
      <c r="C261" s="97">
        <v>149.4</v>
      </c>
      <c r="D261" s="97">
        <v>0</v>
      </c>
      <c r="E261" s="97">
        <v>100</v>
      </c>
      <c r="F261" s="97">
        <v>0</v>
      </c>
      <c r="G261" s="97"/>
      <c r="H261" s="97"/>
      <c r="I261" s="97">
        <v>8760</v>
      </c>
      <c r="J261" s="97">
        <v>0</v>
      </c>
      <c r="K261" s="97">
        <v>0</v>
      </c>
      <c r="L261" s="97"/>
      <c r="M261" s="97">
        <v>0</v>
      </c>
      <c r="N261" s="97">
        <v>0</v>
      </c>
      <c r="O261" s="97">
        <v>0</v>
      </c>
      <c r="P261" s="97">
        <v>0</v>
      </c>
      <c r="Q261" s="97">
        <v>0</v>
      </c>
      <c r="R261" s="97">
        <v>0</v>
      </c>
    </row>
    <row r="262" spans="1:18" x14ac:dyDescent="0.25">
      <c r="A262" s="97">
        <v>9</v>
      </c>
      <c r="B262" s="97" t="s">
        <v>64</v>
      </c>
      <c r="C262" s="97">
        <v>134.80000000000001</v>
      </c>
      <c r="D262" s="97">
        <v>0</v>
      </c>
      <c r="E262" s="97">
        <v>96</v>
      </c>
      <c r="F262" s="97">
        <v>0</v>
      </c>
      <c r="G262" s="97"/>
      <c r="H262" s="97"/>
      <c r="I262" s="97">
        <v>8760</v>
      </c>
      <c r="J262" s="97">
        <v>0</v>
      </c>
      <c r="K262" s="97">
        <v>0</v>
      </c>
      <c r="L262" s="97"/>
      <c r="M262" s="97">
        <v>0</v>
      </c>
      <c r="N262" s="97">
        <v>0</v>
      </c>
      <c r="O262" s="97">
        <v>0</v>
      </c>
      <c r="P262" s="97">
        <v>0</v>
      </c>
      <c r="Q262" s="97">
        <v>0</v>
      </c>
      <c r="R262" s="97">
        <v>0</v>
      </c>
    </row>
    <row r="263" spans="1:18" x14ac:dyDescent="0.25">
      <c r="A263" s="97">
        <v>10</v>
      </c>
      <c r="B263" s="97" t="s">
        <v>66</v>
      </c>
      <c r="C263" s="97">
        <v>417.1</v>
      </c>
      <c r="D263" s="97">
        <v>0</v>
      </c>
      <c r="E263" s="97">
        <v>100</v>
      </c>
      <c r="F263" s="97">
        <v>0</v>
      </c>
      <c r="G263" s="97"/>
      <c r="H263" s="97"/>
      <c r="I263" s="97">
        <v>8760</v>
      </c>
      <c r="J263" s="97">
        <v>0</v>
      </c>
      <c r="K263" s="97">
        <v>0</v>
      </c>
      <c r="L263" s="97"/>
      <c r="M263" s="97">
        <v>0</v>
      </c>
      <c r="N263" s="97">
        <v>0</v>
      </c>
      <c r="O263" s="97">
        <v>0</v>
      </c>
      <c r="P263" s="97">
        <v>0</v>
      </c>
      <c r="Q263" s="97">
        <v>0</v>
      </c>
      <c r="R263" s="97">
        <v>0</v>
      </c>
    </row>
    <row r="264" spans="1:18" x14ac:dyDescent="0.25">
      <c r="A264" s="97">
        <v>11</v>
      </c>
      <c r="B264" s="97" t="s">
        <v>67</v>
      </c>
      <c r="C264" s="97">
        <v>110.1</v>
      </c>
      <c r="D264" s="97">
        <v>0</v>
      </c>
      <c r="E264" s="97">
        <v>100</v>
      </c>
      <c r="F264" s="97">
        <v>0</v>
      </c>
      <c r="G264" s="97"/>
      <c r="H264" s="97"/>
      <c r="I264" s="97">
        <v>8760</v>
      </c>
      <c r="J264" s="97">
        <v>0</v>
      </c>
      <c r="K264" s="97">
        <v>0</v>
      </c>
      <c r="L264" s="97"/>
      <c r="M264" s="97">
        <v>0</v>
      </c>
      <c r="N264" s="97">
        <v>0</v>
      </c>
      <c r="O264" s="97">
        <v>0</v>
      </c>
      <c r="P264" s="97">
        <v>0</v>
      </c>
      <c r="Q264" s="97">
        <v>0</v>
      </c>
      <c r="R264" s="97">
        <v>0</v>
      </c>
    </row>
    <row r="265" spans="1:18" x14ac:dyDescent="0.25">
      <c r="A265" s="97">
        <v>12</v>
      </c>
      <c r="B265" s="97" t="s">
        <v>68</v>
      </c>
      <c r="C265" s="97">
        <v>43.2</v>
      </c>
      <c r="D265" s="97">
        <v>0</v>
      </c>
      <c r="E265" s="97">
        <v>100</v>
      </c>
      <c r="F265" s="97">
        <v>0</v>
      </c>
      <c r="G265" s="97"/>
      <c r="H265" s="97"/>
      <c r="I265" s="97">
        <v>8760</v>
      </c>
      <c r="J265" s="97">
        <v>0</v>
      </c>
      <c r="K265" s="97">
        <v>0</v>
      </c>
      <c r="L265" s="97"/>
      <c r="M265" s="97">
        <v>0</v>
      </c>
      <c r="N265" s="97">
        <v>0</v>
      </c>
      <c r="O265" s="97">
        <v>0</v>
      </c>
      <c r="P265" s="97">
        <v>0</v>
      </c>
      <c r="Q265" s="97">
        <v>0</v>
      </c>
      <c r="R265" s="97">
        <v>0</v>
      </c>
    </row>
    <row r="266" spans="1:18" x14ac:dyDescent="0.25">
      <c r="A266" s="97">
        <v>13</v>
      </c>
      <c r="B266" s="97" t="s">
        <v>69</v>
      </c>
      <c r="C266" s="97">
        <v>744</v>
      </c>
      <c r="D266" s="97">
        <v>0</v>
      </c>
      <c r="E266" s="97">
        <v>34.200000000000003</v>
      </c>
      <c r="F266" s="97">
        <v>0</v>
      </c>
      <c r="G266" s="97"/>
      <c r="H266" s="97"/>
      <c r="I266" s="97">
        <v>8760</v>
      </c>
      <c r="J266" s="97">
        <v>0</v>
      </c>
      <c r="K266" s="97">
        <v>0</v>
      </c>
      <c r="L266" s="97"/>
      <c r="M266" s="97">
        <v>0</v>
      </c>
      <c r="N266" s="97">
        <v>0</v>
      </c>
      <c r="O266" s="97">
        <v>0</v>
      </c>
      <c r="P266" s="97">
        <v>0</v>
      </c>
      <c r="Q266" s="97">
        <v>0</v>
      </c>
      <c r="R266" s="97">
        <v>0</v>
      </c>
    </row>
    <row r="267" spans="1:18" x14ac:dyDescent="0.25">
      <c r="A267" s="97">
        <v>14</v>
      </c>
      <c r="B267" s="97" t="s">
        <v>70</v>
      </c>
      <c r="C267" s="97">
        <v>228.8</v>
      </c>
      <c r="D267" s="97">
        <v>0</v>
      </c>
      <c r="E267" s="97">
        <v>94.5</v>
      </c>
      <c r="F267" s="97">
        <v>0</v>
      </c>
      <c r="G267" s="97"/>
      <c r="H267" s="97"/>
      <c r="I267" s="97">
        <v>8760</v>
      </c>
      <c r="J267" s="97">
        <v>0</v>
      </c>
      <c r="K267" s="97">
        <v>0</v>
      </c>
      <c r="L267" s="97"/>
      <c r="M267" s="97">
        <v>0</v>
      </c>
      <c r="N267" s="97">
        <v>0</v>
      </c>
      <c r="O267" s="97">
        <v>0</v>
      </c>
      <c r="P267" s="97">
        <v>0</v>
      </c>
      <c r="Q267" s="97">
        <v>0</v>
      </c>
      <c r="R267" s="97">
        <v>0</v>
      </c>
    </row>
    <row r="268" spans="1:18" x14ac:dyDescent="0.25">
      <c r="A268" s="97">
        <v>15</v>
      </c>
      <c r="B268" s="97" t="s">
        <v>71</v>
      </c>
      <c r="C268" s="97">
        <v>0</v>
      </c>
      <c r="D268" s="97">
        <v>0</v>
      </c>
      <c r="E268" s="97">
        <v>0</v>
      </c>
      <c r="F268" s="97">
        <v>0</v>
      </c>
      <c r="G268" s="97"/>
      <c r="H268" s="97"/>
      <c r="I268" s="97">
        <v>0</v>
      </c>
      <c r="J268" s="97">
        <v>0</v>
      </c>
      <c r="K268" s="97">
        <v>0</v>
      </c>
      <c r="L268" s="97"/>
      <c r="M268" s="97">
        <v>0</v>
      </c>
      <c r="N268" s="97">
        <v>0</v>
      </c>
      <c r="O268" s="97">
        <v>0</v>
      </c>
      <c r="P268" s="97">
        <v>0</v>
      </c>
      <c r="Q268" s="97">
        <v>0</v>
      </c>
      <c r="R268" s="97">
        <v>0</v>
      </c>
    </row>
    <row r="269" spans="1:18" x14ac:dyDescent="0.25">
      <c r="A269" s="97">
        <v>16</v>
      </c>
      <c r="B269" s="97" t="s">
        <v>72</v>
      </c>
      <c r="C269" s="97">
        <v>631.1</v>
      </c>
      <c r="D269" s="97">
        <v>0</v>
      </c>
      <c r="E269" s="97">
        <v>43.4</v>
      </c>
      <c r="F269" s="97">
        <v>0</v>
      </c>
      <c r="G269" s="97"/>
      <c r="H269" s="97"/>
      <c r="I269" s="97">
        <v>8760</v>
      </c>
      <c r="J269" s="97">
        <v>0</v>
      </c>
      <c r="K269" s="97">
        <v>0</v>
      </c>
      <c r="L269" s="97"/>
      <c r="M269" s="97">
        <v>0</v>
      </c>
      <c r="N269" s="97">
        <v>0</v>
      </c>
      <c r="O269" s="97">
        <v>0</v>
      </c>
      <c r="P269" s="97">
        <v>0</v>
      </c>
      <c r="Q269" s="97">
        <v>0</v>
      </c>
      <c r="R269" s="97">
        <v>0</v>
      </c>
    </row>
    <row r="270" spans="1:18" x14ac:dyDescent="0.25">
      <c r="A270" s="97">
        <v>17</v>
      </c>
      <c r="B270" s="97" t="s">
        <v>73</v>
      </c>
      <c r="C270" s="97">
        <v>209.4</v>
      </c>
      <c r="D270" s="97">
        <v>0</v>
      </c>
      <c r="E270" s="97">
        <v>78.7</v>
      </c>
      <c r="F270" s="97">
        <v>1</v>
      </c>
      <c r="G270" s="97">
        <v>2094.1</v>
      </c>
      <c r="H270" s="97">
        <v>10000</v>
      </c>
      <c r="I270" s="97">
        <v>8424</v>
      </c>
      <c r="J270" s="97">
        <v>0</v>
      </c>
      <c r="K270" s="97">
        <v>0</v>
      </c>
      <c r="L270" s="97">
        <v>0</v>
      </c>
      <c r="M270" s="97">
        <v>0</v>
      </c>
      <c r="N270" s="97">
        <v>0</v>
      </c>
      <c r="O270" s="97">
        <v>557</v>
      </c>
      <c r="P270" s="97">
        <v>2.66</v>
      </c>
      <c r="Q270" s="97">
        <v>2.66</v>
      </c>
      <c r="R270" s="97">
        <v>557</v>
      </c>
    </row>
    <row r="271" spans="1:18" x14ac:dyDescent="0.25">
      <c r="A271" s="97">
        <v>18</v>
      </c>
      <c r="B271" s="97" t="s">
        <v>74</v>
      </c>
      <c r="C271" s="97">
        <v>99.8</v>
      </c>
      <c r="D271" s="97">
        <v>0</v>
      </c>
      <c r="E271" s="97">
        <v>73.900000000000006</v>
      </c>
      <c r="F271" s="97">
        <v>0</v>
      </c>
      <c r="G271" s="97">
        <v>1225.7</v>
      </c>
      <c r="H271" s="97">
        <v>12285</v>
      </c>
      <c r="I271" s="97">
        <v>2160</v>
      </c>
      <c r="J271" s="97">
        <v>194.5</v>
      </c>
      <c r="K271" s="97">
        <v>2384</v>
      </c>
      <c r="L271" s="97">
        <v>0</v>
      </c>
      <c r="M271" s="97">
        <v>0</v>
      </c>
      <c r="N271" s="97">
        <v>0</v>
      </c>
      <c r="O271" s="97">
        <v>227</v>
      </c>
      <c r="P271" s="97">
        <v>26.17</v>
      </c>
      <c r="Q271" s="97">
        <v>26.17</v>
      </c>
      <c r="R271" s="97">
        <v>2611</v>
      </c>
    </row>
    <row r="272" spans="1:18" x14ac:dyDescent="0.25">
      <c r="A272" s="97">
        <v>19</v>
      </c>
      <c r="B272" s="97" t="s">
        <v>75</v>
      </c>
      <c r="C272" s="97">
        <v>170.6</v>
      </c>
      <c r="D272" s="97">
        <v>0</v>
      </c>
      <c r="E272" s="97">
        <v>82.2</v>
      </c>
      <c r="F272" s="97">
        <v>0</v>
      </c>
      <c r="G272" s="97">
        <v>1991.7</v>
      </c>
      <c r="H272" s="97">
        <v>11672</v>
      </c>
      <c r="I272" s="97">
        <v>2160</v>
      </c>
      <c r="J272" s="97">
        <v>194.5</v>
      </c>
      <c r="K272" s="97">
        <v>3874</v>
      </c>
      <c r="L272" s="97">
        <v>0</v>
      </c>
      <c r="M272" s="97">
        <v>0</v>
      </c>
      <c r="N272" s="97">
        <v>0</v>
      </c>
      <c r="O272" s="97">
        <v>389</v>
      </c>
      <c r="P272" s="97">
        <v>24.98</v>
      </c>
      <c r="Q272" s="97">
        <v>24.98</v>
      </c>
      <c r="R272" s="97">
        <v>4262</v>
      </c>
    </row>
    <row r="273" spans="1:18" x14ac:dyDescent="0.25">
      <c r="A273" s="97">
        <v>20</v>
      </c>
      <c r="B273" s="97" t="s">
        <v>76</v>
      </c>
      <c r="C273" s="97">
        <v>2564.4</v>
      </c>
      <c r="D273" s="97">
        <v>0</v>
      </c>
      <c r="E273" s="97">
        <v>79.599999999999994</v>
      </c>
      <c r="F273" s="97">
        <v>0</v>
      </c>
      <c r="G273" s="97">
        <v>27396.799999999999</v>
      </c>
      <c r="H273" s="97">
        <v>10684</v>
      </c>
      <c r="I273" s="97">
        <v>8760</v>
      </c>
      <c r="J273" s="97">
        <v>226.8</v>
      </c>
      <c r="K273" s="97">
        <v>62143</v>
      </c>
      <c r="L273" s="97">
        <v>0</v>
      </c>
      <c r="M273" s="97">
        <v>0</v>
      </c>
      <c r="N273" s="97">
        <v>36049</v>
      </c>
      <c r="O273" s="97">
        <v>1846</v>
      </c>
      <c r="P273" s="97">
        <v>24.95</v>
      </c>
      <c r="Q273" s="97">
        <v>39.01</v>
      </c>
      <c r="R273" s="97">
        <v>100038</v>
      </c>
    </row>
    <row r="274" spans="1:18" x14ac:dyDescent="0.25">
      <c r="A274" s="97">
        <v>21</v>
      </c>
      <c r="B274" s="97" t="s">
        <v>77</v>
      </c>
      <c r="C274" s="97">
        <v>610.4</v>
      </c>
      <c r="D274" s="97">
        <v>0</v>
      </c>
      <c r="E274" s="97">
        <v>97.7</v>
      </c>
      <c r="F274" s="97">
        <v>0</v>
      </c>
      <c r="G274" s="97">
        <v>6564.4</v>
      </c>
      <c r="H274" s="97">
        <v>10755</v>
      </c>
      <c r="I274" s="97">
        <v>8760</v>
      </c>
      <c r="J274" s="97">
        <v>131.4</v>
      </c>
      <c r="K274" s="97">
        <v>8622</v>
      </c>
      <c r="L274" s="97">
        <v>0</v>
      </c>
      <c r="M274" s="97">
        <v>0</v>
      </c>
      <c r="N274" s="97">
        <v>5005</v>
      </c>
      <c r="O274" s="97">
        <v>802</v>
      </c>
      <c r="P274" s="97">
        <v>15.44</v>
      </c>
      <c r="Q274" s="97">
        <v>23.64</v>
      </c>
      <c r="R274" s="97">
        <v>14429</v>
      </c>
    </row>
    <row r="275" spans="1:18" x14ac:dyDescent="0.25">
      <c r="A275" s="97">
        <v>22</v>
      </c>
      <c r="B275" s="97" t="s">
        <v>78</v>
      </c>
      <c r="C275" s="97">
        <v>610.20000000000005</v>
      </c>
      <c r="D275" s="97">
        <v>0</v>
      </c>
      <c r="E275" s="97">
        <v>97.6</v>
      </c>
      <c r="F275" s="97">
        <v>0</v>
      </c>
      <c r="G275" s="97">
        <v>6634</v>
      </c>
      <c r="H275" s="97">
        <v>10872</v>
      </c>
      <c r="I275" s="97">
        <v>8760</v>
      </c>
      <c r="J275" s="97">
        <v>131.4</v>
      </c>
      <c r="K275" s="97">
        <v>8714</v>
      </c>
      <c r="L275" s="97">
        <v>0</v>
      </c>
      <c r="M275" s="97">
        <v>0</v>
      </c>
      <c r="N275" s="97">
        <v>4878</v>
      </c>
      <c r="O275" s="97">
        <v>816</v>
      </c>
      <c r="P275" s="97">
        <v>15.62</v>
      </c>
      <c r="Q275" s="97">
        <v>23.61</v>
      </c>
      <c r="R275" s="97">
        <v>14408</v>
      </c>
    </row>
    <row r="276" spans="1:18" x14ac:dyDescent="0.25">
      <c r="A276" s="97">
        <v>23</v>
      </c>
      <c r="B276" s="97" t="s">
        <v>79</v>
      </c>
      <c r="C276" s="97">
        <v>657.8</v>
      </c>
      <c r="D276" s="97">
        <v>0</v>
      </c>
      <c r="E276" s="97">
        <v>92.9</v>
      </c>
      <c r="F276" s="97">
        <v>21</v>
      </c>
      <c r="G276" s="97">
        <v>6565.1</v>
      </c>
      <c r="H276" s="97">
        <v>9980</v>
      </c>
      <c r="I276" s="97">
        <v>8615</v>
      </c>
      <c r="J276" s="97">
        <v>205.5</v>
      </c>
      <c r="K276" s="97">
        <v>13489</v>
      </c>
      <c r="L276" s="97">
        <v>1</v>
      </c>
      <c r="M276" s="97">
        <v>5</v>
      </c>
      <c r="N276" s="97">
        <v>7494</v>
      </c>
      <c r="O276" s="97">
        <v>0</v>
      </c>
      <c r="P276" s="97">
        <v>20.51</v>
      </c>
      <c r="Q276" s="97">
        <v>31.91</v>
      </c>
      <c r="R276" s="97">
        <v>20988</v>
      </c>
    </row>
    <row r="277" spans="1:18" x14ac:dyDescent="0.25">
      <c r="A277" s="97">
        <v>24</v>
      </c>
      <c r="B277" s="97" t="s">
        <v>80</v>
      </c>
      <c r="C277" s="97">
        <v>674.5</v>
      </c>
      <c r="D277" s="97">
        <v>0</v>
      </c>
      <c r="E277" s="97">
        <v>94.7</v>
      </c>
      <c r="F277" s="97">
        <v>0</v>
      </c>
      <c r="G277" s="97">
        <v>6828.4</v>
      </c>
      <c r="H277" s="97">
        <v>10123</v>
      </c>
      <c r="I277" s="97">
        <v>8760</v>
      </c>
      <c r="J277" s="97">
        <v>205.5</v>
      </c>
      <c r="K277" s="97">
        <v>14030</v>
      </c>
      <c r="L277" s="97">
        <v>0</v>
      </c>
      <c r="M277" s="97">
        <v>0</v>
      </c>
      <c r="N277" s="97">
        <v>8129</v>
      </c>
      <c r="O277" s="97">
        <v>0</v>
      </c>
      <c r="P277" s="97">
        <v>20.8</v>
      </c>
      <c r="Q277" s="97">
        <v>32.85</v>
      </c>
      <c r="R277" s="97">
        <v>22159</v>
      </c>
    </row>
    <row r="278" spans="1:18" x14ac:dyDescent="0.25">
      <c r="A278" s="97">
        <v>25</v>
      </c>
      <c r="B278" s="97" t="s">
        <v>81</v>
      </c>
      <c r="C278" s="97">
        <v>0</v>
      </c>
      <c r="D278" s="97">
        <v>0</v>
      </c>
      <c r="E278" s="97">
        <v>0</v>
      </c>
      <c r="F278" s="97">
        <v>0</v>
      </c>
      <c r="G278" s="97">
        <v>0</v>
      </c>
      <c r="H278" s="97">
        <v>0</v>
      </c>
      <c r="I278" s="97">
        <v>0</v>
      </c>
      <c r="J278" s="97">
        <v>0</v>
      </c>
      <c r="K278" s="97">
        <v>0</v>
      </c>
      <c r="L278" s="97">
        <v>0</v>
      </c>
      <c r="M278" s="97">
        <v>0</v>
      </c>
      <c r="N278" s="97">
        <v>0</v>
      </c>
      <c r="O278" s="97">
        <v>0</v>
      </c>
      <c r="P278" s="97">
        <v>0</v>
      </c>
      <c r="Q278" s="97">
        <v>0</v>
      </c>
      <c r="R278" s="97">
        <v>0</v>
      </c>
    </row>
    <row r="279" spans="1:18" x14ac:dyDescent="0.25">
      <c r="A279" s="97">
        <v>26</v>
      </c>
      <c r="B279" s="97" t="s">
        <v>82</v>
      </c>
      <c r="C279" s="97">
        <v>0</v>
      </c>
      <c r="D279" s="97">
        <v>0</v>
      </c>
      <c r="E279" s="97">
        <v>0</v>
      </c>
      <c r="F279" s="97">
        <v>0</v>
      </c>
      <c r="G279" s="97">
        <v>0</v>
      </c>
      <c r="H279" s="97">
        <v>0</v>
      </c>
      <c r="I279" s="97">
        <v>0</v>
      </c>
      <c r="J279" s="97">
        <v>0</v>
      </c>
      <c r="K279" s="97">
        <v>0</v>
      </c>
      <c r="L279" s="97">
        <v>0</v>
      </c>
      <c r="M279" s="97">
        <v>0</v>
      </c>
      <c r="N279" s="97">
        <v>0</v>
      </c>
      <c r="O279" s="97">
        <v>0</v>
      </c>
      <c r="P279" s="97">
        <v>0</v>
      </c>
      <c r="Q279" s="97">
        <v>0</v>
      </c>
      <c r="R279" s="97">
        <v>0</v>
      </c>
    </row>
    <row r="280" spans="1:18" x14ac:dyDescent="0.25">
      <c r="A280" s="97">
        <v>27</v>
      </c>
      <c r="B280" s="97" t="s">
        <v>83</v>
      </c>
      <c r="C280" s="97">
        <v>0</v>
      </c>
      <c r="D280" s="97">
        <v>0</v>
      </c>
      <c r="E280" s="97">
        <v>0</v>
      </c>
      <c r="F280" s="97">
        <v>0</v>
      </c>
      <c r="G280" s="97">
        <v>0</v>
      </c>
      <c r="H280" s="97">
        <v>0</v>
      </c>
      <c r="I280" s="97">
        <v>0</v>
      </c>
      <c r="J280" s="97">
        <v>0</v>
      </c>
      <c r="K280" s="97">
        <v>0</v>
      </c>
      <c r="L280" s="97">
        <v>0</v>
      </c>
      <c r="M280" s="97">
        <v>0</v>
      </c>
      <c r="N280" s="97">
        <v>0</v>
      </c>
      <c r="O280" s="97">
        <v>0</v>
      </c>
      <c r="P280" s="97">
        <v>0</v>
      </c>
      <c r="Q280" s="97">
        <v>0</v>
      </c>
      <c r="R280" s="97">
        <v>0</v>
      </c>
    </row>
    <row r="281" spans="1:18" x14ac:dyDescent="0.25">
      <c r="A281" s="97">
        <v>28</v>
      </c>
      <c r="B281" s="97" t="s">
        <v>84</v>
      </c>
      <c r="C281" s="97">
        <v>0</v>
      </c>
      <c r="D281" s="97">
        <v>0</v>
      </c>
      <c r="E281" s="97">
        <v>0</v>
      </c>
      <c r="F281" s="97">
        <v>0</v>
      </c>
      <c r="G281" s="97">
        <v>0</v>
      </c>
      <c r="H281" s="97">
        <v>0</v>
      </c>
      <c r="I281" s="97">
        <v>0</v>
      </c>
      <c r="J281" s="97">
        <v>0</v>
      </c>
      <c r="K281" s="97">
        <v>0</v>
      </c>
      <c r="L281" s="97">
        <v>0</v>
      </c>
      <c r="M281" s="97">
        <v>0</v>
      </c>
      <c r="N281" s="97">
        <v>0</v>
      </c>
      <c r="O281" s="97">
        <v>0</v>
      </c>
      <c r="P281" s="97">
        <v>0</v>
      </c>
      <c r="Q281" s="97">
        <v>0</v>
      </c>
      <c r="R281" s="97">
        <v>0</v>
      </c>
    </row>
    <row r="282" spans="1:18" x14ac:dyDescent="0.25">
      <c r="A282" s="97">
        <v>29</v>
      </c>
      <c r="B282" s="97" t="s">
        <v>85</v>
      </c>
      <c r="C282" s="97">
        <v>0</v>
      </c>
      <c r="D282" s="97">
        <v>0</v>
      </c>
      <c r="E282" s="97">
        <v>0</v>
      </c>
      <c r="F282" s="97">
        <v>0</v>
      </c>
      <c r="G282" s="97">
        <v>0</v>
      </c>
      <c r="H282" s="97">
        <v>0</v>
      </c>
      <c r="I282" s="97">
        <v>0</v>
      </c>
      <c r="J282" s="97">
        <v>0</v>
      </c>
      <c r="K282" s="97">
        <v>0</v>
      </c>
      <c r="L282" s="97">
        <v>0</v>
      </c>
      <c r="M282" s="97">
        <v>0</v>
      </c>
      <c r="N282" s="97">
        <v>0</v>
      </c>
      <c r="O282" s="97">
        <v>0</v>
      </c>
      <c r="P282" s="97">
        <v>0</v>
      </c>
      <c r="Q282" s="97">
        <v>0</v>
      </c>
      <c r="R282" s="97">
        <v>0</v>
      </c>
    </row>
    <row r="283" spans="1:18" x14ac:dyDescent="0.25">
      <c r="A283" s="97">
        <v>30</v>
      </c>
      <c r="B283" s="97" t="s">
        <v>86</v>
      </c>
      <c r="C283" s="97">
        <v>0</v>
      </c>
      <c r="D283" s="97">
        <v>0</v>
      </c>
      <c r="E283" s="97">
        <v>0</v>
      </c>
      <c r="F283" s="97">
        <v>0</v>
      </c>
      <c r="G283" s="97">
        <v>0</v>
      </c>
      <c r="H283" s="97">
        <v>0</v>
      </c>
      <c r="I283" s="97">
        <v>0</v>
      </c>
      <c r="J283" s="97">
        <v>0</v>
      </c>
      <c r="K283" s="97">
        <v>0</v>
      </c>
      <c r="L283" s="97">
        <v>0</v>
      </c>
      <c r="M283" s="97">
        <v>0</v>
      </c>
      <c r="N283" s="97">
        <v>0</v>
      </c>
      <c r="O283" s="97">
        <v>0</v>
      </c>
      <c r="P283" s="97">
        <v>0</v>
      </c>
      <c r="Q283" s="97">
        <v>0</v>
      </c>
      <c r="R283" s="97">
        <v>0</v>
      </c>
    </row>
    <row r="284" spans="1:18" x14ac:dyDescent="0.25">
      <c r="A284" s="97">
        <v>31</v>
      </c>
      <c r="B284" s="97" t="s">
        <v>87</v>
      </c>
      <c r="C284" s="97">
        <v>234.3</v>
      </c>
      <c r="D284" s="97">
        <v>0</v>
      </c>
      <c r="E284" s="97">
        <v>64.900000000000006</v>
      </c>
      <c r="F284" s="97">
        <v>1</v>
      </c>
      <c r="G284" s="97">
        <v>2444.9</v>
      </c>
      <c r="H284" s="97">
        <v>10436</v>
      </c>
      <c r="I284" s="97">
        <v>6514</v>
      </c>
      <c r="J284" s="97">
        <v>240.7</v>
      </c>
      <c r="K284" s="97">
        <v>5885</v>
      </c>
      <c r="L284" s="97">
        <v>0</v>
      </c>
      <c r="M284" s="97">
        <v>0</v>
      </c>
      <c r="N284" s="97">
        <v>6734</v>
      </c>
      <c r="O284" s="97">
        <v>185</v>
      </c>
      <c r="P284" s="97">
        <v>25.91</v>
      </c>
      <c r="Q284" s="97">
        <v>54.66</v>
      </c>
      <c r="R284" s="97">
        <v>12804</v>
      </c>
    </row>
    <row r="285" spans="1:18" x14ac:dyDescent="0.25">
      <c r="A285" s="97">
        <v>32</v>
      </c>
      <c r="B285" s="97" t="s">
        <v>88</v>
      </c>
      <c r="C285" s="97">
        <v>214.3</v>
      </c>
      <c r="D285" s="97">
        <v>0</v>
      </c>
      <c r="E285" s="97">
        <v>76.900000000000006</v>
      </c>
      <c r="F285" s="97">
        <v>0</v>
      </c>
      <c r="G285" s="97">
        <v>2187.4</v>
      </c>
      <c r="H285" s="97">
        <v>10206</v>
      </c>
      <c r="I285" s="97">
        <v>8760</v>
      </c>
      <c r="J285" s="97">
        <v>240.7</v>
      </c>
      <c r="K285" s="97">
        <v>5266</v>
      </c>
      <c r="L285" s="97">
        <v>0</v>
      </c>
      <c r="M285" s="97">
        <v>0</v>
      </c>
      <c r="N285" s="97">
        <v>3678</v>
      </c>
      <c r="O285" s="97">
        <v>0</v>
      </c>
      <c r="P285" s="97">
        <v>24.57</v>
      </c>
      <c r="Q285" s="97">
        <v>41.73</v>
      </c>
      <c r="R285" s="97">
        <v>8943</v>
      </c>
    </row>
    <row r="286" spans="1:18" x14ac:dyDescent="0.25">
      <c r="A286" s="97">
        <v>33</v>
      </c>
      <c r="B286" s="97" t="s">
        <v>89</v>
      </c>
      <c r="C286" s="97">
        <v>1115.4000000000001</v>
      </c>
      <c r="D286" s="97">
        <v>0</v>
      </c>
      <c r="E286" s="97">
        <v>55</v>
      </c>
      <c r="F286" s="97">
        <v>139</v>
      </c>
      <c r="G286" s="97">
        <v>8414.7000000000007</v>
      </c>
      <c r="H286" s="97">
        <v>7544</v>
      </c>
      <c r="I286" s="97">
        <v>6181</v>
      </c>
      <c r="J286" s="97">
        <v>405.2</v>
      </c>
      <c r="K286" s="97">
        <v>34100</v>
      </c>
      <c r="L286" s="97">
        <v>123</v>
      </c>
      <c r="M286" s="97">
        <v>504</v>
      </c>
      <c r="N286" s="97">
        <v>0</v>
      </c>
      <c r="O286" s="97">
        <v>1060</v>
      </c>
      <c r="P286" s="97">
        <v>31.52</v>
      </c>
      <c r="Q286" s="97">
        <v>31.98</v>
      </c>
      <c r="R286" s="97">
        <v>35663</v>
      </c>
    </row>
    <row r="287" spans="1:18" x14ac:dyDescent="0.25">
      <c r="A287" s="97">
        <v>34</v>
      </c>
      <c r="B287" s="97" t="s">
        <v>90</v>
      </c>
      <c r="C287" s="97">
        <v>3665.2</v>
      </c>
      <c r="D287" s="97">
        <v>0</v>
      </c>
      <c r="E287" s="97">
        <v>95.2</v>
      </c>
      <c r="F287" s="97">
        <v>0</v>
      </c>
      <c r="G287" s="97">
        <v>37226.5</v>
      </c>
      <c r="H287" s="97">
        <v>10157</v>
      </c>
      <c r="I287" s="97">
        <v>8760</v>
      </c>
      <c r="J287" s="97">
        <v>186.1</v>
      </c>
      <c r="K287" s="97">
        <v>69274</v>
      </c>
      <c r="L287" s="97">
        <v>0</v>
      </c>
      <c r="M287" s="97">
        <v>0</v>
      </c>
      <c r="N287" s="97">
        <v>24168</v>
      </c>
      <c r="O287" s="97">
        <v>0</v>
      </c>
      <c r="P287" s="97">
        <v>18.899999999999999</v>
      </c>
      <c r="Q287" s="97">
        <v>25.49</v>
      </c>
      <c r="R287" s="97">
        <v>93442</v>
      </c>
    </row>
    <row r="288" spans="1:18" x14ac:dyDescent="0.25">
      <c r="A288" s="97">
        <v>35</v>
      </c>
      <c r="B288" s="97" t="s">
        <v>91</v>
      </c>
      <c r="C288" s="97">
        <v>3293.5</v>
      </c>
      <c r="D288" s="97">
        <v>0</v>
      </c>
      <c r="E288" s="97">
        <v>96.2</v>
      </c>
      <c r="F288" s="97">
        <v>0</v>
      </c>
      <c r="G288" s="97">
        <v>34469.9</v>
      </c>
      <c r="H288" s="97">
        <v>10466</v>
      </c>
      <c r="I288" s="97">
        <v>8760</v>
      </c>
      <c r="J288" s="97">
        <v>186.1</v>
      </c>
      <c r="K288" s="97">
        <v>64145</v>
      </c>
      <c r="L288" s="97">
        <v>0</v>
      </c>
      <c r="M288" s="97">
        <v>0</v>
      </c>
      <c r="N288" s="97">
        <v>37275</v>
      </c>
      <c r="O288" s="97">
        <v>461</v>
      </c>
      <c r="P288" s="97">
        <v>19.62</v>
      </c>
      <c r="Q288" s="97">
        <v>30.93</v>
      </c>
      <c r="R288" s="97">
        <v>101881</v>
      </c>
    </row>
    <row r="289" spans="1:18" x14ac:dyDescent="0.25">
      <c r="A289" s="97">
        <v>36</v>
      </c>
      <c r="B289" s="97" t="s">
        <v>92</v>
      </c>
      <c r="C289" s="97">
        <v>1981</v>
      </c>
      <c r="D289" s="97">
        <v>0</v>
      </c>
      <c r="E289" s="97">
        <v>89.7</v>
      </c>
      <c r="F289" s="97">
        <v>2</v>
      </c>
      <c r="G289" s="97">
        <v>20124.900000000001</v>
      </c>
      <c r="H289" s="97">
        <v>10159</v>
      </c>
      <c r="I289" s="97">
        <v>8065</v>
      </c>
      <c r="J289" s="97">
        <v>186.1</v>
      </c>
      <c r="K289" s="97">
        <v>37450</v>
      </c>
      <c r="L289" s="97">
        <v>3</v>
      </c>
      <c r="M289" s="97">
        <v>81</v>
      </c>
      <c r="N289" s="97">
        <v>19580</v>
      </c>
      <c r="O289" s="97">
        <v>0</v>
      </c>
      <c r="P289" s="97">
        <v>18.899999999999999</v>
      </c>
      <c r="Q289" s="97">
        <v>28.83</v>
      </c>
      <c r="R289" s="97">
        <v>57112</v>
      </c>
    </row>
    <row r="290" spans="1:18" x14ac:dyDescent="0.25">
      <c r="A290" s="97">
        <v>37</v>
      </c>
      <c r="B290" s="97" t="s">
        <v>93</v>
      </c>
      <c r="C290" s="97">
        <v>3742.7</v>
      </c>
      <c r="D290" s="97">
        <v>0</v>
      </c>
      <c r="E290" s="97">
        <v>98.9</v>
      </c>
      <c r="F290" s="97">
        <v>0</v>
      </c>
      <c r="G290" s="97">
        <v>36092.1</v>
      </c>
      <c r="H290" s="97">
        <v>9643</v>
      </c>
      <c r="I290" s="97">
        <v>8760</v>
      </c>
      <c r="J290" s="97">
        <v>162.30000000000001</v>
      </c>
      <c r="K290" s="97">
        <v>58595</v>
      </c>
      <c r="L290" s="97">
        <v>0</v>
      </c>
      <c r="M290" s="97">
        <v>0</v>
      </c>
      <c r="N290" s="97">
        <v>25192</v>
      </c>
      <c r="O290" s="97">
        <v>0</v>
      </c>
      <c r="P290" s="97">
        <v>15.66</v>
      </c>
      <c r="Q290" s="97">
        <v>22.39</v>
      </c>
      <c r="R290" s="97">
        <v>83787</v>
      </c>
    </row>
    <row r="291" spans="1:18" x14ac:dyDescent="0.25">
      <c r="A291" s="97">
        <v>38</v>
      </c>
      <c r="B291" s="97" t="s">
        <v>94</v>
      </c>
      <c r="C291" s="97">
        <v>3155.6</v>
      </c>
      <c r="D291" s="97">
        <v>0</v>
      </c>
      <c r="E291" s="97">
        <v>89</v>
      </c>
      <c r="F291" s="97">
        <v>2</v>
      </c>
      <c r="G291" s="97">
        <v>32027.4</v>
      </c>
      <c r="H291" s="97">
        <v>10149</v>
      </c>
      <c r="I291" s="97">
        <v>7903</v>
      </c>
      <c r="J291" s="97">
        <v>162.30000000000001</v>
      </c>
      <c r="K291" s="97">
        <v>51996</v>
      </c>
      <c r="L291" s="97">
        <v>4</v>
      </c>
      <c r="M291" s="97">
        <v>99</v>
      </c>
      <c r="N291" s="97">
        <v>34338</v>
      </c>
      <c r="O291" s="97">
        <v>0</v>
      </c>
      <c r="P291" s="97">
        <v>16.48</v>
      </c>
      <c r="Q291" s="97">
        <v>27.39</v>
      </c>
      <c r="R291" s="97">
        <v>86432</v>
      </c>
    </row>
    <row r="292" spans="1:18" x14ac:dyDescent="0.25">
      <c r="A292" s="97">
        <v>39</v>
      </c>
      <c r="B292" s="97" t="s">
        <v>95</v>
      </c>
      <c r="C292" s="97">
        <v>2657.3</v>
      </c>
      <c r="D292" s="97">
        <v>0</v>
      </c>
      <c r="E292" s="97">
        <v>93.9</v>
      </c>
      <c r="F292" s="97">
        <v>1</v>
      </c>
      <c r="G292" s="97">
        <v>27332.1</v>
      </c>
      <c r="H292" s="97">
        <v>10286</v>
      </c>
      <c r="I292" s="97">
        <v>8682</v>
      </c>
      <c r="J292" s="97">
        <v>191.3</v>
      </c>
      <c r="K292" s="97">
        <v>52295</v>
      </c>
      <c r="L292" s="97">
        <v>2</v>
      </c>
      <c r="M292" s="97">
        <v>68</v>
      </c>
      <c r="N292" s="97">
        <v>18298</v>
      </c>
      <c r="O292" s="97">
        <v>664</v>
      </c>
      <c r="P292" s="97">
        <v>19.93</v>
      </c>
      <c r="Q292" s="97">
        <v>26.84</v>
      </c>
      <c r="R292" s="97">
        <v>71325</v>
      </c>
    </row>
    <row r="293" spans="1:18" x14ac:dyDescent="0.25">
      <c r="A293" s="97">
        <v>40</v>
      </c>
      <c r="B293" s="97" t="s">
        <v>96</v>
      </c>
      <c r="C293" s="97">
        <v>2684.7</v>
      </c>
      <c r="D293" s="97">
        <v>0</v>
      </c>
      <c r="E293" s="97">
        <v>90.8</v>
      </c>
      <c r="F293" s="97">
        <v>1</v>
      </c>
      <c r="G293" s="97">
        <v>27872.400000000001</v>
      </c>
      <c r="H293" s="97">
        <v>10382</v>
      </c>
      <c r="I293" s="97">
        <v>8682</v>
      </c>
      <c r="J293" s="97">
        <v>191.3</v>
      </c>
      <c r="K293" s="97">
        <v>53328</v>
      </c>
      <c r="L293" s="97">
        <v>3</v>
      </c>
      <c r="M293" s="97">
        <v>89</v>
      </c>
      <c r="N293" s="97">
        <v>21071</v>
      </c>
      <c r="O293" s="97">
        <v>644</v>
      </c>
      <c r="P293" s="97">
        <v>20.100000000000001</v>
      </c>
      <c r="Q293" s="97">
        <v>27.99</v>
      </c>
      <c r="R293" s="97">
        <v>75133</v>
      </c>
    </row>
    <row r="294" spans="1:18" x14ac:dyDescent="0.25">
      <c r="A294" s="97">
        <v>41</v>
      </c>
      <c r="B294" s="97" t="s">
        <v>97</v>
      </c>
      <c r="C294" s="97">
        <v>1770.8</v>
      </c>
      <c r="D294" s="97">
        <v>0</v>
      </c>
      <c r="E294" s="97">
        <v>64.8</v>
      </c>
      <c r="F294" s="97">
        <v>2</v>
      </c>
      <c r="G294" s="97">
        <v>18619.599999999999</v>
      </c>
      <c r="H294" s="97">
        <v>10515</v>
      </c>
      <c r="I294" s="97">
        <v>6413</v>
      </c>
      <c r="J294" s="97">
        <v>191.3</v>
      </c>
      <c r="K294" s="97">
        <v>35625</v>
      </c>
      <c r="L294" s="97">
        <v>18</v>
      </c>
      <c r="M294" s="97">
        <v>499</v>
      </c>
      <c r="N294" s="97">
        <v>29184</v>
      </c>
      <c r="O294" s="97">
        <v>1966</v>
      </c>
      <c r="P294" s="97">
        <v>21.23</v>
      </c>
      <c r="Q294" s="97">
        <v>37.99</v>
      </c>
      <c r="R294" s="97">
        <v>67273</v>
      </c>
    </row>
    <row r="295" spans="1:18" x14ac:dyDescent="0.25">
      <c r="A295" s="97">
        <v>42</v>
      </c>
      <c r="B295" s="97" t="s">
        <v>98</v>
      </c>
      <c r="C295" s="97">
        <v>2616.3000000000002</v>
      </c>
      <c r="D295" s="97">
        <v>0</v>
      </c>
      <c r="E295" s="97">
        <v>90.7</v>
      </c>
      <c r="F295" s="97">
        <v>1</v>
      </c>
      <c r="G295" s="97">
        <v>27080.799999999999</v>
      </c>
      <c r="H295" s="97">
        <v>10351</v>
      </c>
      <c r="I295" s="97">
        <v>8681</v>
      </c>
      <c r="J295" s="97">
        <v>191.3</v>
      </c>
      <c r="K295" s="97">
        <v>51814</v>
      </c>
      <c r="L295" s="97">
        <v>4</v>
      </c>
      <c r="M295" s="97">
        <v>124</v>
      </c>
      <c r="N295" s="97">
        <v>16572</v>
      </c>
      <c r="O295" s="97">
        <v>837</v>
      </c>
      <c r="P295" s="97">
        <v>20.12</v>
      </c>
      <c r="Q295" s="97">
        <v>26.51</v>
      </c>
      <c r="R295" s="97">
        <v>69347</v>
      </c>
    </row>
    <row r="296" spans="1:18" x14ac:dyDescent="0.25">
      <c r="A296" s="97">
        <v>43</v>
      </c>
      <c r="B296" s="97" t="s">
        <v>99</v>
      </c>
      <c r="C296" s="97">
        <v>121.8</v>
      </c>
      <c r="D296" s="97">
        <v>0</v>
      </c>
      <c r="E296" s="97">
        <v>97.5</v>
      </c>
      <c r="F296" s="97">
        <v>1</v>
      </c>
      <c r="G296" s="97">
        <v>876.9</v>
      </c>
      <c r="H296" s="97">
        <v>7200</v>
      </c>
      <c r="I296" s="97">
        <v>8520</v>
      </c>
      <c r="J296" s="97">
        <v>0</v>
      </c>
      <c r="K296" s="97">
        <v>0</v>
      </c>
      <c r="L296" s="97">
        <v>0</v>
      </c>
      <c r="M296" s="97">
        <v>0</v>
      </c>
      <c r="N296" s="97">
        <v>0</v>
      </c>
      <c r="O296" s="97">
        <v>11907</v>
      </c>
      <c r="P296" s="97">
        <v>97.76</v>
      </c>
      <c r="Q296" s="97">
        <v>97.76</v>
      </c>
      <c r="R296" s="97">
        <v>11907</v>
      </c>
    </row>
    <row r="297" spans="1:18" x14ac:dyDescent="0.25">
      <c r="A297" s="97">
        <v>44</v>
      </c>
      <c r="B297" s="97" t="s">
        <v>100</v>
      </c>
      <c r="C297" s="97">
        <v>755.5</v>
      </c>
      <c r="D297" s="97">
        <v>0</v>
      </c>
      <c r="E297" s="97">
        <v>89.5</v>
      </c>
      <c r="F297" s="97">
        <v>1</v>
      </c>
      <c r="G297" s="97">
        <v>8398.6</v>
      </c>
      <c r="H297" s="97">
        <v>11116</v>
      </c>
      <c r="I297" s="97">
        <v>8728</v>
      </c>
      <c r="J297" s="97">
        <v>106.8</v>
      </c>
      <c r="K297" s="97">
        <v>8974</v>
      </c>
      <c r="L297" s="97">
        <v>0</v>
      </c>
      <c r="M297" s="97">
        <v>9</v>
      </c>
      <c r="N297" s="97">
        <v>6435</v>
      </c>
      <c r="O297" s="97">
        <v>204</v>
      </c>
      <c r="P297" s="97">
        <v>12.15</v>
      </c>
      <c r="Q297" s="97">
        <v>20.68</v>
      </c>
      <c r="R297" s="97">
        <v>15621</v>
      </c>
    </row>
    <row r="298" spans="1:18" x14ac:dyDescent="0.25">
      <c r="A298" s="97">
        <v>45</v>
      </c>
      <c r="B298" s="97" t="s">
        <v>101</v>
      </c>
      <c r="C298" s="97">
        <v>776.3</v>
      </c>
      <c r="D298" s="97">
        <v>0</v>
      </c>
      <c r="E298" s="97">
        <v>89.5</v>
      </c>
      <c r="F298" s="97">
        <v>1</v>
      </c>
      <c r="G298" s="97">
        <v>8544.2000000000007</v>
      </c>
      <c r="H298" s="97">
        <v>11006</v>
      </c>
      <c r="I298" s="97">
        <v>8694</v>
      </c>
      <c r="J298" s="97">
        <v>106.8</v>
      </c>
      <c r="K298" s="97">
        <v>9129</v>
      </c>
      <c r="L298" s="97">
        <v>1</v>
      </c>
      <c r="M298" s="97">
        <v>18</v>
      </c>
      <c r="N298" s="97">
        <v>7562</v>
      </c>
      <c r="O298" s="97">
        <v>194</v>
      </c>
      <c r="P298" s="97">
        <v>12.01</v>
      </c>
      <c r="Q298" s="97">
        <v>21.77</v>
      </c>
      <c r="R298" s="97">
        <v>16903</v>
      </c>
    </row>
    <row r="299" spans="1:18" x14ac:dyDescent="0.25">
      <c r="A299" s="97">
        <v>46</v>
      </c>
      <c r="B299" s="97" t="s">
        <v>102</v>
      </c>
      <c r="C299" s="97">
        <v>1440.6</v>
      </c>
      <c r="D299" s="97">
        <v>0</v>
      </c>
      <c r="E299" s="97">
        <v>79.900000000000006</v>
      </c>
      <c r="F299" s="97">
        <v>2</v>
      </c>
      <c r="G299" s="97">
        <v>16509.599999999999</v>
      </c>
      <c r="H299" s="97">
        <v>11460</v>
      </c>
      <c r="I299" s="97">
        <v>7902</v>
      </c>
      <c r="J299" s="97">
        <v>106.8</v>
      </c>
      <c r="K299" s="97">
        <v>17640</v>
      </c>
      <c r="L299" s="97">
        <v>8</v>
      </c>
      <c r="M299" s="97">
        <v>236</v>
      </c>
      <c r="N299" s="97">
        <v>23357</v>
      </c>
      <c r="O299" s="97">
        <v>533</v>
      </c>
      <c r="P299" s="97">
        <v>12.62</v>
      </c>
      <c r="Q299" s="97">
        <v>28.99</v>
      </c>
      <c r="R299" s="97">
        <v>41766</v>
      </c>
    </row>
    <row r="300" spans="1:18" x14ac:dyDescent="0.25">
      <c r="A300" s="97">
        <v>47</v>
      </c>
      <c r="B300" s="97" t="s">
        <v>103</v>
      </c>
      <c r="C300" s="97">
        <v>2489.4</v>
      </c>
      <c r="D300" s="97">
        <v>0</v>
      </c>
      <c r="E300" s="97">
        <v>94.3</v>
      </c>
      <c r="F300" s="97">
        <v>0</v>
      </c>
      <c r="G300" s="97">
        <v>26647</v>
      </c>
      <c r="H300" s="97">
        <v>10704</v>
      </c>
      <c r="I300" s="97">
        <v>8760</v>
      </c>
      <c r="J300" s="97">
        <v>106.8</v>
      </c>
      <c r="K300" s="97">
        <v>28471</v>
      </c>
      <c r="L300" s="97">
        <v>0</v>
      </c>
      <c r="M300" s="97">
        <v>0</v>
      </c>
      <c r="N300" s="97">
        <v>22750</v>
      </c>
      <c r="O300" s="97">
        <v>772</v>
      </c>
      <c r="P300" s="97">
        <v>11.75</v>
      </c>
      <c r="Q300" s="97">
        <v>20.89</v>
      </c>
      <c r="R300" s="97">
        <v>51993</v>
      </c>
    </row>
    <row r="301" spans="1:18" x14ac:dyDescent="0.25">
      <c r="A301" s="97">
        <v>48</v>
      </c>
      <c r="B301" s="97" t="s">
        <v>104</v>
      </c>
      <c r="C301" s="97">
        <v>979.8</v>
      </c>
      <c r="D301" s="97">
        <v>0</v>
      </c>
      <c r="E301" s="97">
        <v>75.599999999999994</v>
      </c>
      <c r="F301" s="97">
        <v>0</v>
      </c>
      <c r="G301" s="97">
        <v>10221.799999999999</v>
      </c>
      <c r="H301" s="97">
        <v>10433</v>
      </c>
      <c r="I301" s="97">
        <v>8760</v>
      </c>
      <c r="J301" s="97">
        <v>213.4</v>
      </c>
      <c r="K301" s="97">
        <v>21814</v>
      </c>
      <c r="L301" s="97">
        <v>0</v>
      </c>
      <c r="M301" s="97">
        <v>0</v>
      </c>
      <c r="N301" s="97">
        <v>11247</v>
      </c>
      <c r="O301" s="97">
        <v>333</v>
      </c>
      <c r="P301" s="97">
        <v>22.6</v>
      </c>
      <c r="Q301" s="97">
        <v>34.08</v>
      </c>
      <c r="R301" s="97">
        <v>33394</v>
      </c>
    </row>
    <row r="302" spans="1:18" x14ac:dyDescent="0.25">
      <c r="A302" s="97">
        <v>49</v>
      </c>
      <c r="B302" s="97" t="s">
        <v>105</v>
      </c>
      <c r="C302" s="97">
        <v>1127.4000000000001</v>
      </c>
      <c r="D302" s="97">
        <v>0</v>
      </c>
      <c r="E302" s="97">
        <v>66.5</v>
      </c>
      <c r="F302" s="97">
        <v>2</v>
      </c>
      <c r="G302" s="97">
        <v>11860.9</v>
      </c>
      <c r="H302" s="97">
        <v>10520</v>
      </c>
      <c r="I302" s="97">
        <v>7865</v>
      </c>
      <c r="J302" s="97">
        <v>213.4</v>
      </c>
      <c r="K302" s="97">
        <v>25311</v>
      </c>
      <c r="L302" s="97">
        <v>3</v>
      </c>
      <c r="M302" s="97">
        <v>13</v>
      </c>
      <c r="N302" s="97">
        <v>23117</v>
      </c>
      <c r="O302" s="97">
        <v>395</v>
      </c>
      <c r="P302" s="97">
        <v>22.8</v>
      </c>
      <c r="Q302" s="97">
        <v>43.32</v>
      </c>
      <c r="R302" s="97">
        <v>48836</v>
      </c>
    </row>
    <row r="303" spans="1:18" x14ac:dyDescent="0.25">
      <c r="A303" s="97">
        <v>50</v>
      </c>
      <c r="B303" s="97" t="s">
        <v>106</v>
      </c>
      <c r="C303" s="97">
        <v>0</v>
      </c>
      <c r="D303" s="97">
        <v>0</v>
      </c>
      <c r="E303" s="97">
        <v>0</v>
      </c>
      <c r="F303" s="97">
        <v>0</v>
      </c>
      <c r="G303" s="97">
        <v>0</v>
      </c>
      <c r="H303" s="97">
        <v>0</v>
      </c>
      <c r="I303" s="97">
        <v>0</v>
      </c>
      <c r="J303" s="97">
        <v>0</v>
      </c>
      <c r="K303" s="97">
        <v>0</v>
      </c>
      <c r="L303" s="97">
        <v>0</v>
      </c>
      <c r="M303" s="97">
        <v>0</v>
      </c>
      <c r="N303" s="97">
        <v>0</v>
      </c>
      <c r="O303" s="97">
        <v>0</v>
      </c>
      <c r="P303" s="97">
        <v>0</v>
      </c>
      <c r="Q303" s="97">
        <v>0</v>
      </c>
      <c r="R303" s="97">
        <v>0</v>
      </c>
    </row>
    <row r="304" spans="1:18" x14ac:dyDescent="0.25">
      <c r="A304" s="97">
        <v>51</v>
      </c>
      <c r="B304" s="97" t="s">
        <v>107</v>
      </c>
      <c r="C304" s="97">
        <v>0</v>
      </c>
      <c r="D304" s="97">
        <v>0</v>
      </c>
      <c r="E304" s="97">
        <v>0</v>
      </c>
      <c r="F304" s="97">
        <v>0</v>
      </c>
      <c r="G304" s="97">
        <v>0</v>
      </c>
      <c r="H304" s="97">
        <v>0</v>
      </c>
      <c r="I304" s="97">
        <v>0</v>
      </c>
      <c r="J304" s="97">
        <v>0</v>
      </c>
      <c r="K304" s="97">
        <v>0</v>
      </c>
      <c r="L304" s="97">
        <v>0</v>
      </c>
      <c r="M304" s="97">
        <v>0</v>
      </c>
      <c r="N304" s="97">
        <v>0</v>
      </c>
      <c r="O304" s="97">
        <v>0</v>
      </c>
      <c r="P304" s="97">
        <v>0</v>
      </c>
      <c r="Q304" s="97">
        <v>0</v>
      </c>
      <c r="R304" s="97">
        <v>0</v>
      </c>
    </row>
    <row r="305" spans="1:18" x14ac:dyDescent="0.25">
      <c r="A305" s="97">
        <v>52</v>
      </c>
      <c r="B305" s="97" t="s">
        <v>108</v>
      </c>
      <c r="C305" s="97">
        <v>0</v>
      </c>
      <c r="D305" s="97">
        <v>0</v>
      </c>
      <c r="E305" s="97">
        <v>0</v>
      </c>
      <c r="F305" s="97">
        <v>0</v>
      </c>
      <c r="G305" s="97">
        <v>0</v>
      </c>
      <c r="H305" s="97">
        <v>0</v>
      </c>
      <c r="I305" s="97">
        <v>0</v>
      </c>
      <c r="J305" s="97">
        <v>0</v>
      </c>
      <c r="K305" s="97">
        <v>0</v>
      </c>
      <c r="L305" s="97">
        <v>0</v>
      </c>
      <c r="M305" s="97">
        <v>0</v>
      </c>
      <c r="N305" s="97">
        <v>0</v>
      </c>
      <c r="O305" s="97">
        <v>0</v>
      </c>
      <c r="P305" s="97">
        <v>0</v>
      </c>
      <c r="Q305" s="97">
        <v>0</v>
      </c>
      <c r="R305" s="97">
        <v>0</v>
      </c>
    </row>
    <row r="306" spans="1:18" x14ac:dyDescent="0.25">
      <c r="A306" s="97">
        <v>53</v>
      </c>
      <c r="B306" s="97" t="s">
        <v>109</v>
      </c>
      <c r="C306" s="97">
        <v>0</v>
      </c>
      <c r="D306" s="97">
        <v>0</v>
      </c>
      <c r="E306" s="97">
        <v>0</v>
      </c>
      <c r="F306" s="97">
        <v>0</v>
      </c>
      <c r="G306" s="97">
        <v>0</v>
      </c>
      <c r="H306" s="97">
        <v>0</v>
      </c>
      <c r="I306" s="97">
        <v>0</v>
      </c>
      <c r="J306" s="97">
        <v>0</v>
      </c>
      <c r="K306" s="97">
        <v>0</v>
      </c>
      <c r="L306" s="97">
        <v>0</v>
      </c>
      <c r="M306" s="97">
        <v>0</v>
      </c>
      <c r="N306" s="97">
        <v>0</v>
      </c>
      <c r="O306" s="97">
        <v>0</v>
      </c>
      <c r="P306" s="97">
        <v>0</v>
      </c>
      <c r="Q306" s="97">
        <v>0</v>
      </c>
      <c r="R306" s="97">
        <v>0</v>
      </c>
    </row>
    <row r="307" spans="1:18" x14ac:dyDescent="0.25">
      <c r="A307" s="97">
        <v>54</v>
      </c>
      <c r="B307" s="97" t="s">
        <v>110</v>
      </c>
      <c r="C307" s="97">
        <v>0</v>
      </c>
      <c r="D307" s="97">
        <v>0</v>
      </c>
      <c r="E307" s="97">
        <v>0</v>
      </c>
      <c r="F307" s="97">
        <v>0</v>
      </c>
      <c r="G307" s="97">
        <v>0</v>
      </c>
      <c r="H307" s="97">
        <v>0</v>
      </c>
      <c r="I307" s="97">
        <v>0</v>
      </c>
      <c r="J307" s="97">
        <v>0</v>
      </c>
      <c r="K307" s="97">
        <v>0</v>
      </c>
      <c r="L307" s="97">
        <v>0</v>
      </c>
      <c r="M307" s="97">
        <v>0</v>
      </c>
      <c r="N307" s="97">
        <v>0</v>
      </c>
      <c r="O307" s="97">
        <v>0</v>
      </c>
      <c r="P307" s="97">
        <v>0</v>
      </c>
      <c r="Q307" s="97">
        <v>0</v>
      </c>
      <c r="R307" s="97">
        <v>0</v>
      </c>
    </row>
    <row r="308" spans="1:18" x14ac:dyDescent="0.25">
      <c r="A308" s="97">
        <v>55</v>
      </c>
      <c r="B308" s="97" t="s">
        <v>111</v>
      </c>
      <c r="C308" s="97">
        <v>1710.8</v>
      </c>
      <c r="D308" s="97">
        <v>0</v>
      </c>
      <c r="E308" s="97">
        <v>75.3</v>
      </c>
      <c r="F308" s="97">
        <v>2</v>
      </c>
      <c r="G308" s="97">
        <v>20713.8</v>
      </c>
      <c r="H308" s="97">
        <v>12108</v>
      </c>
      <c r="I308" s="97">
        <v>7938</v>
      </c>
      <c r="J308" s="97">
        <v>110.5</v>
      </c>
      <c r="K308" s="97">
        <v>22898</v>
      </c>
      <c r="L308" s="97">
        <v>4</v>
      </c>
      <c r="M308" s="97">
        <v>106</v>
      </c>
      <c r="N308" s="97">
        <v>21495</v>
      </c>
      <c r="O308" s="97">
        <v>599</v>
      </c>
      <c r="P308" s="97">
        <v>13.73</v>
      </c>
      <c r="Q308" s="97">
        <v>26.36</v>
      </c>
      <c r="R308" s="97">
        <v>45097</v>
      </c>
    </row>
    <row r="309" spans="1:18" x14ac:dyDescent="0.25">
      <c r="A309" s="97">
        <v>56</v>
      </c>
      <c r="B309" s="97" t="s">
        <v>112</v>
      </c>
      <c r="C309" s="97">
        <v>1381.4</v>
      </c>
      <c r="D309" s="97">
        <v>0</v>
      </c>
      <c r="E309" s="97">
        <v>30.3</v>
      </c>
      <c r="F309" s="97">
        <v>228</v>
      </c>
      <c r="G309" s="97">
        <v>10039.299999999999</v>
      </c>
      <c r="H309" s="97">
        <v>7267</v>
      </c>
      <c r="I309" s="97">
        <v>3631</v>
      </c>
      <c r="J309" s="97">
        <v>392.3</v>
      </c>
      <c r="K309" s="97">
        <v>39388</v>
      </c>
      <c r="L309" s="97">
        <v>810</v>
      </c>
      <c r="M309" s="97">
        <v>3195</v>
      </c>
      <c r="N309" s="97">
        <v>0</v>
      </c>
      <c r="O309" s="97">
        <v>4993</v>
      </c>
      <c r="P309" s="97">
        <v>32.130000000000003</v>
      </c>
      <c r="Q309" s="97">
        <v>34.44</v>
      </c>
      <c r="R309" s="97">
        <v>47576</v>
      </c>
    </row>
    <row r="310" spans="1:18" x14ac:dyDescent="0.25">
      <c r="A310" s="97">
        <v>57</v>
      </c>
      <c r="B310" s="97" t="s">
        <v>113</v>
      </c>
      <c r="C310" s="97">
        <v>25.3</v>
      </c>
      <c r="D310" s="97">
        <v>0</v>
      </c>
      <c r="E310" s="97">
        <v>100</v>
      </c>
      <c r="F310" s="97">
        <v>0</v>
      </c>
      <c r="G310" s="97"/>
      <c r="H310" s="97"/>
      <c r="I310" s="97">
        <v>8760</v>
      </c>
      <c r="J310" s="97">
        <v>0</v>
      </c>
      <c r="K310" s="97">
        <v>0</v>
      </c>
      <c r="L310" s="97"/>
      <c r="M310" s="97">
        <v>0</v>
      </c>
      <c r="N310" s="97">
        <v>0</v>
      </c>
      <c r="O310" s="97">
        <v>0</v>
      </c>
      <c r="P310" s="97">
        <v>0</v>
      </c>
      <c r="Q310" s="97">
        <v>0</v>
      </c>
      <c r="R310" s="97">
        <v>0</v>
      </c>
    </row>
    <row r="311" spans="1:18" x14ac:dyDescent="0.25">
      <c r="A311" s="97">
        <v>58</v>
      </c>
      <c r="B311" s="97" t="s">
        <v>114</v>
      </c>
      <c r="C311" s="97">
        <v>2268.9</v>
      </c>
      <c r="D311" s="97">
        <v>0</v>
      </c>
      <c r="E311" s="97">
        <v>50.7</v>
      </c>
      <c r="F311" s="97">
        <v>165</v>
      </c>
      <c r="G311" s="97">
        <v>16067.2</v>
      </c>
      <c r="H311" s="97">
        <v>7082</v>
      </c>
      <c r="I311" s="97">
        <v>6443</v>
      </c>
      <c r="J311" s="97">
        <v>392.5</v>
      </c>
      <c r="K311" s="97">
        <v>63058</v>
      </c>
      <c r="L311" s="97">
        <v>587</v>
      </c>
      <c r="M311" s="97">
        <v>2348</v>
      </c>
      <c r="N311" s="97">
        <v>0</v>
      </c>
      <c r="O311" s="97">
        <v>6559</v>
      </c>
      <c r="P311" s="97">
        <v>30.68</v>
      </c>
      <c r="Q311" s="97">
        <v>31.72</v>
      </c>
      <c r="R311" s="97">
        <v>71965</v>
      </c>
    </row>
    <row r="312" spans="1:18" x14ac:dyDescent="0.25">
      <c r="A312" s="97">
        <v>59</v>
      </c>
      <c r="B312" s="97" t="s">
        <v>115</v>
      </c>
      <c r="C312" s="97">
        <v>-912.7</v>
      </c>
      <c r="D312" s="97">
        <v>0</v>
      </c>
      <c r="E312" s="97">
        <v>81.5</v>
      </c>
      <c r="F312" s="97">
        <v>248</v>
      </c>
      <c r="G312" s="97"/>
      <c r="H312" s="97"/>
      <c r="I312" s="97">
        <v>7280</v>
      </c>
      <c r="J312" s="97">
        <v>39.799999999999997</v>
      </c>
      <c r="K312" s="97">
        <v>-36349</v>
      </c>
      <c r="L312" s="97"/>
      <c r="M312" s="97">
        <v>0</v>
      </c>
      <c r="N312" s="97">
        <v>0</v>
      </c>
      <c r="O312" s="97">
        <v>0</v>
      </c>
      <c r="P312" s="97">
        <v>39.83</v>
      </c>
      <c r="Q312" s="97">
        <v>39.83</v>
      </c>
      <c r="R312" s="97">
        <v>-36349</v>
      </c>
    </row>
    <row r="313" spans="1:18" x14ac:dyDescent="0.25">
      <c r="A313" s="97">
        <v>60</v>
      </c>
      <c r="B313" s="97" t="s">
        <v>116</v>
      </c>
      <c r="C313" s="97">
        <v>344.6</v>
      </c>
      <c r="D313" s="97">
        <v>0</v>
      </c>
      <c r="E313" s="97">
        <v>3.9</v>
      </c>
      <c r="F313" s="97">
        <v>286</v>
      </c>
      <c r="G313" s="97"/>
      <c r="H313" s="97"/>
      <c r="I313" s="97">
        <v>1651</v>
      </c>
      <c r="J313" s="97">
        <v>27.6</v>
      </c>
      <c r="K313" s="97">
        <v>9525</v>
      </c>
      <c r="L313" s="97"/>
      <c r="M313" s="97">
        <v>0</v>
      </c>
      <c r="N313" s="97">
        <v>0</v>
      </c>
      <c r="O313" s="97">
        <v>0</v>
      </c>
      <c r="P313" s="97">
        <v>27.64</v>
      </c>
      <c r="Q313" s="97">
        <v>27.64</v>
      </c>
      <c r="R313" s="97">
        <v>9525</v>
      </c>
    </row>
    <row r="314" spans="1:18" x14ac:dyDescent="0.25">
      <c r="A314" s="97">
        <v>61</v>
      </c>
      <c r="B314" s="97" t="s">
        <v>117</v>
      </c>
      <c r="C314" s="97">
        <v>-139.9</v>
      </c>
      <c r="D314" s="97">
        <v>0</v>
      </c>
      <c r="E314" s="97">
        <v>0</v>
      </c>
      <c r="F314" s="97">
        <v>292</v>
      </c>
      <c r="G314" s="97"/>
      <c r="H314" s="97"/>
      <c r="I314" s="97">
        <v>2142</v>
      </c>
      <c r="J314" s="97">
        <v>35.700000000000003</v>
      </c>
      <c r="K314" s="97">
        <v>-4996</v>
      </c>
      <c r="L314" s="97"/>
      <c r="M314" s="97">
        <v>0</v>
      </c>
      <c r="N314" s="97">
        <v>0</v>
      </c>
      <c r="O314" s="97">
        <v>0</v>
      </c>
      <c r="P314" s="97">
        <v>35.71</v>
      </c>
      <c r="Q314" s="97">
        <v>35.71</v>
      </c>
      <c r="R314" s="97">
        <v>-4996</v>
      </c>
    </row>
    <row r="315" spans="1:18" x14ac:dyDescent="0.25">
      <c r="A315" s="97">
        <v>62</v>
      </c>
      <c r="B315" s="97" t="s">
        <v>118</v>
      </c>
      <c r="C315" s="97">
        <v>2460.8000000000002</v>
      </c>
      <c r="D315" s="97">
        <v>0</v>
      </c>
      <c r="E315" s="97">
        <v>28.1</v>
      </c>
      <c r="F315" s="97">
        <v>272</v>
      </c>
      <c r="G315" s="97"/>
      <c r="H315" s="97"/>
      <c r="I315" s="97">
        <v>6949</v>
      </c>
      <c r="J315" s="97">
        <v>31.2</v>
      </c>
      <c r="K315" s="97">
        <v>76734</v>
      </c>
      <c r="L315" s="97"/>
      <c r="M315" s="97">
        <v>0</v>
      </c>
      <c r="N315" s="97">
        <v>0</v>
      </c>
      <c r="O315" s="97">
        <v>0</v>
      </c>
      <c r="P315" s="97">
        <v>31.18</v>
      </c>
      <c r="Q315" s="97">
        <v>31.18</v>
      </c>
      <c r="R315" s="97">
        <v>76734</v>
      </c>
    </row>
    <row r="316" spans="1:18" x14ac:dyDescent="0.25">
      <c r="A316" s="97">
        <v>63</v>
      </c>
      <c r="B316" s="97" t="s">
        <v>119</v>
      </c>
      <c r="C316" s="97">
        <v>-1859.8</v>
      </c>
      <c r="D316" s="97">
        <v>0</v>
      </c>
      <c r="E316" s="97">
        <v>85.2</v>
      </c>
      <c r="F316" s="97">
        <v>210</v>
      </c>
      <c r="G316" s="97"/>
      <c r="H316" s="97"/>
      <c r="I316" s="97">
        <v>8054</v>
      </c>
      <c r="J316" s="97">
        <v>34.6</v>
      </c>
      <c r="K316" s="97">
        <v>-64277</v>
      </c>
      <c r="L316" s="97"/>
      <c r="M316" s="97">
        <v>0</v>
      </c>
      <c r="N316" s="97">
        <v>0</v>
      </c>
      <c r="O316" s="97">
        <v>0</v>
      </c>
      <c r="P316" s="97">
        <v>34.56</v>
      </c>
      <c r="Q316" s="97">
        <v>34.56</v>
      </c>
      <c r="R316" s="97">
        <v>-64277</v>
      </c>
    </row>
    <row r="317" spans="1:18" x14ac:dyDescent="0.25">
      <c r="A317" s="97">
        <v>64</v>
      </c>
      <c r="B317" s="97" t="s">
        <v>120</v>
      </c>
      <c r="C317" s="97">
        <v>169.3</v>
      </c>
      <c r="D317" s="97">
        <v>0</v>
      </c>
      <c r="E317" s="97">
        <v>1.9</v>
      </c>
      <c r="F317" s="97">
        <v>355</v>
      </c>
      <c r="G317" s="97"/>
      <c r="H317" s="97"/>
      <c r="I317" s="97">
        <v>1023</v>
      </c>
      <c r="J317" s="97">
        <v>43.4</v>
      </c>
      <c r="K317" s="97">
        <v>7346</v>
      </c>
      <c r="L317" s="97"/>
      <c r="M317" s="97">
        <v>0</v>
      </c>
      <c r="N317" s="97">
        <v>0</v>
      </c>
      <c r="O317" s="97">
        <v>0</v>
      </c>
      <c r="P317" s="97">
        <v>43.4</v>
      </c>
      <c r="Q317" s="97">
        <v>43.4</v>
      </c>
      <c r="R317" s="97">
        <v>7346</v>
      </c>
    </row>
    <row r="318" spans="1:18" x14ac:dyDescent="0.25">
      <c r="A318" s="97">
        <v>65</v>
      </c>
      <c r="B318" s="97" t="s">
        <v>121</v>
      </c>
      <c r="C318" s="97">
        <v>-3404.5</v>
      </c>
      <c r="D318" s="97">
        <v>0</v>
      </c>
      <c r="E318" s="97">
        <v>0.4</v>
      </c>
      <c r="F318" s="97">
        <v>0</v>
      </c>
      <c r="G318" s="97"/>
      <c r="H318" s="97"/>
      <c r="I318" s="97">
        <v>8760</v>
      </c>
      <c r="J318" s="97">
        <v>34.5</v>
      </c>
      <c r="K318" s="97">
        <v>-117444</v>
      </c>
      <c r="L318" s="97"/>
      <c r="M318" s="97">
        <v>0</v>
      </c>
      <c r="N318" s="97">
        <v>0</v>
      </c>
      <c r="O318" s="97">
        <v>0</v>
      </c>
      <c r="P318" s="97">
        <v>34.5</v>
      </c>
      <c r="Q318" s="97">
        <v>34.5</v>
      </c>
      <c r="R318" s="97">
        <v>-117444</v>
      </c>
    </row>
    <row r="319" spans="1:18" x14ac:dyDescent="0.25">
      <c r="A319" s="97">
        <v>66</v>
      </c>
      <c r="B319" s="97" t="s">
        <v>122</v>
      </c>
      <c r="C319" s="97">
        <v>0</v>
      </c>
      <c r="D319" s="97">
        <v>0</v>
      </c>
      <c r="E319" s="97">
        <v>0</v>
      </c>
      <c r="F319" s="97">
        <v>440</v>
      </c>
      <c r="G319" s="97"/>
      <c r="H319" s="97"/>
      <c r="I319" s="97">
        <v>1382</v>
      </c>
      <c r="J319" s="97">
        <v>0</v>
      </c>
      <c r="K319" s="97">
        <v>0</v>
      </c>
      <c r="L319" s="97"/>
      <c r="M319" s="97">
        <v>0</v>
      </c>
      <c r="N319" s="97">
        <v>0</v>
      </c>
      <c r="O319" s="97">
        <v>0</v>
      </c>
      <c r="P319" s="97">
        <v>0</v>
      </c>
      <c r="Q319" s="97">
        <v>0</v>
      </c>
      <c r="R319" s="97">
        <v>0</v>
      </c>
    </row>
    <row r="320" spans="1:18" x14ac:dyDescent="0.25">
      <c r="A320" s="97">
        <v>67</v>
      </c>
      <c r="B320" s="97" t="s">
        <v>125</v>
      </c>
      <c r="C320" s="97">
        <v>0</v>
      </c>
      <c r="D320" s="97">
        <v>0</v>
      </c>
      <c r="E320" s="97">
        <v>0</v>
      </c>
      <c r="F320" s="97">
        <v>0</v>
      </c>
      <c r="G320" s="97"/>
      <c r="H320" s="97"/>
      <c r="I320" s="97">
        <v>0</v>
      </c>
      <c r="J320" s="97">
        <v>0</v>
      </c>
      <c r="K320" s="97">
        <v>0</v>
      </c>
      <c r="L320" s="97"/>
      <c r="M320" s="97">
        <v>0</v>
      </c>
      <c r="N320" s="97">
        <v>0</v>
      </c>
      <c r="O320" s="97">
        <v>0</v>
      </c>
      <c r="P320" s="97">
        <v>0</v>
      </c>
      <c r="Q320" s="97">
        <v>0</v>
      </c>
      <c r="R320" s="97">
        <v>0</v>
      </c>
    </row>
    <row r="321" spans="1:18" x14ac:dyDescent="0.25">
      <c r="A321" s="97">
        <v>68</v>
      </c>
      <c r="B321" s="97" t="s">
        <v>126</v>
      </c>
      <c r="C321" s="97">
        <v>115.8</v>
      </c>
      <c r="D321" s="97">
        <v>0</v>
      </c>
      <c r="E321" s="97">
        <v>9.5</v>
      </c>
      <c r="F321" s="97">
        <v>0</v>
      </c>
      <c r="G321" s="97"/>
      <c r="H321" s="97"/>
      <c r="I321" s="97">
        <v>8760</v>
      </c>
      <c r="J321" s="97">
        <v>40.700000000000003</v>
      </c>
      <c r="K321" s="97">
        <v>4716</v>
      </c>
      <c r="L321" s="97"/>
      <c r="M321" s="97">
        <v>0</v>
      </c>
      <c r="N321" s="97">
        <v>0</v>
      </c>
      <c r="O321" s="97">
        <v>4716</v>
      </c>
      <c r="P321" s="97">
        <v>81.44</v>
      </c>
      <c r="Q321" s="97">
        <v>81.44</v>
      </c>
      <c r="R321" s="97">
        <v>9431</v>
      </c>
    </row>
    <row r="322" spans="1:18" x14ac:dyDescent="0.25">
      <c r="A322" s="97">
        <v>69</v>
      </c>
      <c r="B322" s="97" t="s">
        <v>127</v>
      </c>
      <c r="C322" s="97">
        <v>-127</v>
      </c>
      <c r="D322" s="97">
        <v>0</v>
      </c>
      <c r="E322" s="97">
        <v>100</v>
      </c>
      <c r="F322" s="97">
        <v>0</v>
      </c>
      <c r="G322" s="97"/>
      <c r="H322" s="97"/>
      <c r="I322" s="97">
        <v>8016</v>
      </c>
      <c r="J322" s="97">
        <v>0</v>
      </c>
      <c r="K322" s="97">
        <v>0</v>
      </c>
      <c r="L322" s="97"/>
      <c r="M322" s="97">
        <v>0</v>
      </c>
      <c r="N322" s="97">
        <v>0</v>
      </c>
      <c r="O322" s="97">
        <v>0</v>
      </c>
      <c r="P322" s="97">
        <v>0</v>
      </c>
      <c r="Q322" s="97">
        <v>0</v>
      </c>
      <c r="R322" s="97">
        <v>0</v>
      </c>
    </row>
    <row r="323" spans="1:18" x14ac:dyDescent="0.25">
      <c r="A323" s="97">
        <v>70</v>
      </c>
      <c r="B323" s="97" t="s">
        <v>128</v>
      </c>
      <c r="C323" s="97">
        <v>62.1</v>
      </c>
      <c r="D323" s="97">
        <v>0</v>
      </c>
      <c r="E323" s="97">
        <v>100</v>
      </c>
      <c r="F323" s="97">
        <v>0</v>
      </c>
      <c r="G323" s="97"/>
      <c r="H323" s="97"/>
      <c r="I323" s="97">
        <v>8760</v>
      </c>
      <c r="J323" s="97">
        <v>35.200000000000003</v>
      </c>
      <c r="K323" s="97">
        <v>2187</v>
      </c>
      <c r="L323" s="97"/>
      <c r="M323" s="97">
        <v>0</v>
      </c>
      <c r="N323" s="97">
        <v>0</v>
      </c>
      <c r="O323" s="97">
        <v>0</v>
      </c>
      <c r="P323" s="97">
        <v>35.229999999999997</v>
      </c>
      <c r="Q323" s="97">
        <v>35.229999999999997</v>
      </c>
      <c r="R323" s="97">
        <v>2187</v>
      </c>
    </row>
    <row r="324" spans="1:18" x14ac:dyDescent="0.25">
      <c r="A324" s="97">
        <v>71</v>
      </c>
      <c r="B324" s="97" t="s">
        <v>129</v>
      </c>
      <c r="C324" s="97">
        <v>12</v>
      </c>
      <c r="D324" s="97">
        <v>0</v>
      </c>
      <c r="E324" s="97">
        <v>100</v>
      </c>
      <c r="F324" s="97">
        <v>0</v>
      </c>
      <c r="G324" s="97"/>
      <c r="H324" s="97"/>
      <c r="I324" s="97">
        <v>8760</v>
      </c>
      <c r="J324" s="97">
        <v>0</v>
      </c>
      <c r="K324" s="97">
        <v>0</v>
      </c>
      <c r="L324" s="97"/>
      <c r="M324" s="97">
        <v>0</v>
      </c>
      <c r="N324" s="97">
        <v>0</v>
      </c>
      <c r="O324" s="97">
        <v>0</v>
      </c>
      <c r="P324" s="97">
        <v>0</v>
      </c>
      <c r="Q324" s="97">
        <v>0</v>
      </c>
      <c r="R324" s="97">
        <v>0</v>
      </c>
    </row>
    <row r="325" spans="1:18" x14ac:dyDescent="0.25">
      <c r="A325" s="97">
        <v>72</v>
      </c>
      <c r="B325" s="97" t="s">
        <v>130</v>
      </c>
      <c r="C325" s="97">
        <v>-45.4</v>
      </c>
      <c r="D325" s="97">
        <v>0</v>
      </c>
      <c r="E325" s="97">
        <v>100</v>
      </c>
      <c r="F325" s="97">
        <v>0</v>
      </c>
      <c r="G325" s="97"/>
      <c r="H325" s="97"/>
      <c r="I325" s="97">
        <v>8760</v>
      </c>
      <c r="J325" s="97">
        <v>69</v>
      </c>
      <c r="K325" s="97">
        <v>-3131</v>
      </c>
      <c r="L325" s="97"/>
      <c r="M325" s="97">
        <v>0</v>
      </c>
      <c r="N325" s="97">
        <v>0</v>
      </c>
      <c r="O325" s="97">
        <v>0</v>
      </c>
      <c r="P325" s="97">
        <v>69</v>
      </c>
      <c r="Q325" s="97">
        <v>69</v>
      </c>
      <c r="R325" s="97">
        <v>-3131</v>
      </c>
    </row>
    <row r="326" spans="1:18" x14ac:dyDescent="0.25">
      <c r="A326" s="97">
        <v>73</v>
      </c>
      <c r="B326" s="97" t="s">
        <v>131</v>
      </c>
      <c r="C326" s="97">
        <v>-19.3</v>
      </c>
      <c r="D326" s="97">
        <v>0</v>
      </c>
      <c r="E326" s="97">
        <v>100</v>
      </c>
      <c r="F326" s="97">
        <v>0</v>
      </c>
      <c r="G326" s="97"/>
      <c r="H326" s="97"/>
      <c r="I326" s="97">
        <v>8760</v>
      </c>
      <c r="J326" s="97">
        <v>0</v>
      </c>
      <c r="K326" s="97">
        <v>0</v>
      </c>
      <c r="L326" s="97"/>
      <c r="M326" s="97">
        <v>0</v>
      </c>
      <c r="N326" s="97">
        <v>0</v>
      </c>
      <c r="O326" s="97">
        <v>0</v>
      </c>
      <c r="P326" s="97">
        <v>0</v>
      </c>
      <c r="Q326" s="97">
        <v>0</v>
      </c>
      <c r="R326" s="97">
        <v>0</v>
      </c>
    </row>
    <row r="327" spans="1:18" x14ac:dyDescent="0.25">
      <c r="A327" s="97">
        <v>74</v>
      </c>
      <c r="B327" s="97" t="s">
        <v>132</v>
      </c>
      <c r="C327" s="97">
        <v>-50.4</v>
      </c>
      <c r="D327" s="97">
        <v>0</v>
      </c>
      <c r="E327" s="97">
        <v>100</v>
      </c>
      <c r="F327" s="97">
        <v>0</v>
      </c>
      <c r="G327" s="97"/>
      <c r="H327" s="97"/>
      <c r="I327" s="97">
        <v>8760</v>
      </c>
      <c r="J327" s="97">
        <v>0</v>
      </c>
      <c r="K327" s="97">
        <v>0</v>
      </c>
      <c r="L327" s="97"/>
      <c r="M327" s="97">
        <v>0</v>
      </c>
      <c r="N327" s="97">
        <v>0</v>
      </c>
      <c r="O327" s="97">
        <v>0</v>
      </c>
      <c r="P327" s="97">
        <v>0</v>
      </c>
      <c r="Q327" s="97">
        <v>0</v>
      </c>
      <c r="R327" s="97">
        <v>0</v>
      </c>
    </row>
    <row r="328" spans="1:18" x14ac:dyDescent="0.25">
      <c r="A328" s="97">
        <v>75</v>
      </c>
      <c r="B328" s="97" t="s">
        <v>133</v>
      </c>
      <c r="C328" s="97">
        <v>-255.2</v>
      </c>
      <c r="D328" s="97">
        <v>0</v>
      </c>
      <c r="E328" s="97">
        <v>100</v>
      </c>
      <c r="F328" s="97">
        <v>0</v>
      </c>
      <c r="G328" s="97"/>
      <c r="H328" s="97"/>
      <c r="I328" s="97">
        <v>8760</v>
      </c>
      <c r="J328" s="97">
        <v>0</v>
      </c>
      <c r="K328" s="97">
        <v>0</v>
      </c>
      <c r="L328" s="97"/>
      <c r="M328" s="97">
        <v>0</v>
      </c>
      <c r="N328" s="97">
        <v>0</v>
      </c>
      <c r="O328" s="97">
        <v>0</v>
      </c>
      <c r="P328" s="97">
        <v>0</v>
      </c>
      <c r="Q328" s="97">
        <v>0</v>
      </c>
      <c r="R328" s="97">
        <v>0</v>
      </c>
    </row>
    <row r="329" spans="1:18" x14ac:dyDescent="0.25">
      <c r="A329" s="97">
        <v>76</v>
      </c>
      <c r="B329" s="97" t="s">
        <v>134</v>
      </c>
      <c r="C329" s="97">
        <v>1376.7</v>
      </c>
      <c r="D329" s="97">
        <v>0</v>
      </c>
      <c r="E329" s="97">
        <v>100</v>
      </c>
      <c r="F329" s="97">
        <v>0</v>
      </c>
      <c r="G329" s="97"/>
      <c r="H329" s="97"/>
      <c r="I329" s="97">
        <v>8760</v>
      </c>
      <c r="J329" s="97">
        <v>0</v>
      </c>
      <c r="K329" s="97">
        <v>0</v>
      </c>
      <c r="L329" s="97"/>
      <c r="M329" s="97">
        <v>0</v>
      </c>
      <c r="N329" s="97">
        <v>0</v>
      </c>
      <c r="O329" s="97">
        <v>0</v>
      </c>
      <c r="P329" s="97">
        <v>0</v>
      </c>
      <c r="Q329" s="97">
        <v>0</v>
      </c>
      <c r="R329" s="97">
        <v>0</v>
      </c>
    </row>
    <row r="330" spans="1:18" x14ac:dyDescent="0.25">
      <c r="A330" s="97">
        <v>77</v>
      </c>
      <c r="B330" s="97" t="s">
        <v>135</v>
      </c>
      <c r="C330" s="97">
        <v>217.4</v>
      </c>
      <c r="D330" s="97">
        <v>0</v>
      </c>
      <c r="E330" s="97">
        <v>100</v>
      </c>
      <c r="F330" s="97">
        <v>0</v>
      </c>
      <c r="G330" s="97"/>
      <c r="H330" s="97"/>
      <c r="I330" s="97">
        <v>8736</v>
      </c>
      <c r="J330" s="97">
        <v>37</v>
      </c>
      <c r="K330" s="97">
        <v>8043</v>
      </c>
      <c r="L330" s="97"/>
      <c r="M330" s="97">
        <v>0</v>
      </c>
      <c r="N330" s="97">
        <v>0</v>
      </c>
      <c r="O330" s="97">
        <v>0</v>
      </c>
      <c r="P330" s="97">
        <v>37</v>
      </c>
      <c r="Q330" s="97">
        <v>37</v>
      </c>
      <c r="R330" s="97">
        <v>8043</v>
      </c>
    </row>
    <row r="331" spans="1:18" x14ac:dyDescent="0.25">
      <c r="A331" s="97">
        <v>78</v>
      </c>
      <c r="B331" s="97" t="s">
        <v>136</v>
      </c>
      <c r="C331" s="97">
        <v>458.3</v>
      </c>
      <c r="D331" s="97">
        <v>0</v>
      </c>
      <c r="E331" s="97">
        <v>100</v>
      </c>
      <c r="F331" s="97">
        <v>0</v>
      </c>
      <c r="G331" s="97"/>
      <c r="H331" s="97"/>
      <c r="I331" s="97">
        <v>8760</v>
      </c>
      <c r="J331" s="97">
        <v>0</v>
      </c>
      <c r="K331" s="97">
        <v>0</v>
      </c>
      <c r="L331" s="97"/>
      <c r="M331" s="97">
        <v>0</v>
      </c>
      <c r="N331" s="97">
        <v>0</v>
      </c>
      <c r="O331" s="97">
        <v>0</v>
      </c>
      <c r="P331" s="97">
        <v>0</v>
      </c>
      <c r="Q331" s="97">
        <v>0</v>
      </c>
      <c r="R331" s="97">
        <v>0</v>
      </c>
    </row>
    <row r="332" spans="1:18" x14ac:dyDescent="0.25">
      <c r="A332" s="97">
        <v>79</v>
      </c>
      <c r="B332" s="97" t="s">
        <v>137</v>
      </c>
      <c r="C332" s="97">
        <v>-279.7</v>
      </c>
      <c r="D332" s="97">
        <v>0</v>
      </c>
      <c r="E332" s="97">
        <v>100</v>
      </c>
      <c r="F332" s="97">
        <v>0</v>
      </c>
      <c r="G332" s="97"/>
      <c r="H332" s="97"/>
      <c r="I332" s="97">
        <v>8760</v>
      </c>
      <c r="J332" s="97">
        <v>0</v>
      </c>
      <c r="K332" s="97">
        <v>0</v>
      </c>
      <c r="L332" s="97"/>
      <c r="M332" s="97">
        <v>0</v>
      </c>
      <c r="N332" s="97">
        <v>0</v>
      </c>
      <c r="O332" s="97">
        <v>0</v>
      </c>
      <c r="P332" s="97">
        <v>0</v>
      </c>
      <c r="Q332" s="97">
        <v>0</v>
      </c>
      <c r="R332" s="97">
        <v>0</v>
      </c>
    </row>
    <row r="333" spans="1:18" x14ac:dyDescent="0.25">
      <c r="A333" s="97">
        <v>80</v>
      </c>
      <c r="B333" s="97" t="s">
        <v>138</v>
      </c>
      <c r="C333" s="97">
        <v>114.9</v>
      </c>
      <c r="D333" s="97">
        <v>0</v>
      </c>
      <c r="E333" s="97">
        <v>100</v>
      </c>
      <c r="F333" s="97">
        <v>0</v>
      </c>
      <c r="G333" s="97"/>
      <c r="H333" s="97"/>
      <c r="I333" s="97">
        <v>8016</v>
      </c>
      <c r="J333" s="97">
        <v>0</v>
      </c>
      <c r="K333" s="97">
        <v>0</v>
      </c>
      <c r="L333" s="97"/>
      <c r="M333" s="97">
        <v>0</v>
      </c>
      <c r="N333" s="97">
        <v>0</v>
      </c>
      <c r="O333" s="97">
        <v>0</v>
      </c>
      <c r="P333" s="97">
        <v>0</v>
      </c>
      <c r="Q333" s="97">
        <v>0</v>
      </c>
      <c r="R333" s="97">
        <v>0</v>
      </c>
    </row>
    <row r="334" spans="1:18" x14ac:dyDescent="0.25">
      <c r="A334" s="97">
        <v>81</v>
      </c>
      <c r="B334" s="97" t="s">
        <v>139</v>
      </c>
      <c r="C334" s="97">
        <v>113.1</v>
      </c>
      <c r="D334" s="97">
        <v>0</v>
      </c>
      <c r="E334" s="97">
        <v>100</v>
      </c>
      <c r="F334" s="97">
        <v>0</v>
      </c>
      <c r="G334" s="97"/>
      <c r="H334" s="97"/>
      <c r="I334" s="97">
        <v>8760</v>
      </c>
      <c r="J334" s="97">
        <v>0</v>
      </c>
      <c r="K334" s="97">
        <v>0</v>
      </c>
      <c r="L334" s="97"/>
      <c r="M334" s="97">
        <v>0</v>
      </c>
      <c r="N334" s="97">
        <v>0</v>
      </c>
      <c r="O334" s="97">
        <v>0</v>
      </c>
      <c r="P334" s="97">
        <v>0</v>
      </c>
      <c r="Q334" s="97">
        <v>0</v>
      </c>
      <c r="R334" s="97">
        <v>0</v>
      </c>
    </row>
    <row r="335" spans="1:18" x14ac:dyDescent="0.25">
      <c r="A335" s="97">
        <v>82</v>
      </c>
      <c r="B335" s="97" t="s">
        <v>140</v>
      </c>
      <c r="C335" s="97">
        <v>-291.7</v>
      </c>
      <c r="D335" s="97">
        <v>0</v>
      </c>
      <c r="E335" s="97">
        <v>100</v>
      </c>
      <c r="F335" s="97">
        <v>0</v>
      </c>
      <c r="G335" s="97"/>
      <c r="H335" s="97"/>
      <c r="I335" s="97">
        <v>8760</v>
      </c>
      <c r="J335" s="97">
        <v>0</v>
      </c>
      <c r="K335" s="97">
        <v>0</v>
      </c>
      <c r="L335" s="97"/>
      <c r="M335" s="97">
        <v>0</v>
      </c>
      <c r="N335" s="97">
        <v>0</v>
      </c>
      <c r="O335" s="97">
        <v>0</v>
      </c>
      <c r="P335" s="97">
        <v>0</v>
      </c>
      <c r="Q335" s="97">
        <v>0</v>
      </c>
      <c r="R335" s="97">
        <v>0</v>
      </c>
    </row>
    <row r="336" spans="1:18" x14ac:dyDescent="0.25">
      <c r="A336" s="97">
        <v>83</v>
      </c>
      <c r="B336" s="97" t="s">
        <v>141</v>
      </c>
      <c r="C336" s="97">
        <v>913.6</v>
      </c>
      <c r="D336" s="97">
        <v>0</v>
      </c>
      <c r="E336" s="97">
        <v>100</v>
      </c>
      <c r="F336" s="97">
        <v>0</v>
      </c>
      <c r="G336" s="97"/>
      <c r="H336" s="97"/>
      <c r="I336" s="97">
        <v>8760</v>
      </c>
      <c r="J336" s="97">
        <v>0</v>
      </c>
      <c r="K336" s="97">
        <v>0</v>
      </c>
      <c r="L336" s="97"/>
      <c r="M336" s="97">
        <v>0</v>
      </c>
      <c r="N336" s="97">
        <v>0</v>
      </c>
      <c r="O336" s="97">
        <v>0</v>
      </c>
      <c r="P336" s="97">
        <v>0</v>
      </c>
      <c r="Q336" s="97">
        <v>0</v>
      </c>
      <c r="R336" s="97">
        <v>0</v>
      </c>
    </row>
    <row r="337" spans="1:18" x14ac:dyDescent="0.25">
      <c r="A337" s="97">
        <v>84</v>
      </c>
      <c r="B337" s="97" t="s">
        <v>142</v>
      </c>
      <c r="C337" s="97">
        <v>976.6</v>
      </c>
      <c r="D337" s="97">
        <v>0</v>
      </c>
      <c r="E337" s="97">
        <v>47.7</v>
      </c>
      <c r="F337" s="97">
        <v>114</v>
      </c>
      <c r="G337" s="97">
        <v>7370.8</v>
      </c>
      <c r="H337" s="97">
        <v>7548</v>
      </c>
      <c r="I337" s="97">
        <v>5648</v>
      </c>
      <c r="J337" s="97">
        <v>406.7</v>
      </c>
      <c r="K337" s="97">
        <v>29978</v>
      </c>
      <c r="L337" s="97">
        <v>129</v>
      </c>
      <c r="M337" s="97">
        <v>531</v>
      </c>
      <c r="N337" s="97">
        <v>0</v>
      </c>
      <c r="O337" s="97">
        <v>928</v>
      </c>
      <c r="P337" s="97">
        <v>31.65</v>
      </c>
      <c r="Q337" s="97">
        <v>32.19</v>
      </c>
      <c r="R337" s="97">
        <v>31436</v>
      </c>
    </row>
    <row r="338" spans="1:18" x14ac:dyDescent="0.25">
      <c r="A338" s="97">
        <v>85</v>
      </c>
      <c r="B338" s="97" t="s">
        <v>146</v>
      </c>
      <c r="C338" s="97">
        <v>398.9</v>
      </c>
      <c r="D338" s="97">
        <v>0</v>
      </c>
      <c r="E338" s="97">
        <v>53.1</v>
      </c>
      <c r="F338" s="97">
        <v>66</v>
      </c>
      <c r="G338" s="97"/>
      <c r="H338" s="97"/>
      <c r="I338" s="97">
        <v>8566</v>
      </c>
      <c r="J338" s="97">
        <v>20.8</v>
      </c>
      <c r="K338" s="97">
        <v>8292</v>
      </c>
      <c r="L338" s="97"/>
      <c r="M338" s="97">
        <v>0</v>
      </c>
      <c r="N338" s="97">
        <v>0</v>
      </c>
      <c r="O338" s="97">
        <v>0</v>
      </c>
      <c r="P338" s="97">
        <v>20.79</v>
      </c>
      <c r="Q338" s="97">
        <v>20.79</v>
      </c>
      <c r="R338" s="97">
        <v>8292</v>
      </c>
    </row>
    <row r="339" spans="1:18" x14ac:dyDescent="0.25">
      <c r="A339" s="97">
        <v>86</v>
      </c>
      <c r="B339" s="97" t="s">
        <v>147</v>
      </c>
      <c r="C339" s="97">
        <v>0</v>
      </c>
      <c r="D339" s="97">
        <v>0</v>
      </c>
      <c r="E339" s="97">
        <v>0</v>
      </c>
      <c r="F339" s="97">
        <v>3</v>
      </c>
      <c r="G339" s="97"/>
      <c r="H339" s="97"/>
      <c r="I339" s="97">
        <v>840</v>
      </c>
      <c r="J339" s="97">
        <v>0</v>
      </c>
      <c r="K339" s="97">
        <v>0</v>
      </c>
      <c r="L339" s="97"/>
      <c r="M339" s="97">
        <v>0</v>
      </c>
      <c r="N339" s="97">
        <v>0</v>
      </c>
      <c r="O339" s="97">
        <v>0</v>
      </c>
      <c r="P339" s="97">
        <v>0</v>
      </c>
      <c r="Q339" s="97">
        <v>0</v>
      </c>
      <c r="R339" s="97">
        <v>0</v>
      </c>
    </row>
    <row r="340" spans="1:18" x14ac:dyDescent="0.25">
      <c r="A340" s="97">
        <v>87</v>
      </c>
      <c r="B340" s="97" t="s">
        <v>148</v>
      </c>
      <c r="C340" s="97">
        <v>0</v>
      </c>
      <c r="D340" s="97">
        <v>0</v>
      </c>
      <c r="E340" s="97">
        <v>0</v>
      </c>
      <c r="F340" s="97">
        <v>0</v>
      </c>
      <c r="G340" s="97"/>
      <c r="H340" s="97"/>
      <c r="I340" s="97">
        <v>8760</v>
      </c>
      <c r="J340" s="97">
        <v>0</v>
      </c>
      <c r="K340" s="97">
        <v>0</v>
      </c>
      <c r="L340" s="97"/>
      <c r="M340" s="97">
        <v>0</v>
      </c>
      <c r="N340" s="97">
        <v>0</v>
      </c>
      <c r="O340" s="97">
        <v>0</v>
      </c>
      <c r="P340" s="97">
        <v>0</v>
      </c>
      <c r="Q340" s="97">
        <v>0</v>
      </c>
      <c r="R340" s="97">
        <v>0</v>
      </c>
    </row>
    <row r="341" spans="1:18" x14ac:dyDescent="0.25">
      <c r="A341" s="97">
        <v>88</v>
      </c>
      <c r="B341" s="97" t="s">
        <v>149</v>
      </c>
      <c r="C341" s="97">
        <v>58.4</v>
      </c>
      <c r="D341" s="97">
        <v>0</v>
      </c>
      <c r="E341" s="97">
        <v>93.9</v>
      </c>
      <c r="F341" s="97">
        <v>2</v>
      </c>
      <c r="G341" s="97"/>
      <c r="H341" s="97"/>
      <c r="I341" s="97">
        <v>8256</v>
      </c>
      <c r="J341" s="97">
        <v>46.5</v>
      </c>
      <c r="K341" s="97">
        <v>2714</v>
      </c>
      <c r="L341" s="97"/>
      <c r="M341" s="97">
        <v>0</v>
      </c>
      <c r="N341" s="97">
        <v>1967</v>
      </c>
      <c r="O341" s="97">
        <v>0</v>
      </c>
      <c r="P341" s="97">
        <v>46.48</v>
      </c>
      <c r="Q341" s="97">
        <v>80.17</v>
      </c>
      <c r="R341" s="97">
        <v>4681</v>
      </c>
    </row>
    <row r="342" spans="1:18" x14ac:dyDescent="0.25">
      <c r="A342" s="97">
        <v>89</v>
      </c>
      <c r="B342" s="97" t="s">
        <v>150</v>
      </c>
      <c r="C342" s="97">
        <v>328.4</v>
      </c>
      <c r="D342" s="97">
        <v>0</v>
      </c>
      <c r="E342" s="97">
        <v>93.9</v>
      </c>
      <c r="F342" s="97">
        <v>2</v>
      </c>
      <c r="G342" s="97"/>
      <c r="H342" s="97"/>
      <c r="I342" s="97">
        <v>8256</v>
      </c>
      <c r="J342" s="97">
        <v>48.8</v>
      </c>
      <c r="K342" s="97">
        <v>16027</v>
      </c>
      <c r="L342" s="97"/>
      <c r="M342" s="97">
        <v>0</v>
      </c>
      <c r="N342" s="97">
        <v>9117</v>
      </c>
      <c r="O342" s="97">
        <v>0</v>
      </c>
      <c r="P342" s="97">
        <v>48.8</v>
      </c>
      <c r="Q342" s="97">
        <v>76.56</v>
      </c>
      <c r="R342" s="97">
        <v>25144</v>
      </c>
    </row>
    <row r="343" spans="1:18" x14ac:dyDescent="0.25">
      <c r="A343" s="97">
        <v>90</v>
      </c>
      <c r="B343" s="97" t="s">
        <v>151</v>
      </c>
      <c r="C343" s="97">
        <v>0</v>
      </c>
      <c r="D343" s="97">
        <v>0</v>
      </c>
      <c r="E343" s="97">
        <v>0</v>
      </c>
      <c r="F343" s="97">
        <v>0</v>
      </c>
      <c r="G343" s="97"/>
      <c r="H343" s="97"/>
      <c r="I343" s="97">
        <v>8760</v>
      </c>
      <c r="J343" s="97">
        <v>0</v>
      </c>
      <c r="K343" s="97">
        <v>0</v>
      </c>
      <c r="L343" s="97"/>
      <c r="M343" s="97">
        <v>0</v>
      </c>
      <c r="N343" s="97">
        <v>0</v>
      </c>
      <c r="O343" s="97">
        <v>0</v>
      </c>
      <c r="P343" s="97">
        <v>0</v>
      </c>
      <c r="Q343" s="97">
        <v>0</v>
      </c>
      <c r="R343" s="97">
        <v>0</v>
      </c>
    </row>
    <row r="344" spans="1:18" x14ac:dyDescent="0.25">
      <c r="A344" s="97">
        <v>91</v>
      </c>
      <c r="B344" s="97" t="s">
        <v>152</v>
      </c>
      <c r="C344" s="97">
        <v>-15.6</v>
      </c>
      <c r="D344" s="97">
        <v>0</v>
      </c>
      <c r="E344" s="97">
        <v>100</v>
      </c>
      <c r="F344" s="97">
        <v>0</v>
      </c>
      <c r="G344" s="97"/>
      <c r="H344" s="97"/>
      <c r="I344" s="97">
        <v>8760</v>
      </c>
      <c r="J344" s="97">
        <v>11</v>
      </c>
      <c r="K344" s="97">
        <v>-171</v>
      </c>
      <c r="L344" s="97"/>
      <c r="M344" s="97">
        <v>0</v>
      </c>
      <c r="N344" s="97">
        <v>0</v>
      </c>
      <c r="O344" s="97">
        <v>0</v>
      </c>
      <c r="P344" s="97">
        <v>10.98</v>
      </c>
      <c r="Q344" s="97">
        <v>10.98</v>
      </c>
      <c r="R344" s="97">
        <v>-171</v>
      </c>
    </row>
    <row r="345" spans="1:18" x14ac:dyDescent="0.25">
      <c r="A345" s="97">
        <v>92</v>
      </c>
      <c r="B345" s="97" t="s">
        <v>153</v>
      </c>
      <c r="C345" s="97">
        <v>283</v>
      </c>
      <c r="D345" s="97">
        <v>0</v>
      </c>
      <c r="E345" s="97">
        <v>100</v>
      </c>
      <c r="F345" s="97">
        <v>0</v>
      </c>
      <c r="G345" s="97"/>
      <c r="H345" s="97"/>
      <c r="I345" s="97">
        <v>8760</v>
      </c>
      <c r="J345" s="97">
        <v>0</v>
      </c>
      <c r="K345" s="97">
        <v>0</v>
      </c>
      <c r="L345" s="97"/>
      <c r="M345" s="97">
        <v>0</v>
      </c>
      <c r="N345" s="97">
        <v>0</v>
      </c>
      <c r="O345" s="97">
        <v>0</v>
      </c>
      <c r="P345" s="97">
        <v>0</v>
      </c>
      <c r="Q345" s="97">
        <v>0</v>
      </c>
      <c r="R345" s="97">
        <v>0</v>
      </c>
    </row>
    <row r="346" spans="1:18" x14ac:dyDescent="0.25">
      <c r="A346" s="97">
        <v>93</v>
      </c>
      <c r="B346" s="97" t="s">
        <v>154</v>
      </c>
      <c r="C346" s="97">
        <v>345.5</v>
      </c>
      <c r="D346" s="97">
        <v>0</v>
      </c>
      <c r="E346" s="97">
        <v>64.599999999999994</v>
      </c>
      <c r="F346" s="97">
        <v>0</v>
      </c>
      <c r="G346" s="97"/>
      <c r="H346" s="97"/>
      <c r="I346" s="97">
        <v>8760</v>
      </c>
      <c r="J346" s="97">
        <v>0</v>
      </c>
      <c r="K346" s="97">
        <v>0</v>
      </c>
      <c r="L346" s="97"/>
      <c r="M346" s="97">
        <v>0</v>
      </c>
      <c r="N346" s="97">
        <v>0</v>
      </c>
      <c r="O346" s="97">
        <v>0</v>
      </c>
      <c r="P346" s="97">
        <v>0</v>
      </c>
      <c r="Q346" s="97">
        <v>0</v>
      </c>
      <c r="R346" s="97">
        <v>0</v>
      </c>
    </row>
    <row r="347" spans="1:18" x14ac:dyDescent="0.25">
      <c r="A347" s="97">
        <v>94</v>
      </c>
      <c r="B347" s="97" t="s">
        <v>155</v>
      </c>
      <c r="C347" s="97">
        <v>288.2</v>
      </c>
      <c r="D347" s="97">
        <v>0</v>
      </c>
      <c r="E347" s="97">
        <v>100</v>
      </c>
      <c r="F347" s="97">
        <v>0</v>
      </c>
      <c r="G347" s="97"/>
      <c r="H347" s="97"/>
      <c r="I347" s="97">
        <v>8760</v>
      </c>
      <c r="J347" s="97">
        <v>0</v>
      </c>
      <c r="K347" s="97">
        <v>0</v>
      </c>
      <c r="L347" s="97"/>
      <c r="M347" s="97">
        <v>0</v>
      </c>
      <c r="N347" s="97">
        <v>0</v>
      </c>
      <c r="O347" s="97">
        <v>0</v>
      </c>
      <c r="P347" s="97">
        <v>0</v>
      </c>
      <c r="Q347" s="97">
        <v>0</v>
      </c>
      <c r="R347" s="97">
        <v>0</v>
      </c>
    </row>
    <row r="348" spans="1:18" x14ac:dyDescent="0.25">
      <c r="A348" s="97">
        <v>95</v>
      </c>
      <c r="B348" s="97" t="s">
        <v>156</v>
      </c>
      <c r="C348" s="97">
        <v>20.8</v>
      </c>
      <c r="D348" s="97">
        <v>0</v>
      </c>
      <c r="E348" s="97">
        <v>100</v>
      </c>
      <c r="F348" s="97">
        <v>0</v>
      </c>
      <c r="G348" s="97"/>
      <c r="H348" s="97"/>
      <c r="I348" s="97">
        <v>8760</v>
      </c>
      <c r="J348" s="97">
        <v>0</v>
      </c>
      <c r="K348" s="97">
        <v>0</v>
      </c>
      <c r="L348" s="97"/>
      <c r="M348" s="97">
        <v>0</v>
      </c>
      <c r="N348" s="97">
        <v>0</v>
      </c>
      <c r="O348" s="97">
        <v>0</v>
      </c>
      <c r="P348" s="97">
        <v>0</v>
      </c>
      <c r="Q348" s="97">
        <v>0</v>
      </c>
      <c r="R348" s="97">
        <v>0</v>
      </c>
    </row>
    <row r="349" spans="1:18" x14ac:dyDescent="0.25">
      <c r="A349" s="97">
        <v>96</v>
      </c>
      <c r="B349" s="97" t="s">
        <v>157</v>
      </c>
      <c r="C349" s="97">
        <v>1314</v>
      </c>
      <c r="D349" s="97">
        <v>0</v>
      </c>
      <c r="E349" s="97">
        <v>100</v>
      </c>
      <c r="F349" s="97">
        <v>0</v>
      </c>
      <c r="G349" s="97"/>
      <c r="H349" s="97"/>
      <c r="I349" s="97">
        <v>8760</v>
      </c>
      <c r="J349" s="97">
        <v>0</v>
      </c>
      <c r="K349" s="97">
        <v>0</v>
      </c>
      <c r="L349" s="97"/>
      <c r="M349" s="97">
        <v>0</v>
      </c>
      <c r="N349" s="97">
        <v>0</v>
      </c>
      <c r="O349" s="97">
        <v>0</v>
      </c>
      <c r="P349" s="97">
        <v>0</v>
      </c>
      <c r="Q349" s="97">
        <v>0</v>
      </c>
      <c r="R349" s="97">
        <v>0</v>
      </c>
    </row>
    <row r="350" spans="1:18" x14ac:dyDescent="0.25">
      <c r="A350" s="97">
        <v>97</v>
      </c>
      <c r="B350" s="97" t="s">
        <v>158</v>
      </c>
      <c r="C350" s="97">
        <v>-1112.7</v>
      </c>
      <c r="D350" s="97">
        <v>0</v>
      </c>
      <c r="E350" s="97">
        <v>100</v>
      </c>
      <c r="F350" s="97">
        <v>0</v>
      </c>
      <c r="G350" s="97"/>
      <c r="H350" s="97"/>
      <c r="I350" s="97">
        <v>8760</v>
      </c>
      <c r="J350" s="97">
        <v>0</v>
      </c>
      <c r="K350" s="97">
        <v>0</v>
      </c>
      <c r="L350" s="97"/>
      <c r="M350" s="97">
        <v>0</v>
      </c>
      <c r="N350" s="97">
        <v>0</v>
      </c>
      <c r="O350" s="97">
        <v>0</v>
      </c>
      <c r="P350" s="97">
        <v>0</v>
      </c>
      <c r="Q350" s="97">
        <v>0</v>
      </c>
      <c r="R350" s="97">
        <v>0</v>
      </c>
    </row>
    <row r="351" spans="1:18" x14ac:dyDescent="0.25">
      <c r="A351" s="97">
        <v>98</v>
      </c>
      <c r="B351" s="97" t="s">
        <v>159</v>
      </c>
      <c r="C351" s="97">
        <v>-0.2</v>
      </c>
      <c r="D351" s="97">
        <v>0</v>
      </c>
      <c r="E351" s="97">
        <v>100</v>
      </c>
      <c r="F351" s="97">
        <v>0</v>
      </c>
      <c r="G351" s="97"/>
      <c r="H351" s="97"/>
      <c r="I351" s="97">
        <v>8760</v>
      </c>
      <c r="J351" s="97">
        <v>75</v>
      </c>
      <c r="K351" s="97">
        <v>-16</v>
      </c>
      <c r="L351" s="97"/>
      <c r="M351" s="97">
        <v>0</v>
      </c>
      <c r="N351" s="97">
        <v>0</v>
      </c>
      <c r="O351" s="97">
        <v>0</v>
      </c>
      <c r="P351" s="97">
        <v>75</v>
      </c>
      <c r="Q351" s="97">
        <v>75</v>
      </c>
      <c r="R351" s="97">
        <v>-16</v>
      </c>
    </row>
    <row r="352" spans="1:18" x14ac:dyDescent="0.25">
      <c r="A352" s="97">
        <v>99</v>
      </c>
      <c r="B352" s="97" t="s">
        <v>160</v>
      </c>
      <c r="C352" s="97">
        <v>1.9</v>
      </c>
      <c r="D352" s="97">
        <v>0</v>
      </c>
      <c r="E352" s="97">
        <v>100</v>
      </c>
      <c r="F352" s="97">
        <v>0</v>
      </c>
      <c r="G352" s="97"/>
      <c r="H352" s="97"/>
      <c r="I352" s="97">
        <v>8760</v>
      </c>
      <c r="J352" s="97">
        <v>75</v>
      </c>
      <c r="K352" s="97">
        <v>145</v>
      </c>
      <c r="L352" s="97"/>
      <c r="M352" s="97">
        <v>0</v>
      </c>
      <c r="N352" s="97">
        <v>0</v>
      </c>
      <c r="O352" s="97">
        <v>0</v>
      </c>
      <c r="P352" s="97">
        <v>75</v>
      </c>
      <c r="Q352" s="97">
        <v>75</v>
      </c>
      <c r="R352" s="97">
        <v>145</v>
      </c>
    </row>
    <row r="353" spans="1:18" x14ac:dyDescent="0.25">
      <c r="A353" s="97">
        <v>100</v>
      </c>
      <c r="B353" s="97" t="s">
        <v>175</v>
      </c>
      <c r="C353" s="97">
        <v>47.9</v>
      </c>
      <c r="D353" s="97">
        <v>0</v>
      </c>
      <c r="E353" s="97">
        <v>100</v>
      </c>
      <c r="F353" s="97">
        <v>0</v>
      </c>
      <c r="G353" s="97"/>
      <c r="H353" s="97"/>
      <c r="I353" s="97">
        <v>8736</v>
      </c>
      <c r="J353" s="97">
        <v>66.400000000000006</v>
      </c>
      <c r="K353" s="97">
        <v>3177</v>
      </c>
      <c r="L353" s="97"/>
      <c r="M353" s="97">
        <v>0</v>
      </c>
      <c r="N353" s="97">
        <v>0</v>
      </c>
      <c r="O353" s="97">
        <v>0</v>
      </c>
      <c r="P353" s="97">
        <v>66.36</v>
      </c>
      <c r="Q353" s="97">
        <v>66.36</v>
      </c>
      <c r="R353" s="97">
        <v>3177</v>
      </c>
    </row>
    <row r="354" spans="1:18" x14ac:dyDescent="0.25">
      <c r="A354" s="97">
        <v>101</v>
      </c>
      <c r="B354" s="97" t="s">
        <v>176</v>
      </c>
      <c r="C354" s="97">
        <v>0</v>
      </c>
      <c r="D354" s="97">
        <v>0</v>
      </c>
      <c r="E354" s="97">
        <v>0</v>
      </c>
      <c r="F354" s="97">
        <v>0</v>
      </c>
      <c r="G354" s="97"/>
      <c r="H354" s="97"/>
      <c r="I354" s="97">
        <v>0</v>
      </c>
      <c r="J354" s="97">
        <v>0</v>
      </c>
      <c r="K354" s="97">
        <v>0</v>
      </c>
      <c r="L354" s="97"/>
      <c r="M354" s="97">
        <v>0</v>
      </c>
      <c r="N354" s="97">
        <v>0</v>
      </c>
      <c r="O354" s="97">
        <v>0</v>
      </c>
      <c r="P354" s="97">
        <v>0</v>
      </c>
      <c r="Q354" s="97">
        <v>0</v>
      </c>
      <c r="R354" s="97">
        <v>0</v>
      </c>
    </row>
    <row r="355" spans="1:18" x14ac:dyDescent="0.25">
      <c r="A355" s="97">
        <v>102</v>
      </c>
      <c r="B355" s="97" t="s">
        <v>177</v>
      </c>
      <c r="C355" s="97">
        <v>1032.7</v>
      </c>
      <c r="D355" s="97">
        <v>0</v>
      </c>
      <c r="E355" s="97">
        <v>25.2</v>
      </c>
      <c r="F355" s="97">
        <v>143</v>
      </c>
      <c r="G355" s="97">
        <v>7576.7</v>
      </c>
      <c r="H355" s="97">
        <v>7337</v>
      </c>
      <c r="I355" s="97">
        <v>3283</v>
      </c>
      <c r="J355" s="97">
        <v>413.7</v>
      </c>
      <c r="K355" s="97">
        <v>31341</v>
      </c>
      <c r="L355" s="97">
        <v>499</v>
      </c>
      <c r="M355" s="97">
        <v>2090</v>
      </c>
      <c r="N355" s="97">
        <v>0</v>
      </c>
      <c r="O355" s="97">
        <v>3596</v>
      </c>
      <c r="P355" s="97">
        <v>33.83</v>
      </c>
      <c r="Q355" s="97">
        <v>35.85</v>
      </c>
      <c r="R355" s="97">
        <v>37027</v>
      </c>
    </row>
    <row r="356" spans="1:18" x14ac:dyDescent="0.25">
      <c r="A356" s="97">
        <v>103</v>
      </c>
      <c r="B356" s="97" t="s">
        <v>178</v>
      </c>
      <c r="C356" s="97">
        <v>0</v>
      </c>
      <c r="D356" s="97">
        <v>0</v>
      </c>
      <c r="E356" s="97">
        <v>0</v>
      </c>
      <c r="F356" s="97">
        <v>150</v>
      </c>
      <c r="G356" s="97"/>
      <c r="H356" s="97"/>
      <c r="I356" s="97">
        <v>323</v>
      </c>
      <c r="J356" s="97">
        <v>0</v>
      </c>
      <c r="K356" s="97">
        <v>0</v>
      </c>
      <c r="L356" s="97"/>
      <c r="M356" s="97">
        <v>0</v>
      </c>
      <c r="N356" s="97">
        <v>0</v>
      </c>
      <c r="O356" s="97">
        <v>0</v>
      </c>
      <c r="P356" s="97">
        <v>0</v>
      </c>
      <c r="Q356" s="97">
        <v>0</v>
      </c>
      <c r="R356" s="97">
        <v>0</v>
      </c>
    </row>
    <row r="357" spans="1:18" x14ac:dyDescent="0.25">
      <c r="A357" s="97">
        <v>104</v>
      </c>
      <c r="B357" s="97" t="s">
        <v>179</v>
      </c>
      <c r="C357" s="97">
        <v>-718.8</v>
      </c>
      <c r="D357" s="97">
        <v>0</v>
      </c>
      <c r="E357" s="97">
        <v>63.5</v>
      </c>
      <c r="F357" s="97">
        <v>304</v>
      </c>
      <c r="G357" s="97"/>
      <c r="H357" s="97"/>
      <c r="I357" s="97">
        <v>7723</v>
      </c>
      <c r="J357" s="97">
        <v>35.9</v>
      </c>
      <c r="K357" s="97">
        <v>-25796</v>
      </c>
      <c r="L357" s="97"/>
      <c r="M357" s="97">
        <v>0</v>
      </c>
      <c r="N357" s="97">
        <v>0</v>
      </c>
      <c r="O357" s="97">
        <v>0</v>
      </c>
      <c r="P357" s="97">
        <v>35.89</v>
      </c>
      <c r="Q357" s="97">
        <v>35.89</v>
      </c>
      <c r="R357" s="97">
        <v>-25796</v>
      </c>
    </row>
    <row r="358" spans="1:18" x14ac:dyDescent="0.25">
      <c r="A358" s="97">
        <v>105</v>
      </c>
      <c r="B358" s="97" t="s">
        <v>180</v>
      </c>
      <c r="C358" s="97">
        <v>702.2</v>
      </c>
      <c r="D358" s="97">
        <v>0</v>
      </c>
      <c r="E358" s="97">
        <v>8</v>
      </c>
      <c r="F358" s="97">
        <v>810</v>
      </c>
      <c r="G358" s="97"/>
      <c r="H358" s="97"/>
      <c r="I358" s="97">
        <v>5774</v>
      </c>
      <c r="J358" s="97">
        <v>36.6</v>
      </c>
      <c r="K358" s="97">
        <v>25693</v>
      </c>
      <c r="L358" s="97"/>
      <c r="M358" s="97">
        <v>0</v>
      </c>
      <c r="N358" s="97">
        <v>0</v>
      </c>
      <c r="O358" s="97">
        <v>0</v>
      </c>
      <c r="P358" s="97">
        <v>36.590000000000003</v>
      </c>
      <c r="Q358" s="97">
        <v>36.590000000000003</v>
      </c>
      <c r="R358" s="97">
        <v>25693</v>
      </c>
    </row>
    <row r="359" spans="1:18" x14ac:dyDescent="0.25">
      <c r="A359" s="97">
        <v>106</v>
      </c>
      <c r="B359" s="97" t="s">
        <v>181</v>
      </c>
      <c r="C359" s="97">
        <v>-316.39999999999998</v>
      </c>
      <c r="D359" s="97">
        <v>0</v>
      </c>
      <c r="E359" s="97">
        <v>48.5</v>
      </c>
      <c r="F359" s="97">
        <v>598</v>
      </c>
      <c r="G359" s="97"/>
      <c r="H359" s="97"/>
      <c r="I359" s="97">
        <v>6149</v>
      </c>
      <c r="J359" s="97">
        <v>35.4</v>
      </c>
      <c r="K359" s="97">
        <v>-11199</v>
      </c>
      <c r="L359" s="97"/>
      <c r="M359" s="97">
        <v>0</v>
      </c>
      <c r="N359" s="97">
        <v>0</v>
      </c>
      <c r="O359" s="97">
        <v>0</v>
      </c>
      <c r="P359" s="97">
        <v>35.39</v>
      </c>
      <c r="Q359" s="97">
        <v>35.39</v>
      </c>
      <c r="R359" s="97">
        <v>-11199</v>
      </c>
    </row>
    <row r="360" spans="1:18" x14ac:dyDescent="0.25">
      <c r="A360" s="97">
        <v>107</v>
      </c>
      <c r="B360" s="97" t="s">
        <v>182</v>
      </c>
      <c r="C360" s="97">
        <v>267.3</v>
      </c>
      <c r="D360" s="97">
        <v>0</v>
      </c>
      <c r="E360" s="97">
        <v>57.9</v>
      </c>
      <c r="F360" s="97">
        <v>0</v>
      </c>
      <c r="G360" s="97"/>
      <c r="H360" s="97"/>
      <c r="I360" s="97">
        <v>8760</v>
      </c>
      <c r="J360" s="97">
        <v>0</v>
      </c>
      <c r="K360" s="97">
        <v>0</v>
      </c>
      <c r="L360" s="97"/>
      <c r="M360" s="97">
        <v>0</v>
      </c>
      <c r="N360" s="97">
        <v>0</v>
      </c>
      <c r="O360" s="97">
        <v>0</v>
      </c>
      <c r="P360" s="97">
        <v>0</v>
      </c>
      <c r="Q360" s="97">
        <v>0</v>
      </c>
      <c r="R360" s="97">
        <v>0</v>
      </c>
    </row>
    <row r="361" spans="1:18" x14ac:dyDescent="0.25">
      <c r="A361" s="97">
        <v>108</v>
      </c>
      <c r="B361" s="97" t="s">
        <v>184</v>
      </c>
      <c r="C361" s="97">
        <v>33.299999999999997</v>
      </c>
      <c r="D361" s="97">
        <v>0</v>
      </c>
      <c r="E361" s="97">
        <v>100</v>
      </c>
      <c r="F361" s="97">
        <v>0</v>
      </c>
      <c r="G361" s="97"/>
      <c r="H361" s="97"/>
      <c r="I361" s="97">
        <v>8760</v>
      </c>
      <c r="J361" s="97">
        <v>144.80000000000001</v>
      </c>
      <c r="K361" s="97">
        <v>4825</v>
      </c>
      <c r="L361" s="97"/>
      <c r="M361" s="97">
        <v>0</v>
      </c>
      <c r="N361" s="97">
        <v>0</v>
      </c>
      <c r="O361" s="97">
        <v>0</v>
      </c>
      <c r="P361" s="97">
        <v>144.84</v>
      </c>
      <c r="Q361" s="97">
        <v>144.84</v>
      </c>
      <c r="R361" s="97">
        <v>4825</v>
      </c>
    </row>
    <row r="362" spans="1:18" x14ac:dyDescent="0.25">
      <c r="A362" s="97">
        <v>109</v>
      </c>
      <c r="B362" s="97" t="s">
        <v>185</v>
      </c>
      <c r="C362" s="97">
        <v>3.7</v>
      </c>
      <c r="D362" s="97">
        <v>0</v>
      </c>
      <c r="E362" s="97">
        <v>100</v>
      </c>
      <c r="F362" s="97">
        <v>0</v>
      </c>
      <c r="G362" s="97"/>
      <c r="H362" s="97"/>
      <c r="I362" s="97">
        <v>8760</v>
      </c>
      <c r="J362" s="97">
        <v>68.2</v>
      </c>
      <c r="K362" s="97">
        <v>250</v>
      </c>
      <c r="L362" s="97"/>
      <c r="M362" s="97">
        <v>0</v>
      </c>
      <c r="N362" s="97">
        <v>0</v>
      </c>
      <c r="O362" s="97">
        <v>0</v>
      </c>
      <c r="P362" s="97">
        <v>68.239999999999995</v>
      </c>
      <c r="Q362" s="97">
        <v>68.239999999999995</v>
      </c>
      <c r="R362" s="97">
        <v>250</v>
      </c>
    </row>
    <row r="363" spans="1:18" x14ac:dyDescent="0.25">
      <c r="A363" s="97">
        <v>110</v>
      </c>
      <c r="B363" s="97" t="s">
        <v>186</v>
      </c>
      <c r="C363" s="97">
        <v>162.4</v>
      </c>
      <c r="D363" s="97">
        <v>0</v>
      </c>
      <c r="E363" s="97">
        <v>100</v>
      </c>
      <c r="F363" s="97">
        <v>0</v>
      </c>
      <c r="G363" s="97"/>
      <c r="H363" s="97"/>
      <c r="I363" s="97">
        <v>8760</v>
      </c>
      <c r="J363" s="97">
        <v>107.9</v>
      </c>
      <c r="K363" s="97">
        <v>17512</v>
      </c>
      <c r="L363" s="97"/>
      <c r="M363" s="97">
        <v>0</v>
      </c>
      <c r="N363" s="97">
        <v>0</v>
      </c>
      <c r="O363" s="97">
        <v>0</v>
      </c>
      <c r="P363" s="97">
        <v>107.86</v>
      </c>
      <c r="Q363" s="97">
        <v>107.86</v>
      </c>
      <c r="R363" s="97">
        <v>17512</v>
      </c>
    </row>
    <row r="364" spans="1:18" x14ac:dyDescent="0.25">
      <c r="A364" s="97">
        <v>111</v>
      </c>
      <c r="B364" s="97" t="s">
        <v>187</v>
      </c>
      <c r="C364" s="97">
        <v>125.6</v>
      </c>
      <c r="D364" s="97">
        <v>0</v>
      </c>
      <c r="E364" s="97">
        <v>100</v>
      </c>
      <c r="F364" s="97">
        <v>0</v>
      </c>
      <c r="G364" s="97"/>
      <c r="H364" s="97"/>
      <c r="I364" s="97">
        <v>8760</v>
      </c>
      <c r="J364" s="97">
        <v>71</v>
      </c>
      <c r="K364" s="97">
        <v>8917</v>
      </c>
      <c r="L364" s="97"/>
      <c r="M364" s="97">
        <v>0</v>
      </c>
      <c r="N364" s="97">
        <v>0</v>
      </c>
      <c r="O364" s="97">
        <v>0</v>
      </c>
      <c r="P364" s="97">
        <v>71</v>
      </c>
      <c r="Q364" s="97">
        <v>71</v>
      </c>
      <c r="R364" s="97">
        <v>8917</v>
      </c>
    </row>
    <row r="365" spans="1:18" x14ac:dyDescent="0.25">
      <c r="A365" s="97">
        <v>112</v>
      </c>
      <c r="B365" s="97" t="s">
        <v>189</v>
      </c>
      <c r="C365" s="97">
        <v>17.7</v>
      </c>
      <c r="D365" s="97">
        <v>0</v>
      </c>
      <c r="E365" s="97">
        <v>100</v>
      </c>
      <c r="F365" s="97">
        <v>0</v>
      </c>
      <c r="G365" s="97"/>
      <c r="H365" s="97"/>
      <c r="I365" s="97">
        <v>8760</v>
      </c>
      <c r="J365" s="97">
        <v>50.7</v>
      </c>
      <c r="K365" s="97">
        <v>900</v>
      </c>
      <c r="L365" s="97"/>
      <c r="M365" s="97">
        <v>0</v>
      </c>
      <c r="N365" s="97">
        <v>0</v>
      </c>
      <c r="O365" s="97">
        <v>0</v>
      </c>
      <c r="P365" s="97">
        <v>50.75</v>
      </c>
      <c r="Q365" s="97">
        <v>50.75</v>
      </c>
      <c r="R365" s="97">
        <v>900</v>
      </c>
    </row>
    <row r="366" spans="1:18" x14ac:dyDescent="0.25">
      <c r="A366" s="97">
        <v>113</v>
      </c>
      <c r="B366" s="97" t="s">
        <v>190</v>
      </c>
      <c r="C366" s="97">
        <v>6.7</v>
      </c>
      <c r="D366" s="97">
        <v>0</v>
      </c>
      <c r="E366" s="97">
        <v>100</v>
      </c>
      <c r="F366" s="97">
        <v>0</v>
      </c>
      <c r="G366" s="97"/>
      <c r="H366" s="97"/>
      <c r="I366" s="97">
        <v>8760</v>
      </c>
      <c r="J366" s="97">
        <v>88.9</v>
      </c>
      <c r="K366" s="97">
        <v>593</v>
      </c>
      <c r="L366" s="97"/>
      <c r="M366" s="97">
        <v>0</v>
      </c>
      <c r="N366" s="97">
        <v>0</v>
      </c>
      <c r="O366" s="97">
        <v>0</v>
      </c>
      <c r="P366" s="97">
        <v>88.89</v>
      </c>
      <c r="Q366" s="97">
        <v>88.89</v>
      </c>
      <c r="R366" s="97">
        <v>593</v>
      </c>
    </row>
    <row r="367" spans="1:18" x14ac:dyDescent="0.25">
      <c r="A367" s="97">
        <v>114</v>
      </c>
      <c r="B367" s="97" t="s">
        <v>191</v>
      </c>
      <c r="C367" s="97">
        <v>0</v>
      </c>
      <c r="D367" s="97">
        <v>0</v>
      </c>
      <c r="E367" s="97">
        <v>0</v>
      </c>
      <c r="F367" s="97">
        <v>0</v>
      </c>
      <c r="G367" s="97"/>
      <c r="H367" s="97"/>
      <c r="I367" s="97">
        <v>8760</v>
      </c>
      <c r="J367" s="97">
        <v>0</v>
      </c>
      <c r="K367" s="97">
        <v>0</v>
      </c>
      <c r="L367" s="97"/>
      <c r="M367" s="97">
        <v>0</v>
      </c>
      <c r="N367" s="97">
        <v>0</v>
      </c>
      <c r="O367" s="97">
        <v>0</v>
      </c>
      <c r="P367" s="97">
        <v>0</v>
      </c>
      <c r="Q367" s="97">
        <v>0</v>
      </c>
      <c r="R367" s="97">
        <v>0</v>
      </c>
    </row>
    <row r="368" spans="1:18" x14ac:dyDescent="0.25">
      <c r="A368" s="97">
        <v>115</v>
      </c>
      <c r="B368" s="97" t="s">
        <v>192</v>
      </c>
      <c r="C368" s="97">
        <v>0</v>
      </c>
      <c r="D368" s="97">
        <v>0</v>
      </c>
      <c r="E368" s="97">
        <v>0</v>
      </c>
      <c r="F368" s="97">
        <v>0</v>
      </c>
      <c r="G368" s="97"/>
      <c r="H368" s="97"/>
      <c r="I368" s="97">
        <v>8760</v>
      </c>
      <c r="J368" s="97">
        <v>0</v>
      </c>
      <c r="K368" s="97">
        <v>0</v>
      </c>
      <c r="L368" s="97"/>
      <c r="M368" s="97">
        <v>0</v>
      </c>
      <c r="N368" s="97">
        <v>0</v>
      </c>
      <c r="O368" s="97">
        <v>0</v>
      </c>
      <c r="P368" s="97">
        <v>0</v>
      </c>
      <c r="Q368" s="97">
        <v>0</v>
      </c>
      <c r="R368" s="97">
        <v>0</v>
      </c>
    </row>
    <row r="369" spans="1:18" x14ac:dyDescent="0.25">
      <c r="A369" s="97">
        <v>116</v>
      </c>
      <c r="B369" s="97" t="s">
        <v>193</v>
      </c>
      <c r="C369" s="97">
        <v>0</v>
      </c>
      <c r="D369" s="97">
        <v>0</v>
      </c>
      <c r="E369" s="97">
        <v>0</v>
      </c>
      <c r="F369" s="97">
        <v>0</v>
      </c>
      <c r="G369" s="97"/>
      <c r="H369" s="97"/>
      <c r="I369" s="97">
        <v>8760</v>
      </c>
      <c r="J369" s="97">
        <v>0</v>
      </c>
      <c r="K369" s="97">
        <v>0</v>
      </c>
      <c r="L369" s="97"/>
      <c r="M369" s="97">
        <v>0</v>
      </c>
      <c r="N369" s="97">
        <v>0</v>
      </c>
      <c r="O369" s="97">
        <v>0</v>
      </c>
      <c r="P369" s="97">
        <v>0</v>
      </c>
      <c r="Q369" s="97">
        <v>0</v>
      </c>
      <c r="R369" s="97">
        <v>0</v>
      </c>
    </row>
    <row r="370" spans="1:18" x14ac:dyDescent="0.25">
      <c r="A370" s="97">
        <v>117</v>
      </c>
      <c r="B370" s="97" t="s">
        <v>194</v>
      </c>
      <c r="C370" s="97">
        <v>11.4</v>
      </c>
      <c r="D370" s="97">
        <v>0</v>
      </c>
      <c r="E370" s="97">
        <v>100</v>
      </c>
      <c r="F370" s="97">
        <v>0</v>
      </c>
      <c r="G370" s="97"/>
      <c r="H370" s="97"/>
      <c r="I370" s="97">
        <v>8760</v>
      </c>
      <c r="J370" s="97">
        <v>71.5</v>
      </c>
      <c r="K370" s="97">
        <v>814</v>
      </c>
      <c r="L370" s="97"/>
      <c r="M370" s="97">
        <v>0</v>
      </c>
      <c r="N370" s="97">
        <v>0</v>
      </c>
      <c r="O370" s="97">
        <v>0</v>
      </c>
      <c r="P370" s="97">
        <v>71.47</v>
      </c>
      <c r="Q370" s="97">
        <v>71.47</v>
      </c>
      <c r="R370" s="97">
        <v>814</v>
      </c>
    </row>
    <row r="371" spans="1:18" x14ac:dyDescent="0.25">
      <c r="A371" s="97">
        <v>118</v>
      </c>
      <c r="B371" s="97" t="s">
        <v>195</v>
      </c>
      <c r="C371" s="97">
        <v>112.6</v>
      </c>
      <c r="D371" s="97">
        <v>0</v>
      </c>
      <c r="E371" s="97">
        <v>100</v>
      </c>
      <c r="F371" s="97">
        <v>0</v>
      </c>
      <c r="G371" s="97"/>
      <c r="H371" s="97"/>
      <c r="I371" s="97">
        <v>8760</v>
      </c>
      <c r="J371" s="97">
        <v>92.8</v>
      </c>
      <c r="K371" s="97">
        <v>10451</v>
      </c>
      <c r="L371" s="97"/>
      <c r="M371" s="97">
        <v>0</v>
      </c>
      <c r="N371" s="97">
        <v>0</v>
      </c>
      <c r="O371" s="97">
        <v>0</v>
      </c>
      <c r="P371" s="97">
        <v>92.8</v>
      </c>
      <c r="Q371" s="97">
        <v>92.8</v>
      </c>
      <c r="R371" s="97">
        <v>10451</v>
      </c>
    </row>
    <row r="372" spans="1:18" x14ac:dyDescent="0.25">
      <c r="A372" s="97">
        <v>119</v>
      </c>
      <c r="B372" s="97" t="s">
        <v>201</v>
      </c>
      <c r="C372" s="97">
        <v>28.8</v>
      </c>
      <c r="D372" s="97">
        <v>0</v>
      </c>
      <c r="E372" s="97">
        <v>1.6</v>
      </c>
      <c r="F372" s="97">
        <v>124</v>
      </c>
      <c r="G372" s="97"/>
      <c r="H372" s="97"/>
      <c r="I372" s="97">
        <v>324</v>
      </c>
      <c r="J372" s="97">
        <v>29.5</v>
      </c>
      <c r="K372" s="97">
        <v>848</v>
      </c>
      <c r="L372" s="97"/>
      <c r="M372" s="97">
        <v>0</v>
      </c>
      <c r="N372" s="97">
        <v>0</v>
      </c>
      <c r="O372" s="97">
        <v>0</v>
      </c>
      <c r="P372" s="97">
        <v>29.46</v>
      </c>
      <c r="Q372" s="97">
        <v>29.46</v>
      </c>
      <c r="R372" s="97">
        <v>848</v>
      </c>
    </row>
    <row r="373" spans="1:18" x14ac:dyDescent="0.25">
      <c r="A373" s="97">
        <v>120</v>
      </c>
      <c r="B373" s="97" t="s">
        <v>203</v>
      </c>
      <c r="C373" s="97">
        <v>-360.9</v>
      </c>
      <c r="D373" s="97">
        <v>0</v>
      </c>
      <c r="E373" s="97">
        <v>100</v>
      </c>
      <c r="F373" s="97">
        <v>0</v>
      </c>
      <c r="G373" s="97"/>
      <c r="H373" s="97"/>
      <c r="I373" s="97">
        <v>8760</v>
      </c>
      <c r="J373" s="97">
        <v>14.6</v>
      </c>
      <c r="K373" s="97">
        <v>-5258</v>
      </c>
      <c r="L373" s="97"/>
      <c r="M373" s="97">
        <v>0</v>
      </c>
      <c r="N373" s="97">
        <v>0</v>
      </c>
      <c r="O373" s="97">
        <v>-5258</v>
      </c>
      <c r="P373" s="97">
        <v>29.14</v>
      </c>
      <c r="Q373" s="97">
        <v>29.14</v>
      </c>
      <c r="R373" s="97">
        <v>-10517</v>
      </c>
    </row>
    <row r="374" spans="1:18" x14ac:dyDescent="0.25">
      <c r="A374" s="97">
        <v>121</v>
      </c>
      <c r="B374" s="97" t="s">
        <v>204</v>
      </c>
      <c r="C374" s="97">
        <v>12</v>
      </c>
      <c r="D374" s="97">
        <v>0</v>
      </c>
      <c r="E374" s="97">
        <v>100</v>
      </c>
      <c r="F374" s="97">
        <v>0</v>
      </c>
      <c r="G374" s="97"/>
      <c r="H374" s="97"/>
      <c r="I374" s="97">
        <v>8760</v>
      </c>
      <c r="J374" s="97">
        <v>54.1</v>
      </c>
      <c r="K374" s="97">
        <v>648</v>
      </c>
      <c r="L374" s="97"/>
      <c r="M374" s="97">
        <v>0</v>
      </c>
      <c r="N374" s="97">
        <v>0</v>
      </c>
      <c r="O374" s="97">
        <v>0</v>
      </c>
      <c r="P374" s="97">
        <v>54.05</v>
      </c>
      <c r="Q374" s="97">
        <v>54.05</v>
      </c>
      <c r="R374" s="97">
        <v>648</v>
      </c>
    </row>
    <row r="375" spans="1:18" x14ac:dyDescent="0.25">
      <c r="A375" s="97">
        <v>122</v>
      </c>
      <c r="B375" s="97" t="s">
        <v>205</v>
      </c>
      <c r="C375" s="97">
        <v>63.2</v>
      </c>
      <c r="D375" s="97">
        <v>0</v>
      </c>
      <c r="E375" s="97">
        <v>100</v>
      </c>
      <c r="F375" s="97">
        <v>0</v>
      </c>
      <c r="G375" s="97"/>
      <c r="H375" s="97"/>
      <c r="I375" s="97">
        <v>8760</v>
      </c>
      <c r="J375" s="97">
        <v>54.7</v>
      </c>
      <c r="K375" s="97">
        <v>3458</v>
      </c>
      <c r="L375" s="97"/>
      <c r="M375" s="97">
        <v>0</v>
      </c>
      <c r="N375" s="97">
        <v>0</v>
      </c>
      <c r="O375" s="97">
        <v>3458</v>
      </c>
      <c r="P375" s="97">
        <v>109.44</v>
      </c>
      <c r="Q375" s="97">
        <v>109.44</v>
      </c>
      <c r="R375" s="97">
        <v>6916</v>
      </c>
    </row>
    <row r="376" spans="1:18" x14ac:dyDescent="0.25">
      <c r="A376" s="97">
        <v>123</v>
      </c>
      <c r="B376" s="97" t="s">
        <v>206</v>
      </c>
      <c r="C376" s="97">
        <v>37.200000000000003</v>
      </c>
      <c r="D376" s="97">
        <v>0</v>
      </c>
      <c r="E376" s="97">
        <v>88.5</v>
      </c>
      <c r="F376" s="97">
        <v>0</v>
      </c>
      <c r="G376" s="97"/>
      <c r="H376" s="97"/>
      <c r="I376" s="97">
        <v>8760</v>
      </c>
      <c r="J376" s="97">
        <v>0</v>
      </c>
      <c r="K376" s="97">
        <v>0</v>
      </c>
      <c r="L376" s="97"/>
      <c r="M376" s="97">
        <v>0</v>
      </c>
      <c r="N376" s="97">
        <v>0</v>
      </c>
      <c r="O376" s="97">
        <v>1406</v>
      </c>
      <c r="P376" s="97">
        <v>37.76</v>
      </c>
      <c r="Q376" s="97">
        <v>37.76</v>
      </c>
      <c r="R376" s="97">
        <v>1406</v>
      </c>
    </row>
    <row r="377" spans="1:18" x14ac:dyDescent="0.25">
      <c r="A377" s="97">
        <v>124</v>
      </c>
      <c r="B377" s="97" t="s">
        <v>207</v>
      </c>
      <c r="C377" s="97">
        <v>0</v>
      </c>
      <c r="D377" s="97">
        <v>0</v>
      </c>
      <c r="E377" s="97">
        <v>0</v>
      </c>
      <c r="F377" s="97">
        <v>0</v>
      </c>
      <c r="G377" s="97"/>
      <c r="H377" s="97"/>
      <c r="I377" s="97">
        <v>0</v>
      </c>
      <c r="J377" s="97">
        <v>0</v>
      </c>
      <c r="K377" s="97">
        <v>0</v>
      </c>
      <c r="L377" s="97"/>
      <c r="M377" s="97">
        <v>0</v>
      </c>
      <c r="N377" s="97">
        <v>0</v>
      </c>
      <c r="O377" s="97">
        <v>0</v>
      </c>
      <c r="P377" s="97">
        <v>0</v>
      </c>
      <c r="Q377" s="97">
        <v>0</v>
      </c>
      <c r="R377" s="97">
        <v>0</v>
      </c>
    </row>
    <row r="378" spans="1:18" x14ac:dyDescent="0.25">
      <c r="A378" s="97">
        <v>125</v>
      </c>
      <c r="B378" s="97" t="s">
        <v>208</v>
      </c>
      <c r="C378" s="97">
        <v>158.19999999999999</v>
      </c>
      <c r="D378" s="97">
        <v>0</v>
      </c>
      <c r="E378" s="97">
        <v>9.1</v>
      </c>
      <c r="F378" s="97">
        <v>11</v>
      </c>
      <c r="G378" s="97">
        <v>1924.6</v>
      </c>
      <c r="H378" s="97">
        <v>12163</v>
      </c>
      <c r="I378" s="97">
        <v>1572</v>
      </c>
      <c r="J378" s="97">
        <v>378.9</v>
      </c>
      <c r="K378" s="97">
        <v>7292</v>
      </c>
      <c r="L378" s="97">
        <v>23</v>
      </c>
      <c r="M378" s="97">
        <v>88</v>
      </c>
      <c r="N378" s="97">
        <v>4758</v>
      </c>
      <c r="O378" s="97">
        <v>0</v>
      </c>
      <c r="P378" s="97">
        <v>46.08</v>
      </c>
      <c r="Q378" s="97">
        <v>76.709999999999994</v>
      </c>
      <c r="R378" s="97">
        <v>12138</v>
      </c>
    </row>
    <row r="379" spans="1:18" x14ac:dyDescent="0.25">
      <c r="A379" s="97">
        <v>126</v>
      </c>
      <c r="B379" s="97" t="s">
        <v>209</v>
      </c>
      <c r="C379" s="97">
        <v>-168.9</v>
      </c>
      <c r="D379" s="97">
        <v>0</v>
      </c>
      <c r="E379" s="97">
        <v>100</v>
      </c>
      <c r="F379" s="97">
        <v>0</v>
      </c>
      <c r="G379" s="97"/>
      <c r="H379" s="97"/>
      <c r="I379" s="97">
        <v>8760</v>
      </c>
      <c r="J379" s="97">
        <v>11</v>
      </c>
      <c r="K379" s="97">
        <v>-1854</v>
      </c>
      <c r="L379" s="97"/>
      <c r="M379" s="97">
        <v>0</v>
      </c>
      <c r="N379" s="97">
        <v>0</v>
      </c>
      <c r="O379" s="97">
        <v>0</v>
      </c>
      <c r="P379" s="97">
        <v>10.98</v>
      </c>
      <c r="Q379" s="97">
        <v>10.98</v>
      </c>
      <c r="R379" s="97">
        <v>-1854</v>
      </c>
    </row>
    <row r="380" spans="1:18" x14ac:dyDescent="0.25">
      <c r="A380" s="97">
        <v>127</v>
      </c>
      <c r="B380" s="97" t="s">
        <v>210</v>
      </c>
      <c r="C380" s="97">
        <v>-65.900000000000006</v>
      </c>
      <c r="D380" s="97">
        <v>0</v>
      </c>
      <c r="E380" s="97">
        <v>100</v>
      </c>
      <c r="F380" s="97">
        <v>0</v>
      </c>
      <c r="G380" s="97"/>
      <c r="H380" s="97"/>
      <c r="I380" s="97">
        <v>8760</v>
      </c>
      <c r="J380" s="97">
        <v>11</v>
      </c>
      <c r="K380" s="97">
        <v>-724</v>
      </c>
      <c r="L380" s="97"/>
      <c r="M380" s="97">
        <v>0</v>
      </c>
      <c r="N380" s="97">
        <v>0</v>
      </c>
      <c r="O380" s="97">
        <v>0</v>
      </c>
      <c r="P380" s="97">
        <v>10.98</v>
      </c>
      <c r="Q380" s="97">
        <v>10.98</v>
      </c>
      <c r="R380" s="97">
        <v>-724</v>
      </c>
    </row>
    <row r="381" spans="1:18" x14ac:dyDescent="0.25">
      <c r="A381" s="97">
        <v>128</v>
      </c>
      <c r="B381" s="97" t="s">
        <v>211</v>
      </c>
      <c r="C381" s="97">
        <v>-220.8</v>
      </c>
      <c r="D381" s="97">
        <v>0</v>
      </c>
      <c r="E381" s="97">
        <v>100</v>
      </c>
      <c r="F381" s="97">
        <v>0</v>
      </c>
      <c r="G381" s="97"/>
      <c r="H381" s="97"/>
      <c r="I381" s="97">
        <v>8760</v>
      </c>
      <c r="J381" s="97">
        <v>23.2</v>
      </c>
      <c r="K381" s="97">
        <v>-5131</v>
      </c>
      <c r="L381" s="97"/>
      <c r="M381" s="97">
        <v>0</v>
      </c>
      <c r="N381" s="97">
        <v>-4396</v>
      </c>
      <c r="O381" s="97">
        <v>-5131</v>
      </c>
      <c r="P381" s="97">
        <v>46.48</v>
      </c>
      <c r="Q381" s="97">
        <v>66.39</v>
      </c>
      <c r="R381" s="97">
        <v>-14659</v>
      </c>
    </row>
    <row r="382" spans="1:18" x14ac:dyDescent="0.25">
      <c r="A382" s="97">
        <v>129</v>
      </c>
      <c r="B382" s="97" t="s">
        <v>217</v>
      </c>
      <c r="C382" s="97">
        <v>15.1</v>
      </c>
      <c r="D382" s="97">
        <v>0</v>
      </c>
      <c r="E382" s="97">
        <v>100</v>
      </c>
      <c r="F382" s="97">
        <v>0</v>
      </c>
      <c r="G382" s="97"/>
      <c r="H382" s="97"/>
      <c r="I382" s="97">
        <v>8760</v>
      </c>
      <c r="J382" s="97">
        <v>73.5</v>
      </c>
      <c r="K382" s="97">
        <v>1107</v>
      </c>
      <c r="L382" s="97"/>
      <c r="M382" s="97">
        <v>0</v>
      </c>
      <c r="N382" s="97">
        <v>0</v>
      </c>
      <c r="O382" s="97">
        <v>0</v>
      </c>
      <c r="P382" s="97">
        <v>73.47</v>
      </c>
      <c r="Q382" s="97">
        <v>73.47</v>
      </c>
      <c r="R382" s="97">
        <v>1107</v>
      </c>
    </row>
    <row r="383" spans="1:18" x14ac:dyDescent="0.25">
      <c r="A383" s="97">
        <v>130</v>
      </c>
      <c r="B383" s="97" t="s">
        <v>218</v>
      </c>
      <c r="C383" s="97">
        <v>228.5</v>
      </c>
      <c r="D383" s="97">
        <v>0</v>
      </c>
      <c r="E383" s="97">
        <v>100</v>
      </c>
      <c r="F383" s="97">
        <v>0</v>
      </c>
      <c r="G383" s="97"/>
      <c r="H383" s="97"/>
      <c r="I383" s="97">
        <v>8760</v>
      </c>
      <c r="J383" s="97">
        <v>74.900000000000006</v>
      </c>
      <c r="K383" s="97">
        <v>17124</v>
      </c>
      <c r="L383" s="97"/>
      <c r="M383" s="97">
        <v>0</v>
      </c>
      <c r="N383" s="97">
        <v>0</v>
      </c>
      <c r="O383" s="97">
        <v>0</v>
      </c>
      <c r="P383" s="97">
        <v>74.94</v>
      </c>
      <c r="Q383" s="97">
        <v>74.94</v>
      </c>
      <c r="R383" s="97">
        <v>17124</v>
      </c>
    </row>
    <row r="384" spans="1:18" x14ac:dyDescent="0.25">
      <c r="A384" s="97">
        <v>131</v>
      </c>
      <c r="B384" s="97" t="s">
        <v>221</v>
      </c>
      <c r="C384" s="97">
        <v>4.7</v>
      </c>
      <c r="D384" s="97">
        <v>0</v>
      </c>
      <c r="E384" s="97">
        <v>100</v>
      </c>
      <c r="F384" s="97">
        <v>0</v>
      </c>
      <c r="G384" s="97"/>
      <c r="H384" s="97"/>
      <c r="I384" s="97">
        <v>8760</v>
      </c>
      <c r="J384" s="97">
        <v>72.7</v>
      </c>
      <c r="K384" s="97">
        <v>342</v>
      </c>
      <c r="L384" s="97"/>
      <c r="M384" s="97">
        <v>0</v>
      </c>
      <c r="N384" s="97">
        <v>0</v>
      </c>
      <c r="O384" s="97">
        <v>0</v>
      </c>
      <c r="P384" s="97">
        <v>72.709999999999994</v>
      </c>
      <c r="Q384" s="97">
        <v>72.709999999999994</v>
      </c>
      <c r="R384" s="97">
        <v>342</v>
      </c>
    </row>
    <row r="385" spans="1:18" x14ac:dyDescent="0.25">
      <c r="A385" s="97">
        <v>132</v>
      </c>
      <c r="B385" s="97" t="s">
        <v>222</v>
      </c>
      <c r="C385" s="97">
        <v>0</v>
      </c>
      <c r="D385" s="97">
        <v>0</v>
      </c>
      <c r="E385" s="97">
        <v>100</v>
      </c>
      <c r="F385" s="97">
        <v>0</v>
      </c>
      <c r="G385" s="97"/>
      <c r="H385" s="97"/>
      <c r="I385" s="97">
        <v>8760</v>
      </c>
      <c r="J385" s="97">
        <v>32.200000000000003</v>
      </c>
      <c r="K385" s="97">
        <v>1</v>
      </c>
      <c r="L385" s="97"/>
      <c r="M385" s="97">
        <v>0</v>
      </c>
      <c r="N385" s="97">
        <v>0</v>
      </c>
      <c r="O385" s="97">
        <v>0</v>
      </c>
      <c r="P385" s="97">
        <v>32.24</v>
      </c>
      <c r="Q385" s="97">
        <v>32.24</v>
      </c>
      <c r="R385" s="97">
        <v>1</v>
      </c>
    </row>
    <row r="386" spans="1:18" x14ac:dyDescent="0.25">
      <c r="A386" s="97">
        <v>133</v>
      </c>
      <c r="B386" s="97" t="s">
        <v>223</v>
      </c>
      <c r="C386" s="97">
        <v>10.8</v>
      </c>
      <c r="D386" s="97">
        <v>0</v>
      </c>
      <c r="E386" s="97">
        <v>100</v>
      </c>
      <c r="F386" s="97">
        <v>0</v>
      </c>
      <c r="G386" s="97"/>
      <c r="H386" s="97"/>
      <c r="I386" s="97">
        <v>8760</v>
      </c>
      <c r="J386" s="97">
        <v>75.400000000000006</v>
      </c>
      <c r="K386" s="97">
        <v>814</v>
      </c>
      <c r="L386" s="97"/>
      <c r="M386" s="97">
        <v>0</v>
      </c>
      <c r="N386" s="97">
        <v>0</v>
      </c>
      <c r="O386" s="97">
        <v>0</v>
      </c>
      <c r="P386" s="97">
        <v>75.400000000000006</v>
      </c>
      <c r="Q386" s="97">
        <v>75.400000000000006</v>
      </c>
      <c r="R386" s="97">
        <v>814</v>
      </c>
    </row>
    <row r="387" spans="1:18" x14ac:dyDescent="0.25">
      <c r="A387" s="97">
        <v>134</v>
      </c>
      <c r="B387" s="97" t="s">
        <v>224</v>
      </c>
      <c r="C387" s="97">
        <v>0</v>
      </c>
      <c r="D387" s="97">
        <v>0</v>
      </c>
      <c r="E387" s="97">
        <v>0</v>
      </c>
      <c r="F387" s="97">
        <v>0</v>
      </c>
      <c r="G387" s="97"/>
      <c r="H387" s="97"/>
      <c r="I387" s="97">
        <v>8760</v>
      </c>
      <c r="J387" s="97">
        <v>0</v>
      </c>
      <c r="K387" s="97">
        <v>0</v>
      </c>
      <c r="L387" s="97"/>
      <c r="M387" s="97">
        <v>0</v>
      </c>
      <c r="N387" s="97">
        <v>0</v>
      </c>
      <c r="O387" s="97">
        <v>0</v>
      </c>
      <c r="P387" s="97">
        <v>0</v>
      </c>
      <c r="Q387" s="97">
        <v>0</v>
      </c>
      <c r="R387" s="97">
        <v>0</v>
      </c>
    </row>
    <row r="388" spans="1:18" x14ac:dyDescent="0.25">
      <c r="A388" s="97">
        <v>135</v>
      </c>
      <c r="B388" s="97" t="s">
        <v>225</v>
      </c>
      <c r="C388" s="97">
        <v>6.7</v>
      </c>
      <c r="D388" s="97">
        <v>0</v>
      </c>
      <c r="E388" s="97">
        <v>100</v>
      </c>
      <c r="F388" s="97">
        <v>0</v>
      </c>
      <c r="G388" s="97"/>
      <c r="H388" s="97"/>
      <c r="I388" s="97">
        <v>8760</v>
      </c>
      <c r="J388" s="97">
        <v>38.4</v>
      </c>
      <c r="K388" s="97">
        <v>258</v>
      </c>
      <c r="L388" s="97"/>
      <c r="M388" s="97">
        <v>0</v>
      </c>
      <c r="N388" s="97">
        <v>0</v>
      </c>
      <c r="O388" s="97">
        <v>0</v>
      </c>
      <c r="P388" s="97">
        <v>38.4</v>
      </c>
      <c r="Q388" s="97">
        <v>38.4</v>
      </c>
      <c r="R388" s="97">
        <v>258</v>
      </c>
    </row>
    <row r="389" spans="1:18" x14ac:dyDescent="0.25">
      <c r="A389" s="97">
        <v>136</v>
      </c>
      <c r="B389" s="97" t="s">
        <v>226</v>
      </c>
      <c r="C389" s="97">
        <v>0.3</v>
      </c>
      <c r="D389" s="97">
        <v>0</v>
      </c>
      <c r="E389" s="97">
        <v>100</v>
      </c>
      <c r="F389" s="97">
        <v>0</v>
      </c>
      <c r="G389" s="97"/>
      <c r="H389" s="97"/>
      <c r="I389" s="97">
        <v>8760</v>
      </c>
      <c r="J389" s="97">
        <v>60.5</v>
      </c>
      <c r="K389" s="97">
        <v>18</v>
      </c>
      <c r="L389" s="97"/>
      <c r="M389" s="97">
        <v>0</v>
      </c>
      <c r="N389" s="97">
        <v>0</v>
      </c>
      <c r="O389" s="97">
        <v>0</v>
      </c>
      <c r="P389" s="97">
        <v>60.5</v>
      </c>
      <c r="Q389" s="97">
        <v>60.5</v>
      </c>
      <c r="R389" s="97">
        <v>18</v>
      </c>
    </row>
    <row r="390" spans="1:18" x14ac:dyDescent="0.25">
      <c r="A390" s="97">
        <v>137</v>
      </c>
      <c r="B390" s="97" t="s">
        <v>227</v>
      </c>
      <c r="C390" s="97">
        <v>0</v>
      </c>
      <c r="D390" s="97">
        <v>0</v>
      </c>
      <c r="E390" s="97">
        <v>0</v>
      </c>
      <c r="F390" s="97">
        <v>5</v>
      </c>
      <c r="G390" s="97"/>
      <c r="H390" s="97"/>
      <c r="I390" s="97">
        <v>1848</v>
      </c>
      <c r="J390" s="97">
        <v>0</v>
      </c>
      <c r="K390" s="97">
        <v>0</v>
      </c>
      <c r="L390" s="97"/>
      <c r="M390" s="97">
        <v>0</v>
      </c>
      <c r="N390" s="97">
        <v>0</v>
      </c>
      <c r="O390" s="97">
        <v>0</v>
      </c>
      <c r="P390" s="97">
        <v>0</v>
      </c>
      <c r="Q390" s="97">
        <v>0</v>
      </c>
      <c r="R390" s="97">
        <v>0</v>
      </c>
    </row>
    <row r="391" spans="1:18" x14ac:dyDescent="0.25">
      <c r="A391" s="97">
        <v>138</v>
      </c>
      <c r="B391" s="97" t="s">
        <v>228</v>
      </c>
      <c r="C391" s="97">
        <v>0</v>
      </c>
      <c r="D391" s="97">
        <v>0</v>
      </c>
      <c r="E391" s="97">
        <v>0</v>
      </c>
      <c r="F391" s="97">
        <v>4</v>
      </c>
      <c r="G391" s="97"/>
      <c r="H391" s="97"/>
      <c r="I391" s="97">
        <v>1008</v>
      </c>
      <c r="J391" s="97">
        <v>0</v>
      </c>
      <c r="K391" s="97">
        <v>0</v>
      </c>
      <c r="L391" s="97"/>
      <c r="M391" s="97">
        <v>0</v>
      </c>
      <c r="N391" s="97">
        <v>0</v>
      </c>
      <c r="O391" s="97">
        <v>0</v>
      </c>
      <c r="P391" s="97">
        <v>0</v>
      </c>
      <c r="Q391" s="97">
        <v>0</v>
      </c>
      <c r="R391" s="97">
        <v>0</v>
      </c>
    </row>
    <row r="392" spans="1:18" x14ac:dyDescent="0.25">
      <c r="A392" s="97">
        <v>139</v>
      </c>
      <c r="B392" s="97" t="s">
        <v>229</v>
      </c>
      <c r="C392" s="97">
        <v>-14.9</v>
      </c>
      <c r="D392" s="97">
        <v>0</v>
      </c>
      <c r="E392" s="97">
        <v>14.6</v>
      </c>
      <c r="F392" s="97">
        <v>182</v>
      </c>
      <c r="G392" s="97"/>
      <c r="H392" s="97"/>
      <c r="I392" s="97">
        <v>1276</v>
      </c>
      <c r="J392" s="97">
        <v>11</v>
      </c>
      <c r="K392" s="97">
        <v>-163</v>
      </c>
      <c r="L392" s="97"/>
      <c r="M392" s="97">
        <v>0</v>
      </c>
      <c r="N392" s="97">
        <v>0</v>
      </c>
      <c r="O392" s="97">
        <v>0</v>
      </c>
      <c r="P392" s="97">
        <v>10.98</v>
      </c>
      <c r="Q392" s="97">
        <v>10.98</v>
      </c>
      <c r="R392" s="97">
        <v>-163</v>
      </c>
    </row>
    <row r="393" spans="1:18" x14ac:dyDescent="0.25">
      <c r="A393" s="97">
        <v>140</v>
      </c>
      <c r="B393" s="97" t="s">
        <v>230</v>
      </c>
      <c r="C393" s="97">
        <v>0</v>
      </c>
      <c r="D393" s="97">
        <v>0</v>
      </c>
      <c r="E393" s="97">
        <v>0</v>
      </c>
      <c r="F393" s="97">
        <v>1</v>
      </c>
      <c r="G393" s="97"/>
      <c r="H393" s="97"/>
      <c r="I393" s="97">
        <v>1</v>
      </c>
      <c r="J393" s="97">
        <v>0</v>
      </c>
      <c r="K393" s="97">
        <v>0</v>
      </c>
      <c r="L393" s="97"/>
      <c r="M393" s="97">
        <v>0</v>
      </c>
      <c r="N393" s="97">
        <v>0</v>
      </c>
      <c r="O393" s="97">
        <v>0</v>
      </c>
      <c r="P393" s="97">
        <v>0</v>
      </c>
      <c r="Q393" s="97">
        <v>0</v>
      </c>
      <c r="R393" s="97">
        <v>0</v>
      </c>
    </row>
    <row r="394" spans="1:18" x14ac:dyDescent="0.25">
      <c r="A394" s="97">
        <v>141</v>
      </c>
      <c r="B394" s="97" t="s">
        <v>231</v>
      </c>
      <c r="C394" s="97">
        <v>91.3</v>
      </c>
      <c r="D394" s="97">
        <v>0</v>
      </c>
      <c r="E394" s="97">
        <v>100</v>
      </c>
      <c r="F394" s="97">
        <v>1</v>
      </c>
      <c r="G394" s="97"/>
      <c r="H394" s="97"/>
      <c r="I394" s="97">
        <v>5880</v>
      </c>
      <c r="J394" s="97">
        <v>60</v>
      </c>
      <c r="K394" s="97">
        <v>5484</v>
      </c>
      <c r="L394" s="97"/>
      <c r="M394" s="97">
        <v>0</v>
      </c>
      <c r="N394" s="97">
        <v>0</v>
      </c>
      <c r="O394" s="97">
        <v>0</v>
      </c>
      <c r="P394" s="97">
        <v>60.05</v>
      </c>
      <c r="Q394" s="97">
        <v>60.05</v>
      </c>
      <c r="R394" s="97">
        <v>5484</v>
      </c>
    </row>
    <row r="395" spans="1:18" x14ac:dyDescent="0.25">
      <c r="A395" s="97">
        <v>142</v>
      </c>
      <c r="B395" s="97" t="s">
        <v>341</v>
      </c>
      <c r="C395" s="97">
        <v>0.6</v>
      </c>
      <c r="D395" s="97">
        <v>0</v>
      </c>
      <c r="E395" s="97">
        <v>100</v>
      </c>
      <c r="F395" s="97">
        <v>1</v>
      </c>
      <c r="G395" s="97"/>
      <c r="H395" s="97"/>
      <c r="I395" s="97">
        <v>24</v>
      </c>
      <c r="J395" s="97">
        <v>63.8</v>
      </c>
      <c r="K395" s="97">
        <v>40</v>
      </c>
      <c r="L395" s="97"/>
      <c r="M395" s="97">
        <v>0</v>
      </c>
      <c r="N395" s="97">
        <v>0</v>
      </c>
      <c r="O395" s="97">
        <v>0</v>
      </c>
      <c r="P395" s="97">
        <v>63.76</v>
      </c>
      <c r="Q395" s="97">
        <v>63.76</v>
      </c>
      <c r="R395" s="97">
        <v>40</v>
      </c>
    </row>
    <row r="396" spans="1:18" x14ac:dyDescent="0.25">
      <c r="A396" s="97">
        <v>143</v>
      </c>
      <c r="B396" s="97" t="s">
        <v>342</v>
      </c>
      <c r="C396" s="97">
        <v>0.6</v>
      </c>
      <c r="D396" s="97">
        <v>0</v>
      </c>
      <c r="E396" s="97">
        <v>100</v>
      </c>
      <c r="F396" s="97">
        <v>1</v>
      </c>
      <c r="G396" s="97"/>
      <c r="H396" s="97"/>
      <c r="I396" s="97">
        <v>24</v>
      </c>
      <c r="J396" s="97">
        <v>63.8</v>
      </c>
      <c r="K396" s="97">
        <v>40</v>
      </c>
      <c r="L396" s="97"/>
      <c r="M396" s="97">
        <v>0</v>
      </c>
      <c r="N396" s="97">
        <v>0</v>
      </c>
      <c r="O396" s="97">
        <v>0</v>
      </c>
      <c r="P396" s="97">
        <v>63.76</v>
      </c>
      <c r="Q396" s="97">
        <v>63.76</v>
      </c>
      <c r="R396" s="97">
        <v>40</v>
      </c>
    </row>
    <row r="397" spans="1:18" x14ac:dyDescent="0.25">
      <c r="A397" s="97">
        <v>144</v>
      </c>
      <c r="B397" s="97" t="s">
        <v>343</v>
      </c>
      <c r="C397" s="97">
        <v>25.3</v>
      </c>
      <c r="D397" s="97">
        <v>0</v>
      </c>
      <c r="E397" s="97">
        <v>100</v>
      </c>
      <c r="F397" s="97">
        <v>1</v>
      </c>
      <c r="G397" s="97"/>
      <c r="H397" s="97"/>
      <c r="I397" s="97">
        <v>768</v>
      </c>
      <c r="J397" s="97">
        <v>60.7</v>
      </c>
      <c r="K397" s="97">
        <v>1533</v>
      </c>
      <c r="L397" s="97"/>
      <c r="M397" s="97">
        <v>0</v>
      </c>
      <c r="N397" s="97">
        <v>0</v>
      </c>
      <c r="O397" s="97">
        <v>0</v>
      </c>
      <c r="P397" s="97">
        <v>60.66</v>
      </c>
      <c r="Q397" s="97">
        <v>60.66</v>
      </c>
      <c r="R397" s="97">
        <v>1533</v>
      </c>
    </row>
    <row r="398" spans="1:18" x14ac:dyDescent="0.25">
      <c r="A398" s="97">
        <v>145</v>
      </c>
      <c r="B398" s="97" t="s">
        <v>232</v>
      </c>
      <c r="C398" s="97">
        <v>1.8</v>
      </c>
      <c r="D398" s="97">
        <v>0</v>
      </c>
      <c r="E398" s="97">
        <v>100</v>
      </c>
      <c r="F398" s="97">
        <v>1</v>
      </c>
      <c r="G398" s="97"/>
      <c r="H398" s="97"/>
      <c r="I398" s="97">
        <v>3696</v>
      </c>
      <c r="J398" s="97">
        <v>76.3</v>
      </c>
      <c r="K398" s="97">
        <v>140</v>
      </c>
      <c r="L398" s="97"/>
      <c r="M398" s="97">
        <v>0</v>
      </c>
      <c r="N398" s="97">
        <v>0</v>
      </c>
      <c r="O398" s="97">
        <v>0</v>
      </c>
      <c r="P398" s="97">
        <v>76.3</v>
      </c>
      <c r="Q398" s="97">
        <v>76.3</v>
      </c>
      <c r="R398" s="97">
        <v>140</v>
      </c>
    </row>
    <row r="399" spans="1:18" x14ac:dyDescent="0.25">
      <c r="A399" s="97">
        <v>146</v>
      </c>
      <c r="B399" s="97" t="s">
        <v>233</v>
      </c>
      <c r="C399" s="97">
        <v>1.8</v>
      </c>
      <c r="D399" s="97">
        <v>0</v>
      </c>
      <c r="E399" s="97">
        <v>100</v>
      </c>
      <c r="F399" s="97">
        <v>1</v>
      </c>
      <c r="G399" s="97"/>
      <c r="H399" s="97"/>
      <c r="I399" s="97">
        <v>3696</v>
      </c>
      <c r="J399" s="97">
        <v>76.3</v>
      </c>
      <c r="K399" s="97">
        <v>140</v>
      </c>
      <c r="L399" s="97"/>
      <c r="M399" s="97">
        <v>0</v>
      </c>
      <c r="N399" s="97">
        <v>0</v>
      </c>
      <c r="O399" s="97">
        <v>0</v>
      </c>
      <c r="P399" s="97">
        <v>76.3</v>
      </c>
      <c r="Q399" s="97">
        <v>76.3</v>
      </c>
      <c r="R399" s="97">
        <v>140</v>
      </c>
    </row>
    <row r="400" spans="1:18" x14ac:dyDescent="0.25">
      <c r="A400" s="97">
        <v>147</v>
      </c>
      <c r="B400" s="97" t="s">
        <v>234</v>
      </c>
      <c r="C400" s="97">
        <v>1.9</v>
      </c>
      <c r="D400" s="97">
        <v>0</v>
      </c>
      <c r="E400" s="97">
        <v>100</v>
      </c>
      <c r="F400" s="97">
        <v>1</v>
      </c>
      <c r="G400" s="97"/>
      <c r="H400" s="97"/>
      <c r="I400" s="97">
        <v>3696</v>
      </c>
      <c r="J400" s="97">
        <v>76.3</v>
      </c>
      <c r="K400" s="97">
        <v>144</v>
      </c>
      <c r="L400" s="97"/>
      <c r="M400" s="97">
        <v>0</v>
      </c>
      <c r="N400" s="97">
        <v>0</v>
      </c>
      <c r="O400" s="97">
        <v>0</v>
      </c>
      <c r="P400" s="97">
        <v>76.3</v>
      </c>
      <c r="Q400" s="97">
        <v>76.3</v>
      </c>
      <c r="R400" s="97">
        <v>144</v>
      </c>
    </row>
    <row r="401" spans="1:18" x14ac:dyDescent="0.25">
      <c r="A401" s="97">
        <v>148</v>
      </c>
      <c r="B401" s="97" t="s">
        <v>235</v>
      </c>
      <c r="C401" s="97">
        <v>1.4</v>
      </c>
      <c r="D401" s="97">
        <v>0</v>
      </c>
      <c r="E401" s="97">
        <v>100</v>
      </c>
      <c r="F401" s="97">
        <v>1</v>
      </c>
      <c r="G401" s="97"/>
      <c r="H401" s="97"/>
      <c r="I401" s="97">
        <v>3696</v>
      </c>
      <c r="J401" s="97">
        <v>76.3</v>
      </c>
      <c r="K401" s="97">
        <v>103</v>
      </c>
      <c r="L401" s="97"/>
      <c r="M401" s="97">
        <v>0</v>
      </c>
      <c r="N401" s="97">
        <v>0</v>
      </c>
      <c r="O401" s="97">
        <v>0</v>
      </c>
      <c r="P401" s="97">
        <v>76.3</v>
      </c>
      <c r="Q401" s="97">
        <v>76.3</v>
      </c>
      <c r="R401" s="97">
        <v>103</v>
      </c>
    </row>
    <row r="402" spans="1:18" x14ac:dyDescent="0.25">
      <c r="A402" s="97">
        <v>149</v>
      </c>
      <c r="B402" s="97" t="s">
        <v>236</v>
      </c>
      <c r="C402" s="97">
        <v>1.8</v>
      </c>
      <c r="D402" s="97">
        <v>0</v>
      </c>
      <c r="E402" s="97">
        <v>100</v>
      </c>
      <c r="F402" s="97">
        <v>1</v>
      </c>
      <c r="G402" s="97"/>
      <c r="H402" s="97"/>
      <c r="I402" s="97">
        <v>3696</v>
      </c>
      <c r="J402" s="97">
        <v>58.4</v>
      </c>
      <c r="K402" s="97">
        <v>107</v>
      </c>
      <c r="L402" s="97"/>
      <c r="M402" s="97">
        <v>0</v>
      </c>
      <c r="N402" s="97">
        <v>0</v>
      </c>
      <c r="O402" s="97">
        <v>0</v>
      </c>
      <c r="P402" s="97">
        <v>58.39</v>
      </c>
      <c r="Q402" s="97">
        <v>58.39</v>
      </c>
      <c r="R402" s="97">
        <v>107</v>
      </c>
    </row>
    <row r="403" spans="1:18" x14ac:dyDescent="0.25">
      <c r="A403" s="97">
        <v>150</v>
      </c>
      <c r="B403" s="97" t="s">
        <v>237</v>
      </c>
      <c r="C403" s="97">
        <v>0.9</v>
      </c>
      <c r="D403" s="97">
        <v>0</v>
      </c>
      <c r="E403" s="97">
        <v>100</v>
      </c>
      <c r="F403" s="97">
        <v>0</v>
      </c>
      <c r="G403" s="97"/>
      <c r="H403" s="97"/>
      <c r="I403" s="97">
        <v>8760</v>
      </c>
      <c r="J403" s="97">
        <v>0</v>
      </c>
      <c r="K403" s="97">
        <v>0</v>
      </c>
      <c r="L403" s="97"/>
      <c r="M403" s="97">
        <v>0</v>
      </c>
      <c r="N403" s="97">
        <v>0</v>
      </c>
      <c r="O403" s="97">
        <v>0</v>
      </c>
      <c r="P403" s="97">
        <v>0</v>
      </c>
      <c r="Q403" s="97">
        <v>0</v>
      </c>
      <c r="R403" s="97">
        <v>0</v>
      </c>
    </row>
    <row r="404" spans="1:18" x14ac:dyDescent="0.25">
      <c r="A404" s="97">
        <v>151</v>
      </c>
      <c r="B404" s="97" t="s">
        <v>238</v>
      </c>
      <c r="C404" s="97">
        <v>11</v>
      </c>
      <c r="D404" s="97">
        <v>0</v>
      </c>
      <c r="E404" s="97">
        <v>100</v>
      </c>
      <c r="F404" s="97">
        <v>1</v>
      </c>
      <c r="G404" s="97"/>
      <c r="H404" s="97"/>
      <c r="I404" s="97">
        <v>5184</v>
      </c>
      <c r="J404" s="97">
        <v>85</v>
      </c>
      <c r="K404" s="97">
        <v>936</v>
      </c>
      <c r="L404" s="97"/>
      <c r="M404" s="97">
        <v>0</v>
      </c>
      <c r="N404" s="97">
        <v>0</v>
      </c>
      <c r="O404" s="97">
        <v>0</v>
      </c>
      <c r="P404" s="97">
        <v>85</v>
      </c>
      <c r="Q404" s="97">
        <v>85</v>
      </c>
      <c r="R404" s="97">
        <v>936</v>
      </c>
    </row>
    <row r="405" spans="1:18" x14ac:dyDescent="0.25">
      <c r="A405" s="97">
        <v>152</v>
      </c>
      <c r="B405" s="97" t="s">
        <v>239</v>
      </c>
      <c r="C405" s="97">
        <v>7.6</v>
      </c>
      <c r="D405" s="97">
        <v>0</v>
      </c>
      <c r="E405" s="97">
        <v>100</v>
      </c>
      <c r="F405" s="97">
        <v>1</v>
      </c>
      <c r="G405" s="97"/>
      <c r="H405" s="97"/>
      <c r="I405" s="97">
        <v>8424</v>
      </c>
      <c r="J405" s="97">
        <v>58.4</v>
      </c>
      <c r="K405" s="97">
        <v>441</v>
      </c>
      <c r="L405" s="97"/>
      <c r="M405" s="97">
        <v>0</v>
      </c>
      <c r="N405" s="97">
        <v>0</v>
      </c>
      <c r="O405" s="97">
        <v>0</v>
      </c>
      <c r="P405" s="97">
        <v>58.39</v>
      </c>
      <c r="Q405" s="97">
        <v>58.39</v>
      </c>
      <c r="R405" s="97">
        <v>441</v>
      </c>
    </row>
    <row r="406" spans="1:18" x14ac:dyDescent="0.25">
      <c r="A406" s="97">
        <v>153</v>
      </c>
      <c r="B406" s="97" t="s">
        <v>240</v>
      </c>
      <c r="C406" s="97">
        <v>3.2</v>
      </c>
      <c r="D406" s="97">
        <v>0</v>
      </c>
      <c r="E406" s="97">
        <v>100</v>
      </c>
      <c r="F406" s="97">
        <v>1</v>
      </c>
      <c r="G406" s="97"/>
      <c r="H406" s="97"/>
      <c r="I406" s="97">
        <v>5184</v>
      </c>
      <c r="J406" s="97">
        <v>85</v>
      </c>
      <c r="K406" s="97">
        <v>272</v>
      </c>
      <c r="L406" s="97"/>
      <c r="M406" s="97">
        <v>0</v>
      </c>
      <c r="N406" s="97">
        <v>0</v>
      </c>
      <c r="O406" s="97">
        <v>0</v>
      </c>
      <c r="P406" s="97">
        <v>85</v>
      </c>
      <c r="Q406" s="97">
        <v>85</v>
      </c>
      <c r="R406" s="97">
        <v>272</v>
      </c>
    </row>
    <row r="407" spans="1:18" x14ac:dyDescent="0.25">
      <c r="A407" s="97">
        <v>154</v>
      </c>
      <c r="B407" s="97" t="s">
        <v>241</v>
      </c>
      <c r="C407" s="97">
        <v>1.8</v>
      </c>
      <c r="D407" s="97">
        <v>0</v>
      </c>
      <c r="E407" s="97">
        <v>100</v>
      </c>
      <c r="F407" s="97">
        <v>1</v>
      </c>
      <c r="G407" s="97"/>
      <c r="H407" s="97"/>
      <c r="I407" s="97">
        <v>3696</v>
      </c>
      <c r="J407" s="97">
        <v>58.4</v>
      </c>
      <c r="K407" s="97">
        <v>107</v>
      </c>
      <c r="L407" s="97"/>
      <c r="M407" s="97">
        <v>0</v>
      </c>
      <c r="N407" s="97">
        <v>0</v>
      </c>
      <c r="O407" s="97">
        <v>0</v>
      </c>
      <c r="P407" s="97">
        <v>58.39</v>
      </c>
      <c r="Q407" s="97">
        <v>58.39</v>
      </c>
      <c r="R407" s="97">
        <v>107</v>
      </c>
    </row>
    <row r="408" spans="1:18" x14ac:dyDescent="0.25">
      <c r="A408" s="97">
        <v>155</v>
      </c>
      <c r="B408" s="97" t="s">
        <v>242</v>
      </c>
      <c r="C408" s="97">
        <v>1.8</v>
      </c>
      <c r="D408" s="97">
        <v>0</v>
      </c>
      <c r="E408" s="97">
        <v>100</v>
      </c>
      <c r="F408" s="97">
        <v>1</v>
      </c>
      <c r="G408" s="97"/>
      <c r="H408" s="97"/>
      <c r="I408" s="97">
        <v>3696</v>
      </c>
      <c r="J408" s="97">
        <v>58.4</v>
      </c>
      <c r="K408" s="97">
        <v>107</v>
      </c>
      <c r="L408" s="97"/>
      <c r="M408" s="97">
        <v>0</v>
      </c>
      <c r="N408" s="97">
        <v>0</v>
      </c>
      <c r="O408" s="97">
        <v>0</v>
      </c>
      <c r="P408" s="97">
        <v>58.39</v>
      </c>
      <c r="Q408" s="97">
        <v>58.39</v>
      </c>
      <c r="R408" s="97">
        <v>107</v>
      </c>
    </row>
    <row r="409" spans="1:18" x14ac:dyDescent="0.25">
      <c r="A409" s="97">
        <v>156</v>
      </c>
      <c r="B409" s="97" t="s">
        <v>243</v>
      </c>
      <c r="C409" s="97">
        <v>3.9</v>
      </c>
      <c r="D409" s="97">
        <v>0</v>
      </c>
      <c r="E409" s="97">
        <v>100</v>
      </c>
      <c r="F409" s="97">
        <v>0</v>
      </c>
      <c r="G409" s="97"/>
      <c r="H409" s="97"/>
      <c r="I409" s="97">
        <v>8760</v>
      </c>
      <c r="J409" s="97">
        <v>0</v>
      </c>
      <c r="K409" s="97">
        <v>0</v>
      </c>
      <c r="L409" s="97"/>
      <c r="M409" s="97">
        <v>0</v>
      </c>
      <c r="N409" s="97">
        <v>0</v>
      </c>
      <c r="O409" s="97">
        <v>0</v>
      </c>
      <c r="P409" s="97">
        <v>0</v>
      </c>
      <c r="Q409" s="97">
        <v>0</v>
      </c>
      <c r="R409" s="97">
        <v>0</v>
      </c>
    </row>
    <row r="410" spans="1:18" x14ac:dyDescent="0.25">
      <c r="A410" s="97">
        <v>157</v>
      </c>
      <c r="B410" s="97" t="s">
        <v>244</v>
      </c>
      <c r="C410" s="97">
        <v>0</v>
      </c>
      <c r="D410" s="97">
        <v>0</v>
      </c>
      <c r="E410" s="97">
        <v>0</v>
      </c>
      <c r="F410" s="97">
        <v>0</v>
      </c>
      <c r="G410" s="97"/>
      <c r="H410" s="97"/>
      <c r="I410" s="97">
        <v>0</v>
      </c>
      <c r="J410" s="97">
        <v>0</v>
      </c>
      <c r="K410" s="97">
        <v>0</v>
      </c>
      <c r="L410" s="97"/>
      <c r="M410" s="97">
        <v>0</v>
      </c>
      <c r="N410" s="97">
        <v>0</v>
      </c>
      <c r="O410" s="97">
        <v>0</v>
      </c>
      <c r="P410" s="97">
        <v>0</v>
      </c>
      <c r="Q410" s="97">
        <v>0</v>
      </c>
      <c r="R410" s="97">
        <v>0</v>
      </c>
    </row>
    <row r="411" spans="1:18" x14ac:dyDescent="0.25">
      <c r="A411" s="97">
        <v>158</v>
      </c>
      <c r="B411" s="97" t="s">
        <v>245</v>
      </c>
      <c r="C411" s="97">
        <v>91.3</v>
      </c>
      <c r="D411" s="97">
        <v>0</v>
      </c>
      <c r="E411" s="97">
        <v>63.7</v>
      </c>
      <c r="F411" s="97">
        <v>262</v>
      </c>
      <c r="G411" s="97"/>
      <c r="H411" s="97"/>
      <c r="I411" s="97">
        <v>5308</v>
      </c>
      <c r="J411" s="97">
        <v>15.5</v>
      </c>
      <c r="K411" s="97">
        <v>1414</v>
      </c>
      <c r="L411" s="97"/>
      <c r="M411" s="97">
        <v>0</v>
      </c>
      <c r="N411" s="97">
        <v>0</v>
      </c>
      <c r="O411" s="97">
        <v>0</v>
      </c>
      <c r="P411" s="97">
        <v>15.49</v>
      </c>
      <c r="Q411" s="97">
        <v>15.49</v>
      </c>
      <c r="R411" s="97">
        <v>1414</v>
      </c>
    </row>
    <row r="412" spans="1:18" x14ac:dyDescent="0.25">
      <c r="A412" s="97">
        <v>159</v>
      </c>
      <c r="B412" s="97" t="s">
        <v>344</v>
      </c>
      <c r="C412" s="97">
        <v>13.2</v>
      </c>
      <c r="D412" s="97">
        <v>0</v>
      </c>
      <c r="E412" s="97">
        <v>100</v>
      </c>
      <c r="F412" s="97">
        <v>0</v>
      </c>
      <c r="G412" s="97"/>
      <c r="H412" s="97"/>
      <c r="I412" s="97">
        <v>8760</v>
      </c>
      <c r="J412" s="97">
        <v>78.900000000000006</v>
      </c>
      <c r="K412" s="97">
        <v>1043</v>
      </c>
      <c r="L412" s="97"/>
      <c r="M412" s="97">
        <v>0</v>
      </c>
      <c r="N412" s="97">
        <v>0</v>
      </c>
      <c r="O412" s="97">
        <v>0</v>
      </c>
      <c r="P412" s="97">
        <v>78.86</v>
      </c>
      <c r="Q412" s="97">
        <v>78.86</v>
      </c>
      <c r="R412" s="97">
        <v>1043</v>
      </c>
    </row>
    <row r="413" spans="1:18" x14ac:dyDescent="0.25">
      <c r="A413" s="97">
        <v>160</v>
      </c>
      <c r="B413" s="97" t="s">
        <v>246</v>
      </c>
      <c r="C413" s="97">
        <v>3.4</v>
      </c>
      <c r="D413" s="97">
        <v>0</v>
      </c>
      <c r="E413" s="97">
        <v>100</v>
      </c>
      <c r="F413" s="97">
        <v>1</v>
      </c>
      <c r="G413" s="97"/>
      <c r="H413" s="97"/>
      <c r="I413" s="97">
        <v>6624</v>
      </c>
      <c r="J413" s="97">
        <v>78.900000000000006</v>
      </c>
      <c r="K413" s="97">
        <v>267</v>
      </c>
      <c r="L413" s="97"/>
      <c r="M413" s="97">
        <v>0</v>
      </c>
      <c r="N413" s="97">
        <v>0</v>
      </c>
      <c r="O413" s="97">
        <v>0</v>
      </c>
      <c r="P413" s="97">
        <v>78.86</v>
      </c>
      <c r="Q413" s="97">
        <v>78.86</v>
      </c>
      <c r="R413" s="97">
        <v>267</v>
      </c>
    </row>
    <row r="414" spans="1:18" x14ac:dyDescent="0.25">
      <c r="A414" s="97">
        <v>161</v>
      </c>
      <c r="B414" s="97" t="s">
        <v>247</v>
      </c>
      <c r="C414" s="97">
        <v>0</v>
      </c>
      <c r="D414" s="97">
        <v>0</v>
      </c>
      <c r="E414" s="97">
        <v>0</v>
      </c>
      <c r="F414" s="97">
        <v>0</v>
      </c>
      <c r="G414" s="97"/>
      <c r="H414" s="97"/>
      <c r="I414" s="97">
        <v>0</v>
      </c>
      <c r="J414" s="97">
        <v>0</v>
      </c>
      <c r="K414" s="97">
        <v>0</v>
      </c>
      <c r="L414" s="97"/>
      <c r="M414" s="97">
        <v>0</v>
      </c>
      <c r="N414" s="97">
        <v>0</v>
      </c>
      <c r="O414" s="97">
        <v>0</v>
      </c>
      <c r="P414" s="97">
        <v>0</v>
      </c>
      <c r="Q414" s="97">
        <v>0</v>
      </c>
      <c r="R414" s="97">
        <v>0</v>
      </c>
    </row>
    <row r="415" spans="1:18" x14ac:dyDescent="0.25">
      <c r="A415" s="97">
        <v>162</v>
      </c>
      <c r="B415" s="97" t="s">
        <v>248</v>
      </c>
      <c r="C415" s="97">
        <v>0</v>
      </c>
      <c r="D415" s="97">
        <v>0</v>
      </c>
      <c r="E415" s="97">
        <v>0</v>
      </c>
      <c r="F415" s="97">
        <v>0</v>
      </c>
      <c r="G415" s="97"/>
      <c r="H415" s="97"/>
      <c r="I415" s="97">
        <v>0</v>
      </c>
      <c r="J415" s="97">
        <v>0</v>
      </c>
      <c r="K415" s="97">
        <v>0</v>
      </c>
      <c r="L415" s="97"/>
      <c r="M415" s="97">
        <v>0</v>
      </c>
      <c r="N415" s="97">
        <v>0</v>
      </c>
      <c r="O415" s="97">
        <v>0</v>
      </c>
      <c r="P415" s="97">
        <v>0</v>
      </c>
      <c r="Q415" s="97">
        <v>0</v>
      </c>
      <c r="R415" s="97">
        <v>0</v>
      </c>
    </row>
    <row r="416" spans="1:18" x14ac:dyDescent="0.25">
      <c r="A416" s="97">
        <v>163</v>
      </c>
      <c r="B416" s="97" t="s">
        <v>249</v>
      </c>
      <c r="C416" s="97">
        <v>0</v>
      </c>
      <c r="D416" s="97">
        <v>0</v>
      </c>
      <c r="E416" s="97">
        <v>0</v>
      </c>
      <c r="F416" s="97">
        <v>0</v>
      </c>
      <c r="G416" s="97"/>
      <c r="H416" s="97"/>
      <c r="I416" s="97">
        <v>0</v>
      </c>
      <c r="J416" s="97">
        <v>0</v>
      </c>
      <c r="K416" s="97">
        <v>0</v>
      </c>
      <c r="L416" s="97"/>
      <c r="M416" s="97">
        <v>0</v>
      </c>
      <c r="N416" s="97">
        <v>0</v>
      </c>
      <c r="O416" s="97">
        <v>0</v>
      </c>
      <c r="P416" s="97">
        <v>0</v>
      </c>
      <c r="Q416" s="97">
        <v>0</v>
      </c>
      <c r="R416" s="97">
        <v>0</v>
      </c>
    </row>
    <row r="417" spans="1:18" x14ac:dyDescent="0.25">
      <c r="A417" s="97">
        <v>164</v>
      </c>
      <c r="B417" s="97" t="s">
        <v>254</v>
      </c>
      <c r="C417" s="97">
        <v>0</v>
      </c>
      <c r="D417" s="97">
        <v>0</v>
      </c>
      <c r="E417" s="97">
        <v>0</v>
      </c>
      <c r="F417" s="97">
        <v>0</v>
      </c>
      <c r="G417" s="97"/>
      <c r="H417" s="97"/>
      <c r="I417" s="97">
        <v>0</v>
      </c>
      <c r="J417" s="97">
        <v>0</v>
      </c>
      <c r="K417" s="97">
        <v>0</v>
      </c>
      <c r="L417" s="97"/>
      <c r="M417" s="97">
        <v>0</v>
      </c>
      <c r="N417" s="97">
        <v>0</v>
      </c>
      <c r="O417" s="97">
        <v>0</v>
      </c>
      <c r="P417" s="97">
        <v>0</v>
      </c>
      <c r="Q417" s="97">
        <v>0</v>
      </c>
      <c r="R417" s="97">
        <v>0</v>
      </c>
    </row>
    <row r="418" spans="1:18" x14ac:dyDescent="0.25">
      <c r="A418" s="97">
        <v>165</v>
      </c>
      <c r="B418" s="97" t="s">
        <v>257</v>
      </c>
      <c r="C418" s="97">
        <v>3620.4</v>
      </c>
      <c r="D418" s="97">
        <v>0</v>
      </c>
      <c r="E418" s="97">
        <v>63.7</v>
      </c>
      <c r="F418" s="97">
        <v>2</v>
      </c>
      <c r="G418" s="97">
        <v>24944.3</v>
      </c>
      <c r="H418" s="97">
        <v>6890</v>
      </c>
      <c r="I418" s="97">
        <v>8725</v>
      </c>
      <c r="J418" s="97">
        <v>396</v>
      </c>
      <c r="K418" s="97">
        <v>98783</v>
      </c>
      <c r="L418" s="97">
        <v>8</v>
      </c>
      <c r="M418" s="97">
        <v>32</v>
      </c>
      <c r="N418" s="97">
        <v>24303</v>
      </c>
      <c r="O418" s="97">
        <v>11684</v>
      </c>
      <c r="P418" s="97">
        <v>30.51</v>
      </c>
      <c r="Q418" s="97">
        <v>37.229999999999997</v>
      </c>
      <c r="R418" s="97">
        <v>134802</v>
      </c>
    </row>
    <row r="419" spans="1:18" x14ac:dyDescent="0.25">
      <c r="A419" s="97">
        <v>166</v>
      </c>
      <c r="B419" s="97" t="s">
        <v>345</v>
      </c>
      <c r="C419" s="97">
        <v>1045.8</v>
      </c>
      <c r="D419" s="97">
        <v>0</v>
      </c>
      <c r="E419" s="97">
        <v>100</v>
      </c>
      <c r="F419" s="97">
        <v>0</v>
      </c>
      <c r="G419" s="97"/>
      <c r="H419" s="97"/>
      <c r="I419" s="97">
        <v>8760</v>
      </c>
      <c r="J419" s="97">
        <v>0</v>
      </c>
      <c r="K419" s="97">
        <v>0</v>
      </c>
      <c r="L419" s="97"/>
      <c r="M419" s="97">
        <v>0</v>
      </c>
      <c r="N419" s="97">
        <v>0</v>
      </c>
      <c r="O419" s="97">
        <v>0</v>
      </c>
      <c r="P419" s="97">
        <v>0</v>
      </c>
      <c r="Q419" s="97">
        <v>0</v>
      </c>
      <c r="R419" s="97">
        <v>0</v>
      </c>
    </row>
    <row r="420" spans="1:18" x14ac:dyDescent="0.25">
      <c r="A420" s="97">
        <v>167</v>
      </c>
      <c r="B420" s="97" t="s">
        <v>346</v>
      </c>
      <c r="C420" s="97">
        <v>434</v>
      </c>
      <c r="D420" s="97">
        <v>0</v>
      </c>
      <c r="E420" s="97">
        <v>100</v>
      </c>
      <c r="F420" s="97">
        <v>396</v>
      </c>
      <c r="G420" s="97"/>
      <c r="H420" s="97"/>
      <c r="I420" s="97">
        <v>8144</v>
      </c>
      <c r="J420" s="97">
        <v>0</v>
      </c>
      <c r="K420" s="97">
        <v>0</v>
      </c>
      <c r="L420" s="97"/>
      <c r="M420" s="97">
        <v>0</v>
      </c>
      <c r="N420" s="97">
        <v>0</v>
      </c>
      <c r="O420" s="97">
        <v>0</v>
      </c>
      <c r="P420" s="97">
        <v>0</v>
      </c>
      <c r="Q420" s="97">
        <v>0</v>
      </c>
      <c r="R420" s="97">
        <v>0</v>
      </c>
    </row>
    <row r="421" spans="1:18" x14ac:dyDescent="0.25">
      <c r="A421" s="97">
        <v>168</v>
      </c>
      <c r="B421" s="97" t="s">
        <v>347</v>
      </c>
      <c r="C421" s="97">
        <v>789.5</v>
      </c>
      <c r="D421" s="97">
        <v>0</v>
      </c>
      <c r="E421" s="97">
        <v>100</v>
      </c>
      <c r="F421" s="97">
        <v>0</v>
      </c>
      <c r="G421" s="97"/>
      <c r="H421" s="97"/>
      <c r="I421" s="97">
        <v>8760</v>
      </c>
      <c r="J421" s="97">
        <v>0</v>
      </c>
      <c r="K421" s="97">
        <v>0</v>
      </c>
      <c r="L421" s="97"/>
      <c r="M421" s="97">
        <v>0</v>
      </c>
      <c r="N421" s="97">
        <v>0</v>
      </c>
      <c r="O421" s="97">
        <v>0</v>
      </c>
      <c r="P421" s="97">
        <v>0</v>
      </c>
      <c r="Q421" s="97">
        <v>0</v>
      </c>
      <c r="R421" s="97">
        <v>0</v>
      </c>
    </row>
    <row r="422" spans="1:18" x14ac:dyDescent="0.25">
      <c r="A422" s="97">
        <v>169</v>
      </c>
      <c r="B422" s="97" t="s">
        <v>348</v>
      </c>
      <c r="C422" s="97">
        <v>1497.4</v>
      </c>
      <c r="D422" s="97">
        <v>0</v>
      </c>
      <c r="E422" s="97">
        <v>100</v>
      </c>
      <c r="F422" s="97">
        <v>487</v>
      </c>
      <c r="G422" s="97"/>
      <c r="H422" s="97"/>
      <c r="I422" s="97">
        <v>7954</v>
      </c>
      <c r="J422" s="97">
        <v>0</v>
      </c>
      <c r="K422" s="97">
        <v>0</v>
      </c>
      <c r="L422" s="97"/>
      <c r="M422" s="97">
        <v>0</v>
      </c>
      <c r="N422" s="97">
        <v>0</v>
      </c>
      <c r="O422" s="97">
        <v>0</v>
      </c>
      <c r="P422" s="97">
        <v>0</v>
      </c>
      <c r="Q422" s="97">
        <v>0</v>
      </c>
      <c r="R422" s="97">
        <v>0</v>
      </c>
    </row>
    <row r="423" spans="1:18" x14ac:dyDescent="0.25">
      <c r="A423" s="97">
        <v>170</v>
      </c>
      <c r="B423" s="97" t="s">
        <v>349</v>
      </c>
      <c r="C423" s="97">
        <v>3452.5</v>
      </c>
      <c r="D423" s="97">
        <v>0</v>
      </c>
      <c r="E423" s="97">
        <v>100</v>
      </c>
      <c r="F423" s="97">
        <v>50</v>
      </c>
      <c r="G423" s="97"/>
      <c r="H423" s="97"/>
      <c r="I423" s="97">
        <v>8669</v>
      </c>
      <c r="J423" s="97">
        <v>0</v>
      </c>
      <c r="K423" s="97">
        <v>0</v>
      </c>
      <c r="L423" s="97"/>
      <c r="M423" s="97">
        <v>0</v>
      </c>
      <c r="N423" s="97">
        <v>0</v>
      </c>
      <c r="O423" s="97">
        <v>0</v>
      </c>
      <c r="P423" s="97">
        <v>0</v>
      </c>
      <c r="Q423" s="97">
        <v>0</v>
      </c>
      <c r="R423" s="97">
        <v>0</v>
      </c>
    </row>
    <row r="424" spans="1:18" x14ac:dyDescent="0.25">
      <c r="A424" s="97" t="s">
        <v>258</v>
      </c>
      <c r="B424" s="97" t="s">
        <v>259</v>
      </c>
      <c r="C424" s="97">
        <v>63219.5</v>
      </c>
      <c r="D424" s="97">
        <v>0</v>
      </c>
      <c r="E424" s="97"/>
      <c r="F424" s="97">
        <v>6407</v>
      </c>
      <c r="G424" s="97">
        <v>504888.6</v>
      </c>
      <c r="H424" s="97">
        <v>9791</v>
      </c>
      <c r="I424" s="97"/>
      <c r="J424" s="97"/>
      <c r="K424" s="97">
        <v>1006396</v>
      </c>
      <c r="L424" s="97">
        <v>2231</v>
      </c>
      <c r="M424" s="97">
        <v>10133</v>
      </c>
      <c r="N424" s="97">
        <v>449358</v>
      </c>
      <c r="O424" s="97">
        <v>52339</v>
      </c>
      <c r="P424" s="97">
        <v>16.75</v>
      </c>
      <c r="Q424" s="97">
        <v>24.02</v>
      </c>
      <c r="R424" s="97">
        <v>1518227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topLeftCell="A34" workbookViewId="0"/>
  </sheetViews>
  <sheetFormatPr defaultRowHeight="15" x14ac:dyDescent="0.25"/>
  <sheetData>
    <row r="1" spans="1:16" x14ac:dyDescent="0.25">
      <c r="A1" s="99" t="s">
        <v>385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x14ac:dyDescent="0.25">
      <c r="A2" s="99" t="s">
        <v>395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x14ac:dyDescent="0.25">
      <c r="A3" s="99" t="s">
        <v>470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6" spans="1:16" x14ac:dyDescent="0.25">
      <c r="A6" s="99" t="s">
        <v>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x14ac:dyDescent="0.25">
      <c r="A7" s="99" t="s">
        <v>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x14ac:dyDescent="0.25">
      <c r="A9" s="99"/>
      <c r="B9" s="99"/>
      <c r="C9" s="99" t="s">
        <v>6</v>
      </c>
      <c r="D9" s="99" t="s">
        <v>7</v>
      </c>
      <c r="E9" s="99"/>
      <c r="F9" s="99"/>
      <c r="G9" s="99" t="s">
        <v>307</v>
      </c>
      <c r="H9" s="99" t="s">
        <v>10</v>
      </c>
      <c r="I9" s="99" t="s">
        <v>11</v>
      </c>
      <c r="J9" s="99" t="s">
        <v>12</v>
      </c>
      <c r="K9" s="99" t="s">
        <v>13</v>
      </c>
      <c r="L9" s="99" t="s">
        <v>14</v>
      </c>
      <c r="M9" s="99" t="s">
        <v>15</v>
      </c>
      <c r="N9" s="99" t="s">
        <v>16</v>
      </c>
      <c r="O9" s="99" t="s">
        <v>17</v>
      </c>
      <c r="P9" s="99" t="s">
        <v>17</v>
      </c>
    </row>
    <row r="10" spans="1:16" x14ac:dyDescent="0.25">
      <c r="A10" s="99"/>
      <c r="B10" s="99" t="s">
        <v>18</v>
      </c>
      <c r="C10" s="99" t="s">
        <v>19</v>
      </c>
      <c r="D10" s="99" t="s">
        <v>20</v>
      </c>
      <c r="E10" s="99" t="s">
        <v>21</v>
      </c>
      <c r="F10" s="99" t="s">
        <v>22</v>
      </c>
      <c r="G10" s="99" t="s">
        <v>308</v>
      </c>
      <c r="H10" s="99" t="s">
        <v>25</v>
      </c>
      <c r="I10" s="99" t="s">
        <v>26</v>
      </c>
      <c r="J10" s="99" t="s">
        <v>27</v>
      </c>
      <c r="K10" s="99" t="s">
        <v>28</v>
      </c>
      <c r="L10" s="99" t="s">
        <v>29</v>
      </c>
      <c r="M10" s="99" t="s">
        <v>30</v>
      </c>
      <c r="N10" s="99" t="s">
        <v>31</v>
      </c>
      <c r="O10" s="99" t="s">
        <v>32</v>
      </c>
      <c r="P10" s="99" t="s">
        <v>33</v>
      </c>
    </row>
    <row r="11" spans="1:16" x14ac:dyDescent="0.25">
      <c r="A11" s="99" t="s">
        <v>309</v>
      </c>
      <c r="B11" s="99" t="s">
        <v>36</v>
      </c>
      <c r="C11" s="99" t="s">
        <v>36</v>
      </c>
      <c r="D11" s="99" t="s">
        <v>37</v>
      </c>
      <c r="E11" s="99" t="s">
        <v>38</v>
      </c>
      <c r="F11" s="99" t="s">
        <v>39</v>
      </c>
      <c r="G11" s="99" t="s">
        <v>310</v>
      </c>
      <c r="H11" s="99" t="s">
        <v>42</v>
      </c>
      <c r="I11" s="99" t="s">
        <v>43</v>
      </c>
      <c r="J11" s="99" t="s">
        <v>44</v>
      </c>
      <c r="K11" s="99" t="s">
        <v>45</v>
      </c>
      <c r="L11" s="99" t="s">
        <v>46</v>
      </c>
      <c r="M11" s="99" t="s">
        <v>47</v>
      </c>
      <c r="N11" s="99" t="s">
        <v>48</v>
      </c>
      <c r="O11" s="99" t="s">
        <v>49</v>
      </c>
      <c r="P11" s="99" t="s">
        <v>50</v>
      </c>
    </row>
    <row r="12" spans="1:16" x14ac:dyDescent="0.25">
      <c r="A12" s="99" t="s">
        <v>311</v>
      </c>
      <c r="B12" s="99" t="s">
        <v>53</v>
      </c>
      <c r="C12" s="99" t="s">
        <v>54</v>
      </c>
      <c r="D12" s="99" t="s">
        <v>4</v>
      </c>
      <c r="E12" s="99" t="s">
        <v>55</v>
      </c>
      <c r="F12" s="99" t="s">
        <v>5</v>
      </c>
      <c r="G12" s="99" t="s">
        <v>312</v>
      </c>
      <c r="H12" s="99" t="s">
        <v>54</v>
      </c>
      <c r="I12" s="99" t="s">
        <v>56</v>
      </c>
      <c r="J12" s="99" t="s">
        <v>55</v>
      </c>
      <c r="K12" s="99" t="s">
        <v>4</v>
      </c>
      <c r="L12" s="99" t="s">
        <v>54</v>
      </c>
      <c r="M12" s="99" t="s">
        <v>4</v>
      </c>
      <c r="N12" s="99" t="s">
        <v>54</v>
      </c>
      <c r="O12" s="99" t="s">
        <v>54</v>
      </c>
      <c r="P12" s="99" t="s">
        <v>53</v>
      </c>
    </row>
    <row r="13" spans="1:16" x14ac:dyDescent="0.25">
      <c r="A13" s="99" t="s">
        <v>313</v>
      </c>
      <c r="B13" s="99">
        <v>62794.5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 x14ac:dyDescent="0.25">
      <c r="A14" s="99" t="s">
        <v>314</v>
      </c>
      <c r="B14" s="99">
        <v>338.3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>
        <v>14.1</v>
      </c>
      <c r="P14" s="99">
        <v>4769</v>
      </c>
    </row>
    <row r="15" spans="1:16" x14ac:dyDescent="0.25">
      <c r="A15" s="99" t="s">
        <v>315</v>
      </c>
      <c r="B15" s="99">
        <v>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6" x14ac:dyDescent="0.25">
      <c r="A16" s="99" t="s">
        <v>316</v>
      </c>
      <c r="B16" s="99">
        <v>0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6" x14ac:dyDescent="0.25">
      <c r="A17" s="99" t="s">
        <v>317</v>
      </c>
      <c r="B17" s="99" t="s">
        <v>260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16" x14ac:dyDescent="0.25">
      <c r="A18" s="99" t="s">
        <v>318</v>
      </c>
      <c r="B18" s="99">
        <v>258.5</v>
      </c>
      <c r="C18" s="99">
        <v>0</v>
      </c>
      <c r="D18" s="99">
        <v>42.2</v>
      </c>
      <c r="E18" s="99">
        <v>0</v>
      </c>
      <c r="F18" s="99"/>
      <c r="G18" s="99"/>
      <c r="H18" s="99">
        <v>0</v>
      </c>
      <c r="I18" s="99">
        <v>0</v>
      </c>
      <c r="J18" s="99"/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</row>
    <row r="19" spans="1:16" x14ac:dyDescent="0.25">
      <c r="A19" s="99" t="s">
        <v>319</v>
      </c>
      <c r="B19" s="99">
        <v>4148.8</v>
      </c>
      <c r="C19" s="99">
        <v>0</v>
      </c>
      <c r="D19" s="99">
        <v>60.9</v>
      </c>
      <c r="E19" s="99">
        <v>0</v>
      </c>
      <c r="F19" s="99"/>
      <c r="G19" s="99"/>
      <c r="H19" s="99">
        <v>0</v>
      </c>
      <c r="I19" s="99">
        <v>0</v>
      </c>
      <c r="J19" s="99"/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</row>
    <row r="20" spans="1:16" x14ac:dyDescent="0.25">
      <c r="A20" s="99" t="s">
        <v>320</v>
      </c>
      <c r="B20" s="99">
        <v>1275.0999999999999</v>
      </c>
      <c r="C20" s="99">
        <v>0</v>
      </c>
      <c r="D20" s="99">
        <v>48.1</v>
      </c>
      <c r="E20" s="99">
        <v>70</v>
      </c>
      <c r="F20" s="99"/>
      <c r="G20" s="99"/>
      <c r="H20" s="99">
        <v>40</v>
      </c>
      <c r="I20" s="99">
        <v>50987</v>
      </c>
      <c r="J20" s="99"/>
      <c r="K20" s="99">
        <v>0</v>
      </c>
      <c r="L20" s="99">
        <v>11084</v>
      </c>
      <c r="M20" s="99">
        <v>8174</v>
      </c>
      <c r="N20" s="99">
        <v>46.4</v>
      </c>
      <c r="O20" s="99">
        <v>55.09</v>
      </c>
      <c r="P20" s="99">
        <v>70246</v>
      </c>
    </row>
    <row r="21" spans="1:16" x14ac:dyDescent="0.25">
      <c r="A21" s="99" t="s">
        <v>321</v>
      </c>
      <c r="B21" s="99">
        <v>370.4</v>
      </c>
      <c r="C21" s="99">
        <v>0</v>
      </c>
      <c r="D21" s="99">
        <v>94</v>
      </c>
      <c r="E21" s="99">
        <v>16</v>
      </c>
      <c r="F21" s="99">
        <v>2423.6</v>
      </c>
      <c r="G21" s="99">
        <v>10000</v>
      </c>
      <c r="H21" s="99">
        <v>0</v>
      </c>
      <c r="I21" s="99">
        <v>8119</v>
      </c>
      <c r="J21" s="99">
        <v>0</v>
      </c>
      <c r="K21" s="99">
        <v>0</v>
      </c>
      <c r="L21" s="99">
        <v>0</v>
      </c>
      <c r="M21" s="99">
        <v>645</v>
      </c>
      <c r="N21" s="99">
        <v>23.66</v>
      </c>
      <c r="O21" s="99">
        <v>23.66</v>
      </c>
      <c r="P21" s="99">
        <v>8764</v>
      </c>
    </row>
    <row r="22" spans="1:16" x14ac:dyDescent="0.25">
      <c r="A22" s="99" t="s">
        <v>322</v>
      </c>
      <c r="B22" s="99">
        <v>37209.599999999999</v>
      </c>
      <c r="C22" s="99">
        <v>0</v>
      </c>
      <c r="D22" s="99">
        <v>72.099999999999994</v>
      </c>
      <c r="E22" s="99">
        <v>418</v>
      </c>
      <c r="F22" s="99">
        <v>363580.9</v>
      </c>
      <c r="G22" s="99">
        <v>9771</v>
      </c>
      <c r="H22" s="99">
        <v>200.6</v>
      </c>
      <c r="I22" s="99">
        <v>729219</v>
      </c>
      <c r="J22" s="99">
        <v>1410</v>
      </c>
      <c r="K22" s="99">
        <v>6064</v>
      </c>
      <c r="L22" s="99">
        <v>342903</v>
      </c>
      <c r="M22" s="99">
        <v>30043</v>
      </c>
      <c r="N22" s="99">
        <v>20.399999999999999</v>
      </c>
      <c r="O22" s="99">
        <v>29.78</v>
      </c>
      <c r="P22" s="99">
        <v>1108229</v>
      </c>
    </row>
    <row r="23" spans="1:16" x14ac:dyDescent="0.25">
      <c r="A23" s="99" t="s">
        <v>323</v>
      </c>
      <c r="B23" s="99">
        <v>14113.6</v>
      </c>
      <c r="C23" s="99">
        <v>0</v>
      </c>
      <c r="D23" s="99">
        <v>67.3</v>
      </c>
      <c r="E23" s="99">
        <v>388</v>
      </c>
      <c r="F23" s="99">
        <v>137625.60000000001</v>
      </c>
      <c r="G23" s="99">
        <v>9751</v>
      </c>
      <c r="H23" s="99">
        <v>221</v>
      </c>
      <c r="I23" s="99">
        <v>304121</v>
      </c>
      <c r="J23" s="99">
        <v>774</v>
      </c>
      <c r="K23" s="99">
        <v>3902</v>
      </c>
      <c r="L23" s="99">
        <v>95008</v>
      </c>
      <c r="M23" s="99">
        <v>23176</v>
      </c>
      <c r="N23" s="99">
        <v>23.19</v>
      </c>
      <c r="O23" s="99">
        <v>30.2</v>
      </c>
      <c r="P23" s="99">
        <v>426206</v>
      </c>
    </row>
    <row r="24" spans="1:16" x14ac:dyDescent="0.25">
      <c r="A24" s="99" t="s">
        <v>324</v>
      </c>
      <c r="B24" s="99">
        <v>194.1</v>
      </c>
      <c r="C24" s="99">
        <v>0</v>
      </c>
      <c r="D24" s="99">
        <v>11.2</v>
      </c>
      <c r="E24" s="99">
        <v>11</v>
      </c>
      <c r="F24" s="99">
        <v>2267.6</v>
      </c>
      <c r="G24" s="99">
        <v>11685</v>
      </c>
      <c r="H24" s="99">
        <v>378.9</v>
      </c>
      <c r="I24" s="99">
        <v>8591</v>
      </c>
      <c r="J24" s="99">
        <v>23</v>
      </c>
      <c r="K24" s="99">
        <v>88</v>
      </c>
      <c r="L24" s="99">
        <v>4758</v>
      </c>
      <c r="M24" s="99">
        <v>0</v>
      </c>
      <c r="N24" s="99">
        <v>44.27</v>
      </c>
      <c r="O24" s="99">
        <v>69.25</v>
      </c>
      <c r="P24" s="99">
        <v>13438</v>
      </c>
    </row>
    <row r="25" spans="1:16" x14ac:dyDescent="0.25">
      <c r="A25" s="99" t="s">
        <v>325</v>
      </c>
      <c r="B25" s="99">
        <v>-3939.9</v>
      </c>
      <c r="C25" s="99">
        <v>0</v>
      </c>
      <c r="D25" s="99">
        <v>0.2</v>
      </c>
      <c r="E25" s="99">
        <v>3803</v>
      </c>
      <c r="F25" s="99"/>
      <c r="G25" s="99"/>
      <c r="H25" s="99">
        <v>38.6</v>
      </c>
      <c r="I25" s="99">
        <v>-151890</v>
      </c>
      <c r="J25" s="99"/>
      <c r="K25" s="99">
        <v>0</v>
      </c>
      <c r="L25" s="99">
        <v>0</v>
      </c>
      <c r="M25" s="99">
        <v>0</v>
      </c>
      <c r="N25" s="99">
        <v>38.549999999999997</v>
      </c>
      <c r="O25" s="99">
        <v>38.549999999999997</v>
      </c>
      <c r="P25" s="99">
        <v>-151890</v>
      </c>
    </row>
    <row r="26" spans="1:16" x14ac:dyDescent="0.25">
      <c r="A26" s="99" t="s">
        <v>326</v>
      </c>
      <c r="B26" s="99">
        <v>0</v>
      </c>
      <c r="C26" s="99">
        <v>0</v>
      </c>
      <c r="D26" s="99">
        <v>0</v>
      </c>
      <c r="E26" s="99">
        <v>0</v>
      </c>
      <c r="F26" s="99"/>
      <c r="G26" s="99"/>
      <c r="H26" s="99">
        <v>0</v>
      </c>
      <c r="I26" s="99">
        <v>0</v>
      </c>
      <c r="J26" s="99"/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</row>
    <row r="27" spans="1:16" x14ac:dyDescent="0.25">
      <c r="A27" s="99" t="s">
        <v>327</v>
      </c>
      <c r="B27" s="99">
        <v>-370.2</v>
      </c>
      <c r="C27" s="99">
        <v>0</v>
      </c>
      <c r="D27" s="99">
        <v>133.30000000000001</v>
      </c>
      <c r="E27" s="99">
        <v>0</v>
      </c>
      <c r="F27" s="99"/>
      <c r="G27" s="99"/>
      <c r="H27" s="99">
        <v>14.2</v>
      </c>
      <c r="I27" s="99">
        <v>-5258</v>
      </c>
      <c r="J27" s="99"/>
      <c r="K27" s="99">
        <v>0</v>
      </c>
      <c r="L27" s="99">
        <v>0</v>
      </c>
      <c r="M27" s="99">
        <v>-3853</v>
      </c>
      <c r="N27" s="99">
        <v>24.61</v>
      </c>
      <c r="O27" s="99">
        <v>24.61</v>
      </c>
      <c r="P27" s="99">
        <v>-9111</v>
      </c>
    </row>
    <row r="28" spans="1:16" x14ac:dyDescent="0.25">
      <c r="A28" s="99" t="s">
        <v>328</v>
      </c>
      <c r="B28" s="99">
        <v>709.2</v>
      </c>
      <c r="C28" s="99">
        <v>0</v>
      </c>
      <c r="D28" s="99">
        <v>100</v>
      </c>
      <c r="E28" s="99">
        <v>0</v>
      </c>
      <c r="F28" s="99"/>
      <c r="G28" s="99"/>
      <c r="H28" s="99">
        <v>79</v>
      </c>
      <c r="I28" s="99">
        <v>56006</v>
      </c>
      <c r="J28" s="99"/>
      <c r="K28" s="99">
        <v>0</v>
      </c>
      <c r="L28" s="99">
        <v>0</v>
      </c>
      <c r="M28" s="99">
        <v>0</v>
      </c>
      <c r="N28" s="99">
        <v>78.97</v>
      </c>
      <c r="O28" s="99">
        <v>78.97</v>
      </c>
      <c r="P28" s="99">
        <v>56006</v>
      </c>
    </row>
    <row r="29" spans="1:16" x14ac:dyDescent="0.25">
      <c r="A29" s="99" t="s">
        <v>329</v>
      </c>
      <c r="B29" s="99">
        <v>1229.8</v>
      </c>
      <c r="C29" s="99">
        <v>0</v>
      </c>
      <c r="D29" s="99">
        <v>119.6</v>
      </c>
      <c r="E29" s="99">
        <v>0</v>
      </c>
      <c r="F29" s="99"/>
      <c r="G29" s="99"/>
      <c r="H29" s="99">
        <v>0</v>
      </c>
      <c r="I29" s="99">
        <v>0</v>
      </c>
      <c r="J29" s="99"/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</row>
    <row r="30" spans="1:16" x14ac:dyDescent="0.25">
      <c r="A30" s="99" t="s">
        <v>330</v>
      </c>
      <c r="B30" s="99">
        <v>-443.3</v>
      </c>
      <c r="C30" s="99">
        <v>0</v>
      </c>
      <c r="D30" s="99">
        <v>100</v>
      </c>
      <c r="E30" s="99">
        <v>0</v>
      </c>
      <c r="F30" s="99"/>
      <c r="G30" s="99"/>
      <c r="H30" s="99">
        <v>4.2</v>
      </c>
      <c r="I30" s="99">
        <v>-1854</v>
      </c>
      <c r="J30" s="99"/>
      <c r="K30" s="99">
        <v>0</v>
      </c>
      <c r="L30" s="99">
        <v>0</v>
      </c>
      <c r="M30" s="99">
        <v>0</v>
      </c>
      <c r="N30" s="99">
        <v>4.18</v>
      </c>
      <c r="O30" s="99">
        <v>4.18</v>
      </c>
      <c r="P30" s="99">
        <v>-1854</v>
      </c>
    </row>
    <row r="31" spans="1:16" x14ac:dyDescent="0.25">
      <c r="A31" s="99" t="s">
        <v>331</v>
      </c>
      <c r="B31" s="99">
        <v>-302.5</v>
      </c>
      <c r="C31" s="99">
        <v>0</v>
      </c>
      <c r="D31" s="99">
        <v>100</v>
      </c>
      <c r="E31" s="99">
        <v>0</v>
      </c>
      <c r="F31" s="99"/>
      <c r="G31" s="99"/>
      <c r="H31" s="99">
        <v>20</v>
      </c>
      <c r="I31" s="99">
        <v>-6042</v>
      </c>
      <c r="J31" s="99"/>
      <c r="K31" s="99">
        <v>0</v>
      </c>
      <c r="L31" s="99">
        <v>-4396</v>
      </c>
      <c r="M31" s="99">
        <v>-5131</v>
      </c>
      <c r="N31" s="99">
        <v>36.93</v>
      </c>
      <c r="O31" s="99">
        <v>51.46</v>
      </c>
      <c r="P31" s="99">
        <v>-15570</v>
      </c>
    </row>
    <row r="32" spans="1:16" x14ac:dyDescent="0.25">
      <c r="A32" s="99" t="s">
        <v>332</v>
      </c>
      <c r="B32" s="99">
        <v>1467.1</v>
      </c>
      <c r="C32" s="99">
        <v>0</v>
      </c>
      <c r="D32" s="99">
        <v>100</v>
      </c>
      <c r="E32" s="99">
        <v>0</v>
      </c>
      <c r="F32" s="99"/>
      <c r="G32" s="99"/>
      <c r="H32" s="99">
        <v>5.5</v>
      </c>
      <c r="I32" s="99">
        <v>8043</v>
      </c>
      <c r="J32" s="99"/>
      <c r="K32" s="99">
        <v>0</v>
      </c>
      <c r="L32" s="99">
        <v>0</v>
      </c>
      <c r="M32" s="99">
        <v>0</v>
      </c>
      <c r="N32" s="99">
        <v>5.48</v>
      </c>
      <c r="O32" s="99">
        <v>5.48</v>
      </c>
      <c r="P32" s="99">
        <v>8043</v>
      </c>
    </row>
    <row r="33" spans="1:19" x14ac:dyDescent="0.25">
      <c r="A33" s="99" t="s">
        <v>333</v>
      </c>
      <c r="B33" s="99">
        <v>0</v>
      </c>
      <c r="C33" s="99">
        <v>0</v>
      </c>
      <c r="D33" s="99">
        <v>0</v>
      </c>
      <c r="E33" s="99">
        <v>7</v>
      </c>
      <c r="F33" s="99"/>
      <c r="G33" s="99"/>
      <c r="H33" s="99">
        <v>0</v>
      </c>
      <c r="I33" s="99">
        <v>0</v>
      </c>
      <c r="J33" s="99"/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/>
      <c r="R33" s="99"/>
      <c r="S33" s="99"/>
    </row>
    <row r="34" spans="1:19" x14ac:dyDescent="0.25">
      <c r="A34" s="99" t="s">
        <v>334</v>
      </c>
      <c r="B34" s="99">
        <v>63131.5</v>
      </c>
      <c r="C34" s="99">
        <v>0</v>
      </c>
      <c r="D34" s="99"/>
      <c r="E34" s="99">
        <v>4981</v>
      </c>
      <c r="F34" s="99">
        <v>505897.7</v>
      </c>
      <c r="G34" s="99">
        <v>9774</v>
      </c>
      <c r="H34" s="99"/>
      <c r="I34" s="99">
        <v>1001185</v>
      </c>
      <c r="J34" s="99">
        <v>2207</v>
      </c>
      <c r="K34" s="99">
        <v>10054</v>
      </c>
      <c r="L34" s="99">
        <v>449358</v>
      </c>
      <c r="M34" s="99">
        <v>53054</v>
      </c>
      <c r="N34" s="99">
        <v>16.7</v>
      </c>
      <c r="O34" s="99">
        <v>23.98</v>
      </c>
      <c r="P34" s="99">
        <v>1513650</v>
      </c>
      <c r="Q34" s="99"/>
      <c r="R34" s="99"/>
      <c r="S34" s="99"/>
    </row>
    <row r="35" spans="1:19" x14ac:dyDescent="0.25">
      <c r="A35" s="99" t="s">
        <v>335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>
        <v>1397</v>
      </c>
      <c r="Q35" s="99"/>
      <c r="R35" s="99"/>
      <c r="S35" s="99"/>
    </row>
    <row r="36" spans="1:19" x14ac:dyDescent="0.25">
      <c r="A36" s="99" t="s">
        <v>336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>
        <v>0</v>
      </c>
      <c r="Q36" s="99"/>
      <c r="R36" s="99"/>
      <c r="S36" s="99"/>
    </row>
    <row r="37" spans="1:19" x14ac:dyDescent="0.25">
      <c r="A37" s="99" t="s">
        <v>337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>
        <v>0</v>
      </c>
      <c r="Q37" s="99"/>
      <c r="R37" s="99"/>
      <c r="S37" s="99"/>
    </row>
    <row r="38" spans="1:19" x14ac:dyDescent="0.25">
      <c r="A38" s="99" t="s">
        <v>338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>
        <v>2641</v>
      </c>
      <c r="Q38" s="99"/>
      <c r="R38" s="99"/>
      <c r="S38" s="99"/>
    </row>
    <row r="39" spans="1:19" x14ac:dyDescent="0.25">
      <c r="A39" s="99" t="s">
        <v>339</v>
      </c>
      <c r="B39" s="99">
        <v>1.3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>
        <v>1000</v>
      </c>
      <c r="P39" s="99">
        <v>1256</v>
      </c>
      <c r="Q39" s="99"/>
      <c r="R39" s="99"/>
      <c r="S39" s="99"/>
    </row>
    <row r="40" spans="1:19" x14ac:dyDescent="0.25">
      <c r="A40" s="99" t="s">
        <v>340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>
        <v>23.98</v>
      </c>
      <c r="P40" s="99">
        <v>1514176</v>
      </c>
      <c r="Q40" s="99"/>
      <c r="R40" s="99"/>
      <c r="S40" s="99"/>
    </row>
    <row r="43" spans="1:19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x14ac:dyDescent="0.25">
      <c r="A44" s="99" t="s">
        <v>261</v>
      </c>
      <c r="B44" s="99" t="s">
        <v>262</v>
      </c>
      <c r="C44" s="99" t="s">
        <v>289</v>
      </c>
      <c r="D44" s="99" t="s">
        <v>290</v>
      </c>
      <c r="E44" s="99" t="s">
        <v>291</v>
      </c>
      <c r="F44" s="99" t="s">
        <v>292</v>
      </c>
      <c r="G44" s="99" t="s">
        <v>293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x14ac:dyDescent="0.25">
      <c r="A45" s="99" t="s">
        <v>4</v>
      </c>
      <c r="B45" s="99" t="s">
        <v>263</v>
      </c>
      <c r="C45" s="99" t="s">
        <v>54</v>
      </c>
      <c r="D45" s="99" t="s">
        <v>54</v>
      </c>
      <c r="E45" s="99" t="s">
        <v>54</v>
      </c>
      <c r="F45" s="99" t="s">
        <v>54</v>
      </c>
      <c r="G45" s="99" t="s">
        <v>55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7" spans="1:19" x14ac:dyDescent="0.25">
      <c r="A47" s="99"/>
      <c r="B47" s="99"/>
      <c r="C47" s="99" t="e">
        <v>#NAME?</v>
      </c>
      <c r="D47" s="99" t="s">
        <v>294</v>
      </c>
      <c r="E47" s="99" t="s">
        <v>295</v>
      </c>
      <c r="F47" s="99" t="s">
        <v>296</v>
      </c>
      <c r="G47" s="99" t="s">
        <v>297</v>
      </c>
      <c r="H47" s="99" t="s">
        <v>298</v>
      </c>
      <c r="I47" s="99" t="s">
        <v>299</v>
      </c>
      <c r="J47" s="99" t="s">
        <v>300</v>
      </c>
      <c r="K47" s="99" t="s">
        <v>301</v>
      </c>
      <c r="L47" s="99"/>
      <c r="M47" s="99"/>
      <c r="N47" s="99"/>
      <c r="O47" s="99"/>
      <c r="P47" s="99"/>
      <c r="Q47" s="99"/>
      <c r="R47" s="99"/>
      <c r="S47" s="99"/>
    </row>
    <row r="48" spans="1:19" x14ac:dyDescent="0.25">
      <c r="A48" s="99"/>
      <c r="B48" s="99"/>
      <c r="C48" s="99" t="e">
        <v>#NAME?</v>
      </c>
      <c r="D48" s="99" t="s">
        <v>302</v>
      </c>
      <c r="E48" s="99"/>
      <c r="F48" s="99" t="e">
        <v>#NAME?</v>
      </c>
      <c r="G48" s="99" t="s">
        <v>303</v>
      </c>
      <c r="H48" s="99"/>
      <c r="I48" s="99" t="e">
        <v>#NAME?</v>
      </c>
      <c r="J48" s="99"/>
      <c r="K48" s="99"/>
      <c r="L48" s="99" t="e">
        <v>#NAME?</v>
      </c>
      <c r="M48" s="99" t="s">
        <v>304</v>
      </c>
      <c r="N48" s="99"/>
      <c r="O48" s="99" t="e">
        <v>#NAME?</v>
      </c>
      <c r="P48" s="99" t="s">
        <v>305</v>
      </c>
      <c r="Q48" s="99"/>
      <c r="R48" s="99" t="e">
        <v>#NAME?</v>
      </c>
      <c r="S48" s="99" t="s">
        <v>265</v>
      </c>
    </row>
    <row r="49" spans="1:20" x14ac:dyDescent="0.25">
      <c r="A49" s="99" t="s">
        <v>34</v>
      </c>
      <c r="B49" s="99" t="s">
        <v>35</v>
      </c>
      <c r="C49" s="99" t="s">
        <v>36</v>
      </c>
      <c r="D49" s="100">
        <v>0</v>
      </c>
      <c r="E49" s="99" t="s">
        <v>306</v>
      </c>
      <c r="F49" s="99" t="s">
        <v>36</v>
      </c>
      <c r="G49" s="100">
        <v>0</v>
      </c>
      <c r="H49" s="99" t="s">
        <v>306</v>
      </c>
      <c r="I49" s="99" t="s">
        <v>36</v>
      </c>
      <c r="J49" s="100">
        <v>0</v>
      </c>
      <c r="K49" s="99" t="s">
        <v>306</v>
      </c>
      <c r="L49" s="99" t="s">
        <v>36</v>
      </c>
      <c r="M49" s="100">
        <v>0</v>
      </c>
      <c r="N49" s="99" t="s">
        <v>306</v>
      </c>
      <c r="O49" s="99" t="s">
        <v>36</v>
      </c>
      <c r="P49" s="100">
        <v>0</v>
      </c>
      <c r="Q49" s="99" t="s">
        <v>306</v>
      </c>
      <c r="R49" s="99" t="s">
        <v>36</v>
      </c>
      <c r="S49" s="100">
        <v>0</v>
      </c>
      <c r="T49" s="99" t="s">
        <v>306</v>
      </c>
    </row>
    <row r="50" spans="1:20" x14ac:dyDescent="0.25">
      <c r="A50" s="99" t="s">
        <v>51</v>
      </c>
      <c r="B50" s="99" t="s">
        <v>52</v>
      </c>
      <c r="C50" s="99" t="s">
        <v>4</v>
      </c>
      <c r="D50" s="99" t="s">
        <v>4</v>
      </c>
      <c r="E50" s="99" t="s">
        <v>4</v>
      </c>
      <c r="F50" s="99" t="s">
        <v>4</v>
      </c>
      <c r="G50" s="99" t="s">
        <v>4</v>
      </c>
      <c r="H50" s="99" t="s">
        <v>4</v>
      </c>
      <c r="I50" s="99" t="s">
        <v>4</v>
      </c>
      <c r="J50" s="99" t="s">
        <v>4</v>
      </c>
      <c r="K50" s="99" t="s">
        <v>4</v>
      </c>
      <c r="L50" s="99" t="s">
        <v>4</v>
      </c>
      <c r="M50" s="99" t="s">
        <v>4</v>
      </c>
      <c r="N50" s="99" t="s">
        <v>4</v>
      </c>
      <c r="O50" s="99" t="s">
        <v>4</v>
      </c>
      <c r="P50" s="99" t="s">
        <v>4</v>
      </c>
      <c r="Q50" s="99" t="s">
        <v>4</v>
      </c>
      <c r="R50" s="99" t="s">
        <v>4</v>
      </c>
      <c r="S50" s="99" t="s">
        <v>4</v>
      </c>
      <c r="T50" s="99" t="s">
        <v>4</v>
      </c>
    </row>
    <row r="51" spans="1:20" x14ac:dyDescent="0.25">
      <c r="A51" s="99">
        <v>1</v>
      </c>
      <c r="B51" s="99" t="s">
        <v>57</v>
      </c>
      <c r="C51" s="99">
        <v>108.6</v>
      </c>
      <c r="D51" s="99">
        <v>137.19999999999999</v>
      </c>
      <c r="E51" s="99">
        <v>1.3</v>
      </c>
      <c r="F51" s="99">
        <v>0</v>
      </c>
      <c r="G51" s="99">
        <v>0</v>
      </c>
      <c r="H51" s="99">
        <v>0</v>
      </c>
      <c r="I51" s="99">
        <v>17.100000000000001</v>
      </c>
      <c r="J51" s="99">
        <v>115.6</v>
      </c>
      <c r="K51" s="99">
        <v>6.8</v>
      </c>
      <c r="L51" s="99">
        <v>124.4</v>
      </c>
      <c r="M51" s="99">
        <v>2433.8000000000002</v>
      </c>
      <c r="N51" s="99">
        <v>19.600000000000001</v>
      </c>
      <c r="O51" s="99">
        <v>0</v>
      </c>
      <c r="P51" s="99">
        <v>0</v>
      </c>
      <c r="Q51" s="99">
        <v>0</v>
      </c>
      <c r="R51" s="99">
        <v>250.1</v>
      </c>
      <c r="S51" s="99">
        <v>2686.6</v>
      </c>
      <c r="T51" s="99">
        <v>10.7</v>
      </c>
    </row>
    <row r="52" spans="1:20" x14ac:dyDescent="0.25">
      <c r="A52" s="99">
        <v>2</v>
      </c>
      <c r="B52" s="99" t="s">
        <v>58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</row>
    <row r="53" spans="1:20" x14ac:dyDescent="0.25">
      <c r="A53" s="99">
        <v>3</v>
      </c>
      <c r="B53" s="99" t="s">
        <v>59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</row>
    <row r="54" spans="1:20" x14ac:dyDescent="0.25">
      <c r="A54" s="99">
        <v>4</v>
      </c>
      <c r="B54" s="99" t="s">
        <v>60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</row>
    <row r="55" spans="1:20" x14ac:dyDescent="0.25">
      <c r="A55" s="99">
        <v>5</v>
      </c>
      <c r="B55" s="99" t="s">
        <v>61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</row>
    <row r="56" spans="1:20" x14ac:dyDescent="0.25">
      <c r="A56" s="99">
        <v>6</v>
      </c>
      <c r="B56" s="99" t="s">
        <v>62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</row>
    <row r="57" spans="1:20" x14ac:dyDescent="0.25">
      <c r="A57" s="99">
        <v>7</v>
      </c>
      <c r="B57" s="99" t="s">
        <v>63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</row>
    <row r="58" spans="1:20" x14ac:dyDescent="0.25">
      <c r="A58" s="99">
        <v>8</v>
      </c>
      <c r="B58" s="99" t="s">
        <v>65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</row>
    <row r="59" spans="1:20" x14ac:dyDescent="0.25">
      <c r="A59" s="99">
        <v>9</v>
      </c>
      <c r="B59" s="99" t="s">
        <v>64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1</v>
      </c>
      <c r="M59" s="99">
        <v>15.3</v>
      </c>
      <c r="N59" s="99">
        <v>15.3</v>
      </c>
      <c r="O59" s="99">
        <v>0</v>
      </c>
      <c r="P59" s="99">
        <v>0</v>
      </c>
      <c r="Q59" s="99">
        <v>0</v>
      </c>
      <c r="R59" s="99">
        <v>1</v>
      </c>
      <c r="S59" s="99">
        <v>15.3</v>
      </c>
      <c r="T59" s="99">
        <v>15.3</v>
      </c>
    </row>
    <row r="60" spans="1:20" x14ac:dyDescent="0.25">
      <c r="A60" s="99">
        <v>10</v>
      </c>
      <c r="B60" s="99" t="s">
        <v>66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</row>
    <row r="61" spans="1:20" x14ac:dyDescent="0.25">
      <c r="A61" s="99">
        <v>11</v>
      </c>
      <c r="B61" s="99" t="s">
        <v>67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</row>
    <row r="62" spans="1:20" x14ac:dyDescent="0.25">
      <c r="A62" s="99">
        <v>12</v>
      </c>
      <c r="B62" s="99" t="s">
        <v>68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</row>
    <row r="63" spans="1:20" x14ac:dyDescent="0.25">
      <c r="A63" s="99">
        <v>13</v>
      </c>
      <c r="B63" s="99" t="s">
        <v>69</v>
      </c>
      <c r="C63" s="99">
        <v>825.7</v>
      </c>
      <c r="D63" s="99" t="s">
        <v>266</v>
      </c>
      <c r="E63" s="99">
        <v>24.9</v>
      </c>
      <c r="F63" s="99">
        <v>0</v>
      </c>
      <c r="G63" s="99">
        <v>0</v>
      </c>
      <c r="H63" s="99">
        <v>0</v>
      </c>
      <c r="I63" s="99">
        <v>337.5</v>
      </c>
      <c r="J63" s="99" t="s">
        <v>266</v>
      </c>
      <c r="K63" s="99">
        <v>36.799999999999997</v>
      </c>
      <c r="L63" s="99">
        <v>115.8</v>
      </c>
      <c r="M63" s="99">
        <v>6141.5</v>
      </c>
      <c r="N63" s="99">
        <v>53</v>
      </c>
      <c r="O63" s="99">
        <v>0</v>
      </c>
      <c r="P63" s="99">
        <v>0</v>
      </c>
      <c r="Q63" s="99">
        <v>0</v>
      </c>
      <c r="R63" s="99">
        <v>1278.9000000000001</v>
      </c>
      <c r="S63" s="99" t="s">
        <v>266</v>
      </c>
      <c r="T63" s="99">
        <v>30.6</v>
      </c>
    </row>
    <row r="64" spans="1:20" x14ac:dyDescent="0.25">
      <c r="A64" s="99">
        <v>14</v>
      </c>
      <c r="B64" s="99" t="s">
        <v>70</v>
      </c>
      <c r="C64" s="99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</row>
    <row r="65" spans="1:20" x14ac:dyDescent="0.25">
      <c r="A65" s="99">
        <v>15</v>
      </c>
      <c r="B65" s="99" t="s">
        <v>71</v>
      </c>
      <c r="C65" s="99">
        <v>0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</row>
    <row r="66" spans="1:20" x14ac:dyDescent="0.25">
      <c r="A66" s="99">
        <v>16</v>
      </c>
      <c r="B66" s="99" t="s">
        <v>72</v>
      </c>
      <c r="C66" s="99">
        <v>225.7</v>
      </c>
      <c r="D66" s="99">
        <v>6907.4</v>
      </c>
      <c r="E66" s="99">
        <v>30.6</v>
      </c>
      <c r="F66" s="99">
        <v>0</v>
      </c>
      <c r="G66" s="99">
        <v>0</v>
      </c>
      <c r="H66" s="99">
        <v>0</v>
      </c>
      <c r="I66" s="99">
        <v>235</v>
      </c>
      <c r="J66" s="99" t="s">
        <v>266</v>
      </c>
      <c r="K66" s="99">
        <v>43.9</v>
      </c>
      <c r="L66" s="99">
        <v>132.5</v>
      </c>
      <c r="M66" s="99">
        <v>5753.4</v>
      </c>
      <c r="N66" s="99">
        <v>43.4</v>
      </c>
      <c r="O66" s="99">
        <v>0</v>
      </c>
      <c r="P66" s="99">
        <v>0</v>
      </c>
      <c r="Q66" s="99">
        <v>0</v>
      </c>
      <c r="R66" s="99">
        <v>593.1</v>
      </c>
      <c r="S66" s="99" t="s">
        <v>266</v>
      </c>
      <c r="T66" s="99">
        <v>38.700000000000003</v>
      </c>
    </row>
    <row r="67" spans="1:20" x14ac:dyDescent="0.25">
      <c r="A67" s="99">
        <v>17</v>
      </c>
      <c r="B67" s="99" t="s">
        <v>73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10.6</v>
      </c>
      <c r="J67" s="99">
        <v>170.2</v>
      </c>
      <c r="K67" s="99">
        <v>16.100000000000001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10.6</v>
      </c>
      <c r="S67" s="99">
        <v>170.2</v>
      </c>
      <c r="T67" s="99">
        <v>16.100000000000001</v>
      </c>
    </row>
    <row r="68" spans="1:20" x14ac:dyDescent="0.25">
      <c r="A68" s="99">
        <v>18</v>
      </c>
      <c r="B68" s="99" t="s">
        <v>74</v>
      </c>
      <c r="C68" s="99">
        <v>13.1</v>
      </c>
      <c r="D68" s="99">
        <v>44</v>
      </c>
      <c r="E68" s="99">
        <v>3.4</v>
      </c>
      <c r="F68" s="99">
        <v>0</v>
      </c>
      <c r="G68" s="99">
        <v>0</v>
      </c>
      <c r="H68" s="99">
        <v>0</v>
      </c>
      <c r="I68" s="99">
        <v>1.4</v>
      </c>
      <c r="J68" s="99">
        <v>13.2</v>
      </c>
      <c r="K68" s="99">
        <v>9.5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14.5</v>
      </c>
      <c r="S68" s="99">
        <v>57.3</v>
      </c>
      <c r="T68" s="99">
        <v>3.9</v>
      </c>
    </row>
    <row r="69" spans="1:20" x14ac:dyDescent="0.25">
      <c r="A69" s="99">
        <v>19</v>
      </c>
      <c r="B69" s="99" t="s">
        <v>75</v>
      </c>
      <c r="C69" s="99">
        <v>12.5</v>
      </c>
      <c r="D69" s="99">
        <v>44</v>
      </c>
      <c r="E69" s="99">
        <v>3.5</v>
      </c>
      <c r="F69" s="99">
        <v>0</v>
      </c>
      <c r="G69" s="99">
        <v>0</v>
      </c>
      <c r="H69" s="99">
        <v>0</v>
      </c>
      <c r="I69" s="99">
        <v>1.3</v>
      </c>
      <c r="J69" s="99">
        <v>9.1</v>
      </c>
      <c r="K69" s="99">
        <v>7.2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13.8</v>
      </c>
      <c r="S69" s="99">
        <v>53.1</v>
      </c>
      <c r="T69" s="99">
        <v>3.9</v>
      </c>
    </row>
    <row r="70" spans="1:20" x14ac:dyDescent="0.25">
      <c r="A70" s="99">
        <v>20</v>
      </c>
      <c r="B70" s="99" t="s">
        <v>76</v>
      </c>
      <c r="C70" s="99">
        <v>186.5</v>
      </c>
      <c r="D70" s="99">
        <v>259.3</v>
      </c>
      <c r="E70" s="99">
        <v>1.4</v>
      </c>
      <c r="F70" s="99">
        <v>0</v>
      </c>
      <c r="G70" s="99">
        <v>0</v>
      </c>
      <c r="H70" s="99">
        <v>0</v>
      </c>
      <c r="I70" s="99">
        <v>20.6</v>
      </c>
      <c r="J70" s="99">
        <v>82.5</v>
      </c>
      <c r="K70" s="99">
        <v>4</v>
      </c>
      <c r="L70" s="99">
        <v>0</v>
      </c>
      <c r="M70" s="99">
        <v>0</v>
      </c>
      <c r="N70" s="99">
        <v>28.9</v>
      </c>
      <c r="O70" s="99">
        <v>0</v>
      </c>
      <c r="P70" s="99">
        <v>0</v>
      </c>
      <c r="Q70" s="99">
        <v>0</v>
      </c>
      <c r="R70" s="99">
        <v>207.1</v>
      </c>
      <c r="S70" s="99">
        <v>341.8</v>
      </c>
      <c r="T70" s="99">
        <v>1.7</v>
      </c>
    </row>
    <row r="71" spans="1:20" x14ac:dyDescent="0.25">
      <c r="A71" s="99">
        <v>21</v>
      </c>
      <c r="B71" s="99" t="s">
        <v>77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4.0999999999999996</v>
      </c>
      <c r="M71" s="99">
        <v>1.9</v>
      </c>
      <c r="N71" s="99">
        <v>0.5</v>
      </c>
      <c r="O71" s="99">
        <v>0</v>
      </c>
      <c r="P71" s="99">
        <v>0</v>
      </c>
      <c r="Q71" s="99">
        <v>0</v>
      </c>
      <c r="R71" s="99">
        <v>4.0999999999999996</v>
      </c>
      <c r="S71" s="99">
        <v>1.9</v>
      </c>
      <c r="T71" s="99">
        <v>0.5</v>
      </c>
    </row>
    <row r="72" spans="1:20" x14ac:dyDescent="0.25">
      <c r="A72" s="99">
        <v>22</v>
      </c>
      <c r="B72" s="99" t="s">
        <v>78</v>
      </c>
      <c r="C72" s="99">
        <v>0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3.5</v>
      </c>
      <c r="M72" s="99">
        <v>1.6</v>
      </c>
      <c r="N72" s="99">
        <v>0.4</v>
      </c>
      <c r="O72" s="99">
        <v>0</v>
      </c>
      <c r="P72" s="99">
        <v>0</v>
      </c>
      <c r="Q72" s="99">
        <v>0</v>
      </c>
      <c r="R72" s="99">
        <v>3.5</v>
      </c>
      <c r="S72" s="99">
        <v>1.6</v>
      </c>
      <c r="T72" s="99">
        <v>0.4</v>
      </c>
    </row>
    <row r="73" spans="1:20" x14ac:dyDescent="0.25">
      <c r="A73" s="99">
        <v>23</v>
      </c>
      <c r="B73" s="99" t="s">
        <v>79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</row>
    <row r="74" spans="1:20" x14ac:dyDescent="0.25">
      <c r="A74" s="99">
        <v>24</v>
      </c>
      <c r="B74" s="99" t="s">
        <v>80</v>
      </c>
      <c r="C74" s="99">
        <v>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</row>
    <row r="75" spans="1:20" x14ac:dyDescent="0.25">
      <c r="A75" s="99">
        <v>25</v>
      </c>
      <c r="B75" s="99" t="s">
        <v>81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</row>
    <row r="76" spans="1:20" x14ac:dyDescent="0.25">
      <c r="A76" s="99">
        <v>26</v>
      </c>
      <c r="B76" s="99" t="s">
        <v>82</v>
      </c>
      <c r="C76" s="99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</row>
    <row r="77" spans="1:20" x14ac:dyDescent="0.25">
      <c r="A77" s="99">
        <v>27</v>
      </c>
      <c r="B77" s="99" t="s">
        <v>83</v>
      </c>
      <c r="C77" s="99">
        <v>0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</row>
    <row r="78" spans="1:20" x14ac:dyDescent="0.25">
      <c r="A78" s="99">
        <v>28</v>
      </c>
      <c r="B78" s="99" t="s">
        <v>84</v>
      </c>
      <c r="C78" s="99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</row>
    <row r="79" spans="1:20" x14ac:dyDescent="0.25">
      <c r="A79" s="99">
        <v>29</v>
      </c>
      <c r="B79" s="99" t="s">
        <v>85</v>
      </c>
      <c r="C79" s="99">
        <v>0</v>
      </c>
      <c r="D79" s="99">
        <v>0.1</v>
      </c>
      <c r="E79" s="99">
        <v>4.5999999999999996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0.1</v>
      </c>
      <c r="T79" s="99">
        <v>4.5999999999999996</v>
      </c>
    </row>
    <row r="80" spans="1:20" x14ac:dyDescent="0.25">
      <c r="A80" s="99">
        <v>30</v>
      </c>
      <c r="B80" s="99" t="s">
        <v>86</v>
      </c>
      <c r="C80" s="99">
        <v>0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</row>
    <row r="81" spans="1:20" x14ac:dyDescent="0.25">
      <c r="A81" s="99">
        <v>31</v>
      </c>
      <c r="B81" s="99" t="s">
        <v>87</v>
      </c>
      <c r="C81" s="99">
        <v>0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</row>
    <row r="82" spans="1:20" x14ac:dyDescent="0.25">
      <c r="A82" s="99">
        <v>32</v>
      </c>
      <c r="B82" s="99" t="s">
        <v>88</v>
      </c>
      <c r="C82" s="99">
        <v>0</v>
      </c>
      <c r="D82" s="99">
        <v>0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</row>
    <row r="83" spans="1:20" x14ac:dyDescent="0.25">
      <c r="A83" s="99">
        <v>33</v>
      </c>
      <c r="B83" s="99" t="s">
        <v>89</v>
      </c>
      <c r="C83" s="99">
        <v>112.7</v>
      </c>
      <c r="D83" s="99">
        <v>69.3</v>
      </c>
      <c r="E83" s="99">
        <v>0.6</v>
      </c>
      <c r="F83" s="99">
        <v>0</v>
      </c>
      <c r="G83" s="99">
        <v>0</v>
      </c>
      <c r="H83" s="99">
        <v>0</v>
      </c>
      <c r="I83" s="99">
        <v>23.5</v>
      </c>
      <c r="J83" s="99">
        <v>10.1</v>
      </c>
      <c r="K83" s="99">
        <v>0.4</v>
      </c>
      <c r="L83" s="99">
        <v>53.1</v>
      </c>
      <c r="M83" s="99">
        <v>24.5</v>
      </c>
      <c r="N83" s="99">
        <v>0.5</v>
      </c>
      <c r="O83" s="99">
        <v>0</v>
      </c>
      <c r="P83" s="99">
        <v>0</v>
      </c>
      <c r="Q83" s="99">
        <v>0</v>
      </c>
      <c r="R83" s="99">
        <v>189.3</v>
      </c>
      <c r="S83" s="99">
        <v>103.9</v>
      </c>
      <c r="T83" s="99">
        <v>0.5</v>
      </c>
    </row>
    <row r="84" spans="1:20" x14ac:dyDescent="0.25">
      <c r="A84" s="99">
        <v>34</v>
      </c>
      <c r="B84" s="99" t="s">
        <v>90</v>
      </c>
      <c r="C84" s="99">
        <v>58.5</v>
      </c>
      <c r="D84" s="99">
        <v>77</v>
      </c>
      <c r="E84" s="99">
        <v>1.3</v>
      </c>
      <c r="F84" s="99">
        <v>0</v>
      </c>
      <c r="G84" s="99">
        <v>0</v>
      </c>
      <c r="H84" s="99">
        <v>0</v>
      </c>
      <c r="I84" s="99">
        <v>9.5</v>
      </c>
      <c r="J84" s="99">
        <v>88.5</v>
      </c>
      <c r="K84" s="99">
        <v>9.3000000000000007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68</v>
      </c>
      <c r="S84" s="99">
        <v>165.4</v>
      </c>
      <c r="T84" s="99">
        <v>2.4</v>
      </c>
    </row>
    <row r="85" spans="1:20" x14ac:dyDescent="0.25">
      <c r="A85" s="99">
        <v>35</v>
      </c>
      <c r="B85" s="99" t="s">
        <v>91</v>
      </c>
      <c r="C85" s="99">
        <v>40.1</v>
      </c>
      <c r="D85" s="99">
        <v>60.1</v>
      </c>
      <c r="E85" s="99">
        <v>1.5</v>
      </c>
      <c r="F85" s="99">
        <v>0</v>
      </c>
      <c r="G85" s="99">
        <v>0</v>
      </c>
      <c r="H85" s="99">
        <v>0</v>
      </c>
      <c r="I85" s="99">
        <v>6.8</v>
      </c>
      <c r="J85" s="99">
        <v>65.3</v>
      </c>
      <c r="K85" s="99">
        <v>9.6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47</v>
      </c>
      <c r="S85" s="99">
        <v>125.4</v>
      </c>
      <c r="T85" s="99">
        <v>2.7</v>
      </c>
    </row>
    <row r="86" spans="1:20" x14ac:dyDescent="0.25">
      <c r="A86" s="99">
        <v>36</v>
      </c>
      <c r="B86" s="99" t="s">
        <v>92</v>
      </c>
      <c r="C86" s="99">
        <v>22.8</v>
      </c>
      <c r="D86" s="99">
        <v>33.6</v>
      </c>
      <c r="E86" s="99">
        <v>1.5</v>
      </c>
      <c r="F86" s="99">
        <v>0</v>
      </c>
      <c r="G86" s="99">
        <v>0</v>
      </c>
      <c r="H86" s="99">
        <v>0</v>
      </c>
      <c r="I86" s="99">
        <v>6.2</v>
      </c>
      <c r="J86" s="99">
        <v>73.2</v>
      </c>
      <c r="K86" s="99">
        <v>11.9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29</v>
      </c>
      <c r="S86" s="99">
        <v>106.9</v>
      </c>
      <c r="T86" s="99">
        <v>3.7</v>
      </c>
    </row>
    <row r="87" spans="1:20" x14ac:dyDescent="0.25">
      <c r="A87" s="99">
        <v>37</v>
      </c>
      <c r="B87" s="99" t="s">
        <v>93</v>
      </c>
      <c r="C87" s="99">
        <v>10</v>
      </c>
      <c r="D87" s="99">
        <v>14.5</v>
      </c>
      <c r="E87" s="99">
        <v>1.5</v>
      </c>
      <c r="F87" s="99">
        <v>0</v>
      </c>
      <c r="G87" s="99">
        <v>0</v>
      </c>
      <c r="H87" s="99">
        <v>0</v>
      </c>
      <c r="I87" s="99">
        <v>5.8</v>
      </c>
      <c r="J87" s="99">
        <v>83.9</v>
      </c>
      <c r="K87" s="99">
        <v>14.5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15.8</v>
      </c>
      <c r="S87" s="99">
        <v>98.4</v>
      </c>
      <c r="T87" s="99">
        <v>6.2</v>
      </c>
    </row>
    <row r="88" spans="1:20" x14ac:dyDescent="0.25">
      <c r="A88" s="99">
        <v>38</v>
      </c>
      <c r="B88" s="99" t="s">
        <v>94</v>
      </c>
      <c r="C88" s="99">
        <v>15</v>
      </c>
      <c r="D88" s="99">
        <v>18.7</v>
      </c>
      <c r="E88" s="99">
        <v>1.2</v>
      </c>
      <c r="F88" s="99">
        <v>0</v>
      </c>
      <c r="G88" s="99">
        <v>0</v>
      </c>
      <c r="H88" s="99">
        <v>0</v>
      </c>
      <c r="I88" s="99">
        <v>5.8</v>
      </c>
      <c r="J88" s="99">
        <v>70.099999999999994</v>
      </c>
      <c r="K88" s="99">
        <v>12.2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20.7</v>
      </c>
      <c r="S88" s="99">
        <v>88.8</v>
      </c>
      <c r="T88" s="99">
        <v>4.3</v>
      </c>
    </row>
    <row r="89" spans="1:20" x14ac:dyDescent="0.25">
      <c r="A89" s="99">
        <v>39</v>
      </c>
      <c r="B89" s="99" t="s">
        <v>95</v>
      </c>
      <c r="C89" s="99">
        <v>46.5</v>
      </c>
      <c r="D89" s="99">
        <v>6.2</v>
      </c>
      <c r="E89" s="99">
        <v>0.1</v>
      </c>
      <c r="F89" s="99">
        <v>0</v>
      </c>
      <c r="G89" s="99">
        <v>0</v>
      </c>
      <c r="H89" s="99">
        <v>0</v>
      </c>
      <c r="I89" s="99">
        <v>16.3</v>
      </c>
      <c r="J89" s="99">
        <v>67.7</v>
      </c>
      <c r="K89" s="99">
        <v>4.0999999999999996</v>
      </c>
      <c r="L89" s="99">
        <v>9.9</v>
      </c>
      <c r="M89" s="99">
        <v>0.5</v>
      </c>
      <c r="N89" s="99">
        <v>0</v>
      </c>
      <c r="O89" s="99">
        <v>0</v>
      </c>
      <c r="P89" s="99">
        <v>0</v>
      </c>
      <c r="Q89" s="99">
        <v>0</v>
      </c>
      <c r="R89" s="99">
        <v>72.7</v>
      </c>
      <c r="S89" s="99">
        <v>74.400000000000006</v>
      </c>
      <c r="T89" s="99">
        <v>1</v>
      </c>
    </row>
    <row r="90" spans="1:20" x14ac:dyDescent="0.25">
      <c r="A90" s="99">
        <v>40</v>
      </c>
      <c r="B90" s="99" t="s">
        <v>96</v>
      </c>
      <c r="C90" s="99">
        <v>35.4</v>
      </c>
      <c r="D90" s="99">
        <v>7.8</v>
      </c>
      <c r="E90" s="99">
        <v>0.2</v>
      </c>
      <c r="F90" s="99">
        <v>0</v>
      </c>
      <c r="G90" s="99">
        <v>0</v>
      </c>
      <c r="H90" s="99">
        <v>0</v>
      </c>
      <c r="I90" s="99">
        <v>22.7</v>
      </c>
      <c r="J90" s="99">
        <v>85</v>
      </c>
      <c r="K90" s="99">
        <v>3.7</v>
      </c>
      <c r="L90" s="99">
        <v>29.7</v>
      </c>
      <c r="M90" s="99">
        <v>4.0999999999999996</v>
      </c>
      <c r="N90" s="99">
        <v>0.1</v>
      </c>
      <c r="O90" s="99">
        <v>0</v>
      </c>
      <c r="P90" s="99">
        <v>0</v>
      </c>
      <c r="Q90" s="99">
        <v>0</v>
      </c>
      <c r="R90" s="99">
        <v>87.9</v>
      </c>
      <c r="S90" s="99">
        <v>96.9</v>
      </c>
      <c r="T90" s="99">
        <v>1.1000000000000001</v>
      </c>
    </row>
    <row r="91" spans="1:20" x14ac:dyDescent="0.25">
      <c r="A91" s="99">
        <v>41</v>
      </c>
      <c r="B91" s="99" t="s">
        <v>97</v>
      </c>
      <c r="C91" s="99">
        <v>8.6</v>
      </c>
      <c r="D91" s="99">
        <v>14.5</v>
      </c>
      <c r="E91" s="99">
        <v>1.7</v>
      </c>
      <c r="F91" s="99">
        <v>0</v>
      </c>
      <c r="G91" s="99">
        <v>0</v>
      </c>
      <c r="H91" s="99">
        <v>0</v>
      </c>
      <c r="I91" s="99">
        <v>18.100000000000001</v>
      </c>
      <c r="J91" s="99">
        <v>36.200000000000003</v>
      </c>
      <c r="K91" s="99">
        <v>2</v>
      </c>
      <c r="L91" s="99">
        <v>33.700000000000003</v>
      </c>
      <c r="M91" s="99">
        <v>3.9</v>
      </c>
      <c r="N91" s="99">
        <v>0.1</v>
      </c>
      <c r="O91" s="99">
        <v>0</v>
      </c>
      <c r="P91" s="99">
        <v>0</v>
      </c>
      <c r="Q91" s="99">
        <v>0</v>
      </c>
      <c r="R91" s="99">
        <v>60.3</v>
      </c>
      <c r="S91" s="99">
        <v>54.5</v>
      </c>
      <c r="T91" s="99">
        <v>0.9</v>
      </c>
    </row>
    <row r="92" spans="1:20" x14ac:dyDescent="0.25">
      <c r="A92" s="99">
        <v>42</v>
      </c>
      <c r="B92" s="99" t="s">
        <v>98</v>
      </c>
      <c r="C92" s="99">
        <v>19.600000000000001</v>
      </c>
      <c r="D92" s="99">
        <v>4.5999999999999996</v>
      </c>
      <c r="E92" s="99">
        <v>0.2</v>
      </c>
      <c r="F92" s="99">
        <v>0</v>
      </c>
      <c r="G92" s="99">
        <v>0</v>
      </c>
      <c r="H92" s="99">
        <v>0</v>
      </c>
      <c r="I92" s="99">
        <v>33</v>
      </c>
      <c r="J92" s="99">
        <v>36</v>
      </c>
      <c r="K92" s="99">
        <v>1.1000000000000001</v>
      </c>
      <c r="L92" s="99">
        <v>30.3</v>
      </c>
      <c r="M92" s="99">
        <v>3.1</v>
      </c>
      <c r="N92" s="99">
        <v>0.1</v>
      </c>
      <c r="O92" s="99">
        <v>0</v>
      </c>
      <c r="P92" s="99">
        <v>0</v>
      </c>
      <c r="Q92" s="99">
        <v>0</v>
      </c>
      <c r="R92" s="99">
        <v>82.9</v>
      </c>
      <c r="S92" s="99">
        <v>43.7</v>
      </c>
      <c r="T92" s="99">
        <v>0.5</v>
      </c>
    </row>
    <row r="93" spans="1:20" x14ac:dyDescent="0.25">
      <c r="A93" s="99">
        <v>43</v>
      </c>
      <c r="B93" s="99" t="s">
        <v>99</v>
      </c>
      <c r="C93" s="99">
        <v>0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</row>
    <row r="94" spans="1:20" x14ac:dyDescent="0.25">
      <c r="A94" s="99">
        <v>44</v>
      </c>
      <c r="B94" s="99" t="s">
        <v>100</v>
      </c>
      <c r="C94" s="99">
        <v>0</v>
      </c>
      <c r="D94" s="99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2.7</v>
      </c>
      <c r="M94" s="99">
        <v>7</v>
      </c>
      <c r="N94" s="99">
        <v>2.6</v>
      </c>
      <c r="O94" s="99">
        <v>0</v>
      </c>
      <c r="P94" s="99">
        <v>0</v>
      </c>
      <c r="Q94" s="99">
        <v>0</v>
      </c>
      <c r="R94" s="99">
        <v>2.7</v>
      </c>
      <c r="S94" s="99">
        <v>7</v>
      </c>
      <c r="T94" s="99">
        <v>2.6</v>
      </c>
    </row>
    <row r="95" spans="1:20" x14ac:dyDescent="0.25">
      <c r="A95" s="99">
        <v>45</v>
      </c>
      <c r="B95" s="99" t="s">
        <v>101</v>
      </c>
      <c r="C95" s="99">
        <v>0</v>
      </c>
      <c r="D95" s="99">
        <v>0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3.4</v>
      </c>
      <c r="M95" s="99">
        <v>9.4</v>
      </c>
      <c r="N95" s="99">
        <v>2.8</v>
      </c>
      <c r="O95" s="99">
        <v>0</v>
      </c>
      <c r="P95" s="99">
        <v>0</v>
      </c>
      <c r="Q95" s="99">
        <v>0</v>
      </c>
      <c r="R95" s="99">
        <v>3.4</v>
      </c>
      <c r="S95" s="99">
        <v>9.4</v>
      </c>
      <c r="T95" s="99">
        <v>2.8</v>
      </c>
    </row>
    <row r="96" spans="1:20" x14ac:dyDescent="0.25">
      <c r="A96" s="99">
        <v>46</v>
      </c>
      <c r="B96" s="99" t="s">
        <v>102</v>
      </c>
      <c r="C96" s="99">
        <v>0</v>
      </c>
      <c r="D96" s="99">
        <v>0</v>
      </c>
      <c r="E96" s="99">
        <v>0</v>
      </c>
      <c r="F96" s="99">
        <v>0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1.8</v>
      </c>
      <c r="M96" s="99">
        <v>4.2</v>
      </c>
      <c r="N96" s="99">
        <v>2.2999999999999998</v>
      </c>
      <c r="O96" s="99">
        <v>0</v>
      </c>
      <c r="P96" s="99">
        <v>0</v>
      </c>
      <c r="Q96" s="99">
        <v>0</v>
      </c>
      <c r="R96" s="99">
        <v>1.8</v>
      </c>
      <c r="S96" s="99">
        <v>4.2</v>
      </c>
      <c r="T96" s="99">
        <v>2.2999999999999998</v>
      </c>
    </row>
    <row r="97" spans="1:20" x14ac:dyDescent="0.25">
      <c r="A97" s="99">
        <v>47</v>
      </c>
      <c r="B97" s="99" t="s">
        <v>103</v>
      </c>
      <c r="C97" s="99">
        <v>0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8.8000000000000007</v>
      </c>
      <c r="M97" s="99">
        <v>29.5</v>
      </c>
      <c r="N97" s="99">
        <v>3.4</v>
      </c>
      <c r="O97" s="99">
        <v>0</v>
      </c>
      <c r="P97" s="99">
        <v>0</v>
      </c>
      <c r="Q97" s="99">
        <v>0</v>
      </c>
      <c r="R97" s="99">
        <v>8.8000000000000007</v>
      </c>
      <c r="S97" s="99">
        <v>29.5</v>
      </c>
      <c r="T97" s="99">
        <v>3.4</v>
      </c>
    </row>
    <row r="98" spans="1:20" x14ac:dyDescent="0.25">
      <c r="A98" s="99">
        <v>48</v>
      </c>
      <c r="B98" s="99" t="s">
        <v>104</v>
      </c>
      <c r="C98" s="99">
        <v>121.7</v>
      </c>
      <c r="D98" s="99">
        <v>166.8</v>
      </c>
      <c r="E98" s="99">
        <v>1.4</v>
      </c>
      <c r="F98" s="99">
        <v>0</v>
      </c>
      <c r="G98" s="99">
        <v>0</v>
      </c>
      <c r="H98" s="99">
        <v>0</v>
      </c>
      <c r="I98" s="99">
        <v>16.600000000000001</v>
      </c>
      <c r="J98" s="99">
        <v>60.3</v>
      </c>
      <c r="K98" s="99">
        <v>3.6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138.30000000000001</v>
      </c>
      <c r="S98" s="99">
        <v>227.1</v>
      </c>
      <c r="T98" s="99">
        <v>1.6</v>
      </c>
    </row>
    <row r="99" spans="1:20" x14ac:dyDescent="0.25">
      <c r="A99" s="99">
        <v>49</v>
      </c>
      <c r="B99" s="99" t="s">
        <v>105</v>
      </c>
      <c r="C99" s="99">
        <v>150.80000000000001</v>
      </c>
      <c r="D99" s="99">
        <v>245.1</v>
      </c>
      <c r="E99" s="99">
        <v>1.6</v>
      </c>
      <c r="F99" s="99">
        <v>0</v>
      </c>
      <c r="G99" s="99">
        <v>0</v>
      </c>
      <c r="H99" s="99">
        <v>0</v>
      </c>
      <c r="I99" s="99">
        <v>20.2</v>
      </c>
      <c r="J99" s="99">
        <v>65.900000000000006</v>
      </c>
      <c r="K99" s="99">
        <v>3.3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171</v>
      </c>
      <c r="S99" s="99">
        <v>311</v>
      </c>
      <c r="T99" s="99">
        <v>1.8</v>
      </c>
    </row>
    <row r="100" spans="1:20" x14ac:dyDescent="0.25">
      <c r="A100" s="99">
        <v>50</v>
      </c>
      <c r="B100" s="99" t="s">
        <v>106</v>
      </c>
      <c r="C100" s="99">
        <v>0</v>
      </c>
      <c r="D100" s="99">
        <v>0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</row>
    <row r="101" spans="1:20" x14ac:dyDescent="0.25">
      <c r="A101" s="99">
        <v>51</v>
      </c>
      <c r="B101" s="99" t="s">
        <v>107</v>
      </c>
      <c r="C101" s="99">
        <v>0</v>
      </c>
      <c r="D101" s="99"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</row>
    <row r="102" spans="1:20" x14ac:dyDescent="0.25">
      <c r="A102" s="99">
        <v>52</v>
      </c>
      <c r="B102" s="99" t="s">
        <v>108</v>
      </c>
      <c r="C102" s="99">
        <v>0</v>
      </c>
      <c r="D102" s="99">
        <v>0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</row>
    <row r="103" spans="1:20" x14ac:dyDescent="0.25">
      <c r="A103" s="99">
        <v>53</v>
      </c>
      <c r="B103" s="99" t="s">
        <v>109</v>
      </c>
      <c r="C103" s="99">
        <v>0</v>
      </c>
      <c r="D103" s="99">
        <v>0</v>
      </c>
      <c r="E103" s="99">
        <v>0</v>
      </c>
      <c r="F103" s="99">
        <v>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</row>
    <row r="104" spans="1:20" x14ac:dyDescent="0.25">
      <c r="A104" s="99">
        <v>54</v>
      </c>
      <c r="B104" s="99" t="s">
        <v>110</v>
      </c>
      <c r="C104" s="99">
        <v>0</v>
      </c>
      <c r="D104" s="99">
        <v>0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</row>
    <row r="105" spans="1:20" x14ac:dyDescent="0.25">
      <c r="A105" s="99">
        <v>55</v>
      </c>
      <c r="B105" s="99" t="s">
        <v>111</v>
      </c>
      <c r="C105" s="99">
        <v>0</v>
      </c>
      <c r="D105" s="99">
        <v>0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0.8</v>
      </c>
      <c r="M105" s="99">
        <v>1.3</v>
      </c>
      <c r="N105" s="99">
        <v>1.7</v>
      </c>
      <c r="O105" s="99">
        <v>0</v>
      </c>
      <c r="P105" s="99">
        <v>0</v>
      </c>
      <c r="Q105" s="99">
        <v>0</v>
      </c>
      <c r="R105" s="99">
        <v>0.8</v>
      </c>
      <c r="S105" s="99">
        <v>1.3</v>
      </c>
      <c r="T105" s="99">
        <v>1.7</v>
      </c>
    </row>
    <row r="106" spans="1:20" x14ac:dyDescent="0.25">
      <c r="A106" s="99">
        <v>56</v>
      </c>
      <c r="B106" s="99" t="s">
        <v>112</v>
      </c>
      <c r="C106" s="99">
        <v>267.10000000000002</v>
      </c>
      <c r="D106" s="99">
        <v>255.9</v>
      </c>
      <c r="E106" s="99">
        <v>1</v>
      </c>
      <c r="F106" s="99">
        <v>0</v>
      </c>
      <c r="G106" s="99">
        <v>0</v>
      </c>
      <c r="H106" s="99">
        <v>0</v>
      </c>
      <c r="I106" s="99">
        <v>95.4</v>
      </c>
      <c r="J106" s="99">
        <v>202.5</v>
      </c>
      <c r="K106" s="99">
        <v>2.1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362.5</v>
      </c>
      <c r="S106" s="99">
        <v>458.4</v>
      </c>
      <c r="T106" s="99">
        <v>1.3</v>
      </c>
    </row>
    <row r="107" spans="1:20" x14ac:dyDescent="0.25">
      <c r="A107" s="99">
        <v>57</v>
      </c>
      <c r="B107" s="99" t="s">
        <v>113</v>
      </c>
      <c r="C107" s="99">
        <v>0</v>
      </c>
      <c r="D107" s="99">
        <v>0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</row>
    <row r="108" spans="1:20" x14ac:dyDescent="0.25">
      <c r="A108" s="99">
        <v>58</v>
      </c>
      <c r="B108" s="99" t="s">
        <v>114</v>
      </c>
      <c r="C108" s="99">
        <v>677</v>
      </c>
      <c r="D108" s="99">
        <v>419</v>
      </c>
      <c r="E108" s="99">
        <v>0.6</v>
      </c>
      <c r="F108" s="99">
        <v>0</v>
      </c>
      <c r="G108" s="99">
        <v>0</v>
      </c>
      <c r="H108" s="99">
        <v>0</v>
      </c>
      <c r="I108" s="99">
        <v>38.9</v>
      </c>
      <c r="J108" s="99">
        <v>312.8</v>
      </c>
      <c r="K108" s="99">
        <v>8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715.9</v>
      </c>
      <c r="S108" s="99">
        <v>731.8</v>
      </c>
      <c r="T108" s="99">
        <v>1</v>
      </c>
    </row>
    <row r="109" spans="1:20" x14ac:dyDescent="0.25">
      <c r="A109" s="99">
        <v>59</v>
      </c>
      <c r="B109" s="99" t="s">
        <v>115</v>
      </c>
      <c r="C109" s="99">
        <v>0</v>
      </c>
      <c r="D109" s="99">
        <v>0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</row>
    <row r="110" spans="1:20" x14ac:dyDescent="0.25">
      <c r="A110" s="99">
        <v>60</v>
      </c>
      <c r="B110" s="99" t="s">
        <v>116</v>
      </c>
      <c r="C110" s="99">
        <v>0</v>
      </c>
      <c r="D110" s="99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3.2</v>
      </c>
      <c r="J110" s="99">
        <v>1.4</v>
      </c>
      <c r="K110" s="99">
        <v>0.4</v>
      </c>
      <c r="L110" s="99">
        <v>0.3</v>
      </c>
      <c r="M110" s="99">
        <v>0.7</v>
      </c>
      <c r="N110" s="99">
        <v>2.6</v>
      </c>
      <c r="O110" s="99">
        <v>0</v>
      </c>
      <c r="P110" s="99">
        <v>0</v>
      </c>
      <c r="Q110" s="99">
        <v>0</v>
      </c>
      <c r="R110" s="99">
        <v>3.5</v>
      </c>
      <c r="S110" s="99">
        <v>2.2000000000000002</v>
      </c>
      <c r="T110" s="99">
        <v>0.6</v>
      </c>
    </row>
    <row r="111" spans="1:20" x14ac:dyDescent="0.25">
      <c r="A111" s="99">
        <v>61</v>
      </c>
      <c r="B111" s="99" t="s">
        <v>117</v>
      </c>
      <c r="C111" s="99">
        <v>0</v>
      </c>
      <c r="D111" s="99">
        <v>0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</row>
    <row r="112" spans="1:20" x14ac:dyDescent="0.25">
      <c r="A112" s="99">
        <v>62</v>
      </c>
      <c r="B112" s="99" t="s">
        <v>118</v>
      </c>
      <c r="C112" s="99">
        <v>0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272.2</v>
      </c>
      <c r="J112" s="99">
        <v>32.1</v>
      </c>
      <c r="K112" s="99">
        <v>0.1</v>
      </c>
      <c r="L112" s="99">
        <v>88.8</v>
      </c>
      <c r="M112" s="99">
        <v>3.5</v>
      </c>
      <c r="N112" s="99">
        <v>0</v>
      </c>
      <c r="O112" s="99">
        <v>0</v>
      </c>
      <c r="P112" s="99">
        <v>0</v>
      </c>
      <c r="Q112" s="99">
        <v>0</v>
      </c>
      <c r="R112" s="99">
        <v>361</v>
      </c>
      <c r="S112" s="99">
        <v>35.5</v>
      </c>
      <c r="T112" s="99">
        <v>0.1</v>
      </c>
    </row>
    <row r="113" spans="1:20" x14ac:dyDescent="0.25">
      <c r="A113" s="99">
        <v>63</v>
      </c>
      <c r="B113" s="99" t="s">
        <v>119</v>
      </c>
      <c r="C113" s="99">
        <v>0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</row>
    <row r="114" spans="1:20" x14ac:dyDescent="0.25">
      <c r="A114" s="99">
        <v>64</v>
      </c>
      <c r="B114" s="99" t="s">
        <v>120</v>
      </c>
      <c r="C114" s="99">
        <v>0</v>
      </c>
      <c r="D114" s="99">
        <v>0</v>
      </c>
      <c r="E114" s="99">
        <v>0</v>
      </c>
      <c r="F114" s="99">
        <v>0</v>
      </c>
      <c r="G114" s="99">
        <v>0</v>
      </c>
      <c r="H114" s="99">
        <v>0</v>
      </c>
      <c r="I114" s="99">
        <v>21.2</v>
      </c>
      <c r="J114" s="99">
        <v>98.5</v>
      </c>
      <c r="K114" s="99">
        <v>4.7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21.2</v>
      </c>
      <c r="S114" s="99">
        <v>98.5</v>
      </c>
      <c r="T114" s="99">
        <v>4.7</v>
      </c>
    </row>
    <row r="115" spans="1:20" x14ac:dyDescent="0.25">
      <c r="A115" s="99">
        <v>65</v>
      </c>
      <c r="B115" s="99" t="s">
        <v>121</v>
      </c>
      <c r="C115" s="99">
        <v>0</v>
      </c>
      <c r="D115" s="99">
        <v>0</v>
      </c>
      <c r="E115" s="99">
        <v>0</v>
      </c>
      <c r="F115" s="99">
        <v>0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</row>
    <row r="116" spans="1:20" x14ac:dyDescent="0.25">
      <c r="A116" s="99">
        <v>66</v>
      </c>
      <c r="B116" s="99" t="s">
        <v>122</v>
      </c>
      <c r="C116" s="99">
        <v>0</v>
      </c>
      <c r="D116" s="99">
        <v>0</v>
      </c>
      <c r="E116" s="99">
        <v>0</v>
      </c>
      <c r="F116" s="99">
        <v>0</v>
      </c>
      <c r="G116" s="99">
        <v>0</v>
      </c>
      <c r="H116" s="99">
        <v>0</v>
      </c>
      <c r="I116" s="99">
        <v>166.7</v>
      </c>
      <c r="J116" s="99">
        <v>1508.6</v>
      </c>
      <c r="K116" s="99">
        <v>9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166.7</v>
      </c>
      <c r="S116" s="99">
        <v>1508.6</v>
      </c>
      <c r="T116" s="99">
        <v>9</v>
      </c>
    </row>
    <row r="117" spans="1:20" x14ac:dyDescent="0.25">
      <c r="A117" s="99">
        <v>67</v>
      </c>
      <c r="B117" s="99" t="s">
        <v>125</v>
      </c>
      <c r="C117" s="99">
        <v>0</v>
      </c>
      <c r="D117" s="99">
        <v>0</v>
      </c>
      <c r="E117" s="99">
        <v>0</v>
      </c>
      <c r="F117" s="99">
        <v>0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101.6</v>
      </c>
      <c r="M117" s="99">
        <v>202.3</v>
      </c>
      <c r="N117" s="99">
        <v>2</v>
      </c>
      <c r="O117" s="99">
        <v>0</v>
      </c>
      <c r="P117" s="99">
        <v>0</v>
      </c>
      <c r="Q117" s="99">
        <v>0</v>
      </c>
      <c r="R117" s="99">
        <v>101.6</v>
      </c>
      <c r="S117" s="99">
        <v>202.3</v>
      </c>
      <c r="T117" s="99">
        <v>2</v>
      </c>
    </row>
    <row r="118" spans="1:20" x14ac:dyDescent="0.25">
      <c r="A118" s="99">
        <v>68</v>
      </c>
      <c r="B118" s="99" t="s">
        <v>126</v>
      </c>
      <c r="C118" s="99">
        <v>0</v>
      </c>
      <c r="D118" s="99">
        <v>0</v>
      </c>
      <c r="E118" s="99">
        <v>0</v>
      </c>
      <c r="F118" s="99">
        <v>0</v>
      </c>
      <c r="G118" s="99">
        <v>0</v>
      </c>
      <c r="H118" s="99">
        <v>0</v>
      </c>
      <c r="I118" s="99">
        <v>168</v>
      </c>
      <c r="J118" s="99">
        <v>2529.6</v>
      </c>
      <c r="K118" s="99">
        <v>15.1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168</v>
      </c>
      <c r="S118" s="99">
        <v>2529.6</v>
      </c>
      <c r="T118" s="99">
        <v>15.1</v>
      </c>
    </row>
    <row r="119" spans="1:20" x14ac:dyDescent="0.25">
      <c r="A119" s="99">
        <v>69</v>
      </c>
      <c r="B119" s="99" t="s">
        <v>127</v>
      </c>
      <c r="C119" s="99">
        <v>0</v>
      </c>
      <c r="D119" s="99">
        <v>0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</row>
    <row r="120" spans="1:20" x14ac:dyDescent="0.25">
      <c r="A120" s="99">
        <v>70</v>
      </c>
      <c r="B120" s="99" t="s">
        <v>128</v>
      </c>
      <c r="C120" s="99">
        <v>0</v>
      </c>
      <c r="D120" s="99">
        <v>0</v>
      </c>
      <c r="E120" s="99">
        <v>0</v>
      </c>
      <c r="F120" s="99">
        <v>0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</row>
    <row r="121" spans="1:20" x14ac:dyDescent="0.25">
      <c r="A121" s="99">
        <v>71</v>
      </c>
      <c r="B121" s="99" t="s">
        <v>129</v>
      </c>
      <c r="C121" s="99">
        <v>0</v>
      </c>
      <c r="D121" s="99">
        <v>0</v>
      </c>
      <c r="E121" s="99">
        <v>0</v>
      </c>
      <c r="F121" s="99">
        <v>0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</row>
    <row r="122" spans="1:20" x14ac:dyDescent="0.25">
      <c r="A122" s="99">
        <v>72</v>
      </c>
      <c r="B122" s="99" t="s">
        <v>130</v>
      </c>
      <c r="C122" s="99">
        <v>0</v>
      </c>
      <c r="D122" s="99">
        <v>0</v>
      </c>
      <c r="E122" s="99">
        <v>0</v>
      </c>
      <c r="F122" s="99">
        <v>0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</row>
    <row r="123" spans="1:20" x14ac:dyDescent="0.25">
      <c r="A123" s="99">
        <v>73</v>
      </c>
      <c r="B123" s="99" t="s">
        <v>131</v>
      </c>
      <c r="C123" s="99">
        <v>0</v>
      </c>
      <c r="D123" s="99">
        <v>0</v>
      </c>
      <c r="E123" s="99">
        <v>0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</row>
    <row r="124" spans="1:20" x14ac:dyDescent="0.25">
      <c r="A124" s="99">
        <v>74</v>
      </c>
      <c r="B124" s="99" t="s">
        <v>132</v>
      </c>
      <c r="C124" s="99">
        <v>0</v>
      </c>
      <c r="D124" s="99">
        <v>0</v>
      </c>
      <c r="E124" s="99">
        <v>0</v>
      </c>
      <c r="F124" s="99">
        <v>0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</row>
    <row r="125" spans="1:20" x14ac:dyDescent="0.25">
      <c r="A125" s="99">
        <v>75</v>
      </c>
      <c r="B125" s="99" t="s">
        <v>133</v>
      </c>
      <c r="C125" s="99">
        <v>0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</row>
    <row r="126" spans="1:20" x14ac:dyDescent="0.25">
      <c r="A126" s="99">
        <v>76</v>
      </c>
      <c r="B126" s="99" t="s">
        <v>134</v>
      </c>
      <c r="C126" s="99">
        <v>0</v>
      </c>
      <c r="D126" s="99">
        <v>0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</row>
    <row r="127" spans="1:20" x14ac:dyDescent="0.25">
      <c r="A127" s="99">
        <v>77</v>
      </c>
      <c r="B127" s="99" t="s">
        <v>135</v>
      </c>
      <c r="C127" s="99">
        <v>0</v>
      </c>
      <c r="D127" s="99">
        <v>0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</row>
    <row r="128" spans="1:20" x14ac:dyDescent="0.25">
      <c r="A128" s="99">
        <v>78</v>
      </c>
      <c r="B128" s="99" t="s">
        <v>136</v>
      </c>
      <c r="C128" s="99">
        <v>0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</row>
    <row r="129" spans="1:20" x14ac:dyDescent="0.25">
      <c r="A129" s="99">
        <v>79</v>
      </c>
      <c r="B129" s="99" t="s">
        <v>137</v>
      </c>
      <c r="C129" s="99">
        <v>0</v>
      </c>
      <c r="D129" s="99">
        <v>0</v>
      </c>
      <c r="E129" s="99">
        <v>0</v>
      </c>
      <c r="F129" s="99">
        <v>0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</row>
    <row r="130" spans="1:20" x14ac:dyDescent="0.25">
      <c r="A130" s="99">
        <v>80</v>
      </c>
      <c r="B130" s="99" t="s">
        <v>138</v>
      </c>
      <c r="C130" s="99">
        <v>0</v>
      </c>
      <c r="D130" s="99">
        <v>0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</row>
    <row r="131" spans="1:20" x14ac:dyDescent="0.25">
      <c r="A131" s="99">
        <v>81</v>
      </c>
      <c r="B131" s="99" t="s">
        <v>139</v>
      </c>
      <c r="C131" s="99">
        <v>0</v>
      </c>
      <c r="D131" s="99">
        <v>0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</row>
    <row r="132" spans="1:20" x14ac:dyDescent="0.25">
      <c r="A132" s="99">
        <v>82</v>
      </c>
      <c r="B132" s="99" t="s">
        <v>140</v>
      </c>
      <c r="C132" s="99">
        <v>0</v>
      </c>
      <c r="D132" s="99">
        <v>0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</row>
    <row r="133" spans="1:20" x14ac:dyDescent="0.25">
      <c r="A133" s="99">
        <v>83</v>
      </c>
      <c r="B133" s="99" t="s">
        <v>141</v>
      </c>
      <c r="C133" s="99">
        <v>0</v>
      </c>
      <c r="D133" s="99">
        <v>0</v>
      </c>
      <c r="E133" s="99">
        <v>0</v>
      </c>
      <c r="F133" s="99">
        <v>0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</row>
    <row r="134" spans="1:20" x14ac:dyDescent="0.25">
      <c r="A134" s="99">
        <v>84</v>
      </c>
      <c r="B134" s="99" t="s">
        <v>142</v>
      </c>
      <c r="C134" s="99">
        <v>63.1</v>
      </c>
      <c r="D134" s="99">
        <v>57.3</v>
      </c>
      <c r="E134" s="99">
        <v>0.9</v>
      </c>
      <c r="F134" s="99">
        <v>0</v>
      </c>
      <c r="G134" s="99">
        <v>0</v>
      </c>
      <c r="H134" s="99">
        <v>0</v>
      </c>
      <c r="I134" s="99">
        <v>25</v>
      </c>
      <c r="J134" s="99">
        <v>31.4</v>
      </c>
      <c r="K134" s="99">
        <v>1.3</v>
      </c>
      <c r="L134" s="99">
        <v>53.5</v>
      </c>
      <c r="M134" s="99">
        <v>48.1</v>
      </c>
      <c r="N134" s="99">
        <v>0.9</v>
      </c>
      <c r="O134" s="99">
        <v>0</v>
      </c>
      <c r="P134" s="99">
        <v>0</v>
      </c>
      <c r="Q134" s="99">
        <v>0</v>
      </c>
      <c r="R134" s="99">
        <v>141.69999999999999</v>
      </c>
      <c r="S134" s="99">
        <v>136.80000000000001</v>
      </c>
      <c r="T134" s="99">
        <v>1</v>
      </c>
    </row>
    <row r="135" spans="1:20" x14ac:dyDescent="0.25">
      <c r="A135" s="99">
        <v>85</v>
      </c>
      <c r="B135" s="99" t="s">
        <v>146</v>
      </c>
      <c r="C135" s="99">
        <v>0</v>
      </c>
      <c r="D135" s="99">
        <v>0</v>
      </c>
      <c r="E135" s="99">
        <v>0</v>
      </c>
      <c r="F135" s="99">
        <v>0</v>
      </c>
      <c r="G135" s="99">
        <v>0</v>
      </c>
      <c r="H135" s="99">
        <v>0</v>
      </c>
      <c r="I135" s="99">
        <v>239.6</v>
      </c>
      <c r="J135" s="99">
        <v>3175.8</v>
      </c>
      <c r="K135" s="99">
        <v>13.3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239.6</v>
      </c>
      <c r="S135" s="99">
        <v>3175.8</v>
      </c>
      <c r="T135" s="99">
        <v>13.3</v>
      </c>
    </row>
    <row r="136" spans="1:20" x14ac:dyDescent="0.25">
      <c r="A136" s="99">
        <v>86</v>
      </c>
      <c r="B136" s="99" t="s">
        <v>147</v>
      </c>
      <c r="C136" s="99">
        <v>0</v>
      </c>
      <c r="D136" s="99">
        <v>0</v>
      </c>
      <c r="E136" s="99">
        <v>0</v>
      </c>
      <c r="F136" s="99">
        <v>0</v>
      </c>
      <c r="G136" s="99">
        <v>0</v>
      </c>
      <c r="H136" s="99">
        <v>0</v>
      </c>
      <c r="I136" s="99">
        <v>3.7</v>
      </c>
      <c r="J136" s="99">
        <v>16.5</v>
      </c>
      <c r="K136" s="99">
        <v>4.4000000000000004</v>
      </c>
      <c r="L136" s="99">
        <v>19.5</v>
      </c>
      <c r="M136" s="99">
        <v>197.1</v>
      </c>
      <c r="N136" s="99">
        <v>10.1</v>
      </c>
      <c r="O136" s="99">
        <v>0</v>
      </c>
      <c r="P136" s="99">
        <v>0</v>
      </c>
      <c r="Q136" s="99">
        <v>0</v>
      </c>
      <c r="R136" s="99">
        <v>23.2</v>
      </c>
      <c r="S136" s="99">
        <v>213.6</v>
      </c>
      <c r="T136" s="99">
        <v>9.1999999999999993</v>
      </c>
    </row>
    <row r="137" spans="1:20" x14ac:dyDescent="0.25">
      <c r="A137" s="99">
        <v>87</v>
      </c>
      <c r="B137" s="99" t="s">
        <v>148</v>
      </c>
      <c r="C137" s="99">
        <v>0</v>
      </c>
      <c r="D137" s="99">
        <v>0</v>
      </c>
      <c r="E137" s="99">
        <v>0</v>
      </c>
      <c r="F137" s="99">
        <v>0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</row>
    <row r="138" spans="1:20" x14ac:dyDescent="0.25">
      <c r="A138" s="99">
        <v>88</v>
      </c>
      <c r="B138" s="99" t="s">
        <v>149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</row>
    <row r="139" spans="1:20" x14ac:dyDescent="0.25">
      <c r="A139" s="99">
        <v>89</v>
      </c>
      <c r="B139" s="99" t="s">
        <v>150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</row>
    <row r="140" spans="1:20" x14ac:dyDescent="0.25">
      <c r="A140" s="99">
        <v>90</v>
      </c>
      <c r="B140" s="99" t="s">
        <v>151</v>
      </c>
      <c r="C140" s="99">
        <v>0</v>
      </c>
      <c r="D140" s="99">
        <v>0</v>
      </c>
      <c r="E140" s="99">
        <v>0</v>
      </c>
      <c r="F140" s="99">
        <v>0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</row>
    <row r="141" spans="1:20" x14ac:dyDescent="0.25">
      <c r="A141" s="99">
        <v>91</v>
      </c>
      <c r="B141" s="99" t="s">
        <v>152</v>
      </c>
      <c r="C141" s="99">
        <v>0</v>
      </c>
      <c r="D141" s="99">
        <v>0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</row>
    <row r="142" spans="1:20" x14ac:dyDescent="0.25">
      <c r="A142" s="99">
        <v>92</v>
      </c>
      <c r="B142" s="99" t="s">
        <v>153</v>
      </c>
      <c r="C142" s="99">
        <v>0</v>
      </c>
      <c r="D142" s="99">
        <v>0</v>
      </c>
      <c r="E142" s="99">
        <v>0</v>
      </c>
      <c r="F142" s="99">
        <v>0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</row>
    <row r="143" spans="1:20" x14ac:dyDescent="0.25">
      <c r="A143" s="99">
        <v>93</v>
      </c>
      <c r="B143" s="99" t="s">
        <v>154</v>
      </c>
      <c r="C143" s="99">
        <v>26.3</v>
      </c>
      <c r="D143" s="99">
        <v>419.9</v>
      </c>
      <c r="E143" s="99">
        <v>16</v>
      </c>
      <c r="F143" s="99">
        <v>0</v>
      </c>
      <c r="G143" s="99">
        <v>0</v>
      </c>
      <c r="H143" s="99">
        <v>0</v>
      </c>
      <c r="I143" s="99">
        <v>32.1</v>
      </c>
      <c r="J143" s="99">
        <v>554.29999999999995</v>
      </c>
      <c r="K143" s="99">
        <v>17.3</v>
      </c>
      <c r="L143" s="99">
        <v>47.6</v>
      </c>
      <c r="M143" s="99">
        <v>1239.4000000000001</v>
      </c>
      <c r="N143" s="99">
        <v>26</v>
      </c>
      <c r="O143" s="99">
        <v>0</v>
      </c>
      <c r="P143" s="99">
        <v>0</v>
      </c>
      <c r="Q143" s="99">
        <v>0</v>
      </c>
      <c r="R143" s="99">
        <v>106</v>
      </c>
      <c r="S143" s="99">
        <v>2213.6</v>
      </c>
      <c r="T143" s="99">
        <v>20.9</v>
      </c>
    </row>
    <row r="144" spans="1:20" x14ac:dyDescent="0.25">
      <c r="A144" s="99">
        <v>94</v>
      </c>
      <c r="B144" s="99" t="s">
        <v>155</v>
      </c>
      <c r="C144" s="99">
        <v>0</v>
      </c>
      <c r="D144" s="99">
        <v>0</v>
      </c>
      <c r="E144" s="99">
        <v>0</v>
      </c>
      <c r="F144" s="99">
        <v>0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</row>
    <row r="145" spans="1:20" x14ac:dyDescent="0.25">
      <c r="A145" s="99">
        <v>95</v>
      </c>
      <c r="B145" s="99" t="s">
        <v>156</v>
      </c>
      <c r="C145" s="99">
        <v>0</v>
      </c>
      <c r="D145" s="99">
        <v>0</v>
      </c>
      <c r="E145" s="99">
        <v>0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</row>
    <row r="146" spans="1:20" x14ac:dyDescent="0.25">
      <c r="A146" s="99">
        <v>96</v>
      </c>
      <c r="B146" s="99" t="s">
        <v>157</v>
      </c>
      <c r="C146" s="99">
        <v>0</v>
      </c>
      <c r="D146" s="99">
        <v>0</v>
      </c>
      <c r="E146" s="99">
        <v>0</v>
      </c>
      <c r="F146" s="99">
        <v>0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</row>
    <row r="147" spans="1:20" x14ac:dyDescent="0.25">
      <c r="A147" s="99">
        <v>97</v>
      </c>
      <c r="B147" s="99" t="s">
        <v>158</v>
      </c>
      <c r="C147" s="99">
        <v>0</v>
      </c>
      <c r="D147" s="99">
        <v>0</v>
      </c>
      <c r="E147" s="99">
        <v>0</v>
      </c>
      <c r="F147" s="99">
        <v>0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</row>
    <row r="148" spans="1:20" x14ac:dyDescent="0.25">
      <c r="A148" s="99">
        <v>98</v>
      </c>
      <c r="B148" s="99" t="s">
        <v>159</v>
      </c>
      <c r="C148" s="99">
        <v>0</v>
      </c>
      <c r="D148" s="99">
        <v>0</v>
      </c>
      <c r="E148" s="99">
        <v>0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</row>
    <row r="149" spans="1:20" x14ac:dyDescent="0.25">
      <c r="A149" s="99">
        <v>99</v>
      </c>
      <c r="B149" s="99" t="s">
        <v>160</v>
      </c>
      <c r="C149" s="99">
        <v>0</v>
      </c>
      <c r="D149" s="99">
        <v>0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</row>
    <row r="150" spans="1:20" x14ac:dyDescent="0.25">
      <c r="A150" s="99">
        <v>100</v>
      </c>
      <c r="B150" s="99" t="s">
        <v>175</v>
      </c>
      <c r="C150" s="99">
        <v>0</v>
      </c>
      <c r="D150" s="99">
        <v>0</v>
      </c>
      <c r="E150" s="99">
        <v>0</v>
      </c>
      <c r="F150" s="99">
        <v>0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</row>
    <row r="151" spans="1:20" x14ac:dyDescent="0.25">
      <c r="A151" s="99">
        <v>101</v>
      </c>
      <c r="B151" s="99" t="s">
        <v>176</v>
      </c>
      <c r="C151" s="99">
        <v>0</v>
      </c>
      <c r="D151" s="99">
        <v>0</v>
      </c>
      <c r="E151" s="99">
        <v>0</v>
      </c>
      <c r="F151" s="99">
        <v>0</v>
      </c>
      <c r="G151" s="99">
        <v>0</v>
      </c>
      <c r="H151" s="99">
        <v>0</v>
      </c>
      <c r="I151" s="99">
        <v>0</v>
      </c>
      <c r="J151" s="99">
        <v>0</v>
      </c>
      <c r="K151" s="99">
        <v>0</v>
      </c>
      <c r="L151" s="99">
        <v>0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0</v>
      </c>
      <c r="S151" s="99">
        <v>0</v>
      </c>
      <c r="T151" s="99">
        <v>0</v>
      </c>
    </row>
    <row r="152" spans="1:20" x14ac:dyDescent="0.25">
      <c r="A152" s="99">
        <v>102</v>
      </c>
      <c r="B152" s="99" t="s">
        <v>177</v>
      </c>
      <c r="C152" s="99">
        <v>119.3</v>
      </c>
      <c r="D152" s="99">
        <v>137.6</v>
      </c>
      <c r="E152" s="99">
        <v>1.2</v>
      </c>
      <c r="F152" s="99">
        <v>0</v>
      </c>
      <c r="G152" s="99">
        <v>0</v>
      </c>
      <c r="H152" s="99">
        <v>0</v>
      </c>
      <c r="I152" s="99">
        <v>53.4</v>
      </c>
      <c r="J152" s="99">
        <v>189</v>
      </c>
      <c r="K152" s="99">
        <v>3.5</v>
      </c>
      <c r="L152" s="99">
        <v>18.3</v>
      </c>
      <c r="M152" s="99">
        <v>22</v>
      </c>
      <c r="N152" s="99">
        <v>1.2</v>
      </c>
      <c r="O152" s="99">
        <v>0</v>
      </c>
      <c r="P152" s="99">
        <v>0</v>
      </c>
      <c r="Q152" s="99">
        <v>0</v>
      </c>
      <c r="R152" s="99">
        <v>191</v>
      </c>
      <c r="S152" s="99">
        <v>348.6</v>
      </c>
      <c r="T152" s="99">
        <v>1.8</v>
      </c>
    </row>
    <row r="153" spans="1:20" x14ac:dyDescent="0.25">
      <c r="A153" s="99">
        <v>103</v>
      </c>
      <c r="B153" s="99" t="s">
        <v>178</v>
      </c>
      <c r="C153" s="99">
        <v>0</v>
      </c>
      <c r="D153" s="99">
        <v>0</v>
      </c>
      <c r="E153" s="99">
        <v>0</v>
      </c>
      <c r="F153" s="99">
        <v>0</v>
      </c>
      <c r="G153" s="99">
        <v>0</v>
      </c>
      <c r="H153" s="99">
        <v>0</v>
      </c>
      <c r="I153" s="99">
        <v>33.4</v>
      </c>
      <c r="J153" s="99">
        <v>487.2</v>
      </c>
      <c r="K153" s="99">
        <v>14.6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33.4</v>
      </c>
      <c r="S153" s="99">
        <v>487.2</v>
      </c>
      <c r="T153" s="99">
        <v>14.6</v>
      </c>
    </row>
    <row r="154" spans="1:20" x14ac:dyDescent="0.25">
      <c r="A154" s="99">
        <v>104</v>
      </c>
      <c r="B154" s="99" t="s">
        <v>179</v>
      </c>
      <c r="C154" s="99">
        <v>0</v>
      </c>
      <c r="D154" s="99">
        <v>0</v>
      </c>
      <c r="E154" s="99">
        <v>0</v>
      </c>
      <c r="F154" s="99">
        <v>0</v>
      </c>
      <c r="G154" s="99">
        <v>0</v>
      </c>
      <c r="H154" s="99">
        <v>0</v>
      </c>
      <c r="I154" s="99">
        <v>0</v>
      </c>
      <c r="J154" s="99">
        <v>0</v>
      </c>
      <c r="K154" s="99">
        <v>0</v>
      </c>
      <c r="L154" s="99">
        <v>0</v>
      </c>
      <c r="M154" s="99">
        <v>0</v>
      </c>
      <c r="N154" s="99">
        <v>0</v>
      </c>
      <c r="O154" s="99">
        <v>0</v>
      </c>
      <c r="P154" s="99">
        <v>0</v>
      </c>
      <c r="Q154" s="99">
        <v>0</v>
      </c>
      <c r="R154" s="99">
        <v>0</v>
      </c>
      <c r="S154" s="99">
        <v>0</v>
      </c>
      <c r="T154" s="99">
        <v>0</v>
      </c>
    </row>
    <row r="155" spans="1:20" x14ac:dyDescent="0.25">
      <c r="A155" s="99">
        <v>105</v>
      </c>
      <c r="B155" s="99" t="s">
        <v>180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1247.5999999999999</v>
      </c>
      <c r="J155" s="99">
        <v>1618.9</v>
      </c>
      <c r="K155" s="99">
        <v>1.3</v>
      </c>
      <c r="L155" s="99">
        <v>1.5</v>
      </c>
      <c r="M155" s="99">
        <v>0.1</v>
      </c>
      <c r="N155" s="99">
        <v>0</v>
      </c>
      <c r="O155" s="99">
        <v>0</v>
      </c>
      <c r="P155" s="99">
        <v>0</v>
      </c>
      <c r="Q155" s="99">
        <v>0</v>
      </c>
      <c r="R155" s="99">
        <v>1249.2</v>
      </c>
      <c r="S155" s="99">
        <v>1619</v>
      </c>
      <c r="T155" s="99">
        <v>1.3</v>
      </c>
    </row>
    <row r="156" spans="1:20" x14ac:dyDescent="0.25">
      <c r="A156" s="99">
        <v>106</v>
      </c>
      <c r="B156" s="99" t="s">
        <v>181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9">
        <v>0</v>
      </c>
      <c r="Q156" s="99">
        <v>0</v>
      </c>
      <c r="R156" s="99">
        <v>0</v>
      </c>
      <c r="S156" s="99">
        <v>0</v>
      </c>
      <c r="T156" s="99">
        <v>0</v>
      </c>
    </row>
    <row r="157" spans="1:20" x14ac:dyDescent="0.25">
      <c r="A157" s="99">
        <v>107</v>
      </c>
      <c r="B157" s="99" t="s">
        <v>182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37.6</v>
      </c>
      <c r="J157" s="99">
        <v>517.1</v>
      </c>
      <c r="K157" s="99">
        <v>13.7</v>
      </c>
      <c r="L157" s="99">
        <v>30.2</v>
      </c>
      <c r="M157" s="99">
        <v>419</v>
      </c>
      <c r="N157" s="99">
        <v>13.9</v>
      </c>
      <c r="O157" s="99">
        <v>0</v>
      </c>
      <c r="P157" s="99">
        <v>0</v>
      </c>
      <c r="Q157" s="99">
        <v>0</v>
      </c>
      <c r="R157" s="99">
        <v>67.900000000000006</v>
      </c>
      <c r="S157" s="99">
        <v>936.1</v>
      </c>
      <c r="T157" s="99">
        <v>13.8</v>
      </c>
    </row>
    <row r="158" spans="1:20" x14ac:dyDescent="0.25">
      <c r="A158" s="99">
        <v>108</v>
      </c>
      <c r="B158" s="99" t="s">
        <v>184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v>0</v>
      </c>
      <c r="S158" s="99">
        <v>0</v>
      </c>
      <c r="T158" s="99">
        <v>0</v>
      </c>
    </row>
    <row r="159" spans="1:20" x14ac:dyDescent="0.25">
      <c r="A159" s="99">
        <v>109</v>
      </c>
      <c r="B159" s="99" t="s">
        <v>185</v>
      </c>
      <c r="C159" s="99">
        <v>0</v>
      </c>
      <c r="D159" s="99">
        <v>0</v>
      </c>
      <c r="E159" s="99">
        <v>0</v>
      </c>
      <c r="F159" s="99">
        <v>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</row>
    <row r="160" spans="1:20" x14ac:dyDescent="0.25">
      <c r="A160" s="99">
        <v>110</v>
      </c>
      <c r="B160" s="99" t="s">
        <v>186</v>
      </c>
      <c r="C160" s="99">
        <v>0</v>
      </c>
      <c r="D160" s="99">
        <v>0</v>
      </c>
      <c r="E160" s="99">
        <v>0</v>
      </c>
      <c r="F160" s="99">
        <v>0</v>
      </c>
      <c r="G160" s="99">
        <v>0</v>
      </c>
      <c r="H160" s="99">
        <v>0</v>
      </c>
      <c r="I160" s="99">
        <v>0</v>
      </c>
      <c r="J160" s="99">
        <v>0</v>
      </c>
      <c r="K160" s="99">
        <v>0</v>
      </c>
      <c r="L160" s="99">
        <v>0</v>
      </c>
      <c r="M160" s="99">
        <v>0</v>
      </c>
      <c r="N160" s="99">
        <v>0</v>
      </c>
      <c r="O160" s="99">
        <v>0</v>
      </c>
      <c r="P160" s="99">
        <v>0</v>
      </c>
      <c r="Q160" s="99">
        <v>0</v>
      </c>
      <c r="R160" s="99">
        <v>0</v>
      </c>
      <c r="S160" s="99">
        <v>0</v>
      </c>
      <c r="T160" s="99">
        <v>0</v>
      </c>
    </row>
    <row r="161" spans="1:20" x14ac:dyDescent="0.25">
      <c r="A161" s="99">
        <v>111</v>
      </c>
      <c r="B161" s="99" t="s">
        <v>187</v>
      </c>
      <c r="C161" s="99">
        <v>0</v>
      </c>
      <c r="D161" s="99">
        <v>0</v>
      </c>
      <c r="E161" s="99">
        <v>0</v>
      </c>
      <c r="F161" s="99">
        <v>0</v>
      </c>
      <c r="G161" s="99">
        <v>0</v>
      </c>
      <c r="H161" s="99">
        <v>0</v>
      </c>
      <c r="I161" s="99">
        <v>0</v>
      </c>
      <c r="J161" s="99">
        <v>0</v>
      </c>
      <c r="K161" s="99">
        <v>0</v>
      </c>
      <c r="L161" s="99">
        <v>0</v>
      </c>
      <c r="M161" s="99">
        <v>0</v>
      </c>
      <c r="N161" s="99">
        <v>0</v>
      </c>
      <c r="O161" s="99">
        <v>0</v>
      </c>
      <c r="P161" s="99">
        <v>0</v>
      </c>
      <c r="Q161" s="99">
        <v>0</v>
      </c>
      <c r="R161" s="99">
        <v>0</v>
      </c>
      <c r="S161" s="99">
        <v>0</v>
      </c>
      <c r="T161" s="99">
        <v>0</v>
      </c>
    </row>
    <row r="162" spans="1:20" x14ac:dyDescent="0.25">
      <c r="A162" s="99">
        <v>112</v>
      </c>
      <c r="B162" s="99" t="s">
        <v>189</v>
      </c>
      <c r="C162" s="99">
        <v>0</v>
      </c>
      <c r="D162" s="99">
        <v>0</v>
      </c>
      <c r="E162" s="99">
        <v>0</v>
      </c>
      <c r="F162" s="99">
        <v>0</v>
      </c>
      <c r="G162" s="99">
        <v>0</v>
      </c>
      <c r="H162" s="99">
        <v>0</v>
      </c>
      <c r="I162" s="99">
        <v>0</v>
      </c>
      <c r="J162" s="99">
        <v>0</v>
      </c>
      <c r="K162" s="99">
        <v>0</v>
      </c>
      <c r="L162" s="99">
        <v>0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9">
        <v>0</v>
      </c>
      <c r="S162" s="99">
        <v>0</v>
      </c>
      <c r="T162" s="99">
        <v>0</v>
      </c>
    </row>
    <row r="163" spans="1:20" x14ac:dyDescent="0.25">
      <c r="A163" s="99">
        <v>113</v>
      </c>
      <c r="B163" s="99" t="s">
        <v>190</v>
      </c>
      <c r="C163" s="99">
        <v>0</v>
      </c>
      <c r="D163" s="99">
        <v>0</v>
      </c>
      <c r="E163" s="99">
        <v>0</v>
      </c>
      <c r="F163" s="99">
        <v>0</v>
      </c>
      <c r="G163" s="99">
        <v>0</v>
      </c>
      <c r="H163" s="99">
        <v>0</v>
      </c>
      <c r="I163" s="99">
        <v>0</v>
      </c>
      <c r="J163" s="99">
        <v>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99">
        <v>0</v>
      </c>
      <c r="Q163" s="99">
        <v>0</v>
      </c>
      <c r="R163" s="99">
        <v>0</v>
      </c>
      <c r="S163" s="99">
        <v>0</v>
      </c>
      <c r="T163" s="99">
        <v>0</v>
      </c>
    </row>
    <row r="164" spans="1:20" x14ac:dyDescent="0.25">
      <c r="A164" s="99">
        <v>114</v>
      </c>
      <c r="B164" s="99" t="s">
        <v>191</v>
      </c>
      <c r="C164" s="99">
        <v>0</v>
      </c>
      <c r="D164" s="99">
        <v>0</v>
      </c>
      <c r="E164" s="99">
        <v>0</v>
      </c>
      <c r="F164" s="99">
        <v>0</v>
      </c>
      <c r="G164" s="99">
        <v>0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9">
        <v>0</v>
      </c>
      <c r="R164" s="99">
        <v>0</v>
      </c>
      <c r="S164" s="99">
        <v>0</v>
      </c>
      <c r="T164" s="99">
        <v>0</v>
      </c>
    </row>
    <row r="165" spans="1:20" x14ac:dyDescent="0.25">
      <c r="A165" s="99">
        <v>115</v>
      </c>
      <c r="B165" s="99" t="s">
        <v>192</v>
      </c>
      <c r="C165" s="99">
        <v>0</v>
      </c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0</v>
      </c>
    </row>
    <row r="166" spans="1:20" x14ac:dyDescent="0.25">
      <c r="A166" s="99">
        <v>116</v>
      </c>
      <c r="B166" s="99" t="s">
        <v>193</v>
      </c>
      <c r="C166" s="99">
        <v>0</v>
      </c>
      <c r="D166" s="99">
        <v>0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  <c r="S166" s="99">
        <v>0</v>
      </c>
      <c r="T166" s="99">
        <v>0</v>
      </c>
    </row>
    <row r="167" spans="1:20" x14ac:dyDescent="0.25">
      <c r="A167" s="99">
        <v>117</v>
      </c>
      <c r="B167" s="99" t="s">
        <v>194</v>
      </c>
      <c r="C167" s="99">
        <v>0</v>
      </c>
      <c r="D167" s="99">
        <v>0</v>
      </c>
      <c r="E167" s="99">
        <v>0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0</v>
      </c>
    </row>
    <row r="168" spans="1:20" x14ac:dyDescent="0.25">
      <c r="A168" s="99">
        <v>118</v>
      </c>
      <c r="B168" s="99" t="s">
        <v>195</v>
      </c>
      <c r="C168" s="99">
        <v>0</v>
      </c>
      <c r="D168" s="99">
        <v>0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0</v>
      </c>
    </row>
    <row r="169" spans="1:20" x14ac:dyDescent="0.25">
      <c r="A169" s="99">
        <v>119</v>
      </c>
      <c r="B169" s="99" t="s">
        <v>201</v>
      </c>
      <c r="C169" s="99">
        <v>0</v>
      </c>
      <c r="D169" s="99">
        <v>0</v>
      </c>
      <c r="E169" s="99">
        <v>0</v>
      </c>
      <c r="F169" s="99">
        <v>0</v>
      </c>
      <c r="G169" s="99">
        <v>0</v>
      </c>
      <c r="H169" s="99">
        <v>0</v>
      </c>
      <c r="I169" s="99">
        <v>1.3</v>
      </c>
      <c r="J169" s="99">
        <v>0.4</v>
      </c>
      <c r="K169" s="99">
        <v>0.3</v>
      </c>
      <c r="L169" s="99">
        <v>1.6</v>
      </c>
      <c r="M169" s="99">
        <v>0.9</v>
      </c>
      <c r="N169" s="99">
        <v>0.6</v>
      </c>
      <c r="O169" s="99">
        <v>0</v>
      </c>
      <c r="P169" s="99">
        <v>0</v>
      </c>
      <c r="Q169" s="99">
        <v>0</v>
      </c>
      <c r="R169" s="99">
        <v>2.9</v>
      </c>
      <c r="S169" s="99">
        <v>1.3</v>
      </c>
      <c r="T169" s="99">
        <v>0.4</v>
      </c>
    </row>
    <row r="170" spans="1:20" x14ac:dyDescent="0.25">
      <c r="A170" s="99">
        <v>120</v>
      </c>
      <c r="B170" s="99" t="s">
        <v>203</v>
      </c>
      <c r="C170" s="99">
        <v>0</v>
      </c>
      <c r="D170" s="99">
        <v>0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99">
        <v>0</v>
      </c>
      <c r="S170" s="99">
        <v>0</v>
      </c>
      <c r="T170" s="99">
        <v>0</v>
      </c>
    </row>
    <row r="171" spans="1:20" x14ac:dyDescent="0.25">
      <c r="A171" s="99">
        <v>121</v>
      </c>
      <c r="B171" s="99" t="s">
        <v>204</v>
      </c>
      <c r="C171" s="99">
        <v>0</v>
      </c>
      <c r="D171" s="99">
        <v>0</v>
      </c>
      <c r="E171" s="99">
        <v>0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</row>
    <row r="172" spans="1:20" x14ac:dyDescent="0.25">
      <c r="A172" s="99">
        <v>122</v>
      </c>
      <c r="B172" s="99" t="s">
        <v>205</v>
      </c>
      <c r="C172" s="99">
        <v>0</v>
      </c>
      <c r="D172" s="99">
        <v>0</v>
      </c>
      <c r="E172" s="99">
        <v>0</v>
      </c>
      <c r="F172" s="99">
        <v>0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99">
        <v>0</v>
      </c>
      <c r="S172" s="99">
        <v>0</v>
      </c>
      <c r="T172" s="99">
        <v>0</v>
      </c>
    </row>
    <row r="173" spans="1:20" x14ac:dyDescent="0.25">
      <c r="A173" s="99">
        <v>123</v>
      </c>
      <c r="B173" s="99" t="s">
        <v>206</v>
      </c>
      <c r="C173" s="99">
        <v>0</v>
      </c>
      <c r="D173" s="99">
        <v>0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  <c r="J173" s="99">
        <v>0.1</v>
      </c>
      <c r="K173" s="99">
        <v>11.8</v>
      </c>
      <c r="L173" s="99">
        <v>0</v>
      </c>
      <c r="M173" s="99">
        <v>0.1</v>
      </c>
      <c r="N173" s="99">
        <v>23.1</v>
      </c>
      <c r="O173" s="99">
        <v>0</v>
      </c>
      <c r="P173" s="99">
        <v>0</v>
      </c>
      <c r="Q173" s="99">
        <v>0</v>
      </c>
      <c r="R173" s="99">
        <v>0</v>
      </c>
      <c r="S173" s="99">
        <v>0.2</v>
      </c>
      <c r="T173" s="99">
        <v>15.6</v>
      </c>
    </row>
    <row r="174" spans="1:20" x14ac:dyDescent="0.25">
      <c r="A174" s="99">
        <v>124</v>
      </c>
      <c r="B174" s="99" t="s">
        <v>207</v>
      </c>
      <c r="C174" s="99">
        <v>0</v>
      </c>
      <c r="D174" s="99">
        <v>0</v>
      </c>
      <c r="E174" s="99">
        <v>0</v>
      </c>
      <c r="F174" s="99">
        <v>0</v>
      </c>
      <c r="G174" s="99">
        <v>0</v>
      </c>
      <c r="H174" s="99">
        <v>0</v>
      </c>
      <c r="I174" s="99">
        <v>0</v>
      </c>
      <c r="J174" s="99">
        <v>0</v>
      </c>
      <c r="K174" s="99">
        <v>0</v>
      </c>
      <c r="L174" s="99">
        <v>0</v>
      </c>
      <c r="M174" s="99">
        <v>0</v>
      </c>
      <c r="N174" s="99">
        <v>0</v>
      </c>
      <c r="O174" s="99">
        <v>0</v>
      </c>
      <c r="P174" s="99">
        <v>0</v>
      </c>
      <c r="Q174" s="99">
        <v>0</v>
      </c>
      <c r="R174" s="99">
        <v>0</v>
      </c>
      <c r="S174" s="99">
        <v>0</v>
      </c>
      <c r="T174" s="99">
        <v>0</v>
      </c>
    </row>
    <row r="175" spans="1:20" x14ac:dyDescent="0.25">
      <c r="A175" s="99">
        <v>125</v>
      </c>
      <c r="B175" s="99" t="s">
        <v>208</v>
      </c>
      <c r="C175" s="99">
        <v>21.5</v>
      </c>
      <c r="D175" s="99">
        <v>19.399999999999999</v>
      </c>
      <c r="E175" s="99">
        <v>0.9</v>
      </c>
      <c r="F175" s="99">
        <v>0</v>
      </c>
      <c r="G175" s="99">
        <v>0</v>
      </c>
      <c r="H175" s="99">
        <v>0</v>
      </c>
      <c r="I175" s="99">
        <v>8.3000000000000007</v>
      </c>
      <c r="J175" s="99">
        <v>123.2</v>
      </c>
      <c r="K175" s="99">
        <v>14.8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9">
        <v>29.8</v>
      </c>
      <c r="S175" s="99">
        <v>142.6</v>
      </c>
      <c r="T175" s="99">
        <v>4.8</v>
      </c>
    </row>
    <row r="176" spans="1:20" x14ac:dyDescent="0.25">
      <c r="A176" s="99">
        <v>126</v>
      </c>
      <c r="B176" s="99" t="s">
        <v>209</v>
      </c>
      <c r="C176" s="99">
        <v>0</v>
      </c>
      <c r="D176" s="99">
        <v>0</v>
      </c>
      <c r="E176" s="99">
        <v>0</v>
      </c>
      <c r="F176" s="99">
        <v>0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99">
        <v>0</v>
      </c>
      <c r="M176" s="99">
        <v>0</v>
      </c>
      <c r="N176" s="99">
        <v>0</v>
      </c>
      <c r="O176" s="99">
        <v>0</v>
      </c>
      <c r="P176" s="99">
        <v>0</v>
      </c>
      <c r="Q176" s="99">
        <v>0</v>
      </c>
      <c r="R176" s="99">
        <v>0</v>
      </c>
      <c r="S176" s="99">
        <v>0</v>
      </c>
      <c r="T176" s="99">
        <v>0</v>
      </c>
    </row>
    <row r="177" spans="1:20" x14ac:dyDescent="0.25">
      <c r="A177" s="99">
        <v>127</v>
      </c>
      <c r="B177" s="99" t="s">
        <v>210</v>
      </c>
      <c r="C177" s="99">
        <v>0</v>
      </c>
      <c r="D177" s="99">
        <v>0</v>
      </c>
      <c r="E177" s="99">
        <v>0</v>
      </c>
      <c r="F177" s="99">
        <v>0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99">
        <v>0</v>
      </c>
      <c r="M177" s="99">
        <v>0</v>
      </c>
      <c r="N177" s="99">
        <v>0</v>
      </c>
      <c r="O177" s="99">
        <v>0</v>
      </c>
      <c r="P177" s="99">
        <v>0</v>
      </c>
      <c r="Q177" s="99">
        <v>0</v>
      </c>
      <c r="R177" s="99">
        <v>0</v>
      </c>
      <c r="S177" s="99">
        <v>0</v>
      </c>
      <c r="T177" s="99">
        <v>0</v>
      </c>
    </row>
    <row r="178" spans="1:20" x14ac:dyDescent="0.25">
      <c r="A178" s="99">
        <v>128</v>
      </c>
      <c r="B178" s="99" t="s">
        <v>211</v>
      </c>
      <c r="C178" s="99">
        <v>0</v>
      </c>
      <c r="D178" s="99">
        <v>0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99">
        <v>0</v>
      </c>
      <c r="Q178" s="99">
        <v>0</v>
      </c>
      <c r="R178" s="99">
        <v>0</v>
      </c>
      <c r="S178" s="99">
        <v>0</v>
      </c>
      <c r="T178" s="99">
        <v>0</v>
      </c>
    </row>
    <row r="179" spans="1:20" x14ac:dyDescent="0.25">
      <c r="A179" s="99">
        <v>129</v>
      </c>
      <c r="B179" s="99" t="s">
        <v>217</v>
      </c>
      <c r="C179" s="99">
        <v>0</v>
      </c>
      <c r="D179" s="99">
        <v>0</v>
      </c>
      <c r="E179" s="99">
        <v>0</v>
      </c>
      <c r="F179" s="99">
        <v>0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0</v>
      </c>
      <c r="S179" s="99">
        <v>0</v>
      </c>
      <c r="T179" s="99">
        <v>0</v>
      </c>
    </row>
    <row r="180" spans="1:20" x14ac:dyDescent="0.25">
      <c r="A180" s="99">
        <v>130</v>
      </c>
      <c r="B180" s="99" t="s">
        <v>218</v>
      </c>
      <c r="C180" s="99">
        <v>0</v>
      </c>
      <c r="D180" s="99">
        <v>0</v>
      </c>
      <c r="E180" s="99">
        <v>0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99">
        <v>0</v>
      </c>
      <c r="M180" s="99">
        <v>0</v>
      </c>
      <c r="N180" s="99">
        <v>0</v>
      </c>
      <c r="O180" s="99">
        <v>0</v>
      </c>
      <c r="P180" s="99">
        <v>0</v>
      </c>
      <c r="Q180" s="99">
        <v>0</v>
      </c>
      <c r="R180" s="99">
        <v>0</v>
      </c>
      <c r="S180" s="99">
        <v>0</v>
      </c>
      <c r="T180" s="99">
        <v>0</v>
      </c>
    </row>
    <row r="181" spans="1:20" x14ac:dyDescent="0.25">
      <c r="A181" s="99">
        <v>131</v>
      </c>
      <c r="B181" s="99" t="s">
        <v>221</v>
      </c>
      <c r="C181" s="99">
        <v>0</v>
      </c>
      <c r="D181" s="99">
        <v>0</v>
      </c>
      <c r="E181" s="99">
        <v>0</v>
      </c>
      <c r="F181" s="99">
        <v>0</v>
      </c>
      <c r="G181" s="99">
        <v>0</v>
      </c>
      <c r="H181" s="99">
        <v>0</v>
      </c>
      <c r="I181" s="99">
        <v>0</v>
      </c>
      <c r="J181" s="99">
        <v>0</v>
      </c>
      <c r="K181" s="99">
        <v>0</v>
      </c>
      <c r="L181" s="99">
        <v>0</v>
      </c>
      <c r="M181" s="99">
        <v>0</v>
      </c>
      <c r="N181" s="99">
        <v>0</v>
      </c>
      <c r="O181" s="99">
        <v>0</v>
      </c>
      <c r="P181" s="99">
        <v>0</v>
      </c>
      <c r="Q181" s="99">
        <v>0</v>
      </c>
      <c r="R181" s="99">
        <v>0</v>
      </c>
      <c r="S181" s="99">
        <v>0</v>
      </c>
      <c r="T181" s="99">
        <v>0</v>
      </c>
    </row>
    <row r="182" spans="1:20" x14ac:dyDescent="0.25">
      <c r="A182" s="99">
        <v>132</v>
      </c>
      <c r="B182" s="99" t="s">
        <v>222</v>
      </c>
      <c r="C182" s="99">
        <v>0</v>
      </c>
      <c r="D182" s="99">
        <v>0</v>
      </c>
      <c r="E182" s="99">
        <v>0</v>
      </c>
      <c r="F182" s="99">
        <v>0</v>
      </c>
      <c r="G182" s="99">
        <v>0</v>
      </c>
      <c r="H182" s="99">
        <v>0</v>
      </c>
      <c r="I182" s="99">
        <v>0</v>
      </c>
      <c r="J182" s="99">
        <v>0</v>
      </c>
      <c r="K182" s="99">
        <v>0</v>
      </c>
      <c r="L182" s="99">
        <v>0</v>
      </c>
      <c r="M182" s="99">
        <v>0</v>
      </c>
      <c r="N182" s="99">
        <v>0</v>
      </c>
      <c r="O182" s="99">
        <v>0</v>
      </c>
      <c r="P182" s="99">
        <v>0</v>
      </c>
      <c r="Q182" s="99">
        <v>0</v>
      </c>
      <c r="R182" s="99">
        <v>0</v>
      </c>
      <c r="S182" s="99">
        <v>0</v>
      </c>
      <c r="T182" s="99">
        <v>0</v>
      </c>
    </row>
    <row r="183" spans="1:20" x14ac:dyDescent="0.25">
      <c r="A183" s="99">
        <v>133</v>
      </c>
      <c r="B183" s="99" t="s">
        <v>223</v>
      </c>
      <c r="C183" s="99">
        <v>0</v>
      </c>
      <c r="D183" s="99">
        <v>0</v>
      </c>
      <c r="E183" s="99">
        <v>0</v>
      </c>
      <c r="F183" s="99">
        <v>0</v>
      </c>
      <c r="G183" s="99">
        <v>0</v>
      </c>
      <c r="H183" s="99">
        <v>0</v>
      </c>
      <c r="I183" s="99">
        <v>0</v>
      </c>
      <c r="J183" s="99">
        <v>0</v>
      </c>
      <c r="K183" s="99">
        <v>0</v>
      </c>
      <c r="L183" s="99">
        <v>0</v>
      </c>
      <c r="M183" s="99">
        <v>0</v>
      </c>
      <c r="N183" s="99">
        <v>0</v>
      </c>
      <c r="O183" s="99">
        <v>0</v>
      </c>
      <c r="P183" s="99">
        <v>0</v>
      </c>
      <c r="Q183" s="99">
        <v>0</v>
      </c>
      <c r="R183" s="99">
        <v>0</v>
      </c>
      <c r="S183" s="99">
        <v>0</v>
      </c>
      <c r="T183" s="99">
        <v>0</v>
      </c>
    </row>
    <row r="184" spans="1:20" x14ac:dyDescent="0.25">
      <c r="A184" s="99">
        <v>134</v>
      </c>
      <c r="B184" s="99" t="s">
        <v>224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</row>
    <row r="185" spans="1:20" x14ac:dyDescent="0.25">
      <c r="A185" s="99">
        <v>135</v>
      </c>
      <c r="B185" s="99" t="s">
        <v>225</v>
      </c>
      <c r="C185" s="99">
        <v>0</v>
      </c>
      <c r="D185" s="99">
        <v>0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99">
        <v>0</v>
      </c>
      <c r="M185" s="99">
        <v>0</v>
      </c>
      <c r="N185" s="99">
        <v>0</v>
      </c>
      <c r="O185" s="99">
        <v>0</v>
      </c>
      <c r="P185" s="99">
        <v>0</v>
      </c>
      <c r="Q185" s="99">
        <v>0</v>
      </c>
      <c r="R185" s="99">
        <v>0</v>
      </c>
      <c r="S185" s="99">
        <v>0</v>
      </c>
      <c r="T185" s="99">
        <v>0</v>
      </c>
    </row>
    <row r="186" spans="1:20" x14ac:dyDescent="0.25">
      <c r="A186" s="99">
        <v>136</v>
      </c>
      <c r="B186" s="99" t="s">
        <v>226</v>
      </c>
      <c r="C186" s="99">
        <v>0</v>
      </c>
      <c r="D186" s="99">
        <v>0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99">
        <v>0</v>
      </c>
      <c r="M186" s="99">
        <v>0</v>
      </c>
      <c r="N186" s="99">
        <v>0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</row>
    <row r="187" spans="1:20" x14ac:dyDescent="0.25">
      <c r="A187" s="99">
        <v>137</v>
      </c>
      <c r="B187" s="99" t="s">
        <v>227</v>
      </c>
      <c r="C187" s="99">
        <v>0</v>
      </c>
      <c r="D187" s="99">
        <v>0</v>
      </c>
      <c r="E187" s="99">
        <v>0</v>
      </c>
      <c r="F187" s="99">
        <v>0</v>
      </c>
      <c r="G187" s="99">
        <v>0</v>
      </c>
      <c r="H187" s="99">
        <v>0</v>
      </c>
      <c r="I187" s="99">
        <v>6.6</v>
      </c>
      <c r="J187" s="99">
        <v>31.6</v>
      </c>
      <c r="K187" s="99">
        <v>4.8</v>
      </c>
      <c r="L187" s="99">
        <v>10.8</v>
      </c>
      <c r="M187" s="99">
        <v>102.1</v>
      </c>
      <c r="N187" s="99">
        <v>9.4</v>
      </c>
      <c r="O187" s="99">
        <v>0</v>
      </c>
      <c r="P187" s="99">
        <v>0</v>
      </c>
      <c r="Q187" s="99">
        <v>0</v>
      </c>
      <c r="R187" s="99">
        <v>17.399999999999999</v>
      </c>
      <c r="S187" s="99">
        <v>133.69999999999999</v>
      </c>
      <c r="T187" s="99">
        <v>7.7</v>
      </c>
    </row>
    <row r="188" spans="1:20" x14ac:dyDescent="0.25">
      <c r="A188" s="99">
        <v>138</v>
      </c>
      <c r="B188" s="99" t="s">
        <v>228</v>
      </c>
      <c r="C188" s="99">
        <v>0</v>
      </c>
      <c r="D188" s="99">
        <v>0</v>
      </c>
      <c r="E188" s="99">
        <v>0</v>
      </c>
      <c r="F188" s="99">
        <v>0</v>
      </c>
      <c r="G188" s="99">
        <v>0</v>
      </c>
      <c r="H188" s="99">
        <v>0</v>
      </c>
      <c r="I188" s="99">
        <v>1.4</v>
      </c>
      <c r="J188" s="99">
        <v>6</v>
      </c>
      <c r="K188" s="99">
        <v>4.3</v>
      </c>
      <c r="L188" s="99">
        <v>5</v>
      </c>
      <c r="M188" s="99">
        <v>51.9</v>
      </c>
      <c r="N188" s="99">
        <v>10.5</v>
      </c>
      <c r="O188" s="99">
        <v>0</v>
      </c>
      <c r="P188" s="99">
        <v>0</v>
      </c>
      <c r="Q188" s="99">
        <v>0</v>
      </c>
      <c r="R188" s="99">
        <v>6.3</v>
      </c>
      <c r="S188" s="99">
        <v>57.9</v>
      </c>
      <c r="T188" s="99">
        <v>9.1</v>
      </c>
    </row>
    <row r="189" spans="1:20" x14ac:dyDescent="0.25">
      <c r="A189" s="99">
        <v>139</v>
      </c>
      <c r="B189" s="99" t="s">
        <v>229</v>
      </c>
      <c r="C189" s="99">
        <v>0</v>
      </c>
      <c r="D189" s="99">
        <v>0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99">
        <v>0</v>
      </c>
      <c r="M189" s="99">
        <v>0</v>
      </c>
      <c r="N189" s="99">
        <v>0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0</v>
      </c>
    </row>
    <row r="190" spans="1:20" x14ac:dyDescent="0.25">
      <c r="A190" s="99">
        <v>140</v>
      </c>
      <c r="B190" s="99" t="s">
        <v>230</v>
      </c>
      <c r="C190" s="99">
        <v>0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0</v>
      </c>
      <c r="T190" s="99">
        <v>0</v>
      </c>
    </row>
    <row r="191" spans="1:20" x14ac:dyDescent="0.25">
      <c r="A191" s="99">
        <v>141</v>
      </c>
      <c r="B191" s="99" t="s">
        <v>231</v>
      </c>
      <c r="C191" s="99">
        <v>0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99">
        <v>0</v>
      </c>
      <c r="M191" s="99">
        <v>0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</row>
    <row r="192" spans="1:20" x14ac:dyDescent="0.25">
      <c r="A192" s="99">
        <v>142</v>
      </c>
      <c r="B192" s="99" t="s">
        <v>341</v>
      </c>
      <c r="C192" s="99">
        <v>0</v>
      </c>
      <c r="D192" s="99">
        <v>0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</row>
    <row r="193" spans="1:20" x14ac:dyDescent="0.25">
      <c r="A193" s="99">
        <v>143</v>
      </c>
      <c r="B193" s="99" t="s">
        <v>342</v>
      </c>
      <c r="C193" s="99">
        <v>0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</row>
    <row r="194" spans="1:20" x14ac:dyDescent="0.25">
      <c r="A194" s="99">
        <v>144</v>
      </c>
      <c r="B194" s="99" t="s">
        <v>343</v>
      </c>
      <c r="C194" s="99">
        <v>0</v>
      </c>
      <c r="D194" s="99">
        <v>0</v>
      </c>
      <c r="E194" s="99">
        <v>0</v>
      </c>
      <c r="F194" s="99">
        <v>0</v>
      </c>
      <c r="G194" s="99">
        <v>0</v>
      </c>
      <c r="H194" s="99">
        <v>0</v>
      </c>
      <c r="I194" s="100">
        <v>0</v>
      </c>
      <c r="J194" s="99">
        <v>0</v>
      </c>
      <c r="K194" s="99">
        <v>0</v>
      </c>
      <c r="L194" s="99">
        <v>0</v>
      </c>
      <c r="M194" s="99">
        <v>0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  <c r="T194" s="99">
        <v>0</v>
      </c>
    </row>
    <row r="195" spans="1:20" x14ac:dyDescent="0.25">
      <c r="A195" s="99">
        <v>145</v>
      </c>
      <c r="B195" s="99" t="s">
        <v>232</v>
      </c>
      <c r="C195" s="99">
        <v>0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  <c r="P195" s="99">
        <v>0</v>
      </c>
      <c r="Q195" s="99">
        <v>0</v>
      </c>
      <c r="R195" s="99">
        <v>0</v>
      </c>
      <c r="S195" s="99">
        <v>0</v>
      </c>
      <c r="T195" s="99">
        <v>0</v>
      </c>
    </row>
    <row r="196" spans="1:20" x14ac:dyDescent="0.25">
      <c r="A196" s="99">
        <v>146</v>
      </c>
      <c r="B196" s="99" t="s">
        <v>233</v>
      </c>
      <c r="C196" s="99">
        <v>0</v>
      </c>
      <c r="D196" s="99">
        <v>0</v>
      </c>
      <c r="E196" s="99">
        <v>0</v>
      </c>
      <c r="F196" s="99">
        <v>0</v>
      </c>
      <c r="G196" s="99">
        <v>0</v>
      </c>
      <c r="H196" s="99">
        <v>0</v>
      </c>
      <c r="I196" s="99">
        <v>0</v>
      </c>
      <c r="J196" s="99">
        <v>0</v>
      </c>
      <c r="K196" s="99">
        <v>0</v>
      </c>
      <c r="L196" s="99">
        <v>0</v>
      </c>
      <c r="M196" s="99">
        <v>0</v>
      </c>
      <c r="N196" s="99">
        <v>0</v>
      </c>
      <c r="O196" s="99">
        <v>0</v>
      </c>
      <c r="P196" s="99">
        <v>0</v>
      </c>
      <c r="Q196" s="99">
        <v>0</v>
      </c>
      <c r="R196" s="99">
        <v>0</v>
      </c>
      <c r="S196" s="99">
        <v>0</v>
      </c>
      <c r="T196" s="99">
        <v>0</v>
      </c>
    </row>
    <row r="197" spans="1:20" x14ac:dyDescent="0.25">
      <c r="A197" s="99">
        <v>147</v>
      </c>
      <c r="B197" s="99" t="s">
        <v>234</v>
      </c>
      <c r="C197" s="99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  <c r="P197" s="99">
        <v>0</v>
      </c>
      <c r="Q197" s="99">
        <v>0</v>
      </c>
      <c r="R197" s="99">
        <v>0</v>
      </c>
      <c r="S197" s="99">
        <v>0</v>
      </c>
      <c r="T197" s="99">
        <v>0</v>
      </c>
    </row>
    <row r="198" spans="1:20" x14ac:dyDescent="0.25">
      <c r="A198" s="99">
        <v>148</v>
      </c>
      <c r="B198" s="99" t="s">
        <v>235</v>
      </c>
      <c r="C198" s="99">
        <v>0</v>
      </c>
      <c r="D198" s="99">
        <v>0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99">
        <v>0</v>
      </c>
      <c r="M198" s="99">
        <v>0</v>
      </c>
      <c r="N198" s="99">
        <v>0</v>
      </c>
      <c r="O198" s="99">
        <v>0</v>
      </c>
      <c r="P198" s="99">
        <v>0</v>
      </c>
      <c r="Q198" s="99">
        <v>0</v>
      </c>
      <c r="R198" s="99">
        <v>0</v>
      </c>
      <c r="S198" s="99">
        <v>0</v>
      </c>
      <c r="T198" s="99">
        <v>0</v>
      </c>
    </row>
    <row r="199" spans="1:20" x14ac:dyDescent="0.25">
      <c r="A199" s="99">
        <v>149</v>
      </c>
      <c r="B199" s="99" t="s">
        <v>236</v>
      </c>
      <c r="C199" s="99">
        <v>0</v>
      </c>
      <c r="D199" s="99">
        <v>0</v>
      </c>
      <c r="E199" s="99">
        <v>0</v>
      </c>
      <c r="F199" s="99">
        <v>0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99">
        <v>0</v>
      </c>
      <c r="O199" s="99">
        <v>0</v>
      </c>
      <c r="P199" s="99">
        <v>0</v>
      </c>
      <c r="Q199" s="99">
        <v>0</v>
      </c>
      <c r="R199" s="99">
        <v>0</v>
      </c>
      <c r="S199" s="99">
        <v>0</v>
      </c>
      <c r="T199" s="99">
        <v>0</v>
      </c>
    </row>
    <row r="200" spans="1:20" x14ac:dyDescent="0.25">
      <c r="A200" s="99">
        <v>150</v>
      </c>
      <c r="B200" s="99" t="s">
        <v>237</v>
      </c>
      <c r="C200" s="99">
        <v>0</v>
      </c>
      <c r="D200" s="99">
        <v>0</v>
      </c>
      <c r="E200" s="99">
        <v>0</v>
      </c>
      <c r="F200" s="99">
        <v>0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99">
        <v>0</v>
      </c>
      <c r="P200" s="99">
        <v>0</v>
      </c>
      <c r="Q200" s="99">
        <v>0</v>
      </c>
      <c r="R200" s="99">
        <v>0</v>
      </c>
      <c r="S200" s="99">
        <v>0</v>
      </c>
      <c r="T200" s="99">
        <v>0</v>
      </c>
    </row>
    <row r="201" spans="1:20" x14ac:dyDescent="0.25">
      <c r="A201" s="99">
        <v>151</v>
      </c>
      <c r="B201" s="99" t="s">
        <v>238</v>
      </c>
      <c r="C201" s="99">
        <v>0</v>
      </c>
      <c r="D201" s="99">
        <v>0</v>
      </c>
      <c r="E201" s="99">
        <v>0</v>
      </c>
      <c r="F201" s="99">
        <v>0</v>
      </c>
      <c r="G201" s="99">
        <v>0</v>
      </c>
      <c r="H201" s="99">
        <v>0</v>
      </c>
      <c r="I201" s="99">
        <v>0</v>
      </c>
      <c r="J201" s="99">
        <v>0</v>
      </c>
      <c r="K201" s="99">
        <v>0</v>
      </c>
      <c r="L201" s="99">
        <v>0</v>
      </c>
      <c r="M201" s="99">
        <v>0</v>
      </c>
      <c r="N201" s="99">
        <v>0</v>
      </c>
      <c r="O201" s="99">
        <v>0</v>
      </c>
      <c r="P201" s="99">
        <v>0</v>
      </c>
      <c r="Q201" s="99">
        <v>0</v>
      </c>
      <c r="R201" s="99">
        <v>0</v>
      </c>
      <c r="S201" s="99">
        <v>0</v>
      </c>
      <c r="T201" s="99">
        <v>0</v>
      </c>
    </row>
    <row r="202" spans="1:20" x14ac:dyDescent="0.25">
      <c r="A202" s="99">
        <v>152</v>
      </c>
      <c r="B202" s="99" t="s">
        <v>239</v>
      </c>
      <c r="C202" s="99">
        <v>0</v>
      </c>
      <c r="D202" s="99">
        <v>0</v>
      </c>
      <c r="E202" s="99">
        <v>0</v>
      </c>
      <c r="F202" s="99">
        <v>0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L202" s="99">
        <v>0</v>
      </c>
      <c r="M202" s="99">
        <v>0</v>
      </c>
      <c r="N202" s="99">
        <v>0</v>
      </c>
      <c r="O202" s="99">
        <v>0</v>
      </c>
      <c r="P202" s="99">
        <v>0</v>
      </c>
      <c r="Q202" s="99">
        <v>0</v>
      </c>
      <c r="R202" s="99">
        <v>0</v>
      </c>
      <c r="S202" s="99">
        <v>0</v>
      </c>
      <c r="T202" s="99">
        <v>0</v>
      </c>
    </row>
    <row r="203" spans="1:20" x14ac:dyDescent="0.25">
      <c r="A203" s="99">
        <v>153</v>
      </c>
      <c r="B203" s="99" t="s">
        <v>240</v>
      </c>
      <c r="C203" s="99">
        <v>0</v>
      </c>
      <c r="D203" s="99">
        <v>0</v>
      </c>
      <c r="E203" s="99">
        <v>0</v>
      </c>
      <c r="F203" s="99">
        <v>0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  <c r="L203" s="99">
        <v>0</v>
      </c>
      <c r="M203" s="99">
        <v>0</v>
      </c>
      <c r="N203" s="99">
        <v>0</v>
      </c>
      <c r="O203" s="99">
        <v>0</v>
      </c>
      <c r="P203" s="99">
        <v>0</v>
      </c>
      <c r="Q203" s="99">
        <v>0</v>
      </c>
      <c r="R203" s="99">
        <v>0</v>
      </c>
      <c r="S203" s="99">
        <v>0</v>
      </c>
      <c r="T203" s="99">
        <v>0</v>
      </c>
    </row>
    <row r="204" spans="1:20" x14ac:dyDescent="0.25">
      <c r="A204" s="99">
        <v>154</v>
      </c>
      <c r="B204" s="99" t="s">
        <v>241</v>
      </c>
      <c r="C204" s="99">
        <v>0</v>
      </c>
      <c r="D204" s="99">
        <v>0</v>
      </c>
      <c r="E204" s="99">
        <v>0</v>
      </c>
      <c r="F204" s="99">
        <v>0</v>
      </c>
      <c r="G204" s="99">
        <v>0</v>
      </c>
      <c r="H204" s="99">
        <v>0</v>
      </c>
      <c r="I204" s="99">
        <v>0</v>
      </c>
      <c r="J204" s="99">
        <v>0</v>
      </c>
      <c r="K204" s="99">
        <v>0</v>
      </c>
      <c r="L204" s="99">
        <v>0</v>
      </c>
      <c r="M204" s="99">
        <v>0</v>
      </c>
      <c r="N204" s="99">
        <v>0</v>
      </c>
      <c r="O204" s="99">
        <v>0</v>
      </c>
      <c r="P204" s="99">
        <v>0</v>
      </c>
      <c r="Q204" s="99">
        <v>0</v>
      </c>
      <c r="R204" s="99">
        <v>0</v>
      </c>
      <c r="S204" s="99">
        <v>0</v>
      </c>
      <c r="T204" s="99">
        <v>0</v>
      </c>
    </row>
    <row r="205" spans="1:20" x14ac:dyDescent="0.25">
      <c r="A205" s="99">
        <v>155</v>
      </c>
      <c r="B205" s="99" t="s">
        <v>242</v>
      </c>
      <c r="C205" s="99">
        <v>0</v>
      </c>
      <c r="D205" s="99">
        <v>0</v>
      </c>
      <c r="E205" s="99">
        <v>0</v>
      </c>
      <c r="F205" s="99">
        <v>0</v>
      </c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L205" s="99">
        <v>0</v>
      </c>
      <c r="M205" s="99">
        <v>0</v>
      </c>
      <c r="N205" s="99">
        <v>0</v>
      </c>
      <c r="O205" s="99">
        <v>0</v>
      </c>
      <c r="P205" s="99">
        <v>0</v>
      </c>
      <c r="Q205" s="99">
        <v>0</v>
      </c>
      <c r="R205" s="99">
        <v>0</v>
      </c>
      <c r="S205" s="99">
        <v>0</v>
      </c>
      <c r="T205" s="99">
        <v>0</v>
      </c>
    </row>
    <row r="206" spans="1:20" x14ac:dyDescent="0.25">
      <c r="A206" s="99">
        <v>156</v>
      </c>
      <c r="B206" s="99" t="s">
        <v>243</v>
      </c>
      <c r="C206" s="99">
        <v>0</v>
      </c>
      <c r="D206" s="99">
        <v>0</v>
      </c>
      <c r="E206" s="99">
        <v>0</v>
      </c>
      <c r="F206" s="99">
        <v>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L206" s="99">
        <v>0</v>
      </c>
      <c r="M206" s="99">
        <v>0</v>
      </c>
      <c r="N206" s="99">
        <v>0</v>
      </c>
      <c r="O206" s="99">
        <v>0</v>
      </c>
      <c r="P206" s="99">
        <v>0</v>
      </c>
      <c r="Q206" s="99">
        <v>0</v>
      </c>
      <c r="R206" s="99">
        <v>0</v>
      </c>
      <c r="S206" s="99">
        <v>0</v>
      </c>
      <c r="T206" s="99">
        <v>0</v>
      </c>
    </row>
    <row r="207" spans="1:20" x14ac:dyDescent="0.25">
      <c r="A207" s="99">
        <v>157</v>
      </c>
      <c r="B207" s="99" t="s">
        <v>244</v>
      </c>
      <c r="C207" s="99">
        <v>0</v>
      </c>
      <c r="D207" s="99">
        <v>0</v>
      </c>
      <c r="E207" s="99">
        <v>0</v>
      </c>
      <c r="F207" s="99">
        <v>0</v>
      </c>
      <c r="G207" s="99">
        <v>0</v>
      </c>
      <c r="H207" s="99">
        <v>0</v>
      </c>
      <c r="I207" s="99">
        <v>0</v>
      </c>
      <c r="J207" s="99">
        <v>0</v>
      </c>
      <c r="K207" s="99">
        <v>0</v>
      </c>
      <c r="L207" s="99">
        <v>0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9">
        <v>0</v>
      </c>
      <c r="S207" s="99">
        <v>0</v>
      </c>
      <c r="T207" s="99">
        <v>0</v>
      </c>
    </row>
    <row r="208" spans="1:20" x14ac:dyDescent="0.25">
      <c r="A208" s="99">
        <v>158</v>
      </c>
      <c r="B208" s="99" t="s">
        <v>245</v>
      </c>
      <c r="C208" s="99">
        <v>0</v>
      </c>
      <c r="D208" s="99">
        <v>0</v>
      </c>
      <c r="E208" s="99">
        <v>0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99">
        <v>0</v>
      </c>
      <c r="M208" s="99">
        <v>0</v>
      </c>
      <c r="N208" s="99">
        <v>0</v>
      </c>
      <c r="O208" s="99">
        <v>0</v>
      </c>
      <c r="P208" s="99">
        <v>0</v>
      </c>
      <c r="Q208" s="99">
        <v>0</v>
      </c>
      <c r="R208" s="99">
        <v>0</v>
      </c>
      <c r="S208" s="99">
        <v>0</v>
      </c>
      <c r="T208" s="99">
        <v>0</v>
      </c>
    </row>
    <row r="209" spans="1:20" x14ac:dyDescent="0.25">
      <c r="A209" s="99">
        <v>159</v>
      </c>
      <c r="B209" s="99" t="s">
        <v>344</v>
      </c>
      <c r="C209" s="99">
        <v>0</v>
      </c>
      <c r="D209" s="99">
        <v>0</v>
      </c>
      <c r="E209" s="99">
        <v>0</v>
      </c>
      <c r="F209" s="99">
        <v>0</v>
      </c>
      <c r="G209" s="99">
        <v>0</v>
      </c>
      <c r="H209" s="99">
        <v>0</v>
      </c>
      <c r="I209" s="99">
        <v>0</v>
      </c>
      <c r="J209" s="99">
        <v>0</v>
      </c>
      <c r="K209" s="99">
        <v>0</v>
      </c>
      <c r="L209" s="99">
        <v>0</v>
      </c>
      <c r="M209" s="99">
        <v>0</v>
      </c>
      <c r="N209" s="99">
        <v>0</v>
      </c>
      <c r="O209" s="99">
        <v>0</v>
      </c>
      <c r="P209" s="99">
        <v>0</v>
      </c>
      <c r="Q209" s="99">
        <v>0</v>
      </c>
      <c r="R209" s="99">
        <v>0</v>
      </c>
      <c r="S209" s="99">
        <v>0</v>
      </c>
      <c r="T209" s="99">
        <v>0</v>
      </c>
    </row>
    <row r="210" spans="1:20" x14ac:dyDescent="0.25">
      <c r="A210" s="99">
        <v>160</v>
      </c>
      <c r="B210" s="99" t="s">
        <v>246</v>
      </c>
      <c r="C210" s="99">
        <v>0</v>
      </c>
      <c r="D210" s="99">
        <v>0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9">
        <v>0</v>
      </c>
      <c r="S210" s="99">
        <v>0</v>
      </c>
      <c r="T210" s="99">
        <v>0</v>
      </c>
    </row>
    <row r="211" spans="1:20" x14ac:dyDescent="0.25">
      <c r="A211" s="99">
        <v>161</v>
      </c>
      <c r="B211" s="99" t="s">
        <v>247</v>
      </c>
      <c r="C211" s="99">
        <v>0</v>
      </c>
      <c r="D211" s="99">
        <v>0</v>
      </c>
      <c r="E211" s="99">
        <v>0</v>
      </c>
      <c r="F211" s="99">
        <v>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L211" s="99">
        <v>678.9</v>
      </c>
      <c r="M211" s="99">
        <v>8175.8</v>
      </c>
      <c r="N211" s="99">
        <v>12</v>
      </c>
      <c r="O211" s="99">
        <v>0</v>
      </c>
      <c r="P211" s="99">
        <v>0</v>
      </c>
      <c r="Q211" s="99">
        <v>0</v>
      </c>
      <c r="R211" s="99">
        <v>678.9</v>
      </c>
      <c r="S211" s="99">
        <v>8175.8</v>
      </c>
      <c r="T211" s="99">
        <v>12</v>
      </c>
    </row>
    <row r="212" spans="1:20" x14ac:dyDescent="0.25">
      <c r="A212" s="99">
        <v>162</v>
      </c>
      <c r="B212" s="99" t="s">
        <v>248</v>
      </c>
      <c r="C212" s="99">
        <v>0</v>
      </c>
      <c r="D212" s="99">
        <v>0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534.29999999999995</v>
      </c>
      <c r="M212" s="99">
        <v>6472.9</v>
      </c>
      <c r="N212" s="99">
        <v>12.1</v>
      </c>
      <c r="O212" s="99">
        <v>0</v>
      </c>
      <c r="P212" s="99">
        <v>0</v>
      </c>
      <c r="Q212" s="99">
        <v>0</v>
      </c>
      <c r="R212" s="99">
        <v>534.29999999999995</v>
      </c>
      <c r="S212" s="99">
        <v>6472.9</v>
      </c>
      <c r="T212" s="99">
        <v>12.1</v>
      </c>
    </row>
    <row r="213" spans="1:20" x14ac:dyDescent="0.25">
      <c r="A213" s="99">
        <v>163</v>
      </c>
      <c r="B213" s="99" t="s">
        <v>249</v>
      </c>
      <c r="C213" s="99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99">
        <v>0</v>
      </c>
      <c r="P213" s="99">
        <v>0</v>
      </c>
      <c r="Q213" s="99">
        <v>0</v>
      </c>
      <c r="R213" s="99">
        <v>0</v>
      </c>
      <c r="S213" s="99">
        <v>0</v>
      </c>
      <c r="T213" s="99">
        <v>0</v>
      </c>
    </row>
    <row r="214" spans="1:20" x14ac:dyDescent="0.25">
      <c r="A214" s="99">
        <v>164</v>
      </c>
      <c r="B214" s="99" t="s">
        <v>254</v>
      </c>
      <c r="C214" s="99">
        <v>0</v>
      </c>
      <c r="D214" s="99">
        <v>0</v>
      </c>
      <c r="E214" s="99">
        <v>0</v>
      </c>
      <c r="F214" s="99">
        <v>0</v>
      </c>
      <c r="G214" s="99">
        <v>0</v>
      </c>
      <c r="H214" s="99">
        <v>0</v>
      </c>
      <c r="I214" s="99">
        <v>0</v>
      </c>
      <c r="J214" s="99">
        <v>0</v>
      </c>
      <c r="K214" s="99">
        <v>0</v>
      </c>
      <c r="L214" s="99">
        <v>0</v>
      </c>
      <c r="M214" s="99">
        <v>0</v>
      </c>
      <c r="N214" s="99">
        <v>0</v>
      </c>
      <c r="O214" s="99">
        <v>0</v>
      </c>
      <c r="P214" s="99">
        <v>0</v>
      </c>
      <c r="Q214" s="99">
        <v>0</v>
      </c>
      <c r="R214" s="99">
        <v>0</v>
      </c>
      <c r="S214" s="99">
        <v>0</v>
      </c>
      <c r="T214" s="99">
        <v>0</v>
      </c>
    </row>
    <row r="215" spans="1:20" x14ac:dyDescent="0.25">
      <c r="A215" s="99">
        <v>165</v>
      </c>
      <c r="B215" s="99" t="s">
        <v>257</v>
      </c>
      <c r="C215" s="99">
        <v>1154</v>
      </c>
      <c r="D215" s="99">
        <v>1333.3</v>
      </c>
      <c r="E215" s="99">
        <v>1.2</v>
      </c>
      <c r="F215" s="99">
        <v>0</v>
      </c>
      <c r="G215" s="99">
        <v>0</v>
      </c>
      <c r="H215" s="99">
        <v>0</v>
      </c>
      <c r="I215" s="99">
        <v>24.5</v>
      </c>
      <c r="J215" s="99">
        <v>59.1</v>
      </c>
      <c r="K215" s="99">
        <v>2.4</v>
      </c>
      <c r="L215" s="99">
        <v>0</v>
      </c>
      <c r="M215" s="99">
        <v>0</v>
      </c>
      <c r="N215" s="99">
        <v>0</v>
      </c>
      <c r="O215" s="99">
        <v>0</v>
      </c>
      <c r="P215" s="99">
        <v>0</v>
      </c>
      <c r="Q215" s="99">
        <v>0</v>
      </c>
      <c r="R215" s="99">
        <v>1178.5</v>
      </c>
      <c r="S215" s="99">
        <v>1392.3</v>
      </c>
      <c r="T215" s="99">
        <v>1.2</v>
      </c>
    </row>
    <row r="216" spans="1:20" x14ac:dyDescent="0.25">
      <c r="A216" s="99">
        <v>166</v>
      </c>
      <c r="B216" s="99" t="s">
        <v>345</v>
      </c>
      <c r="C216" s="99">
        <v>0</v>
      </c>
      <c r="D216" s="99">
        <v>0</v>
      </c>
      <c r="E216" s="99">
        <v>0</v>
      </c>
      <c r="F216" s="99">
        <v>0</v>
      </c>
      <c r="G216" s="99">
        <v>0</v>
      </c>
      <c r="H216" s="99">
        <v>0</v>
      </c>
      <c r="I216" s="99">
        <v>0</v>
      </c>
      <c r="J216" s="99">
        <v>0</v>
      </c>
      <c r="K216" s="99">
        <v>0</v>
      </c>
      <c r="L216" s="99">
        <v>0</v>
      </c>
      <c r="M216" s="99">
        <v>0</v>
      </c>
      <c r="N216" s="99">
        <v>0</v>
      </c>
      <c r="O216" s="99">
        <v>0</v>
      </c>
      <c r="P216" s="99">
        <v>0</v>
      </c>
      <c r="Q216" s="99">
        <v>0</v>
      </c>
      <c r="R216" s="99">
        <v>0</v>
      </c>
      <c r="S216" s="99">
        <v>0</v>
      </c>
      <c r="T216" s="99">
        <v>0</v>
      </c>
    </row>
    <row r="217" spans="1:20" x14ac:dyDescent="0.25">
      <c r="A217" s="99">
        <v>167</v>
      </c>
      <c r="B217" s="99" t="s">
        <v>346</v>
      </c>
      <c r="C217" s="99">
        <v>0</v>
      </c>
      <c r="D217" s="99">
        <v>0</v>
      </c>
      <c r="E217" s="99">
        <v>0</v>
      </c>
      <c r="F217" s="99">
        <v>0</v>
      </c>
      <c r="G217" s="99">
        <v>0</v>
      </c>
      <c r="H217" s="99">
        <v>0</v>
      </c>
      <c r="I217" s="99">
        <v>0</v>
      </c>
      <c r="J217" s="99">
        <v>0</v>
      </c>
      <c r="K217" s="99">
        <v>0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99">
        <v>0</v>
      </c>
      <c r="S217" s="99">
        <v>0</v>
      </c>
      <c r="T217" s="99">
        <v>0</v>
      </c>
    </row>
    <row r="218" spans="1:20" x14ac:dyDescent="0.25">
      <c r="A218" s="99">
        <v>168</v>
      </c>
      <c r="B218" s="99" t="s">
        <v>347</v>
      </c>
      <c r="C218" s="99">
        <v>0</v>
      </c>
      <c r="D218" s="99">
        <v>0</v>
      </c>
      <c r="E218" s="99">
        <v>0</v>
      </c>
      <c r="F218" s="99">
        <v>0</v>
      </c>
      <c r="G218" s="99">
        <v>0</v>
      </c>
      <c r="H218" s="99">
        <v>0</v>
      </c>
      <c r="I218" s="99">
        <v>0</v>
      </c>
      <c r="J218" s="99">
        <v>0</v>
      </c>
      <c r="K218" s="99">
        <v>0</v>
      </c>
      <c r="L218" s="99">
        <v>0</v>
      </c>
      <c r="M218" s="99">
        <v>0</v>
      </c>
      <c r="N218" s="99">
        <v>0</v>
      </c>
      <c r="O218" s="99">
        <v>0</v>
      </c>
      <c r="P218" s="99">
        <v>0</v>
      </c>
      <c r="Q218" s="99">
        <v>0</v>
      </c>
      <c r="R218" s="99">
        <v>0</v>
      </c>
      <c r="S218" s="99">
        <v>0</v>
      </c>
      <c r="T218" s="99">
        <v>0</v>
      </c>
    </row>
    <row r="219" spans="1:20" x14ac:dyDescent="0.25">
      <c r="A219" s="99">
        <v>169</v>
      </c>
      <c r="B219" s="99" t="s">
        <v>348</v>
      </c>
      <c r="C219" s="99">
        <v>0</v>
      </c>
      <c r="D219" s="99">
        <v>0</v>
      </c>
      <c r="E219" s="99">
        <v>0</v>
      </c>
      <c r="F219" s="99">
        <v>0</v>
      </c>
      <c r="G219" s="99">
        <v>0</v>
      </c>
      <c r="H219" s="99">
        <v>0</v>
      </c>
      <c r="I219" s="99">
        <v>0</v>
      </c>
      <c r="J219" s="99">
        <v>0</v>
      </c>
      <c r="K219" s="99">
        <v>0</v>
      </c>
      <c r="L219" s="99">
        <v>0</v>
      </c>
      <c r="M219" s="99">
        <v>0</v>
      </c>
      <c r="N219" s="99">
        <v>0</v>
      </c>
      <c r="O219" s="99">
        <v>0</v>
      </c>
      <c r="P219" s="99">
        <v>0</v>
      </c>
      <c r="Q219" s="99">
        <v>0</v>
      </c>
      <c r="R219" s="99">
        <v>0</v>
      </c>
      <c r="S219" s="99">
        <v>0</v>
      </c>
      <c r="T219" s="99">
        <v>0</v>
      </c>
    </row>
    <row r="220" spans="1:20" x14ac:dyDescent="0.25">
      <c r="A220" s="99">
        <v>170</v>
      </c>
      <c r="B220" s="99" t="s">
        <v>349</v>
      </c>
      <c r="C220" s="99">
        <v>0</v>
      </c>
      <c r="D220" s="99">
        <v>0</v>
      </c>
      <c r="E220" s="99">
        <v>0</v>
      </c>
      <c r="F220" s="99">
        <v>0</v>
      </c>
      <c r="G220" s="99">
        <v>0</v>
      </c>
      <c r="H220" s="99">
        <v>0</v>
      </c>
      <c r="I220" s="99">
        <v>0</v>
      </c>
      <c r="J220" s="99">
        <v>0</v>
      </c>
      <c r="K220" s="99">
        <v>0</v>
      </c>
      <c r="L220" s="99">
        <v>0</v>
      </c>
      <c r="M220" s="99">
        <v>0</v>
      </c>
      <c r="N220" s="99">
        <v>0</v>
      </c>
      <c r="O220" s="99">
        <v>0</v>
      </c>
      <c r="P220" s="99">
        <v>0</v>
      </c>
      <c r="Q220" s="99">
        <v>0</v>
      </c>
      <c r="R220" s="99">
        <v>0</v>
      </c>
      <c r="S220" s="99">
        <v>0</v>
      </c>
      <c r="T220" s="99">
        <v>0</v>
      </c>
    </row>
    <row r="221" spans="1:20" x14ac:dyDescent="0.25">
      <c r="A221" s="99"/>
      <c r="B221" s="99" t="s">
        <v>267</v>
      </c>
      <c r="C221" s="99">
        <v>4341.8999999999996</v>
      </c>
      <c r="D221" s="99" t="s">
        <v>266</v>
      </c>
      <c r="E221" s="99">
        <v>7.2</v>
      </c>
      <c r="F221" s="99">
        <v>0</v>
      </c>
      <c r="G221" s="99">
        <v>0</v>
      </c>
      <c r="H221" s="99">
        <v>0</v>
      </c>
      <c r="I221" s="99">
        <v>3288.1</v>
      </c>
      <c r="J221" s="99" t="s">
        <v>266</v>
      </c>
      <c r="K221" s="99">
        <v>10.8</v>
      </c>
      <c r="L221" s="99">
        <v>2147.5</v>
      </c>
      <c r="M221" s="99" t="s">
        <v>266</v>
      </c>
      <c r="N221" s="99">
        <v>14.6</v>
      </c>
      <c r="O221" s="99">
        <v>0</v>
      </c>
      <c r="P221" s="99">
        <v>0</v>
      </c>
      <c r="Q221" s="99">
        <v>0</v>
      </c>
      <c r="R221" s="99">
        <v>9777.4</v>
      </c>
      <c r="S221" s="99" t="s">
        <v>266</v>
      </c>
      <c r="T221" s="99">
        <v>10</v>
      </c>
    </row>
    <row r="225" spans="1:9" x14ac:dyDescent="0.25">
      <c r="A225" s="99" t="s">
        <v>261</v>
      </c>
      <c r="B225" s="99" t="s">
        <v>269</v>
      </c>
      <c r="C225" s="99" t="s">
        <v>270</v>
      </c>
      <c r="D225" s="99" t="s">
        <v>271</v>
      </c>
      <c r="E225" s="99"/>
      <c r="F225" s="99"/>
      <c r="G225" s="99"/>
      <c r="H225" s="99"/>
      <c r="I225" s="99"/>
    </row>
    <row r="226" spans="1:9" x14ac:dyDescent="0.25">
      <c r="A226" s="99" t="s">
        <v>4</v>
      </c>
      <c r="B226" s="99" t="s">
        <v>54</v>
      </c>
      <c r="C226" s="99" t="s">
        <v>263</v>
      </c>
      <c r="D226" s="99" t="s">
        <v>4</v>
      </c>
      <c r="E226" s="99"/>
      <c r="F226" s="99"/>
      <c r="G226" s="99"/>
      <c r="H226" s="99"/>
      <c r="I226" s="99"/>
    </row>
    <row r="228" spans="1:9" x14ac:dyDescent="0.25">
      <c r="A228" s="99"/>
      <c r="B228" s="99"/>
      <c r="C228" s="99"/>
      <c r="D228" s="99" t="s">
        <v>52</v>
      </c>
      <c r="E228" s="99" t="e">
        <v>#NAME?</v>
      </c>
      <c r="F228" s="99" t="s">
        <v>272</v>
      </c>
      <c r="G228" s="99" t="s">
        <v>273</v>
      </c>
      <c r="H228" s="99" t="s">
        <v>274</v>
      </c>
      <c r="I228" s="99" t="s">
        <v>274</v>
      </c>
    </row>
    <row r="229" spans="1:9" x14ac:dyDescent="0.25">
      <c r="A229" s="99"/>
      <c r="B229" s="99"/>
      <c r="C229" s="99"/>
      <c r="D229" s="99"/>
      <c r="E229" s="99"/>
      <c r="F229" s="99" t="s">
        <v>275</v>
      </c>
      <c r="G229" s="99" t="s">
        <v>276</v>
      </c>
      <c r="H229" s="99" t="s">
        <v>277</v>
      </c>
      <c r="I229" s="99" t="s">
        <v>278</v>
      </c>
    </row>
    <row r="230" spans="1:9" x14ac:dyDescent="0.25">
      <c r="A230" s="99" t="s">
        <v>34</v>
      </c>
      <c r="B230" s="99" t="s">
        <v>279</v>
      </c>
      <c r="C230" s="99" t="s">
        <v>280</v>
      </c>
      <c r="D230" s="99" t="s">
        <v>281</v>
      </c>
      <c r="E230" s="99" t="s">
        <v>282</v>
      </c>
      <c r="F230" s="99" t="s">
        <v>36</v>
      </c>
      <c r="G230" s="99" t="s">
        <v>36</v>
      </c>
      <c r="H230" s="99" t="s">
        <v>36</v>
      </c>
      <c r="I230" s="100">
        <v>0</v>
      </c>
    </row>
    <row r="231" spans="1:9" x14ac:dyDescent="0.25">
      <c r="A231" s="99" t="s">
        <v>51</v>
      </c>
      <c r="B231" s="99" t="s">
        <v>55</v>
      </c>
      <c r="C231" s="99" t="s">
        <v>52</v>
      </c>
      <c r="D231" s="99" t="s">
        <v>52</v>
      </c>
      <c r="E231" s="99" t="s">
        <v>54</v>
      </c>
      <c r="F231" s="99" t="s">
        <v>5</v>
      </c>
      <c r="G231" s="99" t="s">
        <v>5</v>
      </c>
      <c r="H231" s="99" t="s">
        <v>5</v>
      </c>
      <c r="I231" s="99" t="s">
        <v>5</v>
      </c>
    </row>
    <row r="232" spans="1:9" x14ac:dyDescent="0.25">
      <c r="A232" s="99">
        <v>1</v>
      </c>
      <c r="B232" s="99" t="s">
        <v>283</v>
      </c>
      <c r="C232" s="99" t="s">
        <v>284</v>
      </c>
      <c r="D232" s="99" t="s">
        <v>285</v>
      </c>
      <c r="E232" s="99">
        <v>236</v>
      </c>
      <c r="F232" s="99">
        <v>2859.5</v>
      </c>
      <c r="G232" s="99">
        <v>2859.1</v>
      </c>
      <c r="H232" s="99">
        <v>0.4</v>
      </c>
      <c r="I232" s="99">
        <v>104.8</v>
      </c>
    </row>
    <row r="233" spans="1:9" x14ac:dyDescent="0.25">
      <c r="A233" s="99">
        <v>2</v>
      </c>
      <c r="B233" s="99" t="s">
        <v>283</v>
      </c>
      <c r="C233" s="99" t="s">
        <v>284</v>
      </c>
      <c r="D233" s="99" t="s">
        <v>286</v>
      </c>
      <c r="E233" s="99">
        <v>0</v>
      </c>
      <c r="F233" s="99">
        <v>0</v>
      </c>
      <c r="G233" s="99">
        <v>0</v>
      </c>
      <c r="H233" s="99">
        <v>0</v>
      </c>
      <c r="I233" s="99">
        <v>0</v>
      </c>
    </row>
    <row r="234" spans="1:9" x14ac:dyDescent="0.25">
      <c r="A234" s="99">
        <v>3</v>
      </c>
      <c r="B234" s="99" t="s">
        <v>283</v>
      </c>
      <c r="C234" s="99" t="s">
        <v>284</v>
      </c>
      <c r="D234" s="99" t="s">
        <v>268</v>
      </c>
      <c r="E234" s="99">
        <v>860</v>
      </c>
      <c r="F234" s="99">
        <v>2181.9</v>
      </c>
      <c r="G234" s="99">
        <v>2177.1</v>
      </c>
      <c r="H234" s="99">
        <v>4.8</v>
      </c>
      <c r="I234" s="99">
        <v>456.9</v>
      </c>
    </row>
    <row r="235" spans="1:9" x14ac:dyDescent="0.25">
      <c r="A235" s="99">
        <v>4</v>
      </c>
      <c r="B235" s="99" t="s">
        <v>283</v>
      </c>
      <c r="C235" s="99" t="s">
        <v>284</v>
      </c>
      <c r="D235" s="99" t="s">
        <v>264</v>
      </c>
      <c r="E235" s="99">
        <v>0</v>
      </c>
      <c r="F235" s="99">
        <v>1493.6</v>
      </c>
      <c r="G235" s="99">
        <v>1493.6</v>
      </c>
      <c r="H235" s="99">
        <v>0</v>
      </c>
      <c r="I235" s="99">
        <v>0</v>
      </c>
    </row>
    <row r="236" spans="1:9" x14ac:dyDescent="0.25">
      <c r="A236" s="99">
        <v>5</v>
      </c>
      <c r="B236" s="99" t="s">
        <v>283</v>
      </c>
      <c r="C236" s="99" t="s">
        <v>284</v>
      </c>
      <c r="D236" s="99" t="s">
        <v>287</v>
      </c>
      <c r="E236" s="99">
        <v>0</v>
      </c>
      <c r="F236" s="99">
        <v>0</v>
      </c>
      <c r="G236" s="99">
        <v>0</v>
      </c>
      <c r="H236" s="99">
        <v>0</v>
      </c>
      <c r="I236" s="99">
        <v>0</v>
      </c>
    </row>
    <row r="238" spans="1:9" x14ac:dyDescent="0.25">
      <c r="A238" s="99">
        <v>6</v>
      </c>
      <c r="B238" s="99" t="s">
        <v>283</v>
      </c>
      <c r="C238" s="99" t="s">
        <v>288</v>
      </c>
      <c r="D238" s="99" t="s">
        <v>285</v>
      </c>
      <c r="E238" s="99">
        <v>4</v>
      </c>
      <c r="F238" s="99">
        <v>1482.8</v>
      </c>
      <c r="G238" s="99">
        <v>1482.8</v>
      </c>
      <c r="H238" s="99">
        <v>0</v>
      </c>
      <c r="I238" s="99">
        <v>0</v>
      </c>
    </row>
    <row r="239" spans="1:9" x14ac:dyDescent="0.25">
      <c r="A239" s="99">
        <v>7</v>
      </c>
      <c r="B239" s="99" t="s">
        <v>283</v>
      </c>
      <c r="C239" s="99" t="s">
        <v>288</v>
      </c>
      <c r="D239" s="99" t="s">
        <v>286</v>
      </c>
      <c r="E239" s="99">
        <v>0</v>
      </c>
      <c r="F239" s="99">
        <v>0</v>
      </c>
      <c r="G239" s="99">
        <v>0</v>
      </c>
      <c r="H239" s="99">
        <v>0</v>
      </c>
      <c r="I239" s="99">
        <v>0</v>
      </c>
    </row>
    <row r="240" spans="1:9" x14ac:dyDescent="0.25">
      <c r="A240" s="99">
        <v>8</v>
      </c>
      <c r="B240" s="99" t="s">
        <v>283</v>
      </c>
      <c r="C240" s="99" t="s">
        <v>288</v>
      </c>
      <c r="D240" s="99" t="s">
        <v>268</v>
      </c>
      <c r="E240" s="99">
        <v>34</v>
      </c>
      <c r="F240" s="99">
        <v>1111.0999999999999</v>
      </c>
      <c r="G240" s="99">
        <v>1110.9000000000001</v>
      </c>
      <c r="H240" s="99">
        <v>0.1</v>
      </c>
      <c r="I240" s="99">
        <v>27.9</v>
      </c>
    </row>
    <row r="241" spans="1:18" x14ac:dyDescent="0.25">
      <c r="A241" s="99">
        <v>9</v>
      </c>
      <c r="B241" s="99" t="s">
        <v>283</v>
      </c>
      <c r="C241" s="99" t="s">
        <v>288</v>
      </c>
      <c r="D241" s="99" t="s">
        <v>264</v>
      </c>
      <c r="E241" s="99">
        <v>75</v>
      </c>
      <c r="F241" s="99">
        <v>653.9</v>
      </c>
      <c r="G241" s="99">
        <v>653.9</v>
      </c>
      <c r="H241" s="99">
        <v>0</v>
      </c>
      <c r="I241" s="99">
        <v>0</v>
      </c>
      <c r="J241" s="99"/>
      <c r="K241" s="99"/>
      <c r="L241" s="99"/>
      <c r="M241" s="99"/>
      <c r="N241" s="99"/>
      <c r="O241" s="99"/>
      <c r="P241" s="99"/>
      <c r="Q241" s="99"/>
      <c r="R241" s="99"/>
    </row>
    <row r="242" spans="1:18" x14ac:dyDescent="0.25">
      <c r="A242" s="99">
        <v>10</v>
      </c>
      <c r="B242" s="99" t="s">
        <v>283</v>
      </c>
      <c r="C242" s="99" t="s">
        <v>288</v>
      </c>
      <c r="D242" s="99" t="s">
        <v>287</v>
      </c>
      <c r="E242" s="99">
        <v>0</v>
      </c>
      <c r="F242" s="99">
        <v>0</v>
      </c>
      <c r="G242" s="99">
        <v>0</v>
      </c>
      <c r="H242" s="99">
        <v>0</v>
      </c>
      <c r="I242" s="99">
        <v>0</v>
      </c>
      <c r="J242" s="99"/>
      <c r="K242" s="99"/>
      <c r="L242" s="99"/>
      <c r="M242" s="99"/>
      <c r="N242" s="99"/>
      <c r="O242" s="99"/>
      <c r="P242" s="99"/>
      <c r="Q242" s="99"/>
      <c r="R242" s="99"/>
    </row>
    <row r="247" spans="1:18" x14ac:dyDescent="0.25">
      <c r="A247" s="99" t="s">
        <v>2</v>
      </c>
      <c r="B247" s="99" t="s">
        <v>3</v>
      </c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</row>
    <row r="248" spans="1:18" x14ac:dyDescent="0.25">
      <c r="A248" s="99" t="s">
        <v>4</v>
      </c>
      <c r="B248" s="99" t="s">
        <v>5</v>
      </c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</row>
    <row r="250" spans="1:18" x14ac:dyDescent="0.25">
      <c r="A250" s="99"/>
      <c r="B250" s="99"/>
      <c r="C250" s="99"/>
      <c r="D250" s="99" t="s">
        <v>6</v>
      </c>
      <c r="E250" s="99" t="s">
        <v>7</v>
      </c>
      <c r="F250" s="99"/>
      <c r="G250" s="99"/>
      <c r="H250" s="99" t="s">
        <v>8</v>
      </c>
      <c r="I250" s="99" t="s">
        <v>9</v>
      </c>
      <c r="J250" s="99" t="s">
        <v>10</v>
      </c>
      <c r="K250" s="99" t="s">
        <v>11</v>
      </c>
      <c r="L250" s="99" t="s">
        <v>12</v>
      </c>
      <c r="M250" s="99" t="s">
        <v>13</v>
      </c>
      <c r="N250" s="99" t="s">
        <v>14</v>
      </c>
      <c r="O250" s="99" t="s">
        <v>15</v>
      </c>
      <c r="P250" s="99" t="s">
        <v>16</v>
      </c>
      <c r="Q250" s="99" t="s">
        <v>17</v>
      </c>
      <c r="R250" s="99" t="s">
        <v>17</v>
      </c>
    </row>
    <row r="251" spans="1:18" x14ac:dyDescent="0.25">
      <c r="A251" s="99"/>
      <c r="B251" s="99"/>
      <c r="C251" s="99" t="s">
        <v>18</v>
      </c>
      <c r="D251" s="99" t="s">
        <v>19</v>
      </c>
      <c r="E251" s="99" t="s">
        <v>20</v>
      </c>
      <c r="F251" s="99" t="s">
        <v>21</v>
      </c>
      <c r="G251" s="99" t="s">
        <v>22</v>
      </c>
      <c r="H251" s="99" t="s">
        <v>23</v>
      </c>
      <c r="I251" s="99" t="s">
        <v>24</v>
      </c>
      <c r="J251" s="99" t="s">
        <v>25</v>
      </c>
      <c r="K251" s="99" t="s">
        <v>26</v>
      </c>
      <c r="L251" s="99" t="s">
        <v>27</v>
      </c>
      <c r="M251" s="99" t="s">
        <v>28</v>
      </c>
      <c r="N251" s="99" t="s">
        <v>29</v>
      </c>
      <c r="O251" s="99" t="s">
        <v>30</v>
      </c>
      <c r="P251" s="99" t="s">
        <v>31</v>
      </c>
      <c r="Q251" s="99" t="s">
        <v>32</v>
      </c>
      <c r="R251" s="99" t="s">
        <v>33</v>
      </c>
    </row>
    <row r="252" spans="1:18" x14ac:dyDescent="0.25">
      <c r="A252" s="99" t="s">
        <v>34</v>
      </c>
      <c r="B252" s="99" t="s">
        <v>35</v>
      </c>
      <c r="C252" s="99" t="s">
        <v>36</v>
      </c>
      <c r="D252" s="99" t="s">
        <v>36</v>
      </c>
      <c r="E252" s="99" t="s">
        <v>37</v>
      </c>
      <c r="F252" s="99" t="s">
        <v>38</v>
      </c>
      <c r="G252" s="99" t="s">
        <v>39</v>
      </c>
      <c r="H252" s="99" t="s">
        <v>40</v>
      </c>
      <c r="I252" s="99" t="s">
        <v>41</v>
      </c>
      <c r="J252" s="99" t="s">
        <v>42</v>
      </c>
      <c r="K252" s="99" t="s">
        <v>43</v>
      </c>
      <c r="L252" s="99" t="s">
        <v>44</v>
      </c>
      <c r="M252" s="99" t="s">
        <v>45</v>
      </c>
      <c r="N252" s="99" t="s">
        <v>46</v>
      </c>
      <c r="O252" s="99" t="s">
        <v>47</v>
      </c>
      <c r="P252" s="99" t="s">
        <v>48</v>
      </c>
      <c r="Q252" s="99" t="s">
        <v>49</v>
      </c>
      <c r="R252" s="99" t="s">
        <v>50</v>
      </c>
    </row>
    <row r="253" spans="1:18" x14ac:dyDescent="0.25">
      <c r="A253" s="99" t="s">
        <v>51</v>
      </c>
      <c r="B253" s="99" t="s">
        <v>52</v>
      </c>
      <c r="C253" s="99" t="s">
        <v>53</v>
      </c>
      <c r="D253" s="99" t="s">
        <v>54</v>
      </c>
      <c r="E253" s="99" t="s">
        <v>4</v>
      </c>
      <c r="F253" s="99" t="s">
        <v>55</v>
      </c>
      <c r="G253" s="99" t="s">
        <v>5</v>
      </c>
      <c r="H253" s="99" t="s">
        <v>54</v>
      </c>
      <c r="I253" s="99" t="s">
        <v>55</v>
      </c>
      <c r="J253" s="99" t="s">
        <v>54</v>
      </c>
      <c r="K253" s="99" t="s">
        <v>56</v>
      </c>
      <c r="L253" s="99" t="s">
        <v>55</v>
      </c>
      <c r="M253" s="99" t="s">
        <v>4</v>
      </c>
      <c r="N253" s="99" t="s">
        <v>54</v>
      </c>
      <c r="O253" s="99" t="s">
        <v>4</v>
      </c>
      <c r="P253" s="99" t="s">
        <v>54</v>
      </c>
      <c r="Q253" s="99" t="s">
        <v>54</v>
      </c>
      <c r="R253" s="99" t="s">
        <v>53</v>
      </c>
    </row>
    <row r="254" spans="1:18" x14ac:dyDescent="0.25">
      <c r="A254" s="99">
        <v>1</v>
      </c>
      <c r="B254" s="99" t="s">
        <v>57</v>
      </c>
      <c r="C254" s="99">
        <v>148.4</v>
      </c>
      <c r="D254" s="99">
        <v>0</v>
      </c>
      <c r="E254" s="99">
        <v>29.5</v>
      </c>
      <c r="F254" s="99">
        <v>0</v>
      </c>
      <c r="G254" s="99"/>
      <c r="H254" s="99"/>
      <c r="I254" s="99">
        <v>8760</v>
      </c>
      <c r="J254" s="99">
        <v>0</v>
      </c>
      <c r="K254" s="99">
        <v>0</v>
      </c>
      <c r="L254" s="99"/>
      <c r="M254" s="99">
        <v>0</v>
      </c>
      <c r="N254" s="99">
        <v>0</v>
      </c>
      <c r="O254" s="99">
        <v>0</v>
      </c>
      <c r="P254" s="99">
        <v>0</v>
      </c>
      <c r="Q254" s="99">
        <v>0</v>
      </c>
      <c r="R254" s="99">
        <v>0</v>
      </c>
    </row>
    <row r="255" spans="1:18" x14ac:dyDescent="0.25">
      <c r="A255" s="99">
        <v>2</v>
      </c>
      <c r="B255" s="99" t="s">
        <v>58</v>
      </c>
      <c r="C255" s="99">
        <v>33.4</v>
      </c>
      <c r="D255" s="99">
        <v>0</v>
      </c>
      <c r="E255" s="99">
        <v>97.5</v>
      </c>
      <c r="F255" s="99">
        <v>0</v>
      </c>
      <c r="G255" s="99"/>
      <c r="H255" s="99"/>
      <c r="I255" s="99">
        <v>8760</v>
      </c>
      <c r="J255" s="99">
        <v>0</v>
      </c>
      <c r="K255" s="99">
        <v>0</v>
      </c>
      <c r="L255" s="99"/>
      <c r="M255" s="99">
        <v>0</v>
      </c>
      <c r="N255" s="99">
        <v>0</v>
      </c>
      <c r="O255" s="99">
        <v>0</v>
      </c>
      <c r="P255" s="99">
        <v>0</v>
      </c>
      <c r="Q255" s="99">
        <v>0</v>
      </c>
      <c r="R255" s="99">
        <v>0</v>
      </c>
    </row>
    <row r="256" spans="1:18" x14ac:dyDescent="0.25">
      <c r="A256" s="99">
        <v>3</v>
      </c>
      <c r="B256" s="99" t="s">
        <v>59</v>
      </c>
      <c r="C256" s="99">
        <v>45</v>
      </c>
      <c r="D256" s="99">
        <v>0</v>
      </c>
      <c r="E256" s="99">
        <v>99</v>
      </c>
      <c r="F256" s="99">
        <v>0</v>
      </c>
      <c r="G256" s="99"/>
      <c r="H256" s="99"/>
      <c r="I256" s="99">
        <v>8760</v>
      </c>
      <c r="J256" s="99">
        <v>0</v>
      </c>
      <c r="K256" s="99">
        <v>0</v>
      </c>
      <c r="L256" s="99"/>
      <c r="M256" s="99">
        <v>0</v>
      </c>
      <c r="N256" s="99">
        <v>0</v>
      </c>
      <c r="O256" s="99">
        <v>0</v>
      </c>
      <c r="P256" s="99">
        <v>0</v>
      </c>
      <c r="Q256" s="99">
        <v>0</v>
      </c>
      <c r="R256" s="99">
        <v>0</v>
      </c>
    </row>
    <row r="257" spans="1:18" x14ac:dyDescent="0.25">
      <c r="A257" s="99">
        <v>4</v>
      </c>
      <c r="B257" s="99" t="s">
        <v>60</v>
      </c>
      <c r="C257" s="99">
        <v>36.5</v>
      </c>
      <c r="D257" s="99">
        <v>0</v>
      </c>
      <c r="E257" s="99">
        <v>100</v>
      </c>
      <c r="F257" s="99">
        <v>0</v>
      </c>
      <c r="G257" s="99"/>
      <c r="H257" s="99"/>
      <c r="I257" s="99">
        <v>8760</v>
      </c>
      <c r="J257" s="99">
        <v>0</v>
      </c>
      <c r="K257" s="99">
        <v>0</v>
      </c>
      <c r="L257" s="99"/>
      <c r="M257" s="99">
        <v>0</v>
      </c>
      <c r="N257" s="99">
        <v>0</v>
      </c>
      <c r="O257" s="99">
        <v>0</v>
      </c>
      <c r="P257" s="99">
        <v>0</v>
      </c>
      <c r="Q257" s="99">
        <v>0</v>
      </c>
      <c r="R257" s="99">
        <v>0</v>
      </c>
    </row>
    <row r="258" spans="1:18" x14ac:dyDescent="0.25">
      <c r="A258" s="99">
        <v>5</v>
      </c>
      <c r="B258" s="99" t="s">
        <v>61</v>
      </c>
      <c r="C258" s="99">
        <v>49.7</v>
      </c>
      <c r="D258" s="99">
        <v>0</v>
      </c>
      <c r="E258" s="99">
        <v>100</v>
      </c>
      <c r="F258" s="99">
        <v>0</v>
      </c>
      <c r="G258" s="99"/>
      <c r="H258" s="99"/>
      <c r="I258" s="99">
        <v>8760</v>
      </c>
      <c r="J258" s="99">
        <v>0</v>
      </c>
      <c r="K258" s="99">
        <v>0</v>
      </c>
      <c r="L258" s="99"/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v>0</v>
      </c>
    </row>
    <row r="259" spans="1:18" x14ac:dyDescent="0.25">
      <c r="A259" s="99">
        <v>6</v>
      </c>
      <c r="B259" s="99" t="s">
        <v>62</v>
      </c>
      <c r="C259" s="99">
        <v>132.6</v>
      </c>
      <c r="D259" s="99">
        <v>0</v>
      </c>
      <c r="E259" s="99">
        <v>100</v>
      </c>
      <c r="F259" s="99">
        <v>0</v>
      </c>
      <c r="G259" s="99"/>
      <c r="H259" s="99"/>
      <c r="I259" s="99">
        <v>8760</v>
      </c>
      <c r="J259" s="99">
        <v>0</v>
      </c>
      <c r="K259" s="99">
        <v>0</v>
      </c>
      <c r="L259" s="99"/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</row>
    <row r="260" spans="1:18" x14ac:dyDescent="0.25">
      <c r="A260" s="99">
        <v>7</v>
      </c>
      <c r="B260" s="99" t="s">
        <v>63</v>
      </c>
      <c r="C260" s="99">
        <v>322.7</v>
      </c>
      <c r="D260" s="99">
        <v>0</v>
      </c>
      <c r="E260" s="99">
        <v>100</v>
      </c>
      <c r="F260" s="99">
        <v>0</v>
      </c>
      <c r="G260" s="99"/>
      <c r="H260" s="99"/>
      <c r="I260" s="99">
        <v>8760</v>
      </c>
      <c r="J260" s="99">
        <v>0</v>
      </c>
      <c r="K260" s="99">
        <v>0</v>
      </c>
      <c r="L260" s="99"/>
      <c r="M260" s="99">
        <v>0</v>
      </c>
      <c r="N260" s="99">
        <v>0</v>
      </c>
      <c r="O260" s="99">
        <v>0</v>
      </c>
      <c r="P260" s="99">
        <v>0</v>
      </c>
      <c r="Q260" s="99">
        <v>0</v>
      </c>
      <c r="R260" s="99">
        <v>0</v>
      </c>
    </row>
    <row r="261" spans="1:18" x14ac:dyDescent="0.25">
      <c r="A261" s="99">
        <v>8</v>
      </c>
      <c r="B261" s="99" t="s">
        <v>65</v>
      </c>
      <c r="C261" s="99">
        <v>149.4</v>
      </c>
      <c r="D261" s="99">
        <v>0</v>
      </c>
      <c r="E261" s="99">
        <v>100</v>
      </c>
      <c r="F261" s="99">
        <v>0</v>
      </c>
      <c r="G261" s="99"/>
      <c r="H261" s="99"/>
      <c r="I261" s="99">
        <v>8760</v>
      </c>
      <c r="J261" s="99">
        <v>0</v>
      </c>
      <c r="K261" s="99">
        <v>0</v>
      </c>
      <c r="L261" s="99"/>
      <c r="M261" s="99">
        <v>0</v>
      </c>
      <c r="N261" s="99">
        <v>0</v>
      </c>
      <c r="O261" s="99">
        <v>0</v>
      </c>
      <c r="P261" s="99">
        <v>0</v>
      </c>
      <c r="Q261" s="99">
        <v>0</v>
      </c>
      <c r="R261" s="99">
        <v>0</v>
      </c>
    </row>
    <row r="262" spans="1:18" x14ac:dyDescent="0.25">
      <c r="A262" s="99">
        <v>9</v>
      </c>
      <c r="B262" s="99" t="s">
        <v>64</v>
      </c>
      <c r="C262" s="99">
        <v>134.80000000000001</v>
      </c>
      <c r="D262" s="99">
        <v>0</v>
      </c>
      <c r="E262" s="99">
        <v>96</v>
      </c>
      <c r="F262" s="99">
        <v>0</v>
      </c>
      <c r="G262" s="99"/>
      <c r="H262" s="99"/>
      <c r="I262" s="99">
        <v>8760</v>
      </c>
      <c r="J262" s="99">
        <v>0</v>
      </c>
      <c r="K262" s="99">
        <v>0</v>
      </c>
      <c r="L262" s="99"/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0</v>
      </c>
    </row>
    <row r="263" spans="1:18" x14ac:dyDescent="0.25">
      <c r="A263" s="99">
        <v>10</v>
      </c>
      <c r="B263" s="99" t="s">
        <v>66</v>
      </c>
      <c r="C263" s="99">
        <v>417.1</v>
      </c>
      <c r="D263" s="99">
        <v>0</v>
      </c>
      <c r="E263" s="99">
        <v>100</v>
      </c>
      <c r="F263" s="99">
        <v>0</v>
      </c>
      <c r="G263" s="99"/>
      <c r="H263" s="99"/>
      <c r="I263" s="99">
        <v>8760</v>
      </c>
      <c r="J263" s="99">
        <v>0</v>
      </c>
      <c r="K263" s="99">
        <v>0</v>
      </c>
      <c r="L263" s="99"/>
      <c r="M263" s="99">
        <v>0</v>
      </c>
      <c r="N263" s="99">
        <v>0</v>
      </c>
      <c r="O263" s="99">
        <v>0</v>
      </c>
      <c r="P263" s="99">
        <v>0</v>
      </c>
      <c r="Q263" s="99">
        <v>0</v>
      </c>
      <c r="R263" s="99">
        <v>0</v>
      </c>
    </row>
    <row r="264" spans="1:18" x14ac:dyDescent="0.25">
      <c r="A264" s="99">
        <v>11</v>
      </c>
      <c r="B264" s="99" t="s">
        <v>67</v>
      </c>
      <c r="C264" s="99">
        <v>110.1</v>
      </c>
      <c r="D264" s="99">
        <v>0</v>
      </c>
      <c r="E264" s="99">
        <v>100</v>
      </c>
      <c r="F264" s="99">
        <v>0</v>
      </c>
      <c r="G264" s="99"/>
      <c r="H264" s="99"/>
      <c r="I264" s="99">
        <v>8760</v>
      </c>
      <c r="J264" s="99">
        <v>0</v>
      </c>
      <c r="K264" s="99">
        <v>0</v>
      </c>
      <c r="L264" s="99"/>
      <c r="M264" s="99">
        <v>0</v>
      </c>
      <c r="N264" s="99">
        <v>0</v>
      </c>
      <c r="O264" s="99">
        <v>0</v>
      </c>
      <c r="P264" s="99">
        <v>0</v>
      </c>
      <c r="Q264" s="99">
        <v>0</v>
      </c>
      <c r="R264" s="99">
        <v>0</v>
      </c>
    </row>
    <row r="265" spans="1:18" x14ac:dyDescent="0.25">
      <c r="A265" s="99">
        <v>12</v>
      </c>
      <c r="B265" s="99" t="s">
        <v>68</v>
      </c>
      <c r="C265" s="99">
        <v>43.2</v>
      </c>
      <c r="D265" s="99">
        <v>0</v>
      </c>
      <c r="E265" s="99">
        <v>100</v>
      </c>
      <c r="F265" s="99">
        <v>0</v>
      </c>
      <c r="G265" s="99"/>
      <c r="H265" s="99"/>
      <c r="I265" s="99">
        <v>8760</v>
      </c>
      <c r="J265" s="99">
        <v>0</v>
      </c>
      <c r="K265" s="99">
        <v>0</v>
      </c>
      <c r="L265" s="99"/>
      <c r="M265" s="99">
        <v>0</v>
      </c>
      <c r="N265" s="99">
        <v>0</v>
      </c>
      <c r="O265" s="99">
        <v>0</v>
      </c>
      <c r="P265" s="99">
        <v>0</v>
      </c>
      <c r="Q265" s="99">
        <v>0</v>
      </c>
      <c r="R265" s="99">
        <v>0</v>
      </c>
    </row>
    <row r="266" spans="1:18" x14ac:dyDescent="0.25">
      <c r="A266" s="99">
        <v>13</v>
      </c>
      <c r="B266" s="99" t="s">
        <v>69</v>
      </c>
      <c r="C266" s="99">
        <v>744</v>
      </c>
      <c r="D266" s="99">
        <v>0</v>
      </c>
      <c r="E266" s="99">
        <v>34.200000000000003</v>
      </c>
      <c r="F266" s="99">
        <v>0</v>
      </c>
      <c r="G266" s="99"/>
      <c r="H266" s="99"/>
      <c r="I266" s="99">
        <v>8760</v>
      </c>
      <c r="J266" s="99">
        <v>0</v>
      </c>
      <c r="K266" s="99">
        <v>0</v>
      </c>
      <c r="L266" s="99"/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v>0</v>
      </c>
    </row>
    <row r="267" spans="1:18" x14ac:dyDescent="0.25">
      <c r="A267" s="99">
        <v>14</v>
      </c>
      <c r="B267" s="99" t="s">
        <v>70</v>
      </c>
      <c r="C267" s="99">
        <v>228.8</v>
      </c>
      <c r="D267" s="99">
        <v>0</v>
      </c>
      <c r="E267" s="99">
        <v>94.5</v>
      </c>
      <c r="F267" s="99">
        <v>0</v>
      </c>
      <c r="G267" s="99"/>
      <c r="H267" s="99"/>
      <c r="I267" s="99">
        <v>8760</v>
      </c>
      <c r="J267" s="99">
        <v>0</v>
      </c>
      <c r="K267" s="99">
        <v>0</v>
      </c>
      <c r="L267" s="99"/>
      <c r="M267" s="99">
        <v>0</v>
      </c>
      <c r="N267" s="99">
        <v>0</v>
      </c>
      <c r="O267" s="99">
        <v>0</v>
      </c>
      <c r="P267" s="99">
        <v>0</v>
      </c>
      <c r="Q267" s="99">
        <v>0</v>
      </c>
      <c r="R267" s="99">
        <v>0</v>
      </c>
    </row>
    <row r="268" spans="1:18" x14ac:dyDescent="0.25">
      <c r="A268" s="99">
        <v>15</v>
      </c>
      <c r="B268" s="99" t="s">
        <v>71</v>
      </c>
      <c r="C268" s="99">
        <v>0</v>
      </c>
      <c r="D268" s="99">
        <v>0</v>
      </c>
      <c r="E268" s="99">
        <v>0</v>
      </c>
      <c r="F268" s="99">
        <v>0</v>
      </c>
      <c r="G268" s="99"/>
      <c r="H268" s="99"/>
      <c r="I268" s="99">
        <v>0</v>
      </c>
      <c r="J268" s="99">
        <v>0</v>
      </c>
      <c r="K268" s="99">
        <v>0</v>
      </c>
      <c r="L268" s="99"/>
      <c r="M268" s="99">
        <v>0</v>
      </c>
      <c r="N268" s="99">
        <v>0</v>
      </c>
      <c r="O268" s="99">
        <v>0</v>
      </c>
      <c r="P268" s="99">
        <v>0</v>
      </c>
      <c r="Q268" s="99">
        <v>0</v>
      </c>
      <c r="R268" s="99">
        <v>0</v>
      </c>
    </row>
    <row r="269" spans="1:18" x14ac:dyDescent="0.25">
      <c r="A269" s="99">
        <v>16</v>
      </c>
      <c r="B269" s="99" t="s">
        <v>72</v>
      </c>
      <c r="C269" s="99">
        <v>631.1</v>
      </c>
      <c r="D269" s="99">
        <v>0</v>
      </c>
      <c r="E269" s="99">
        <v>43.4</v>
      </c>
      <c r="F269" s="99">
        <v>0</v>
      </c>
      <c r="G269" s="99"/>
      <c r="H269" s="99"/>
      <c r="I269" s="99">
        <v>8760</v>
      </c>
      <c r="J269" s="99">
        <v>0</v>
      </c>
      <c r="K269" s="99">
        <v>0</v>
      </c>
      <c r="L269" s="99"/>
      <c r="M269" s="99">
        <v>0</v>
      </c>
      <c r="N269" s="99">
        <v>0</v>
      </c>
      <c r="O269" s="99">
        <v>0</v>
      </c>
      <c r="P269" s="99">
        <v>0</v>
      </c>
      <c r="Q269" s="99">
        <v>0</v>
      </c>
      <c r="R269" s="99">
        <v>0</v>
      </c>
    </row>
    <row r="270" spans="1:18" x14ac:dyDescent="0.25">
      <c r="A270" s="99">
        <v>17</v>
      </c>
      <c r="B270" s="99" t="s">
        <v>73</v>
      </c>
      <c r="C270" s="99">
        <v>242.4</v>
      </c>
      <c r="D270" s="99">
        <v>0</v>
      </c>
      <c r="E270" s="99">
        <v>91.1</v>
      </c>
      <c r="F270" s="99">
        <v>1</v>
      </c>
      <c r="G270" s="99">
        <v>2423.6</v>
      </c>
      <c r="H270" s="99">
        <v>10000</v>
      </c>
      <c r="I270" s="99">
        <v>8424</v>
      </c>
      <c r="J270" s="99">
        <v>0</v>
      </c>
      <c r="K270" s="99">
        <v>0</v>
      </c>
      <c r="L270" s="99">
        <v>0</v>
      </c>
      <c r="M270" s="99">
        <v>0</v>
      </c>
      <c r="N270" s="99">
        <v>0</v>
      </c>
      <c r="O270" s="99">
        <v>645</v>
      </c>
      <c r="P270" s="99">
        <v>2.66</v>
      </c>
      <c r="Q270" s="99">
        <v>2.66</v>
      </c>
      <c r="R270" s="99">
        <v>645</v>
      </c>
    </row>
    <row r="271" spans="1:18" x14ac:dyDescent="0.25">
      <c r="A271" s="99">
        <v>18</v>
      </c>
      <c r="B271" s="99" t="s">
        <v>74</v>
      </c>
      <c r="C271" s="99">
        <v>106.2</v>
      </c>
      <c r="D271" s="99">
        <v>0</v>
      </c>
      <c r="E271" s="99">
        <v>78.7</v>
      </c>
      <c r="F271" s="99">
        <v>0</v>
      </c>
      <c r="G271" s="99">
        <v>1296.9000000000001</v>
      </c>
      <c r="H271" s="99">
        <v>12211</v>
      </c>
      <c r="I271" s="99">
        <v>2160</v>
      </c>
      <c r="J271" s="99">
        <v>194.5</v>
      </c>
      <c r="K271" s="99">
        <v>2522</v>
      </c>
      <c r="L271" s="99">
        <v>0</v>
      </c>
      <c r="M271" s="99">
        <v>0</v>
      </c>
      <c r="N271" s="99">
        <v>0</v>
      </c>
      <c r="O271" s="99">
        <v>242</v>
      </c>
      <c r="P271" s="99">
        <v>26.03</v>
      </c>
      <c r="Q271" s="99">
        <v>26.03</v>
      </c>
      <c r="R271" s="99">
        <v>2764</v>
      </c>
    </row>
    <row r="272" spans="1:18" x14ac:dyDescent="0.25">
      <c r="A272" s="99">
        <v>19</v>
      </c>
      <c r="B272" s="99" t="s">
        <v>75</v>
      </c>
      <c r="C272" s="99">
        <v>176.8</v>
      </c>
      <c r="D272" s="99">
        <v>0</v>
      </c>
      <c r="E272" s="99">
        <v>85.2</v>
      </c>
      <c r="F272" s="99">
        <v>0</v>
      </c>
      <c r="G272" s="99">
        <v>2058</v>
      </c>
      <c r="H272" s="99">
        <v>11638</v>
      </c>
      <c r="I272" s="99">
        <v>2160</v>
      </c>
      <c r="J272" s="99">
        <v>194.5</v>
      </c>
      <c r="K272" s="99">
        <v>4002</v>
      </c>
      <c r="L272" s="99">
        <v>0</v>
      </c>
      <c r="M272" s="99">
        <v>0</v>
      </c>
      <c r="N272" s="99">
        <v>0</v>
      </c>
      <c r="O272" s="99">
        <v>403</v>
      </c>
      <c r="P272" s="99">
        <v>24.91</v>
      </c>
      <c r="Q272" s="99">
        <v>24.91</v>
      </c>
      <c r="R272" s="99">
        <v>4405</v>
      </c>
    </row>
    <row r="273" spans="1:18" x14ac:dyDescent="0.25">
      <c r="A273" s="99">
        <v>20</v>
      </c>
      <c r="B273" s="99" t="s">
        <v>76</v>
      </c>
      <c r="C273" s="99">
        <v>2642</v>
      </c>
      <c r="D273" s="99">
        <v>0</v>
      </c>
      <c r="E273" s="99">
        <v>82</v>
      </c>
      <c r="F273" s="99">
        <v>0</v>
      </c>
      <c r="G273" s="99">
        <v>28174.6</v>
      </c>
      <c r="H273" s="99">
        <v>10664</v>
      </c>
      <c r="I273" s="99">
        <v>8760</v>
      </c>
      <c r="J273" s="99">
        <v>226.8</v>
      </c>
      <c r="K273" s="99">
        <v>63907</v>
      </c>
      <c r="L273" s="99">
        <v>0</v>
      </c>
      <c r="M273" s="99">
        <v>0</v>
      </c>
      <c r="N273" s="99">
        <v>36049</v>
      </c>
      <c r="O273" s="99">
        <v>1902</v>
      </c>
      <c r="P273" s="99">
        <v>24.91</v>
      </c>
      <c r="Q273" s="99">
        <v>38.549999999999997</v>
      </c>
      <c r="R273" s="99">
        <v>101858</v>
      </c>
    </row>
    <row r="274" spans="1:18" x14ac:dyDescent="0.25">
      <c r="A274" s="99">
        <v>21</v>
      </c>
      <c r="B274" s="99" t="s">
        <v>77</v>
      </c>
      <c r="C274" s="99">
        <v>615.1</v>
      </c>
      <c r="D274" s="99">
        <v>0</v>
      </c>
      <c r="E274" s="99">
        <v>98.4</v>
      </c>
      <c r="F274" s="99">
        <v>0</v>
      </c>
      <c r="G274" s="99">
        <v>6610.4</v>
      </c>
      <c r="H274" s="99">
        <v>10747</v>
      </c>
      <c r="I274" s="99">
        <v>8760</v>
      </c>
      <c r="J274" s="99">
        <v>131.4</v>
      </c>
      <c r="K274" s="99">
        <v>8683</v>
      </c>
      <c r="L274" s="99">
        <v>0</v>
      </c>
      <c r="M274" s="99">
        <v>0</v>
      </c>
      <c r="N274" s="99">
        <v>5005</v>
      </c>
      <c r="O274" s="99">
        <v>808</v>
      </c>
      <c r="P274" s="99">
        <v>15.43</v>
      </c>
      <c r="Q274" s="99">
        <v>23.57</v>
      </c>
      <c r="R274" s="99">
        <v>14496</v>
      </c>
    </row>
    <row r="275" spans="1:18" x14ac:dyDescent="0.25">
      <c r="A275" s="99">
        <v>22</v>
      </c>
      <c r="B275" s="99" t="s">
        <v>78</v>
      </c>
      <c r="C275" s="99">
        <v>615.20000000000005</v>
      </c>
      <c r="D275" s="99">
        <v>0</v>
      </c>
      <c r="E275" s="99">
        <v>98.4</v>
      </c>
      <c r="F275" s="99">
        <v>0</v>
      </c>
      <c r="G275" s="99">
        <v>6681.3</v>
      </c>
      <c r="H275" s="99">
        <v>10861</v>
      </c>
      <c r="I275" s="99">
        <v>8760</v>
      </c>
      <c r="J275" s="99">
        <v>131.4</v>
      </c>
      <c r="K275" s="99">
        <v>8776</v>
      </c>
      <c r="L275" s="99">
        <v>0</v>
      </c>
      <c r="M275" s="99">
        <v>0</v>
      </c>
      <c r="N275" s="99">
        <v>4878</v>
      </c>
      <c r="O275" s="99">
        <v>822</v>
      </c>
      <c r="P275" s="99">
        <v>15.6</v>
      </c>
      <c r="Q275" s="99">
        <v>23.53</v>
      </c>
      <c r="R275" s="99">
        <v>14477</v>
      </c>
    </row>
    <row r="276" spans="1:18" x14ac:dyDescent="0.25">
      <c r="A276" s="99">
        <v>23</v>
      </c>
      <c r="B276" s="99" t="s">
        <v>79</v>
      </c>
      <c r="C276" s="99">
        <v>652.79999999999995</v>
      </c>
      <c r="D276" s="99">
        <v>0</v>
      </c>
      <c r="E276" s="99">
        <v>92.2</v>
      </c>
      <c r="F276" s="99">
        <v>12</v>
      </c>
      <c r="G276" s="99">
        <v>6515.2</v>
      </c>
      <c r="H276" s="99">
        <v>9981</v>
      </c>
      <c r="I276" s="99">
        <v>8562</v>
      </c>
      <c r="J276" s="99">
        <v>205.5</v>
      </c>
      <c r="K276" s="99">
        <v>13387</v>
      </c>
      <c r="L276" s="99">
        <v>1</v>
      </c>
      <c r="M276" s="99">
        <v>3</v>
      </c>
      <c r="N276" s="99">
        <v>7494</v>
      </c>
      <c r="O276" s="99">
        <v>0</v>
      </c>
      <c r="P276" s="99">
        <v>20.51</v>
      </c>
      <c r="Q276" s="99">
        <v>31.99</v>
      </c>
      <c r="R276" s="99">
        <v>20884</v>
      </c>
    </row>
    <row r="277" spans="1:18" x14ac:dyDescent="0.25">
      <c r="A277" s="99">
        <v>24</v>
      </c>
      <c r="B277" s="99" t="s">
        <v>80</v>
      </c>
      <c r="C277" s="99">
        <v>673.4</v>
      </c>
      <c r="D277" s="99">
        <v>0</v>
      </c>
      <c r="E277" s="99">
        <v>94.6</v>
      </c>
      <c r="F277" s="99">
        <v>0</v>
      </c>
      <c r="G277" s="99">
        <v>6817.7</v>
      </c>
      <c r="H277" s="99">
        <v>10124</v>
      </c>
      <c r="I277" s="99">
        <v>8760</v>
      </c>
      <c r="J277" s="99">
        <v>205.5</v>
      </c>
      <c r="K277" s="99">
        <v>14008</v>
      </c>
      <c r="L277" s="99">
        <v>0</v>
      </c>
      <c r="M277" s="99">
        <v>0</v>
      </c>
      <c r="N277" s="99">
        <v>8129</v>
      </c>
      <c r="O277" s="99">
        <v>0</v>
      </c>
      <c r="P277" s="99">
        <v>20.8</v>
      </c>
      <c r="Q277" s="99">
        <v>32.869999999999997</v>
      </c>
      <c r="R277" s="99">
        <v>22137</v>
      </c>
    </row>
    <row r="278" spans="1:18" x14ac:dyDescent="0.25">
      <c r="A278" s="99">
        <v>25</v>
      </c>
      <c r="B278" s="99" t="s">
        <v>81</v>
      </c>
      <c r="C278" s="99">
        <v>0.1</v>
      </c>
      <c r="D278" s="99">
        <v>0</v>
      </c>
      <c r="E278" s="99">
        <v>0</v>
      </c>
      <c r="F278" s="99">
        <v>1</v>
      </c>
      <c r="G278" s="99">
        <v>1.4</v>
      </c>
      <c r="H278" s="99">
        <v>14336</v>
      </c>
      <c r="I278" s="99">
        <v>10</v>
      </c>
      <c r="J278" s="99">
        <v>403.3</v>
      </c>
      <c r="K278" s="99">
        <v>6</v>
      </c>
      <c r="L278" s="99">
        <v>0</v>
      </c>
      <c r="M278" s="99">
        <v>0</v>
      </c>
      <c r="N278" s="99">
        <v>0</v>
      </c>
      <c r="O278" s="99">
        <v>0</v>
      </c>
      <c r="P278" s="99">
        <v>61.73</v>
      </c>
      <c r="Q278" s="99">
        <v>63.22</v>
      </c>
      <c r="R278" s="99">
        <v>6</v>
      </c>
    </row>
    <row r="279" spans="1:18" x14ac:dyDescent="0.25">
      <c r="A279" s="99">
        <v>26</v>
      </c>
      <c r="B279" s="99" t="s">
        <v>82</v>
      </c>
      <c r="C279" s="99">
        <v>0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99">
        <v>0</v>
      </c>
      <c r="M279" s="99">
        <v>0</v>
      </c>
      <c r="N279" s="99">
        <v>0</v>
      </c>
      <c r="O279" s="99">
        <v>0</v>
      </c>
      <c r="P279" s="99">
        <v>0</v>
      </c>
      <c r="Q279" s="99">
        <v>0</v>
      </c>
      <c r="R279" s="99">
        <v>0</v>
      </c>
    </row>
    <row r="280" spans="1:18" x14ac:dyDescent="0.25">
      <c r="A280" s="99">
        <v>27</v>
      </c>
      <c r="B280" s="99" t="s">
        <v>83</v>
      </c>
      <c r="C280" s="99">
        <v>0</v>
      </c>
      <c r="D280" s="99">
        <v>0</v>
      </c>
      <c r="E280" s="99">
        <v>0</v>
      </c>
      <c r="F280" s="99">
        <v>0</v>
      </c>
      <c r="G280" s="99">
        <v>0</v>
      </c>
      <c r="H280" s="99">
        <v>0</v>
      </c>
      <c r="I280" s="99">
        <v>0</v>
      </c>
      <c r="J280" s="99">
        <v>0</v>
      </c>
      <c r="K280" s="99">
        <v>0</v>
      </c>
      <c r="L280" s="99">
        <v>0</v>
      </c>
      <c r="M280" s="99">
        <v>0</v>
      </c>
      <c r="N280" s="99">
        <v>0</v>
      </c>
      <c r="O280" s="99">
        <v>0</v>
      </c>
      <c r="P280" s="99">
        <v>0</v>
      </c>
      <c r="Q280" s="99">
        <v>0</v>
      </c>
      <c r="R280" s="99">
        <v>0</v>
      </c>
    </row>
    <row r="281" spans="1:18" x14ac:dyDescent="0.25">
      <c r="A281" s="99">
        <v>28</v>
      </c>
      <c r="B281" s="99" t="s">
        <v>84</v>
      </c>
      <c r="C281" s="99">
        <v>0.2</v>
      </c>
      <c r="D281" s="99">
        <v>0</v>
      </c>
      <c r="E281" s="99">
        <v>0</v>
      </c>
      <c r="F281" s="99">
        <v>1</v>
      </c>
      <c r="G281" s="99">
        <v>2.9</v>
      </c>
      <c r="H281" s="99">
        <v>14716</v>
      </c>
      <c r="I281" s="99">
        <v>8</v>
      </c>
      <c r="J281" s="99">
        <v>403.3</v>
      </c>
      <c r="K281" s="99">
        <v>12</v>
      </c>
      <c r="L281" s="99">
        <v>5</v>
      </c>
      <c r="M281" s="99">
        <v>19</v>
      </c>
      <c r="N281" s="99">
        <v>0</v>
      </c>
      <c r="O281" s="99">
        <v>1</v>
      </c>
      <c r="P281" s="99">
        <v>62.96</v>
      </c>
      <c r="Q281" s="99">
        <v>158.35</v>
      </c>
      <c r="R281" s="99">
        <v>32</v>
      </c>
    </row>
    <row r="282" spans="1:18" x14ac:dyDescent="0.25">
      <c r="A282" s="99">
        <v>29</v>
      </c>
      <c r="B282" s="99" t="s">
        <v>85</v>
      </c>
      <c r="C282" s="99">
        <v>0.1</v>
      </c>
      <c r="D282" s="99">
        <v>0</v>
      </c>
      <c r="E282" s="99">
        <v>0</v>
      </c>
      <c r="F282" s="99">
        <v>2</v>
      </c>
      <c r="G282" s="99">
        <v>1.4</v>
      </c>
      <c r="H282" s="99">
        <v>14243</v>
      </c>
      <c r="I282" s="99">
        <v>10</v>
      </c>
      <c r="J282" s="99">
        <v>404.8</v>
      </c>
      <c r="K282" s="99">
        <v>6</v>
      </c>
      <c r="L282" s="99">
        <v>0</v>
      </c>
      <c r="M282" s="99">
        <v>0</v>
      </c>
      <c r="N282" s="99">
        <v>0</v>
      </c>
      <c r="O282" s="99">
        <v>0</v>
      </c>
      <c r="P282" s="99">
        <v>61.57</v>
      </c>
      <c r="Q282" s="99">
        <v>64.61</v>
      </c>
      <c r="R282" s="99">
        <v>6</v>
      </c>
    </row>
    <row r="283" spans="1:18" x14ac:dyDescent="0.25">
      <c r="A283" s="99">
        <v>30</v>
      </c>
      <c r="B283" s="99" t="s">
        <v>86</v>
      </c>
      <c r="C283" s="99">
        <v>0.1</v>
      </c>
      <c r="D283" s="99">
        <v>0</v>
      </c>
      <c r="E283" s="99">
        <v>0</v>
      </c>
      <c r="F283" s="99">
        <v>1</v>
      </c>
      <c r="G283" s="99">
        <v>1.4</v>
      </c>
      <c r="H283" s="99">
        <v>14290</v>
      </c>
      <c r="I283" s="99">
        <v>10</v>
      </c>
      <c r="J283" s="99">
        <v>403.3</v>
      </c>
      <c r="K283" s="99">
        <v>6</v>
      </c>
      <c r="L283" s="99">
        <v>0</v>
      </c>
      <c r="M283" s="99">
        <v>0</v>
      </c>
      <c r="N283" s="99">
        <v>0</v>
      </c>
      <c r="O283" s="99">
        <v>0</v>
      </c>
      <c r="P283" s="99">
        <v>61.55</v>
      </c>
      <c r="Q283" s="99">
        <v>63.04</v>
      </c>
      <c r="R283" s="99">
        <v>6</v>
      </c>
    </row>
    <row r="284" spans="1:18" x14ac:dyDescent="0.25">
      <c r="A284" s="99">
        <v>31</v>
      </c>
      <c r="B284" s="99" t="s">
        <v>87</v>
      </c>
      <c r="C284" s="99">
        <v>230.8</v>
      </c>
      <c r="D284" s="99">
        <v>0</v>
      </c>
      <c r="E284" s="99">
        <v>63.9</v>
      </c>
      <c r="F284" s="99">
        <v>1</v>
      </c>
      <c r="G284" s="99">
        <v>2406.6</v>
      </c>
      <c r="H284" s="99">
        <v>10426</v>
      </c>
      <c r="I284" s="99">
        <v>6371</v>
      </c>
      <c r="J284" s="99">
        <v>240.7</v>
      </c>
      <c r="K284" s="99">
        <v>5793</v>
      </c>
      <c r="L284" s="99">
        <v>0</v>
      </c>
      <c r="M284" s="99">
        <v>0</v>
      </c>
      <c r="N284" s="99">
        <v>6734</v>
      </c>
      <c r="O284" s="99">
        <v>182</v>
      </c>
      <c r="P284" s="99">
        <v>25.89</v>
      </c>
      <c r="Q284" s="99">
        <v>55.06</v>
      </c>
      <c r="R284" s="99">
        <v>12709</v>
      </c>
    </row>
    <row r="285" spans="1:18" x14ac:dyDescent="0.25">
      <c r="A285" s="99">
        <v>32</v>
      </c>
      <c r="B285" s="99" t="s">
        <v>88</v>
      </c>
      <c r="C285" s="99">
        <v>217.7</v>
      </c>
      <c r="D285" s="99">
        <v>0</v>
      </c>
      <c r="E285" s="99">
        <v>78.099999999999994</v>
      </c>
      <c r="F285" s="99">
        <v>0</v>
      </c>
      <c r="G285" s="99">
        <v>2219.3000000000002</v>
      </c>
      <c r="H285" s="99">
        <v>10196</v>
      </c>
      <c r="I285" s="99">
        <v>8760</v>
      </c>
      <c r="J285" s="99">
        <v>240.7</v>
      </c>
      <c r="K285" s="99">
        <v>5342</v>
      </c>
      <c r="L285" s="99">
        <v>0</v>
      </c>
      <c r="M285" s="99">
        <v>0</v>
      </c>
      <c r="N285" s="99">
        <v>3678</v>
      </c>
      <c r="O285" s="99">
        <v>0</v>
      </c>
      <c r="P285" s="99">
        <v>24.54</v>
      </c>
      <c r="Q285" s="99">
        <v>41.44</v>
      </c>
      <c r="R285" s="99">
        <v>9020</v>
      </c>
    </row>
    <row r="286" spans="1:18" x14ac:dyDescent="0.25">
      <c r="A286" s="99">
        <v>33</v>
      </c>
      <c r="B286" s="99" t="s">
        <v>89</v>
      </c>
      <c r="C286" s="99">
        <v>1093.9000000000001</v>
      </c>
      <c r="D286" s="99">
        <v>0</v>
      </c>
      <c r="E286" s="99">
        <v>54</v>
      </c>
      <c r="F286" s="99">
        <v>129</v>
      </c>
      <c r="G286" s="99">
        <v>8258.9</v>
      </c>
      <c r="H286" s="99">
        <v>7550</v>
      </c>
      <c r="I286" s="99">
        <v>6088</v>
      </c>
      <c r="J286" s="99">
        <v>405.7</v>
      </c>
      <c r="K286" s="99">
        <v>33504</v>
      </c>
      <c r="L286" s="99">
        <v>116</v>
      </c>
      <c r="M286" s="99">
        <v>474</v>
      </c>
      <c r="N286" s="99">
        <v>0</v>
      </c>
      <c r="O286" s="99">
        <v>1039</v>
      </c>
      <c r="P286" s="99">
        <v>31.58</v>
      </c>
      <c r="Q286" s="99">
        <v>32.01</v>
      </c>
      <c r="R286" s="99">
        <v>35017</v>
      </c>
    </row>
    <row r="287" spans="1:18" x14ac:dyDescent="0.25">
      <c r="A287" s="99">
        <v>34</v>
      </c>
      <c r="B287" s="99" t="s">
        <v>90</v>
      </c>
      <c r="C287" s="99">
        <v>3660.7</v>
      </c>
      <c r="D287" s="99">
        <v>0</v>
      </c>
      <c r="E287" s="99">
        <v>95.1</v>
      </c>
      <c r="F287" s="99">
        <v>0</v>
      </c>
      <c r="G287" s="99">
        <v>37183.800000000003</v>
      </c>
      <c r="H287" s="99">
        <v>10158</v>
      </c>
      <c r="I287" s="99">
        <v>8760</v>
      </c>
      <c r="J287" s="99">
        <v>186.1</v>
      </c>
      <c r="K287" s="99">
        <v>69195</v>
      </c>
      <c r="L287" s="99">
        <v>0</v>
      </c>
      <c r="M287" s="99">
        <v>0</v>
      </c>
      <c r="N287" s="99">
        <v>24168</v>
      </c>
      <c r="O287" s="99">
        <v>0</v>
      </c>
      <c r="P287" s="99">
        <v>18.899999999999999</v>
      </c>
      <c r="Q287" s="99">
        <v>25.5</v>
      </c>
      <c r="R287" s="99">
        <v>93363</v>
      </c>
    </row>
    <row r="288" spans="1:18" x14ac:dyDescent="0.25">
      <c r="A288" s="99">
        <v>35</v>
      </c>
      <c r="B288" s="99" t="s">
        <v>91</v>
      </c>
      <c r="C288" s="99">
        <v>3303.7</v>
      </c>
      <c r="D288" s="99">
        <v>0</v>
      </c>
      <c r="E288" s="99">
        <v>96.5</v>
      </c>
      <c r="F288" s="99">
        <v>0</v>
      </c>
      <c r="G288" s="99">
        <v>34570.400000000001</v>
      </c>
      <c r="H288" s="99">
        <v>10464</v>
      </c>
      <c r="I288" s="99">
        <v>8760</v>
      </c>
      <c r="J288" s="99">
        <v>186.1</v>
      </c>
      <c r="K288" s="99">
        <v>64332</v>
      </c>
      <c r="L288" s="99">
        <v>0</v>
      </c>
      <c r="M288" s="99">
        <v>0</v>
      </c>
      <c r="N288" s="99">
        <v>37275</v>
      </c>
      <c r="O288" s="99">
        <v>463</v>
      </c>
      <c r="P288" s="99">
        <v>19.61</v>
      </c>
      <c r="Q288" s="99">
        <v>30.9</v>
      </c>
      <c r="R288" s="99">
        <v>102070</v>
      </c>
    </row>
    <row r="289" spans="1:18" x14ac:dyDescent="0.25">
      <c r="A289" s="99">
        <v>36</v>
      </c>
      <c r="B289" s="99" t="s">
        <v>92</v>
      </c>
      <c r="C289" s="99">
        <v>1995.8</v>
      </c>
      <c r="D289" s="99">
        <v>0</v>
      </c>
      <c r="E289" s="99">
        <v>90.4</v>
      </c>
      <c r="F289" s="99">
        <v>2</v>
      </c>
      <c r="G289" s="99">
        <v>20264.7</v>
      </c>
      <c r="H289" s="99">
        <v>10154</v>
      </c>
      <c r="I289" s="99">
        <v>8065</v>
      </c>
      <c r="J289" s="99">
        <v>186.1</v>
      </c>
      <c r="K289" s="99">
        <v>37710</v>
      </c>
      <c r="L289" s="99">
        <v>3</v>
      </c>
      <c r="M289" s="99">
        <v>81</v>
      </c>
      <c r="N289" s="99">
        <v>19580</v>
      </c>
      <c r="O289" s="99">
        <v>0</v>
      </c>
      <c r="P289" s="99">
        <v>18.899999999999999</v>
      </c>
      <c r="Q289" s="99">
        <v>28.75</v>
      </c>
      <c r="R289" s="99">
        <v>57372</v>
      </c>
    </row>
    <row r="290" spans="1:18" x14ac:dyDescent="0.25">
      <c r="A290" s="99">
        <v>37</v>
      </c>
      <c r="B290" s="99" t="s">
        <v>93</v>
      </c>
      <c r="C290" s="99">
        <v>3767.9</v>
      </c>
      <c r="D290" s="99">
        <v>0</v>
      </c>
      <c r="E290" s="99">
        <v>99.6</v>
      </c>
      <c r="F290" s="99">
        <v>0</v>
      </c>
      <c r="G290" s="99">
        <v>36333.800000000003</v>
      </c>
      <c r="H290" s="99">
        <v>9643</v>
      </c>
      <c r="I290" s="99">
        <v>8760</v>
      </c>
      <c r="J290" s="99">
        <v>162.30000000000001</v>
      </c>
      <c r="K290" s="99">
        <v>58987</v>
      </c>
      <c r="L290" s="99">
        <v>0</v>
      </c>
      <c r="M290" s="99">
        <v>0</v>
      </c>
      <c r="N290" s="99">
        <v>25192</v>
      </c>
      <c r="O290" s="99">
        <v>0</v>
      </c>
      <c r="P290" s="99">
        <v>15.66</v>
      </c>
      <c r="Q290" s="99">
        <v>22.34</v>
      </c>
      <c r="R290" s="99">
        <v>84179</v>
      </c>
    </row>
    <row r="291" spans="1:18" x14ac:dyDescent="0.25">
      <c r="A291" s="99">
        <v>38</v>
      </c>
      <c r="B291" s="99" t="s">
        <v>94</v>
      </c>
      <c r="C291" s="99">
        <v>3175.8</v>
      </c>
      <c r="D291" s="99">
        <v>0</v>
      </c>
      <c r="E291" s="99">
        <v>89.6</v>
      </c>
      <c r="F291" s="99">
        <v>2</v>
      </c>
      <c r="G291" s="99">
        <v>32229.9</v>
      </c>
      <c r="H291" s="99">
        <v>10149</v>
      </c>
      <c r="I291" s="99">
        <v>7903</v>
      </c>
      <c r="J291" s="99">
        <v>162.30000000000001</v>
      </c>
      <c r="K291" s="99">
        <v>52325</v>
      </c>
      <c r="L291" s="99">
        <v>4</v>
      </c>
      <c r="M291" s="99">
        <v>99</v>
      </c>
      <c r="N291" s="99">
        <v>34338</v>
      </c>
      <c r="O291" s="99">
        <v>0</v>
      </c>
      <c r="P291" s="99">
        <v>16.48</v>
      </c>
      <c r="Q291" s="99">
        <v>27.32</v>
      </c>
      <c r="R291" s="99">
        <v>86761</v>
      </c>
    </row>
    <row r="292" spans="1:18" x14ac:dyDescent="0.25">
      <c r="A292" s="99">
        <v>39</v>
      </c>
      <c r="B292" s="99" t="s">
        <v>95</v>
      </c>
      <c r="C292" s="99">
        <v>2647.6</v>
      </c>
      <c r="D292" s="99">
        <v>0</v>
      </c>
      <c r="E292" s="99">
        <v>93.5</v>
      </c>
      <c r="F292" s="99">
        <v>1</v>
      </c>
      <c r="G292" s="99">
        <v>27240.7</v>
      </c>
      <c r="H292" s="99">
        <v>10289</v>
      </c>
      <c r="I292" s="99">
        <v>8682</v>
      </c>
      <c r="J292" s="99">
        <v>191.3</v>
      </c>
      <c r="K292" s="99">
        <v>52120</v>
      </c>
      <c r="L292" s="99">
        <v>2</v>
      </c>
      <c r="M292" s="99">
        <v>68</v>
      </c>
      <c r="N292" s="99">
        <v>18298</v>
      </c>
      <c r="O292" s="99">
        <v>662</v>
      </c>
      <c r="P292" s="99">
        <v>19.940000000000001</v>
      </c>
      <c r="Q292" s="99">
        <v>26.87</v>
      </c>
      <c r="R292" s="99">
        <v>71147</v>
      </c>
    </row>
    <row r="293" spans="1:18" x14ac:dyDescent="0.25">
      <c r="A293" s="99">
        <v>40</v>
      </c>
      <c r="B293" s="99" t="s">
        <v>96</v>
      </c>
      <c r="C293" s="99">
        <v>2667.8</v>
      </c>
      <c r="D293" s="99">
        <v>0</v>
      </c>
      <c r="E293" s="99">
        <v>90.2</v>
      </c>
      <c r="F293" s="99">
        <v>1</v>
      </c>
      <c r="G293" s="99">
        <v>27712.6</v>
      </c>
      <c r="H293" s="99">
        <v>10388</v>
      </c>
      <c r="I293" s="99">
        <v>8683</v>
      </c>
      <c r="J293" s="99">
        <v>191.3</v>
      </c>
      <c r="K293" s="99">
        <v>53023</v>
      </c>
      <c r="L293" s="99">
        <v>3</v>
      </c>
      <c r="M293" s="99">
        <v>88</v>
      </c>
      <c r="N293" s="99">
        <v>21071</v>
      </c>
      <c r="O293" s="99">
        <v>640</v>
      </c>
      <c r="P293" s="99">
        <v>20.12</v>
      </c>
      <c r="Q293" s="99">
        <v>28.05</v>
      </c>
      <c r="R293" s="99">
        <v>74823</v>
      </c>
    </row>
    <row r="294" spans="1:18" x14ac:dyDescent="0.25">
      <c r="A294" s="99">
        <v>41</v>
      </c>
      <c r="B294" s="99" t="s">
        <v>97</v>
      </c>
      <c r="C294" s="99">
        <v>1747.8</v>
      </c>
      <c r="D294" s="99">
        <v>0</v>
      </c>
      <c r="E294" s="99">
        <v>63.9</v>
      </c>
      <c r="F294" s="99">
        <v>2</v>
      </c>
      <c r="G294" s="99">
        <v>18390.3</v>
      </c>
      <c r="H294" s="99">
        <v>10522</v>
      </c>
      <c r="I294" s="99">
        <v>6365</v>
      </c>
      <c r="J294" s="99">
        <v>191.3</v>
      </c>
      <c r="K294" s="99">
        <v>35186</v>
      </c>
      <c r="L294" s="99">
        <v>18</v>
      </c>
      <c r="M294" s="99">
        <v>499</v>
      </c>
      <c r="N294" s="99">
        <v>29184</v>
      </c>
      <c r="O294" s="99">
        <v>1940</v>
      </c>
      <c r="P294" s="99">
        <v>21.24</v>
      </c>
      <c r="Q294" s="99">
        <v>38.22</v>
      </c>
      <c r="R294" s="99">
        <v>66809</v>
      </c>
    </row>
    <row r="295" spans="1:18" x14ac:dyDescent="0.25">
      <c r="A295" s="99">
        <v>42</v>
      </c>
      <c r="B295" s="99" t="s">
        <v>98</v>
      </c>
      <c r="C295" s="99">
        <v>2603.1</v>
      </c>
      <c r="D295" s="99">
        <v>0</v>
      </c>
      <c r="E295" s="99">
        <v>90.2</v>
      </c>
      <c r="F295" s="99">
        <v>1</v>
      </c>
      <c r="G295" s="99">
        <v>26955.8</v>
      </c>
      <c r="H295" s="99">
        <v>10355</v>
      </c>
      <c r="I295" s="99">
        <v>8682</v>
      </c>
      <c r="J295" s="99">
        <v>191.3</v>
      </c>
      <c r="K295" s="99">
        <v>51575</v>
      </c>
      <c r="L295" s="99">
        <v>4</v>
      </c>
      <c r="M295" s="99">
        <v>122</v>
      </c>
      <c r="N295" s="99">
        <v>16572</v>
      </c>
      <c r="O295" s="99">
        <v>833</v>
      </c>
      <c r="P295" s="99">
        <v>20.13</v>
      </c>
      <c r="Q295" s="99">
        <v>26.55</v>
      </c>
      <c r="R295" s="99">
        <v>69102</v>
      </c>
    </row>
    <row r="296" spans="1:18" x14ac:dyDescent="0.25">
      <c r="A296" s="99">
        <v>43</v>
      </c>
      <c r="B296" s="99" t="s">
        <v>99</v>
      </c>
      <c r="C296" s="99">
        <v>121.8</v>
      </c>
      <c r="D296" s="99">
        <v>0</v>
      </c>
      <c r="E296" s="99">
        <v>97.5</v>
      </c>
      <c r="F296" s="99">
        <v>1</v>
      </c>
      <c r="G296" s="99">
        <v>876.9</v>
      </c>
      <c r="H296" s="99">
        <v>7200</v>
      </c>
      <c r="I296" s="99">
        <v>8520</v>
      </c>
      <c r="J296" s="99">
        <v>0</v>
      </c>
      <c r="K296" s="99">
        <v>0</v>
      </c>
      <c r="L296" s="99">
        <v>0</v>
      </c>
      <c r="M296" s="99">
        <v>0</v>
      </c>
      <c r="N296" s="99">
        <v>0</v>
      </c>
      <c r="O296" s="99">
        <v>11907</v>
      </c>
      <c r="P296" s="99">
        <v>97.76</v>
      </c>
      <c r="Q296" s="99">
        <v>97.76</v>
      </c>
      <c r="R296" s="99">
        <v>11907</v>
      </c>
    </row>
    <row r="297" spans="1:18" x14ac:dyDescent="0.25">
      <c r="A297" s="99">
        <v>44</v>
      </c>
      <c r="B297" s="99" t="s">
        <v>100</v>
      </c>
      <c r="C297" s="99">
        <v>742.5</v>
      </c>
      <c r="D297" s="99">
        <v>0</v>
      </c>
      <c r="E297" s="99">
        <v>88</v>
      </c>
      <c r="F297" s="99">
        <v>1</v>
      </c>
      <c r="G297" s="99">
        <v>8260.9</v>
      </c>
      <c r="H297" s="99">
        <v>11126</v>
      </c>
      <c r="I297" s="99">
        <v>8728</v>
      </c>
      <c r="J297" s="99">
        <v>106.8</v>
      </c>
      <c r="K297" s="99">
        <v>8826</v>
      </c>
      <c r="L297" s="99">
        <v>0</v>
      </c>
      <c r="M297" s="99">
        <v>9</v>
      </c>
      <c r="N297" s="99">
        <v>6435</v>
      </c>
      <c r="O297" s="99">
        <v>200</v>
      </c>
      <c r="P297" s="99">
        <v>12.16</v>
      </c>
      <c r="Q297" s="99">
        <v>20.84</v>
      </c>
      <c r="R297" s="99">
        <v>15471</v>
      </c>
    </row>
    <row r="298" spans="1:18" x14ac:dyDescent="0.25">
      <c r="A298" s="99">
        <v>45</v>
      </c>
      <c r="B298" s="99" t="s">
        <v>101</v>
      </c>
      <c r="C298" s="99">
        <v>761</v>
      </c>
      <c r="D298" s="99">
        <v>0</v>
      </c>
      <c r="E298" s="99">
        <v>87.8</v>
      </c>
      <c r="F298" s="99">
        <v>1</v>
      </c>
      <c r="G298" s="99">
        <v>8383</v>
      </c>
      <c r="H298" s="99">
        <v>11016</v>
      </c>
      <c r="I298" s="99">
        <v>8694</v>
      </c>
      <c r="J298" s="99">
        <v>106.8</v>
      </c>
      <c r="K298" s="99">
        <v>8957</v>
      </c>
      <c r="L298" s="99">
        <v>1</v>
      </c>
      <c r="M298" s="99">
        <v>18</v>
      </c>
      <c r="N298" s="99">
        <v>7562</v>
      </c>
      <c r="O298" s="99">
        <v>190</v>
      </c>
      <c r="P298" s="99">
        <v>12.02</v>
      </c>
      <c r="Q298" s="99">
        <v>21.98</v>
      </c>
      <c r="R298" s="99">
        <v>16727</v>
      </c>
    </row>
    <row r="299" spans="1:18" x14ac:dyDescent="0.25">
      <c r="A299" s="99">
        <v>46</v>
      </c>
      <c r="B299" s="99" t="s">
        <v>102</v>
      </c>
      <c r="C299" s="99">
        <v>1413.7</v>
      </c>
      <c r="D299" s="99">
        <v>0</v>
      </c>
      <c r="E299" s="99">
        <v>78.400000000000006</v>
      </c>
      <c r="F299" s="99">
        <v>2</v>
      </c>
      <c r="G299" s="99">
        <v>16222.4</v>
      </c>
      <c r="H299" s="99">
        <v>11476</v>
      </c>
      <c r="I299" s="99">
        <v>7902</v>
      </c>
      <c r="J299" s="99">
        <v>106.8</v>
      </c>
      <c r="K299" s="99">
        <v>17333</v>
      </c>
      <c r="L299" s="99">
        <v>8</v>
      </c>
      <c r="M299" s="99">
        <v>236</v>
      </c>
      <c r="N299" s="99">
        <v>23357</v>
      </c>
      <c r="O299" s="99">
        <v>523</v>
      </c>
      <c r="P299" s="99">
        <v>12.63</v>
      </c>
      <c r="Q299" s="99">
        <v>29.32</v>
      </c>
      <c r="R299" s="99">
        <v>41450</v>
      </c>
    </row>
    <row r="300" spans="1:18" x14ac:dyDescent="0.25">
      <c r="A300" s="99">
        <v>47</v>
      </c>
      <c r="B300" s="99" t="s">
        <v>103</v>
      </c>
      <c r="C300" s="99">
        <v>2444.1</v>
      </c>
      <c r="D300" s="99">
        <v>0</v>
      </c>
      <c r="E300" s="99">
        <v>92.6</v>
      </c>
      <c r="F300" s="99">
        <v>0</v>
      </c>
      <c r="G300" s="99">
        <v>26197.9</v>
      </c>
      <c r="H300" s="99">
        <v>10719</v>
      </c>
      <c r="I300" s="99">
        <v>8760</v>
      </c>
      <c r="J300" s="99">
        <v>106.8</v>
      </c>
      <c r="K300" s="99">
        <v>27992</v>
      </c>
      <c r="L300" s="99">
        <v>0</v>
      </c>
      <c r="M300" s="99">
        <v>0</v>
      </c>
      <c r="N300" s="99">
        <v>22750</v>
      </c>
      <c r="O300" s="99">
        <v>758</v>
      </c>
      <c r="P300" s="99">
        <v>11.76</v>
      </c>
      <c r="Q300" s="99">
        <v>21.07</v>
      </c>
      <c r="R300" s="99">
        <v>51499</v>
      </c>
    </row>
    <row r="301" spans="1:18" x14ac:dyDescent="0.25">
      <c r="A301" s="99">
        <v>48</v>
      </c>
      <c r="B301" s="99" t="s">
        <v>104</v>
      </c>
      <c r="C301" s="99">
        <v>974.1</v>
      </c>
      <c r="D301" s="99">
        <v>0</v>
      </c>
      <c r="E301" s="99">
        <v>75.2</v>
      </c>
      <c r="F301" s="99">
        <v>0</v>
      </c>
      <c r="G301" s="99">
        <v>10169.4</v>
      </c>
      <c r="H301" s="99">
        <v>10439</v>
      </c>
      <c r="I301" s="99">
        <v>8760</v>
      </c>
      <c r="J301" s="99">
        <v>213.4</v>
      </c>
      <c r="K301" s="99">
        <v>21702</v>
      </c>
      <c r="L301" s="99">
        <v>0</v>
      </c>
      <c r="M301" s="99">
        <v>0</v>
      </c>
      <c r="N301" s="99">
        <v>11247</v>
      </c>
      <c r="O301" s="99">
        <v>331</v>
      </c>
      <c r="P301" s="99">
        <v>22.62</v>
      </c>
      <c r="Q301" s="99">
        <v>34.159999999999997</v>
      </c>
      <c r="R301" s="99">
        <v>33280</v>
      </c>
    </row>
    <row r="302" spans="1:18" x14ac:dyDescent="0.25">
      <c r="A302" s="99">
        <v>49</v>
      </c>
      <c r="B302" s="99" t="s">
        <v>105</v>
      </c>
      <c r="C302" s="99">
        <v>1126</v>
      </c>
      <c r="D302" s="99">
        <v>0</v>
      </c>
      <c r="E302" s="99">
        <v>66.400000000000006</v>
      </c>
      <c r="F302" s="99">
        <v>2</v>
      </c>
      <c r="G302" s="99">
        <v>11848.5</v>
      </c>
      <c r="H302" s="99">
        <v>10523</v>
      </c>
      <c r="I302" s="99">
        <v>7865</v>
      </c>
      <c r="J302" s="99">
        <v>213.4</v>
      </c>
      <c r="K302" s="99">
        <v>25285</v>
      </c>
      <c r="L302" s="99">
        <v>3</v>
      </c>
      <c r="M302" s="99">
        <v>13</v>
      </c>
      <c r="N302" s="99">
        <v>23117</v>
      </c>
      <c r="O302" s="99">
        <v>394</v>
      </c>
      <c r="P302" s="99">
        <v>22.81</v>
      </c>
      <c r="Q302" s="99">
        <v>43.35</v>
      </c>
      <c r="R302" s="99">
        <v>48809</v>
      </c>
    </row>
    <row r="303" spans="1:18" x14ac:dyDescent="0.25">
      <c r="A303" s="99">
        <v>50</v>
      </c>
      <c r="B303" s="99" t="s">
        <v>106</v>
      </c>
      <c r="C303" s="99">
        <v>0</v>
      </c>
      <c r="D303" s="99">
        <v>0</v>
      </c>
      <c r="E303" s="99">
        <v>0</v>
      </c>
      <c r="F303" s="99">
        <v>0</v>
      </c>
      <c r="G303" s="99">
        <v>0</v>
      </c>
      <c r="H303" s="99">
        <v>0</v>
      </c>
      <c r="I303" s="99">
        <v>0</v>
      </c>
      <c r="J303" s="99">
        <v>0</v>
      </c>
      <c r="K303" s="99">
        <v>0</v>
      </c>
      <c r="L303" s="99">
        <v>0</v>
      </c>
      <c r="M303" s="99">
        <v>0</v>
      </c>
      <c r="N303" s="99">
        <v>0</v>
      </c>
      <c r="O303" s="99">
        <v>0</v>
      </c>
      <c r="P303" s="99">
        <v>0</v>
      </c>
      <c r="Q303" s="99">
        <v>0</v>
      </c>
      <c r="R303" s="99">
        <v>0</v>
      </c>
    </row>
    <row r="304" spans="1:18" x14ac:dyDescent="0.25">
      <c r="A304" s="99">
        <v>51</v>
      </c>
      <c r="B304" s="99" t="s">
        <v>107</v>
      </c>
      <c r="C304" s="99">
        <v>0</v>
      </c>
      <c r="D304" s="99">
        <v>0</v>
      </c>
      <c r="E304" s="99">
        <v>0</v>
      </c>
      <c r="F304" s="99">
        <v>0</v>
      </c>
      <c r="G304" s="99">
        <v>0</v>
      </c>
      <c r="H304" s="99">
        <v>0</v>
      </c>
      <c r="I304" s="99">
        <v>0</v>
      </c>
      <c r="J304" s="99">
        <v>0</v>
      </c>
      <c r="K304" s="99">
        <v>0</v>
      </c>
      <c r="L304" s="99">
        <v>0</v>
      </c>
      <c r="M304" s="99">
        <v>0</v>
      </c>
      <c r="N304" s="99">
        <v>0</v>
      </c>
      <c r="O304" s="99">
        <v>0</v>
      </c>
      <c r="P304" s="99">
        <v>0</v>
      </c>
      <c r="Q304" s="99">
        <v>0</v>
      </c>
      <c r="R304" s="99">
        <v>0</v>
      </c>
    </row>
    <row r="305" spans="1:18" x14ac:dyDescent="0.25">
      <c r="A305" s="99">
        <v>52</v>
      </c>
      <c r="B305" s="99" t="s">
        <v>108</v>
      </c>
      <c r="C305" s="99">
        <v>0</v>
      </c>
      <c r="D305" s="99">
        <v>0</v>
      </c>
      <c r="E305" s="99">
        <v>0</v>
      </c>
      <c r="F305" s="99">
        <v>0</v>
      </c>
      <c r="G305" s="99">
        <v>0</v>
      </c>
      <c r="H305" s="99">
        <v>0</v>
      </c>
      <c r="I305" s="99">
        <v>0</v>
      </c>
      <c r="J305" s="99">
        <v>0</v>
      </c>
      <c r="K305" s="99">
        <v>0</v>
      </c>
      <c r="L305" s="99">
        <v>0</v>
      </c>
      <c r="M305" s="99">
        <v>0</v>
      </c>
      <c r="N305" s="99">
        <v>0</v>
      </c>
      <c r="O305" s="99">
        <v>0</v>
      </c>
      <c r="P305" s="99">
        <v>0</v>
      </c>
      <c r="Q305" s="99">
        <v>0</v>
      </c>
      <c r="R305" s="99">
        <v>0</v>
      </c>
    </row>
    <row r="306" spans="1:18" x14ac:dyDescent="0.25">
      <c r="A306" s="99">
        <v>53</v>
      </c>
      <c r="B306" s="99" t="s">
        <v>109</v>
      </c>
      <c r="C306" s="99">
        <v>0</v>
      </c>
      <c r="D306" s="99">
        <v>0</v>
      </c>
      <c r="E306" s="99">
        <v>0</v>
      </c>
      <c r="F306" s="99">
        <v>0</v>
      </c>
      <c r="G306" s="99">
        <v>0</v>
      </c>
      <c r="H306" s="99">
        <v>0</v>
      </c>
      <c r="I306" s="99">
        <v>0</v>
      </c>
      <c r="J306" s="99">
        <v>0</v>
      </c>
      <c r="K306" s="99">
        <v>0</v>
      </c>
      <c r="L306" s="99">
        <v>0</v>
      </c>
      <c r="M306" s="99">
        <v>0</v>
      </c>
      <c r="N306" s="99">
        <v>0</v>
      </c>
      <c r="O306" s="99">
        <v>0</v>
      </c>
      <c r="P306" s="99">
        <v>0</v>
      </c>
      <c r="Q306" s="99">
        <v>0</v>
      </c>
      <c r="R306" s="99">
        <v>0</v>
      </c>
    </row>
    <row r="307" spans="1:18" x14ac:dyDescent="0.25">
      <c r="A307" s="99">
        <v>54</v>
      </c>
      <c r="B307" s="99" t="s">
        <v>110</v>
      </c>
      <c r="C307" s="99">
        <v>0</v>
      </c>
      <c r="D307" s="99">
        <v>0</v>
      </c>
      <c r="E307" s="99">
        <v>0</v>
      </c>
      <c r="F307" s="99">
        <v>0</v>
      </c>
      <c r="G307" s="99">
        <v>0</v>
      </c>
      <c r="H307" s="99">
        <v>0</v>
      </c>
      <c r="I307" s="99">
        <v>0</v>
      </c>
      <c r="J307" s="99">
        <v>0</v>
      </c>
      <c r="K307" s="99">
        <v>0</v>
      </c>
      <c r="L307" s="99">
        <v>0</v>
      </c>
      <c r="M307" s="99">
        <v>0</v>
      </c>
      <c r="N307" s="99">
        <v>0</v>
      </c>
      <c r="O307" s="99">
        <v>0</v>
      </c>
      <c r="P307" s="99">
        <v>0</v>
      </c>
      <c r="Q307" s="99">
        <v>0</v>
      </c>
      <c r="R307" s="99">
        <v>0</v>
      </c>
    </row>
    <row r="308" spans="1:18" x14ac:dyDescent="0.25">
      <c r="A308" s="99">
        <v>55</v>
      </c>
      <c r="B308" s="99" t="s">
        <v>111</v>
      </c>
      <c r="C308" s="99">
        <v>1682.5</v>
      </c>
      <c r="D308" s="99">
        <v>0</v>
      </c>
      <c r="E308" s="99">
        <v>74</v>
      </c>
      <c r="F308" s="99">
        <v>2</v>
      </c>
      <c r="G308" s="99">
        <v>20403.400000000001</v>
      </c>
      <c r="H308" s="99">
        <v>12127</v>
      </c>
      <c r="I308" s="99">
        <v>7938</v>
      </c>
      <c r="J308" s="99">
        <v>110.5</v>
      </c>
      <c r="K308" s="99">
        <v>22555</v>
      </c>
      <c r="L308" s="99">
        <v>4</v>
      </c>
      <c r="M308" s="99">
        <v>106</v>
      </c>
      <c r="N308" s="99">
        <v>21495</v>
      </c>
      <c r="O308" s="99">
        <v>589</v>
      </c>
      <c r="P308" s="99">
        <v>13.76</v>
      </c>
      <c r="Q308" s="99">
        <v>26.59</v>
      </c>
      <c r="R308" s="99">
        <v>44744</v>
      </c>
    </row>
    <row r="309" spans="1:18" x14ac:dyDescent="0.25">
      <c r="A309" s="99">
        <v>56</v>
      </c>
      <c r="B309" s="99" t="s">
        <v>112</v>
      </c>
      <c r="C309" s="99">
        <v>1422.6</v>
      </c>
      <c r="D309" s="99">
        <v>0</v>
      </c>
      <c r="E309" s="99">
        <v>31.2</v>
      </c>
      <c r="F309" s="99">
        <v>220</v>
      </c>
      <c r="G309" s="99">
        <v>10149.5</v>
      </c>
      <c r="H309" s="99">
        <v>7135</v>
      </c>
      <c r="I309" s="99">
        <v>3529</v>
      </c>
      <c r="J309" s="99">
        <v>391.8</v>
      </c>
      <c r="K309" s="99">
        <v>39768</v>
      </c>
      <c r="L309" s="99">
        <v>779</v>
      </c>
      <c r="M309" s="99">
        <v>3066</v>
      </c>
      <c r="N309" s="99">
        <v>0</v>
      </c>
      <c r="O309" s="99">
        <v>5141</v>
      </c>
      <c r="P309" s="99">
        <v>31.57</v>
      </c>
      <c r="Q309" s="99">
        <v>33.72</v>
      </c>
      <c r="R309" s="99">
        <v>47975</v>
      </c>
    </row>
    <row r="310" spans="1:18" x14ac:dyDescent="0.25">
      <c r="A310" s="99">
        <v>57</v>
      </c>
      <c r="B310" s="99" t="s">
        <v>113</v>
      </c>
      <c r="C310" s="99">
        <v>25.3</v>
      </c>
      <c r="D310" s="99">
        <v>0</v>
      </c>
      <c r="E310" s="99">
        <v>100</v>
      </c>
      <c r="F310" s="99">
        <v>0</v>
      </c>
      <c r="G310" s="99"/>
      <c r="H310" s="99"/>
      <c r="I310" s="99">
        <v>8760</v>
      </c>
      <c r="J310" s="99">
        <v>0</v>
      </c>
      <c r="K310" s="99">
        <v>0</v>
      </c>
      <c r="L310" s="99"/>
      <c r="M310" s="99">
        <v>0</v>
      </c>
      <c r="N310" s="99">
        <v>0</v>
      </c>
      <c r="O310" s="99">
        <v>0</v>
      </c>
      <c r="P310" s="99">
        <v>0</v>
      </c>
      <c r="Q310" s="99">
        <v>0</v>
      </c>
      <c r="R310" s="99">
        <v>0</v>
      </c>
    </row>
    <row r="311" spans="1:18" x14ac:dyDescent="0.25">
      <c r="A311" s="99">
        <v>58</v>
      </c>
      <c r="B311" s="99" t="s">
        <v>114</v>
      </c>
      <c r="C311" s="99">
        <v>2281.1999999999998</v>
      </c>
      <c r="D311" s="99">
        <v>0</v>
      </c>
      <c r="E311" s="99">
        <v>50.9</v>
      </c>
      <c r="F311" s="99">
        <v>165</v>
      </c>
      <c r="G311" s="99">
        <v>16126.1</v>
      </c>
      <c r="H311" s="99">
        <v>7069</v>
      </c>
      <c r="I311" s="99">
        <v>6389</v>
      </c>
      <c r="J311" s="99">
        <v>392.4</v>
      </c>
      <c r="K311" s="99">
        <v>63275</v>
      </c>
      <c r="L311" s="99">
        <v>591</v>
      </c>
      <c r="M311" s="99">
        <v>2364</v>
      </c>
      <c r="N311" s="99">
        <v>0</v>
      </c>
      <c r="O311" s="99">
        <v>6595</v>
      </c>
      <c r="P311" s="99">
        <v>30.63</v>
      </c>
      <c r="Q311" s="99">
        <v>31.66</v>
      </c>
      <c r="R311" s="99">
        <v>72234</v>
      </c>
    </row>
    <row r="312" spans="1:18" x14ac:dyDescent="0.25">
      <c r="A312" s="99">
        <v>59</v>
      </c>
      <c r="B312" s="99" t="s">
        <v>115</v>
      </c>
      <c r="C312" s="99">
        <v>-912.9</v>
      </c>
      <c r="D312" s="99">
        <v>0</v>
      </c>
      <c r="E312" s="99">
        <v>81.5</v>
      </c>
      <c r="F312" s="99">
        <v>256</v>
      </c>
      <c r="G312" s="99"/>
      <c r="H312" s="99"/>
      <c r="I312" s="99">
        <v>7282</v>
      </c>
      <c r="J312" s="99">
        <v>39.799999999999997</v>
      </c>
      <c r="K312" s="99">
        <v>-36369</v>
      </c>
      <c r="L312" s="99"/>
      <c r="M312" s="99">
        <v>0</v>
      </c>
      <c r="N312" s="99">
        <v>0</v>
      </c>
      <c r="O312" s="99">
        <v>0</v>
      </c>
      <c r="P312" s="99">
        <v>39.840000000000003</v>
      </c>
      <c r="Q312" s="99">
        <v>39.840000000000003</v>
      </c>
      <c r="R312" s="99">
        <v>-36369</v>
      </c>
    </row>
    <row r="313" spans="1:18" x14ac:dyDescent="0.25">
      <c r="A313" s="99">
        <v>60</v>
      </c>
      <c r="B313" s="99" t="s">
        <v>116</v>
      </c>
      <c r="C313" s="99">
        <v>334.9</v>
      </c>
      <c r="D313" s="99">
        <v>0</v>
      </c>
      <c r="E313" s="99">
        <v>3.8</v>
      </c>
      <c r="F313" s="99">
        <v>283</v>
      </c>
      <c r="G313" s="99"/>
      <c r="H313" s="99"/>
      <c r="I313" s="99">
        <v>1608</v>
      </c>
      <c r="J313" s="99">
        <v>27.3</v>
      </c>
      <c r="K313" s="99">
        <v>9160</v>
      </c>
      <c r="L313" s="99"/>
      <c r="M313" s="99">
        <v>0</v>
      </c>
      <c r="N313" s="99">
        <v>0</v>
      </c>
      <c r="O313" s="99">
        <v>0</v>
      </c>
      <c r="P313" s="99">
        <v>27.35</v>
      </c>
      <c r="Q313" s="99">
        <v>27.35</v>
      </c>
      <c r="R313" s="99">
        <v>9160</v>
      </c>
    </row>
    <row r="314" spans="1:18" x14ac:dyDescent="0.25">
      <c r="A314" s="99">
        <v>61</v>
      </c>
      <c r="B314" s="99" t="s">
        <v>117</v>
      </c>
      <c r="C314" s="99">
        <v>-151.69999999999999</v>
      </c>
      <c r="D314" s="99">
        <v>0</v>
      </c>
      <c r="E314" s="99">
        <v>0</v>
      </c>
      <c r="F314" s="99">
        <v>265</v>
      </c>
      <c r="G314" s="99"/>
      <c r="H314" s="99"/>
      <c r="I314" s="99">
        <v>2184</v>
      </c>
      <c r="J314" s="99">
        <v>35.9</v>
      </c>
      <c r="K314" s="99">
        <v>-5449</v>
      </c>
      <c r="L314" s="99"/>
      <c r="M314" s="99">
        <v>0</v>
      </c>
      <c r="N314" s="99">
        <v>0</v>
      </c>
      <c r="O314" s="99">
        <v>0</v>
      </c>
      <c r="P314" s="99">
        <v>35.93</v>
      </c>
      <c r="Q314" s="99">
        <v>35.93</v>
      </c>
      <c r="R314" s="99">
        <v>-5449</v>
      </c>
    </row>
    <row r="315" spans="1:18" x14ac:dyDescent="0.25">
      <c r="A315" s="99">
        <v>62</v>
      </c>
      <c r="B315" s="99" t="s">
        <v>118</v>
      </c>
      <c r="C315" s="99">
        <v>2529.3000000000002</v>
      </c>
      <c r="D315" s="99">
        <v>0</v>
      </c>
      <c r="E315" s="99">
        <v>28.9</v>
      </c>
      <c r="F315" s="99">
        <v>248</v>
      </c>
      <c r="G315" s="99"/>
      <c r="H315" s="99"/>
      <c r="I315" s="99">
        <v>6975</v>
      </c>
      <c r="J315" s="99">
        <v>30.7</v>
      </c>
      <c r="K315" s="99">
        <v>77549</v>
      </c>
      <c r="L315" s="99"/>
      <c r="M315" s="99">
        <v>0</v>
      </c>
      <c r="N315" s="99">
        <v>0</v>
      </c>
      <c r="O315" s="99">
        <v>0</v>
      </c>
      <c r="P315" s="99">
        <v>30.66</v>
      </c>
      <c r="Q315" s="99">
        <v>30.66</v>
      </c>
      <c r="R315" s="99">
        <v>77549</v>
      </c>
    </row>
    <row r="316" spans="1:18" x14ac:dyDescent="0.25">
      <c r="A316" s="99">
        <v>63</v>
      </c>
      <c r="B316" s="99" t="s">
        <v>119</v>
      </c>
      <c r="C316" s="99">
        <v>-1910.3</v>
      </c>
      <c r="D316" s="99">
        <v>0</v>
      </c>
      <c r="E316" s="99">
        <v>87.5</v>
      </c>
      <c r="F316" s="99">
        <v>161</v>
      </c>
      <c r="G316" s="99"/>
      <c r="H316" s="99"/>
      <c r="I316" s="99">
        <v>8220</v>
      </c>
      <c r="J316" s="99">
        <v>34.6</v>
      </c>
      <c r="K316" s="99">
        <v>-66187</v>
      </c>
      <c r="L316" s="99"/>
      <c r="M316" s="99">
        <v>0</v>
      </c>
      <c r="N316" s="99">
        <v>0</v>
      </c>
      <c r="O316" s="99">
        <v>0</v>
      </c>
      <c r="P316" s="99">
        <v>34.65</v>
      </c>
      <c r="Q316" s="99">
        <v>34.65</v>
      </c>
      <c r="R316" s="99">
        <v>-66187</v>
      </c>
    </row>
    <row r="317" spans="1:18" x14ac:dyDescent="0.25">
      <c r="A317" s="99">
        <v>64</v>
      </c>
      <c r="B317" s="99" t="s">
        <v>120</v>
      </c>
      <c r="C317" s="99">
        <v>141.6</v>
      </c>
      <c r="D317" s="99">
        <v>0</v>
      </c>
      <c r="E317" s="99">
        <v>1.6</v>
      </c>
      <c r="F317" s="99">
        <v>323</v>
      </c>
      <c r="G317" s="99"/>
      <c r="H317" s="99"/>
      <c r="I317" s="99">
        <v>883</v>
      </c>
      <c r="J317" s="99">
        <v>43.1</v>
      </c>
      <c r="K317" s="99">
        <v>6110</v>
      </c>
      <c r="L317" s="99"/>
      <c r="M317" s="99">
        <v>0</v>
      </c>
      <c r="N317" s="99">
        <v>0</v>
      </c>
      <c r="O317" s="99">
        <v>0</v>
      </c>
      <c r="P317" s="99">
        <v>43.14</v>
      </c>
      <c r="Q317" s="99">
        <v>43.14</v>
      </c>
      <c r="R317" s="99">
        <v>6110</v>
      </c>
    </row>
    <row r="318" spans="1:18" x14ac:dyDescent="0.25">
      <c r="A318" s="99">
        <v>65</v>
      </c>
      <c r="B318" s="99" t="s">
        <v>121</v>
      </c>
      <c r="C318" s="99">
        <v>-3451.7</v>
      </c>
      <c r="D318" s="99">
        <v>0</v>
      </c>
      <c r="E318" s="99">
        <v>0.4</v>
      </c>
      <c r="F318" s="99">
        <v>0</v>
      </c>
      <c r="G318" s="99"/>
      <c r="H318" s="99"/>
      <c r="I318" s="99">
        <v>8760</v>
      </c>
      <c r="J318" s="99">
        <v>34.5</v>
      </c>
      <c r="K318" s="99">
        <v>-118985</v>
      </c>
      <c r="L318" s="99"/>
      <c r="M318" s="99">
        <v>0</v>
      </c>
      <c r="N318" s="99">
        <v>0</v>
      </c>
      <c r="O318" s="99">
        <v>0</v>
      </c>
      <c r="P318" s="99">
        <v>34.47</v>
      </c>
      <c r="Q318" s="99">
        <v>34.47</v>
      </c>
      <c r="R318" s="99">
        <v>-118985</v>
      </c>
    </row>
    <row r="319" spans="1:18" x14ac:dyDescent="0.25">
      <c r="A319" s="99">
        <v>66</v>
      </c>
      <c r="B319" s="99" t="s">
        <v>122</v>
      </c>
      <c r="C319" s="99">
        <v>0</v>
      </c>
      <c r="D319" s="99">
        <v>0</v>
      </c>
      <c r="E319" s="99">
        <v>0</v>
      </c>
      <c r="F319" s="99">
        <v>406</v>
      </c>
      <c r="G319" s="99"/>
      <c r="H319" s="99"/>
      <c r="I319" s="99">
        <v>1312</v>
      </c>
      <c r="J319" s="99">
        <v>0</v>
      </c>
      <c r="K319" s="99">
        <v>0</v>
      </c>
      <c r="L319" s="99"/>
      <c r="M319" s="99">
        <v>0</v>
      </c>
      <c r="N319" s="99">
        <v>0</v>
      </c>
      <c r="O319" s="99">
        <v>0</v>
      </c>
      <c r="P319" s="99">
        <v>0</v>
      </c>
      <c r="Q319" s="99">
        <v>0</v>
      </c>
      <c r="R319" s="99">
        <v>0</v>
      </c>
    </row>
    <row r="320" spans="1:18" x14ac:dyDescent="0.25">
      <c r="A320" s="99">
        <v>67</v>
      </c>
      <c r="B320" s="99" t="s">
        <v>125</v>
      </c>
      <c r="C320" s="99">
        <v>0</v>
      </c>
      <c r="D320" s="99">
        <v>0</v>
      </c>
      <c r="E320" s="99">
        <v>0</v>
      </c>
      <c r="F320" s="99">
        <v>0</v>
      </c>
      <c r="G320" s="99"/>
      <c r="H320" s="99"/>
      <c r="I320" s="99">
        <v>0</v>
      </c>
      <c r="J320" s="99">
        <v>0</v>
      </c>
      <c r="K320" s="99">
        <v>0</v>
      </c>
      <c r="L320" s="99"/>
      <c r="M320" s="99">
        <v>0</v>
      </c>
      <c r="N320" s="99">
        <v>0</v>
      </c>
      <c r="O320" s="99">
        <v>0</v>
      </c>
      <c r="P320" s="99">
        <v>0</v>
      </c>
      <c r="Q320" s="99">
        <v>0</v>
      </c>
      <c r="R320" s="99">
        <v>0</v>
      </c>
    </row>
    <row r="321" spans="1:18" x14ac:dyDescent="0.25">
      <c r="A321" s="99">
        <v>68</v>
      </c>
      <c r="B321" s="99" t="s">
        <v>126</v>
      </c>
      <c r="C321" s="99">
        <v>115.8</v>
      </c>
      <c r="D321" s="99">
        <v>0</v>
      </c>
      <c r="E321" s="99">
        <v>9.5</v>
      </c>
      <c r="F321" s="99">
        <v>0</v>
      </c>
      <c r="G321" s="99"/>
      <c r="H321" s="99"/>
      <c r="I321" s="99">
        <v>8760</v>
      </c>
      <c r="J321" s="99">
        <v>40.700000000000003</v>
      </c>
      <c r="K321" s="99">
        <v>4716</v>
      </c>
      <c r="L321" s="99"/>
      <c r="M321" s="99">
        <v>0</v>
      </c>
      <c r="N321" s="99">
        <v>0</v>
      </c>
      <c r="O321" s="99">
        <v>4716</v>
      </c>
      <c r="P321" s="99">
        <v>81.44</v>
      </c>
      <c r="Q321" s="99">
        <v>81.44</v>
      </c>
      <c r="R321" s="99">
        <v>9431</v>
      </c>
    </row>
    <row r="322" spans="1:18" x14ac:dyDescent="0.25">
      <c r="A322" s="99">
        <v>69</v>
      </c>
      <c r="B322" s="99" t="s">
        <v>127</v>
      </c>
      <c r="C322" s="99">
        <v>-127</v>
      </c>
      <c r="D322" s="99">
        <v>0</v>
      </c>
      <c r="E322" s="99">
        <v>100</v>
      </c>
      <c r="F322" s="99">
        <v>0</v>
      </c>
      <c r="G322" s="99"/>
      <c r="H322" s="99"/>
      <c r="I322" s="99">
        <v>8016</v>
      </c>
      <c r="J322" s="99">
        <v>0</v>
      </c>
      <c r="K322" s="99">
        <v>0</v>
      </c>
      <c r="L322" s="99"/>
      <c r="M322" s="99">
        <v>0</v>
      </c>
      <c r="N322" s="99">
        <v>0</v>
      </c>
      <c r="O322" s="99">
        <v>0</v>
      </c>
      <c r="P322" s="99">
        <v>0</v>
      </c>
      <c r="Q322" s="99">
        <v>0</v>
      </c>
      <c r="R322" s="99">
        <v>0</v>
      </c>
    </row>
    <row r="323" spans="1:18" x14ac:dyDescent="0.25">
      <c r="A323" s="99">
        <v>70</v>
      </c>
      <c r="B323" s="99" t="s">
        <v>128</v>
      </c>
      <c r="C323" s="99">
        <v>62.1</v>
      </c>
      <c r="D323" s="99">
        <v>0</v>
      </c>
      <c r="E323" s="99">
        <v>100</v>
      </c>
      <c r="F323" s="99">
        <v>0</v>
      </c>
      <c r="G323" s="99"/>
      <c r="H323" s="99"/>
      <c r="I323" s="99">
        <v>8760</v>
      </c>
      <c r="J323" s="99">
        <v>35.200000000000003</v>
      </c>
      <c r="K323" s="99">
        <v>2187</v>
      </c>
      <c r="L323" s="99"/>
      <c r="M323" s="99">
        <v>0</v>
      </c>
      <c r="N323" s="99">
        <v>0</v>
      </c>
      <c r="O323" s="99">
        <v>0</v>
      </c>
      <c r="P323" s="99">
        <v>35.229999999999997</v>
      </c>
      <c r="Q323" s="99">
        <v>35.229999999999997</v>
      </c>
      <c r="R323" s="99">
        <v>2187</v>
      </c>
    </row>
    <row r="324" spans="1:18" x14ac:dyDescent="0.25">
      <c r="A324" s="99">
        <v>71</v>
      </c>
      <c r="B324" s="99" t="s">
        <v>129</v>
      </c>
      <c r="C324" s="99">
        <v>12</v>
      </c>
      <c r="D324" s="99">
        <v>0</v>
      </c>
      <c r="E324" s="99">
        <v>100</v>
      </c>
      <c r="F324" s="99">
        <v>0</v>
      </c>
      <c r="G324" s="99"/>
      <c r="H324" s="99"/>
      <c r="I324" s="99">
        <v>8760</v>
      </c>
      <c r="J324" s="99">
        <v>0</v>
      </c>
      <c r="K324" s="99">
        <v>0</v>
      </c>
      <c r="L324" s="99"/>
      <c r="M324" s="99">
        <v>0</v>
      </c>
      <c r="N324" s="99">
        <v>0</v>
      </c>
      <c r="O324" s="99">
        <v>0</v>
      </c>
      <c r="P324" s="99">
        <v>0</v>
      </c>
      <c r="Q324" s="99">
        <v>0</v>
      </c>
      <c r="R324" s="99">
        <v>0</v>
      </c>
    </row>
    <row r="325" spans="1:18" x14ac:dyDescent="0.25">
      <c r="A325" s="99">
        <v>72</v>
      </c>
      <c r="B325" s="99" t="s">
        <v>130</v>
      </c>
      <c r="C325" s="99">
        <v>-45.4</v>
      </c>
      <c r="D325" s="99">
        <v>0</v>
      </c>
      <c r="E325" s="99">
        <v>100</v>
      </c>
      <c r="F325" s="99">
        <v>0</v>
      </c>
      <c r="G325" s="99"/>
      <c r="H325" s="99"/>
      <c r="I325" s="99">
        <v>8760</v>
      </c>
      <c r="J325" s="99">
        <v>69</v>
      </c>
      <c r="K325" s="99">
        <v>-3131</v>
      </c>
      <c r="L325" s="99"/>
      <c r="M325" s="99">
        <v>0</v>
      </c>
      <c r="N325" s="99">
        <v>0</v>
      </c>
      <c r="O325" s="99">
        <v>0</v>
      </c>
      <c r="P325" s="99">
        <v>69</v>
      </c>
      <c r="Q325" s="99">
        <v>69</v>
      </c>
      <c r="R325" s="99">
        <v>-3131</v>
      </c>
    </row>
    <row r="326" spans="1:18" x14ac:dyDescent="0.25">
      <c r="A326" s="99">
        <v>73</v>
      </c>
      <c r="B326" s="99" t="s">
        <v>131</v>
      </c>
      <c r="C326" s="99">
        <v>-19.3</v>
      </c>
      <c r="D326" s="99">
        <v>0</v>
      </c>
      <c r="E326" s="99">
        <v>100</v>
      </c>
      <c r="F326" s="99">
        <v>0</v>
      </c>
      <c r="G326" s="99"/>
      <c r="H326" s="99"/>
      <c r="I326" s="99">
        <v>8760</v>
      </c>
      <c r="J326" s="99">
        <v>0</v>
      </c>
      <c r="K326" s="99">
        <v>0</v>
      </c>
      <c r="L326" s="99"/>
      <c r="M326" s="99">
        <v>0</v>
      </c>
      <c r="N326" s="99">
        <v>0</v>
      </c>
      <c r="O326" s="99">
        <v>0</v>
      </c>
      <c r="P326" s="99">
        <v>0</v>
      </c>
      <c r="Q326" s="99">
        <v>0</v>
      </c>
      <c r="R326" s="99">
        <v>0</v>
      </c>
    </row>
    <row r="327" spans="1:18" x14ac:dyDescent="0.25">
      <c r="A327" s="99">
        <v>74</v>
      </c>
      <c r="B327" s="99" t="s">
        <v>132</v>
      </c>
      <c r="C327" s="99">
        <v>-50.4</v>
      </c>
      <c r="D327" s="99">
        <v>0</v>
      </c>
      <c r="E327" s="99">
        <v>100</v>
      </c>
      <c r="F327" s="99">
        <v>0</v>
      </c>
      <c r="G327" s="99"/>
      <c r="H327" s="99"/>
      <c r="I327" s="99">
        <v>8760</v>
      </c>
      <c r="J327" s="99">
        <v>0</v>
      </c>
      <c r="K327" s="99">
        <v>0</v>
      </c>
      <c r="L327" s="99"/>
      <c r="M327" s="99">
        <v>0</v>
      </c>
      <c r="N327" s="99">
        <v>0</v>
      </c>
      <c r="O327" s="99">
        <v>0</v>
      </c>
      <c r="P327" s="99">
        <v>0</v>
      </c>
      <c r="Q327" s="99">
        <v>0</v>
      </c>
      <c r="R327" s="99">
        <v>0</v>
      </c>
    </row>
    <row r="328" spans="1:18" x14ac:dyDescent="0.25">
      <c r="A328" s="99">
        <v>75</v>
      </c>
      <c r="B328" s="99" t="s">
        <v>133</v>
      </c>
      <c r="C328" s="99">
        <v>-255.2</v>
      </c>
      <c r="D328" s="99">
        <v>0</v>
      </c>
      <c r="E328" s="99">
        <v>100</v>
      </c>
      <c r="F328" s="99">
        <v>0</v>
      </c>
      <c r="G328" s="99"/>
      <c r="H328" s="99"/>
      <c r="I328" s="99">
        <v>8760</v>
      </c>
      <c r="J328" s="99">
        <v>0</v>
      </c>
      <c r="K328" s="99">
        <v>0</v>
      </c>
      <c r="L328" s="99"/>
      <c r="M328" s="99">
        <v>0</v>
      </c>
      <c r="N328" s="99">
        <v>0</v>
      </c>
      <c r="O328" s="99">
        <v>0</v>
      </c>
      <c r="P328" s="99">
        <v>0</v>
      </c>
      <c r="Q328" s="99">
        <v>0</v>
      </c>
      <c r="R328" s="99">
        <v>0</v>
      </c>
    </row>
    <row r="329" spans="1:18" x14ac:dyDescent="0.25">
      <c r="A329" s="99">
        <v>76</v>
      </c>
      <c r="B329" s="99" t="s">
        <v>134</v>
      </c>
      <c r="C329" s="99">
        <v>1376.7</v>
      </c>
      <c r="D329" s="99">
        <v>0</v>
      </c>
      <c r="E329" s="99">
        <v>100</v>
      </c>
      <c r="F329" s="99">
        <v>0</v>
      </c>
      <c r="G329" s="99"/>
      <c r="H329" s="99"/>
      <c r="I329" s="99">
        <v>8760</v>
      </c>
      <c r="J329" s="99">
        <v>0</v>
      </c>
      <c r="K329" s="99">
        <v>0</v>
      </c>
      <c r="L329" s="99"/>
      <c r="M329" s="99">
        <v>0</v>
      </c>
      <c r="N329" s="99">
        <v>0</v>
      </c>
      <c r="O329" s="99">
        <v>0</v>
      </c>
      <c r="P329" s="99">
        <v>0</v>
      </c>
      <c r="Q329" s="99">
        <v>0</v>
      </c>
      <c r="R329" s="99">
        <v>0</v>
      </c>
    </row>
    <row r="330" spans="1:18" x14ac:dyDescent="0.25">
      <c r="A330" s="99">
        <v>77</v>
      </c>
      <c r="B330" s="99" t="s">
        <v>135</v>
      </c>
      <c r="C330" s="99">
        <v>217.4</v>
      </c>
      <c r="D330" s="99">
        <v>0</v>
      </c>
      <c r="E330" s="99">
        <v>100</v>
      </c>
      <c r="F330" s="99">
        <v>0</v>
      </c>
      <c r="G330" s="99"/>
      <c r="H330" s="99"/>
      <c r="I330" s="99">
        <v>8736</v>
      </c>
      <c r="J330" s="99">
        <v>37</v>
      </c>
      <c r="K330" s="99">
        <v>8043</v>
      </c>
      <c r="L330" s="99"/>
      <c r="M330" s="99">
        <v>0</v>
      </c>
      <c r="N330" s="99">
        <v>0</v>
      </c>
      <c r="O330" s="99">
        <v>0</v>
      </c>
      <c r="P330" s="99">
        <v>37</v>
      </c>
      <c r="Q330" s="99">
        <v>37</v>
      </c>
      <c r="R330" s="99">
        <v>8043</v>
      </c>
    </row>
    <row r="331" spans="1:18" x14ac:dyDescent="0.25">
      <c r="A331" s="99">
        <v>78</v>
      </c>
      <c r="B331" s="99" t="s">
        <v>136</v>
      </c>
      <c r="C331" s="99">
        <v>458.3</v>
      </c>
      <c r="D331" s="99">
        <v>0</v>
      </c>
      <c r="E331" s="99">
        <v>100</v>
      </c>
      <c r="F331" s="99">
        <v>0</v>
      </c>
      <c r="G331" s="99"/>
      <c r="H331" s="99"/>
      <c r="I331" s="99">
        <v>8760</v>
      </c>
      <c r="J331" s="99">
        <v>0</v>
      </c>
      <c r="K331" s="99">
        <v>0</v>
      </c>
      <c r="L331" s="99"/>
      <c r="M331" s="99">
        <v>0</v>
      </c>
      <c r="N331" s="99">
        <v>0</v>
      </c>
      <c r="O331" s="99">
        <v>0</v>
      </c>
      <c r="P331" s="99">
        <v>0</v>
      </c>
      <c r="Q331" s="99">
        <v>0</v>
      </c>
      <c r="R331" s="99">
        <v>0</v>
      </c>
    </row>
    <row r="332" spans="1:18" x14ac:dyDescent="0.25">
      <c r="A332" s="99">
        <v>79</v>
      </c>
      <c r="B332" s="99" t="s">
        <v>137</v>
      </c>
      <c r="C332" s="99">
        <v>-279.7</v>
      </c>
      <c r="D332" s="99">
        <v>0</v>
      </c>
      <c r="E332" s="99">
        <v>100</v>
      </c>
      <c r="F332" s="99">
        <v>0</v>
      </c>
      <c r="G332" s="99"/>
      <c r="H332" s="99"/>
      <c r="I332" s="99">
        <v>8760</v>
      </c>
      <c r="J332" s="99">
        <v>0</v>
      </c>
      <c r="K332" s="99">
        <v>0</v>
      </c>
      <c r="L332" s="99"/>
      <c r="M332" s="99">
        <v>0</v>
      </c>
      <c r="N332" s="99">
        <v>0</v>
      </c>
      <c r="O332" s="99">
        <v>0</v>
      </c>
      <c r="P332" s="99">
        <v>0</v>
      </c>
      <c r="Q332" s="99">
        <v>0</v>
      </c>
      <c r="R332" s="99">
        <v>0</v>
      </c>
    </row>
    <row r="333" spans="1:18" x14ac:dyDescent="0.25">
      <c r="A333" s="99">
        <v>80</v>
      </c>
      <c r="B333" s="99" t="s">
        <v>138</v>
      </c>
      <c r="C333" s="99">
        <v>114.9</v>
      </c>
      <c r="D333" s="99">
        <v>0</v>
      </c>
      <c r="E333" s="99">
        <v>100</v>
      </c>
      <c r="F333" s="99">
        <v>0</v>
      </c>
      <c r="G333" s="99"/>
      <c r="H333" s="99"/>
      <c r="I333" s="99">
        <v>8016</v>
      </c>
      <c r="J333" s="99">
        <v>0</v>
      </c>
      <c r="K333" s="99">
        <v>0</v>
      </c>
      <c r="L333" s="99"/>
      <c r="M333" s="99">
        <v>0</v>
      </c>
      <c r="N333" s="99">
        <v>0</v>
      </c>
      <c r="O333" s="99">
        <v>0</v>
      </c>
      <c r="P333" s="99">
        <v>0</v>
      </c>
      <c r="Q333" s="99">
        <v>0</v>
      </c>
      <c r="R333" s="99">
        <v>0</v>
      </c>
    </row>
    <row r="334" spans="1:18" x14ac:dyDescent="0.25">
      <c r="A334" s="99">
        <v>81</v>
      </c>
      <c r="B334" s="99" t="s">
        <v>139</v>
      </c>
      <c r="C334" s="99">
        <v>113.1</v>
      </c>
      <c r="D334" s="99">
        <v>0</v>
      </c>
      <c r="E334" s="99">
        <v>100</v>
      </c>
      <c r="F334" s="99">
        <v>0</v>
      </c>
      <c r="G334" s="99"/>
      <c r="H334" s="99"/>
      <c r="I334" s="99">
        <v>8760</v>
      </c>
      <c r="J334" s="99">
        <v>0</v>
      </c>
      <c r="K334" s="99">
        <v>0</v>
      </c>
      <c r="L334" s="99"/>
      <c r="M334" s="99">
        <v>0</v>
      </c>
      <c r="N334" s="99">
        <v>0</v>
      </c>
      <c r="O334" s="99">
        <v>0</v>
      </c>
      <c r="P334" s="99">
        <v>0</v>
      </c>
      <c r="Q334" s="99">
        <v>0</v>
      </c>
      <c r="R334" s="99">
        <v>0</v>
      </c>
    </row>
    <row r="335" spans="1:18" x14ac:dyDescent="0.25">
      <c r="A335" s="99">
        <v>82</v>
      </c>
      <c r="B335" s="99" t="s">
        <v>140</v>
      </c>
      <c r="C335" s="99">
        <v>-291.7</v>
      </c>
      <c r="D335" s="99">
        <v>0</v>
      </c>
      <c r="E335" s="99">
        <v>100</v>
      </c>
      <c r="F335" s="99">
        <v>0</v>
      </c>
      <c r="G335" s="99"/>
      <c r="H335" s="99"/>
      <c r="I335" s="99">
        <v>8760</v>
      </c>
      <c r="J335" s="99">
        <v>0</v>
      </c>
      <c r="K335" s="99">
        <v>0</v>
      </c>
      <c r="L335" s="99"/>
      <c r="M335" s="99">
        <v>0</v>
      </c>
      <c r="N335" s="99">
        <v>0</v>
      </c>
      <c r="O335" s="99">
        <v>0</v>
      </c>
      <c r="P335" s="99">
        <v>0</v>
      </c>
      <c r="Q335" s="99">
        <v>0</v>
      </c>
      <c r="R335" s="99">
        <v>0</v>
      </c>
    </row>
    <row r="336" spans="1:18" x14ac:dyDescent="0.25">
      <c r="A336" s="99">
        <v>83</v>
      </c>
      <c r="B336" s="99" t="s">
        <v>141</v>
      </c>
      <c r="C336" s="99">
        <v>913.6</v>
      </c>
      <c r="D336" s="99">
        <v>0</v>
      </c>
      <c r="E336" s="99">
        <v>100</v>
      </c>
      <c r="F336" s="99">
        <v>0</v>
      </c>
      <c r="G336" s="99"/>
      <c r="H336" s="99"/>
      <c r="I336" s="99">
        <v>8760</v>
      </c>
      <c r="J336" s="99">
        <v>0</v>
      </c>
      <c r="K336" s="99">
        <v>0</v>
      </c>
      <c r="L336" s="99"/>
      <c r="M336" s="99">
        <v>0</v>
      </c>
      <c r="N336" s="99">
        <v>0</v>
      </c>
      <c r="O336" s="99">
        <v>0</v>
      </c>
      <c r="P336" s="99">
        <v>0</v>
      </c>
      <c r="Q336" s="99">
        <v>0</v>
      </c>
      <c r="R336" s="99">
        <v>0</v>
      </c>
    </row>
    <row r="337" spans="1:18" x14ac:dyDescent="0.25">
      <c r="A337" s="99">
        <v>84</v>
      </c>
      <c r="B337" s="99" t="s">
        <v>142</v>
      </c>
      <c r="C337" s="99">
        <v>965.6</v>
      </c>
      <c r="D337" s="99">
        <v>0</v>
      </c>
      <c r="E337" s="99">
        <v>47.2</v>
      </c>
      <c r="F337" s="99">
        <v>107</v>
      </c>
      <c r="G337" s="99">
        <v>7294.9</v>
      </c>
      <c r="H337" s="99">
        <v>7554</v>
      </c>
      <c r="I337" s="99">
        <v>5614</v>
      </c>
      <c r="J337" s="99">
        <v>406.8</v>
      </c>
      <c r="K337" s="99">
        <v>29679</v>
      </c>
      <c r="L337" s="99">
        <v>119</v>
      </c>
      <c r="M337" s="99">
        <v>490</v>
      </c>
      <c r="N337" s="99">
        <v>0</v>
      </c>
      <c r="O337" s="99">
        <v>917</v>
      </c>
      <c r="P337" s="99">
        <v>31.68</v>
      </c>
      <c r="Q337" s="99">
        <v>32.19</v>
      </c>
      <c r="R337" s="99">
        <v>31086</v>
      </c>
    </row>
    <row r="338" spans="1:18" x14ac:dyDescent="0.25">
      <c r="A338" s="99">
        <v>85</v>
      </c>
      <c r="B338" s="99" t="s">
        <v>146</v>
      </c>
      <c r="C338" s="99">
        <v>497.3</v>
      </c>
      <c r="D338" s="99">
        <v>0</v>
      </c>
      <c r="E338" s="99">
        <v>66.2</v>
      </c>
      <c r="F338" s="99">
        <v>66</v>
      </c>
      <c r="G338" s="99"/>
      <c r="H338" s="99"/>
      <c r="I338" s="99">
        <v>8563</v>
      </c>
      <c r="J338" s="99">
        <v>20.8</v>
      </c>
      <c r="K338" s="99">
        <v>10338</v>
      </c>
      <c r="L338" s="99"/>
      <c r="M338" s="99">
        <v>0</v>
      </c>
      <c r="N338" s="99">
        <v>0</v>
      </c>
      <c r="O338" s="99">
        <v>0</v>
      </c>
      <c r="P338" s="99">
        <v>20.79</v>
      </c>
      <c r="Q338" s="99">
        <v>20.79</v>
      </c>
      <c r="R338" s="99">
        <v>10338</v>
      </c>
    </row>
    <row r="339" spans="1:18" x14ac:dyDescent="0.25">
      <c r="A339" s="99">
        <v>86</v>
      </c>
      <c r="B339" s="99" t="s">
        <v>147</v>
      </c>
      <c r="C339" s="99">
        <v>0</v>
      </c>
      <c r="D339" s="99">
        <v>0</v>
      </c>
      <c r="E339" s="99">
        <v>0</v>
      </c>
      <c r="F339" s="99">
        <v>3</v>
      </c>
      <c r="G339" s="99"/>
      <c r="H339" s="99"/>
      <c r="I339" s="99">
        <v>840</v>
      </c>
      <c r="J339" s="99">
        <v>0</v>
      </c>
      <c r="K339" s="99">
        <v>0</v>
      </c>
      <c r="L339" s="99"/>
      <c r="M339" s="99">
        <v>0</v>
      </c>
      <c r="N339" s="99">
        <v>0</v>
      </c>
      <c r="O339" s="99">
        <v>0</v>
      </c>
      <c r="P339" s="99">
        <v>0</v>
      </c>
      <c r="Q339" s="99">
        <v>0</v>
      </c>
      <c r="R339" s="99">
        <v>0</v>
      </c>
    </row>
    <row r="340" spans="1:18" x14ac:dyDescent="0.25">
      <c r="A340" s="99">
        <v>87</v>
      </c>
      <c r="B340" s="99" t="s">
        <v>148</v>
      </c>
      <c r="C340" s="99">
        <v>0</v>
      </c>
      <c r="D340" s="99">
        <v>0</v>
      </c>
      <c r="E340" s="99">
        <v>0</v>
      </c>
      <c r="F340" s="99">
        <v>0</v>
      </c>
      <c r="G340" s="99"/>
      <c r="H340" s="99"/>
      <c r="I340" s="99">
        <v>8760</v>
      </c>
      <c r="J340" s="99">
        <v>0</v>
      </c>
      <c r="K340" s="99">
        <v>0</v>
      </c>
      <c r="L340" s="99"/>
      <c r="M340" s="99">
        <v>0</v>
      </c>
      <c r="N340" s="99">
        <v>0</v>
      </c>
      <c r="O340" s="99">
        <v>0</v>
      </c>
      <c r="P340" s="99">
        <v>0</v>
      </c>
      <c r="Q340" s="99">
        <v>0</v>
      </c>
      <c r="R340" s="99">
        <v>0</v>
      </c>
    </row>
    <row r="341" spans="1:18" x14ac:dyDescent="0.25">
      <c r="A341" s="99">
        <v>88</v>
      </c>
      <c r="B341" s="99" t="s">
        <v>149</v>
      </c>
      <c r="C341" s="99">
        <v>58.4</v>
      </c>
      <c r="D341" s="99">
        <v>0</v>
      </c>
      <c r="E341" s="99">
        <v>93.9</v>
      </c>
      <c r="F341" s="99">
        <v>2</v>
      </c>
      <c r="G341" s="99"/>
      <c r="H341" s="99"/>
      <c r="I341" s="99">
        <v>8256</v>
      </c>
      <c r="J341" s="99">
        <v>46.5</v>
      </c>
      <c r="K341" s="99">
        <v>2714</v>
      </c>
      <c r="L341" s="99"/>
      <c r="M341" s="99">
        <v>0</v>
      </c>
      <c r="N341" s="99">
        <v>1967</v>
      </c>
      <c r="O341" s="99">
        <v>0</v>
      </c>
      <c r="P341" s="99">
        <v>46.48</v>
      </c>
      <c r="Q341" s="99">
        <v>80.17</v>
      </c>
      <c r="R341" s="99">
        <v>4681</v>
      </c>
    </row>
    <row r="342" spans="1:18" x14ac:dyDescent="0.25">
      <c r="A342" s="99">
        <v>89</v>
      </c>
      <c r="B342" s="99" t="s">
        <v>150</v>
      </c>
      <c r="C342" s="99">
        <v>328.4</v>
      </c>
      <c r="D342" s="99">
        <v>0</v>
      </c>
      <c r="E342" s="99">
        <v>93.9</v>
      </c>
      <c r="F342" s="99">
        <v>2</v>
      </c>
      <c r="G342" s="99"/>
      <c r="H342" s="99"/>
      <c r="I342" s="99">
        <v>8256</v>
      </c>
      <c r="J342" s="99">
        <v>48.8</v>
      </c>
      <c r="K342" s="99">
        <v>16027</v>
      </c>
      <c r="L342" s="99"/>
      <c r="M342" s="99">
        <v>0</v>
      </c>
      <c r="N342" s="99">
        <v>9117</v>
      </c>
      <c r="O342" s="99">
        <v>0</v>
      </c>
      <c r="P342" s="99">
        <v>48.8</v>
      </c>
      <c r="Q342" s="99">
        <v>76.56</v>
      </c>
      <c r="R342" s="99">
        <v>25144</v>
      </c>
    </row>
    <row r="343" spans="1:18" x14ac:dyDescent="0.25">
      <c r="A343" s="99">
        <v>90</v>
      </c>
      <c r="B343" s="99" t="s">
        <v>151</v>
      </c>
      <c r="C343" s="99">
        <v>0</v>
      </c>
      <c r="D343" s="99">
        <v>0</v>
      </c>
      <c r="E343" s="99">
        <v>0</v>
      </c>
      <c r="F343" s="99">
        <v>0</v>
      </c>
      <c r="G343" s="99"/>
      <c r="H343" s="99"/>
      <c r="I343" s="99">
        <v>8760</v>
      </c>
      <c r="J343" s="99">
        <v>0</v>
      </c>
      <c r="K343" s="99">
        <v>0</v>
      </c>
      <c r="L343" s="99"/>
      <c r="M343" s="99">
        <v>0</v>
      </c>
      <c r="N343" s="99">
        <v>0</v>
      </c>
      <c r="O343" s="99">
        <v>0</v>
      </c>
      <c r="P343" s="99">
        <v>0</v>
      </c>
      <c r="Q343" s="99">
        <v>0</v>
      </c>
      <c r="R343" s="99">
        <v>0</v>
      </c>
    </row>
    <row r="344" spans="1:18" x14ac:dyDescent="0.25">
      <c r="A344" s="99">
        <v>91</v>
      </c>
      <c r="B344" s="99" t="s">
        <v>152</v>
      </c>
      <c r="C344" s="99">
        <v>-15.6</v>
      </c>
      <c r="D344" s="99">
        <v>0</v>
      </c>
      <c r="E344" s="99">
        <v>100</v>
      </c>
      <c r="F344" s="99">
        <v>0</v>
      </c>
      <c r="G344" s="99"/>
      <c r="H344" s="99"/>
      <c r="I344" s="99">
        <v>8760</v>
      </c>
      <c r="J344" s="99">
        <v>11</v>
      </c>
      <c r="K344" s="99">
        <v>-171</v>
      </c>
      <c r="L344" s="99"/>
      <c r="M344" s="99">
        <v>0</v>
      </c>
      <c r="N344" s="99">
        <v>0</v>
      </c>
      <c r="O344" s="99">
        <v>0</v>
      </c>
      <c r="P344" s="99">
        <v>10.98</v>
      </c>
      <c r="Q344" s="99">
        <v>10.98</v>
      </c>
      <c r="R344" s="99">
        <v>-171</v>
      </c>
    </row>
    <row r="345" spans="1:18" x14ac:dyDescent="0.25">
      <c r="A345" s="99">
        <v>92</v>
      </c>
      <c r="B345" s="99" t="s">
        <v>153</v>
      </c>
      <c r="C345" s="99">
        <v>283</v>
      </c>
      <c r="D345" s="99">
        <v>0</v>
      </c>
      <c r="E345" s="99">
        <v>100</v>
      </c>
      <c r="F345" s="99">
        <v>0</v>
      </c>
      <c r="G345" s="99"/>
      <c r="H345" s="99"/>
      <c r="I345" s="99">
        <v>8760</v>
      </c>
      <c r="J345" s="99">
        <v>0</v>
      </c>
      <c r="K345" s="99">
        <v>0</v>
      </c>
      <c r="L345" s="99"/>
      <c r="M345" s="99">
        <v>0</v>
      </c>
      <c r="N345" s="99">
        <v>0</v>
      </c>
      <c r="O345" s="99">
        <v>0</v>
      </c>
      <c r="P345" s="99">
        <v>0</v>
      </c>
      <c r="Q345" s="99">
        <v>0</v>
      </c>
      <c r="R345" s="99">
        <v>0</v>
      </c>
    </row>
    <row r="346" spans="1:18" x14ac:dyDescent="0.25">
      <c r="A346" s="99">
        <v>93</v>
      </c>
      <c r="B346" s="99" t="s">
        <v>154</v>
      </c>
      <c r="C346" s="99">
        <v>345.5</v>
      </c>
      <c r="D346" s="99">
        <v>0</v>
      </c>
      <c r="E346" s="99">
        <v>64.599999999999994</v>
      </c>
      <c r="F346" s="99">
        <v>0</v>
      </c>
      <c r="G346" s="99"/>
      <c r="H346" s="99"/>
      <c r="I346" s="99">
        <v>8760</v>
      </c>
      <c r="J346" s="99">
        <v>0</v>
      </c>
      <c r="K346" s="99">
        <v>0</v>
      </c>
      <c r="L346" s="99"/>
      <c r="M346" s="99">
        <v>0</v>
      </c>
      <c r="N346" s="99">
        <v>0</v>
      </c>
      <c r="O346" s="99">
        <v>0</v>
      </c>
      <c r="P346" s="99">
        <v>0</v>
      </c>
      <c r="Q346" s="99">
        <v>0</v>
      </c>
      <c r="R346" s="99">
        <v>0</v>
      </c>
    </row>
    <row r="347" spans="1:18" x14ac:dyDescent="0.25">
      <c r="A347" s="99">
        <v>94</v>
      </c>
      <c r="B347" s="99" t="s">
        <v>155</v>
      </c>
      <c r="C347" s="99">
        <v>288.2</v>
      </c>
      <c r="D347" s="99">
        <v>0</v>
      </c>
      <c r="E347" s="99">
        <v>100</v>
      </c>
      <c r="F347" s="99">
        <v>0</v>
      </c>
      <c r="G347" s="99"/>
      <c r="H347" s="99"/>
      <c r="I347" s="99">
        <v>8760</v>
      </c>
      <c r="J347" s="99">
        <v>0</v>
      </c>
      <c r="K347" s="99">
        <v>0</v>
      </c>
      <c r="L347" s="99"/>
      <c r="M347" s="99">
        <v>0</v>
      </c>
      <c r="N347" s="99">
        <v>0</v>
      </c>
      <c r="O347" s="99">
        <v>0</v>
      </c>
      <c r="P347" s="99">
        <v>0</v>
      </c>
      <c r="Q347" s="99">
        <v>0</v>
      </c>
      <c r="R347" s="99">
        <v>0</v>
      </c>
    </row>
    <row r="348" spans="1:18" x14ac:dyDescent="0.25">
      <c r="A348" s="99">
        <v>95</v>
      </c>
      <c r="B348" s="99" t="s">
        <v>156</v>
      </c>
      <c r="C348" s="99">
        <v>20.8</v>
      </c>
      <c r="D348" s="99">
        <v>0</v>
      </c>
      <c r="E348" s="99">
        <v>100</v>
      </c>
      <c r="F348" s="99">
        <v>0</v>
      </c>
      <c r="G348" s="99"/>
      <c r="H348" s="99"/>
      <c r="I348" s="99">
        <v>8760</v>
      </c>
      <c r="J348" s="99">
        <v>0</v>
      </c>
      <c r="K348" s="99">
        <v>0</v>
      </c>
      <c r="L348" s="99"/>
      <c r="M348" s="99">
        <v>0</v>
      </c>
      <c r="N348" s="99">
        <v>0</v>
      </c>
      <c r="O348" s="99">
        <v>0</v>
      </c>
      <c r="P348" s="99">
        <v>0</v>
      </c>
      <c r="Q348" s="99">
        <v>0</v>
      </c>
      <c r="R348" s="99">
        <v>0</v>
      </c>
    </row>
    <row r="349" spans="1:18" x14ac:dyDescent="0.25">
      <c r="A349" s="99">
        <v>96</v>
      </c>
      <c r="B349" s="99" t="s">
        <v>157</v>
      </c>
      <c r="C349" s="99">
        <v>1314</v>
      </c>
      <c r="D349" s="99">
        <v>0</v>
      </c>
      <c r="E349" s="99">
        <v>100</v>
      </c>
      <c r="F349" s="99">
        <v>0</v>
      </c>
      <c r="G349" s="99"/>
      <c r="H349" s="99"/>
      <c r="I349" s="99">
        <v>8760</v>
      </c>
      <c r="J349" s="99">
        <v>0</v>
      </c>
      <c r="K349" s="99">
        <v>0</v>
      </c>
      <c r="L349" s="99"/>
      <c r="M349" s="99">
        <v>0</v>
      </c>
      <c r="N349" s="99">
        <v>0</v>
      </c>
      <c r="O349" s="99">
        <v>0</v>
      </c>
      <c r="P349" s="99">
        <v>0</v>
      </c>
      <c r="Q349" s="99">
        <v>0</v>
      </c>
      <c r="R349" s="99">
        <v>0</v>
      </c>
    </row>
    <row r="350" spans="1:18" x14ac:dyDescent="0.25">
      <c r="A350" s="99">
        <v>97</v>
      </c>
      <c r="B350" s="99" t="s">
        <v>158</v>
      </c>
      <c r="C350" s="99">
        <v>-1112.7</v>
      </c>
      <c r="D350" s="99">
        <v>0</v>
      </c>
      <c r="E350" s="99">
        <v>100</v>
      </c>
      <c r="F350" s="99">
        <v>0</v>
      </c>
      <c r="G350" s="99"/>
      <c r="H350" s="99"/>
      <c r="I350" s="99">
        <v>8760</v>
      </c>
      <c r="J350" s="99">
        <v>0</v>
      </c>
      <c r="K350" s="99">
        <v>0</v>
      </c>
      <c r="L350" s="99"/>
      <c r="M350" s="99">
        <v>0</v>
      </c>
      <c r="N350" s="99">
        <v>0</v>
      </c>
      <c r="O350" s="99">
        <v>0</v>
      </c>
      <c r="P350" s="99">
        <v>0</v>
      </c>
      <c r="Q350" s="99">
        <v>0</v>
      </c>
      <c r="R350" s="99">
        <v>0</v>
      </c>
    </row>
    <row r="351" spans="1:18" x14ac:dyDescent="0.25">
      <c r="A351" s="99">
        <v>98</v>
      </c>
      <c r="B351" s="99" t="s">
        <v>159</v>
      </c>
      <c r="C351" s="99">
        <v>-0.2</v>
      </c>
      <c r="D351" s="99">
        <v>0</v>
      </c>
      <c r="E351" s="99">
        <v>100</v>
      </c>
      <c r="F351" s="99">
        <v>0</v>
      </c>
      <c r="G351" s="99"/>
      <c r="H351" s="99"/>
      <c r="I351" s="99">
        <v>8760</v>
      </c>
      <c r="J351" s="99">
        <v>75</v>
      </c>
      <c r="K351" s="99">
        <v>-16</v>
      </c>
      <c r="L351" s="99"/>
      <c r="M351" s="99">
        <v>0</v>
      </c>
      <c r="N351" s="99">
        <v>0</v>
      </c>
      <c r="O351" s="99">
        <v>0</v>
      </c>
      <c r="P351" s="99">
        <v>75</v>
      </c>
      <c r="Q351" s="99">
        <v>75</v>
      </c>
      <c r="R351" s="99">
        <v>-16</v>
      </c>
    </row>
    <row r="352" spans="1:18" x14ac:dyDescent="0.25">
      <c r="A352" s="99">
        <v>99</v>
      </c>
      <c r="B352" s="99" t="s">
        <v>160</v>
      </c>
      <c r="C352" s="99">
        <v>1.9</v>
      </c>
      <c r="D352" s="99">
        <v>0</v>
      </c>
      <c r="E352" s="99">
        <v>100</v>
      </c>
      <c r="F352" s="99">
        <v>0</v>
      </c>
      <c r="G352" s="99"/>
      <c r="H352" s="99"/>
      <c r="I352" s="99">
        <v>8760</v>
      </c>
      <c r="J352" s="99">
        <v>75</v>
      </c>
      <c r="K352" s="99">
        <v>145</v>
      </c>
      <c r="L352" s="99"/>
      <c r="M352" s="99">
        <v>0</v>
      </c>
      <c r="N352" s="99">
        <v>0</v>
      </c>
      <c r="O352" s="99">
        <v>0</v>
      </c>
      <c r="P352" s="99">
        <v>75</v>
      </c>
      <c r="Q352" s="99">
        <v>75</v>
      </c>
      <c r="R352" s="99">
        <v>145</v>
      </c>
    </row>
    <row r="353" spans="1:18" x14ac:dyDescent="0.25">
      <c r="A353" s="99">
        <v>100</v>
      </c>
      <c r="B353" s="99" t="s">
        <v>175</v>
      </c>
      <c r="C353" s="99">
        <v>47.9</v>
      </c>
      <c r="D353" s="99">
        <v>0</v>
      </c>
      <c r="E353" s="99">
        <v>100</v>
      </c>
      <c r="F353" s="99">
        <v>0</v>
      </c>
      <c r="G353" s="99"/>
      <c r="H353" s="99"/>
      <c r="I353" s="99">
        <v>8736</v>
      </c>
      <c r="J353" s="99">
        <v>66.400000000000006</v>
      </c>
      <c r="K353" s="99">
        <v>3177</v>
      </c>
      <c r="L353" s="99"/>
      <c r="M353" s="99">
        <v>0</v>
      </c>
      <c r="N353" s="99">
        <v>0</v>
      </c>
      <c r="O353" s="99">
        <v>0</v>
      </c>
      <c r="P353" s="99">
        <v>66.36</v>
      </c>
      <c r="Q353" s="99">
        <v>66.36</v>
      </c>
      <c r="R353" s="99">
        <v>3177</v>
      </c>
    </row>
    <row r="354" spans="1:18" x14ac:dyDescent="0.25">
      <c r="A354" s="99">
        <v>101</v>
      </c>
      <c r="B354" s="99" t="s">
        <v>176</v>
      </c>
      <c r="C354" s="99">
        <v>0</v>
      </c>
      <c r="D354" s="99">
        <v>0</v>
      </c>
      <c r="E354" s="99">
        <v>0</v>
      </c>
      <c r="F354" s="99">
        <v>0</v>
      </c>
      <c r="G354" s="99"/>
      <c r="H354" s="99"/>
      <c r="I354" s="99">
        <v>0</v>
      </c>
      <c r="J354" s="99">
        <v>0</v>
      </c>
      <c r="K354" s="99">
        <v>0</v>
      </c>
      <c r="L354" s="99"/>
      <c r="M354" s="99">
        <v>0</v>
      </c>
      <c r="N354" s="99">
        <v>0</v>
      </c>
      <c r="O354" s="99">
        <v>0</v>
      </c>
      <c r="P354" s="99">
        <v>0</v>
      </c>
      <c r="Q354" s="99">
        <v>0</v>
      </c>
      <c r="R354" s="99">
        <v>0</v>
      </c>
    </row>
    <row r="355" spans="1:18" x14ac:dyDescent="0.25">
      <c r="A355" s="99">
        <v>102</v>
      </c>
      <c r="B355" s="99" t="s">
        <v>177</v>
      </c>
      <c r="C355" s="99">
        <v>1035.7</v>
      </c>
      <c r="D355" s="99">
        <v>0</v>
      </c>
      <c r="E355" s="99">
        <v>25.2</v>
      </c>
      <c r="F355" s="99">
        <v>146</v>
      </c>
      <c r="G355" s="99">
        <v>7603.8</v>
      </c>
      <c r="H355" s="99">
        <v>7342</v>
      </c>
      <c r="I355" s="99">
        <v>3321</v>
      </c>
      <c r="J355" s="99">
        <v>415.3</v>
      </c>
      <c r="K355" s="99">
        <v>31577</v>
      </c>
      <c r="L355" s="99">
        <v>511</v>
      </c>
      <c r="M355" s="99">
        <v>2160</v>
      </c>
      <c r="N355" s="99">
        <v>0</v>
      </c>
      <c r="O355" s="99">
        <v>3606</v>
      </c>
      <c r="P355" s="99">
        <v>33.97</v>
      </c>
      <c r="Q355" s="99">
        <v>36.06</v>
      </c>
      <c r="R355" s="99">
        <v>37343</v>
      </c>
    </row>
    <row r="356" spans="1:18" x14ac:dyDescent="0.25">
      <c r="A356" s="99">
        <v>103</v>
      </c>
      <c r="B356" s="99" t="s">
        <v>178</v>
      </c>
      <c r="C356" s="99">
        <v>0</v>
      </c>
      <c r="D356" s="99">
        <v>0</v>
      </c>
      <c r="E356" s="99">
        <v>0</v>
      </c>
      <c r="F356" s="99">
        <v>158</v>
      </c>
      <c r="G356" s="99"/>
      <c r="H356" s="99"/>
      <c r="I356" s="99">
        <v>337</v>
      </c>
      <c r="J356" s="99">
        <v>0</v>
      </c>
      <c r="K356" s="99">
        <v>0</v>
      </c>
      <c r="L356" s="99"/>
      <c r="M356" s="99">
        <v>0</v>
      </c>
      <c r="N356" s="99">
        <v>0</v>
      </c>
      <c r="O356" s="99">
        <v>0</v>
      </c>
      <c r="P356" s="99">
        <v>0</v>
      </c>
      <c r="Q356" s="99">
        <v>0</v>
      </c>
      <c r="R356" s="99">
        <v>0</v>
      </c>
    </row>
    <row r="357" spans="1:18" x14ac:dyDescent="0.25">
      <c r="A357" s="99">
        <v>104</v>
      </c>
      <c r="B357" s="99" t="s">
        <v>179</v>
      </c>
      <c r="C357" s="99">
        <v>-728.6</v>
      </c>
      <c r="D357" s="99">
        <v>0</v>
      </c>
      <c r="E357" s="99">
        <v>64.400000000000006</v>
      </c>
      <c r="F357" s="99">
        <v>268</v>
      </c>
      <c r="G357" s="99"/>
      <c r="H357" s="99"/>
      <c r="I357" s="99">
        <v>7836</v>
      </c>
      <c r="J357" s="99">
        <v>35.9</v>
      </c>
      <c r="K357" s="99">
        <v>-26171</v>
      </c>
      <c r="L357" s="99"/>
      <c r="M357" s="99">
        <v>0</v>
      </c>
      <c r="N357" s="99">
        <v>0</v>
      </c>
      <c r="O357" s="99">
        <v>0</v>
      </c>
      <c r="P357" s="99">
        <v>35.92</v>
      </c>
      <c r="Q357" s="99">
        <v>35.92</v>
      </c>
      <c r="R357" s="99">
        <v>-26171</v>
      </c>
    </row>
    <row r="358" spans="1:18" x14ac:dyDescent="0.25">
      <c r="A358" s="99">
        <v>105</v>
      </c>
      <c r="B358" s="99" t="s">
        <v>180</v>
      </c>
      <c r="C358" s="99">
        <v>526.79999999999995</v>
      </c>
      <c r="D358" s="99">
        <v>0</v>
      </c>
      <c r="E358" s="99">
        <v>6</v>
      </c>
      <c r="F358" s="99">
        <v>772</v>
      </c>
      <c r="G358" s="99"/>
      <c r="H358" s="99"/>
      <c r="I358" s="99">
        <v>5435</v>
      </c>
      <c r="J358" s="99">
        <v>37.299999999999997</v>
      </c>
      <c r="K358" s="99">
        <v>19665</v>
      </c>
      <c r="L358" s="99"/>
      <c r="M358" s="99">
        <v>0</v>
      </c>
      <c r="N358" s="99">
        <v>0</v>
      </c>
      <c r="O358" s="99">
        <v>0</v>
      </c>
      <c r="P358" s="99">
        <v>37.33</v>
      </c>
      <c r="Q358" s="99">
        <v>37.33</v>
      </c>
      <c r="R358" s="99">
        <v>19665</v>
      </c>
    </row>
    <row r="359" spans="1:18" x14ac:dyDescent="0.25">
      <c r="A359" s="99">
        <v>106</v>
      </c>
      <c r="B359" s="99" t="s">
        <v>181</v>
      </c>
      <c r="C359" s="99">
        <v>-345.2</v>
      </c>
      <c r="D359" s="99">
        <v>0</v>
      </c>
      <c r="E359" s="99">
        <v>52.9</v>
      </c>
      <c r="F359" s="99">
        <v>543</v>
      </c>
      <c r="G359" s="99"/>
      <c r="H359" s="99"/>
      <c r="I359" s="99">
        <v>6491</v>
      </c>
      <c r="J359" s="99">
        <v>34.700000000000003</v>
      </c>
      <c r="K359" s="99">
        <v>-11990</v>
      </c>
      <c r="L359" s="99"/>
      <c r="M359" s="99">
        <v>0</v>
      </c>
      <c r="N359" s="99">
        <v>0</v>
      </c>
      <c r="O359" s="99">
        <v>0</v>
      </c>
      <c r="P359" s="99">
        <v>34.74</v>
      </c>
      <c r="Q359" s="99">
        <v>34.74</v>
      </c>
      <c r="R359" s="99">
        <v>-11990</v>
      </c>
    </row>
    <row r="360" spans="1:18" x14ac:dyDescent="0.25">
      <c r="A360" s="99">
        <v>107</v>
      </c>
      <c r="B360" s="99" t="s">
        <v>182</v>
      </c>
      <c r="C360" s="99">
        <v>267.3</v>
      </c>
      <c r="D360" s="99">
        <v>0</v>
      </c>
      <c r="E360" s="99">
        <v>57.9</v>
      </c>
      <c r="F360" s="99">
        <v>0</v>
      </c>
      <c r="G360" s="99"/>
      <c r="H360" s="99"/>
      <c r="I360" s="99">
        <v>8760</v>
      </c>
      <c r="J360" s="99">
        <v>0</v>
      </c>
      <c r="K360" s="99">
        <v>0</v>
      </c>
      <c r="L360" s="99"/>
      <c r="M360" s="99">
        <v>0</v>
      </c>
      <c r="N360" s="99">
        <v>0</v>
      </c>
      <c r="O360" s="99">
        <v>0</v>
      </c>
      <c r="P360" s="99">
        <v>0</v>
      </c>
      <c r="Q360" s="99">
        <v>0</v>
      </c>
      <c r="R360" s="99">
        <v>0</v>
      </c>
    </row>
    <row r="361" spans="1:18" x14ac:dyDescent="0.25">
      <c r="A361" s="99">
        <v>108</v>
      </c>
      <c r="B361" s="99" t="s">
        <v>184</v>
      </c>
      <c r="C361" s="99">
        <v>33.299999999999997</v>
      </c>
      <c r="D361" s="99">
        <v>0</v>
      </c>
      <c r="E361" s="99">
        <v>100</v>
      </c>
      <c r="F361" s="99">
        <v>0</v>
      </c>
      <c r="G361" s="99"/>
      <c r="H361" s="99"/>
      <c r="I361" s="99">
        <v>8760</v>
      </c>
      <c r="J361" s="99">
        <v>144.80000000000001</v>
      </c>
      <c r="K361" s="99">
        <v>4825</v>
      </c>
      <c r="L361" s="99"/>
      <c r="M361" s="99">
        <v>0</v>
      </c>
      <c r="N361" s="99">
        <v>0</v>
      </c>
      <c r="O361" s="99">
        <v>0</v>
      </c>
      <c r="P361" s="99">
        <v>144.84</v>
      </c>
      <c r="Q361" s="99">
        <v>144.84</v>
      </c>
      <c r="R361" s="99">
        <v>4825</v>
      </c>
    </row>
    <row r="362" spans="1:18" x14ac:dyDescent="0.25">
      <c r="A362" s="99">
        <v>109</v>
      </c>
      <c r="B362" s="99" t="s">
        <v>185</v>
      </c>
      <c r="C362" s="99">
        <v>3.7</v>
      </c>
      <c r="D362" s="99">
        <v>0</v>
      </c>
      <c r="E362" s="99">
        <v>100</v>
      </c>
      <c r="F362" s="99">
        <v>0</v>
      </c>
      <c r="G362" s="99"/>
      <c r="H362" s="99"/>
      <c r="I362" s="99">
        <v>8760</v>
      </c>
      <c r="J362" s="99">
        <v>68.2</v>
      </c>
      <c r="K362" s="99">
        <v>250</v>
      </c>
      <c r="L362" s="99"/>
      <c r="M362" s="99">
        <v>0</v>
      </c>
      <c r="N362" s="99">
        <v>0</v>
      </c>
      <c r="O362" s="99">
        <v>0</v>
      </c>
      <c r="P362" s="99">
        <v>68.239999999999995</v>
      </c>
      <c r="Q362" s="99">
        <v>68.239999999999995</v>
      </c>
      <c r="R362" s="99">
        <v>250</v>
      </c>
    </row>
    <row r="363" spans="1:18" x14ac:dyDescent="0.25">
      <c r="A363" s="99">
        <v>110</v>
      </c>
      <c r="B363" s="99" t="s">
        <v>186</v>
      </c>
      <c r="C363" s="99">
        <v>162.4</v>
      </c>
      <c r="D363" s="99">
        <v>0</v>
      </c>
      <c r="E363" s="99">
        <v>100</v>
      </c>
      <c r="F363" s="99">
        <v>0</v>
      </c>
      <c r="G363" s="99"/>
      <c r="H363" s="99"/>
      <c r="I363" s="99">
        <v>8760</v>
      </c>
      <c r="J363" s="99">
        <v>107.9</v>
      </c>
      <c r="K363" s="99">
        <v>17512</v>
      </c>
      <c r="L363" s="99"/>
      <c r="M363" s="99">
        <v>0</v>
      </c>
      <c r="N363" s="99">
        <v>0</v>
      </c>
      <c r="O363" s="99">
        <v>0</v>
      </c>
      <c r="P363" s="99">
        <v>107.86</v>
      </c>
      <c r="Q363" s="99">
        <v>107.86</v>
      </c>
      <c r="R363" s="99">
        <v>17512</v>
      </c>
    </row>
    <row r="364" spans="1:18" x14ac:dyDescent="0.25">
      <c r="A364" s="99">
        <v>111</v>
      </c>
      <c r="B364" s="99" t="s">
        <v>187</v>
      </c>
      <c r="C364" s="99">
        <v>125.6</v>
      </c>
      <c r="D364" s="99">
        <v>0</v>
      </c>
      <c r="E364" s="99">
        <v>100</v>
      </c>
      <c r="F364" s="99">
        <v>0</v>
      </c>
      <c r="G364" s="99"/>
      <c r="H364" s="99"/>
      <c r="I364" s="99">
        <v>8760</v>
      </c>
      <c r="J364" s="99">
        <v>71</v>
      </c>
      <c r="K364" s="99">
        <v>8917</v>
      </c>
      <c r="L364" s="99"/>
      <c r="M364" s="99">
        <v>0</v>
      </c>
      <c r="N364" s="99">
        <v>0</v>
      </c>
      <c r="O364" s="99">
        <v>0</v>
      </c>
      <c r="P364" s="99">
        <v>71</v>
      </c>
      <c r="Q364" s="99">
        <v>71</v>
      </c>
      <c r="R364" s="99">
        <v>8917</v>
      </c>
    </row>
    <row r="365" spans="1:18" x14ac:dyDescent="0.25">
      <c r="A365" s="99">
        <v>112</v>
      </c>
      <c r="B365" s="99" t="s">
        <v>189</v>
      </c>
      <c r="C365" s="99">
        <v>17.7</v>
      </c>
      <c r="D365" s="99">
        <v>0</v>
      </c>
      <c r="E365" s="99">
        <v>100</v>
      </c>
      <c r="F365" s="99">
        <v>0</v>
      </c>
      <c r="G365" s="99"/>
      <c r="H365" s="99"/>
      <c r="I365" s="99">
        <v>8760</v>
      </c>
      <c r="J365" s="99">
        <v>50.7</v>
      </c>
      <c r="K365" s="99">
        <v>900</v>
      </c>
      <c r="L365" s="99"/>
      <c r="M365" s="99">
        <v>0</v>
      </c>
      <c r="N365" s="99">
        <v>0</v>
      </c>
      <c r="O365" s="99">
        <v>0</v>
      </c>
      <c r="P365" s="99">
        <v>50.75</v>
      </c>
      <c r="Q365" s="99">
        <v>50.75</v>
      </c>
      <c r="R365" s="99">
        <v>900</v>
      </c>
    </row>
    <row r="366" spans="1:18" x14ac:dyDescent="0.25">
      <c r="A366" s="99">
        <v>113</v>
      </c>
      <c r="B366" s="99" t="s">
        <v>190</v>
      </c>
      <c r="C366" s="99">
        <v>6.7</v>
      </c>
      <c r="D366" s="99">
        <v>0</v>
      </c>
      <c r="E366" s="99">
        <v>100</v>
      </c>
      <c r="F366" s="99">
        <v>0</v>
      </c>
      <c r="G366" s="99"/>
      <c r="H366" s="99"/>
      <c r="I366" s="99">
        <v>8760</v>
      </c>
      <c r="J366" s="99">
        <v>88.9</v>
      </c>
      <c r="K366" s="99">
        <v>593</v>
      </c>
      <c r="L366" s="99"/>
      <c r="M366" s="99">
        <v>0</v>
      </c>
      <c r="N366" s="99">
        <v>0</v>
      </c>
      <c r="O366" s="99">
        <v>0</v>
      </c>
      <c r="P366" s="99">
        <v>88.89</v>
      </c>
      <c r="Q366" s="99">
        <v>88.89</v>
      </c>
      <c r="R366" s="99">
        <v>593</v>
      </c>
    </row>
    <row r="367" spans="1:18" x14ac:dyDescent="0.25">
      <c r="A367" s="99">
        <v>114</v>
      </c>
      <c r="B367" s="99" t="s">
        <v>191</v>
      </c>
      <c r="C367" s="99">
        <v>0</v>
      </c>
      <c r="D367" s="99">
        <v>0</v>
      </c>
      <c r="E367" s="99">
        <v>0</v>
      </c>
      <c r="F367" s="99">
        <v>0</v>
      </c>
      <c r="G367" s="99"/>
      <c r="H367" s="99"/>
      <c r="I367" s="99">
        <v>8760</v>
      </c>
      <c r="J367" s="99">
        <v>0</v>
      </c>
      <c r="K367" s="99">
        <v>0</v>
      </c>
      <c r="L367" s="99"/>
      <c r="M367" s="99">
        <v>0</v>
      </c>
      <c r="N367" s="99">
        <v>0</v>
      </c>
      <c r="O367" s="99">
        <v>0</v>
      </c>
      <c r="P367" s="99">
        <v>0</v>
      </c>
      <c r="Q367" s="99">
        <v>0</v>
      </c>
      <c r="R367" s="99">
        <v>0</v>
      </c>
    </row>
    <row r="368" spans="1:18" x14ac:dyDescent="0.25">
      <c r="A368" s="99">
        <v>115</v>
      </c>
      <c r="B368" s="99" t="s">
        <v>192</v>
      </c>
      <c r="C368" s="99">
        <v>0</v>
      </c>
      <c r="D368" s="99">
        <v>0</v>
      </c>
      <c r="E368" s="99">
        <v>0</v>
      </c>
      <c r="F368" s="99">
        <v>0</v>
      </c>
      <c r="G368" s="99"/>
      <c r="H368" s="99"/>
      <c r="I368" s="99">
        <v>8760</v>
      </c>
      <c r="J368" s="99">
        <v>0</v>
      </c>
      <c r="K368" s="99">
        <v>0</v>
      </c>
      <c r="L368" s="99"/>
      <c r="M368" s="99">
        <v>0</v>
      </c>
      <c r="N368" s="99">
        <v>0</v>
      </c>
      <c r="O368" s="99">
        <v>0</v>
      </c>
      <c r="P368" s="99">
        <v>0</v>
      </c>
      <c r="Q368" s="99">
        <v>0</v>
      </c>
      <c r="R368" s="99">
        <v>0</v>
      </c>
    </row>
    <row r="369" spans="1:18" x14ac:dyDescent="0.25">
      <c r="A369" s="99">
        <v>116</v>
      </c>
      <c r="B369" s="99" t="s">
        <v>193</v>
      </c>
      <c r="C369" s="99">
        <v>0</v>
      </c>
      <c r="D369" s="99">
        <v>0</v>
      </c>
      <c r="E369" s="99">
        <v>0</v>
      </c>
      <c r="F369" s="99">
        <v>0</v>
      </c>
      <c r="G369" s="99"/>
      <c r="H369" s="99"/>
      <c r="I369" s="99">
        <v>8760</v>
      </c>
      <c r="J369" s="99">
        <v>0</v>
      </c>
      <c r="K369" s="99">
        <v>0</v>
      </c>
      <c r="L369" s="99"/>
      <c r="M369" s="99">
        <v>0</v>
      </c>
      <c r="N369" s="99">
        <v>0</v>
      </c>
      <c r="O369" s="99">
        <v>0</v>
      </c>
      <c r="P369" s="99">
        <v>0</v>
      </c>
      <c r="Q369" s="99">
        <v>0</v>
      </c>
      <c r="R369" s="99">
        <v>0</v>
      </c>
    </row>
    <row r="370" spans="1:18" x14ac:dyDescent="0.25">
      <c r="A370" s="99">
        <v>117</v>
      </c>
      <c r="B370" s="99" t="s">
        <v>194</v>
      </c>
      <c r="C370" s="99">
        <v>11.4</v>
      </c>
      <c r="D370" s="99">
        <v>0</v>
      </c>
      <c r="E370" s="99">
        <v>100</v>
      </c>
      <c r="F370" s="99">
        <v>0</v>
      </c>
      <c r="G370" s="99"/>
      <c r="H370" s="99"/>
      <c r="I370" s="99">
        <v>8760</v>
      </c>
      <c r="J370" s="99">
        <v>71.5</v>
      </c>
      <c r="K370" s="99">
        <v>814</v>
      </c>
      <c r="L370" s="99"/>
      <c r="M370" s="99">
        <v>0</v>
      </c>
      <c r="N370" s="99">
        <v>0</v>
      </c>
      <c r="O370" s="99">
        <v>0</v>
      </c>
      <c r="P370" s="99">
        <v>71.47</v>
      </c>
      <c r="Q370" s="99">
        <v>71.47</v>
      </c>
      <c r="R370" s="99">
        <v>814</v>
      </c>
    </row>
    <row r="371" spans="1:18" x14ac:dyDescent="0.25">
      <c r="A371" s="99">
        <v>118</v>
      </c>
      <c r="B371" s="99" t="s">
        <v>195</v>
      </c>
      <c r="C371" s="99">
        <v>112.6</v>
      </c>
      <c r="D371" s="99">
        <v>0</v>
      </c>
      <c r="E371" s="99">
        <v>100</v>
      </c>
      <c r="F371" s="99">
        <v>0</v>
      </c>
      <c r="G371" s="99"/>
      <c r="H371" s="99"/>
      <c r="I371" s="99">
        <v>8760</v>
      </c>
      <c r="J371" s="99">
        <v>92.8</v>
      </c>
      <c r="K371" s="99">
        <v>10451</v>
      </c>
      <c r="L371" s="99"/>
      <c r="M371" s="99">
        <v>0</v>
      </c>
      <c r="N371" s="99">
        <v>0</v>
      </c>
      <c r="O371" s="99">
        <v>0</v>
      </c>
      <c r="P371" s="99">
        <v>92.8</v>
      </c>
      <c r="Q371" s="99">
        <v>92.8</v>
      </c>
      <c r="R371" s="99">
        <v>10451</v>
      </c>
    </row>
    <row r="372" spans="1:18" x14ac:dyDescent="0.25">
      <c r="A372" s="99">
        <v>119</v>
      </c>
      <c r="B372" s="99" t="s">
        <v>201</v>
      </c>
      <c r="C372" s="99">
        <v>27.8</v>
      </c>
      <c r="D372" s="99">
        <v>0</v>
      </c>
      <c r="E372" s="99">
        <v>1.6</v>
      </c>
      <c r="F372" s="99">
        <v>120</v>
      </c>
      <c r="G372" s="99"/>
      <c r="H372" s="99"/>
      <c r="I372" s="99">
        <v>302</v>
      </c>
      <c r="J372" s="99">
        <v>28</v>
      </c>
      <c r="K372" s="99">
        <v>777</v>
      </c>
      <c r="L372" s="99"/>
      <c r="M372" s="99">
        <v>0</v>
      </c>
      <c r="N372" s="99">
        <v>0</v>
      </c>
      <c r="O372" s="99">
        <v>0</v>
      </c>
      <c r="P372" s="99">
        <v>27.96</v>
      </c>
      <c r="Q372" s="99">
        <v>27.96</v>
      </c>
      <c r="R372" s="99">
        <v>777</v>
      </c>
    </row>
    <row r="373" spans="1:18" x14ac:dyDescent="0.25">
      <c r="A373" s="99">
        <v>120</v>
      </c>
      <c r="B373" s="99" t="s">
        <v>203</v>
      </c>
      <c r="C373" s="99">
        <v>-360.9</v>
      </c>
      <c r="D373" s="99">
        <v>0</v>
      </c>
      <c r="E373" s="99">
        <v>100</v>
      </c>
      <c r="F373" s="99">
        <v>0</v>
      </c>
      <c r="G373" s="99"/>
      <c r="H373" s="99"/>
      <c r="I373" s="99">
        <v>8760</v>
      </c>
      <c r="J373" s="99">
        <v>14.6</v>
      </c>
      <c r="K373" s="99">
        <v>-5258</v>
      </c>
      <c r="L373" s="99"/>
      <c r="M373" s="99">
        <v>0</v>
      </c>
      <c r="N373" s="99">
        <v>0</v>
      </c>
      <c r="O373" s="99">
        <v>-5258</v>
      </c>
      <c r="P373" s="99">
        <v>29.14</v>
      </c>
      <c r="Q373" s="99">
        <v>29.14</v>
      </c>
      <c r="R373" s="99">
        <v>-10517</v>
      </c>
    </row>
    <row r="374" spans="1:18" x14ac:dyDescent="0.25">
      <c r="A374" s="99">
        <v>121</v>
      </c>
      <c r="B374" s="99" t="s">
        <v>204</v>
      </c>
      <c r="C374" s="99">
        <v>12</v>
      </c>
      <c r="D374" s="99">
        <v>0</v>
      </c>
      <c r="E374" s="99">
        <v>100</v>
      </c>
      <c r="F374" s="99">
        <v>0</v>
      </c>
      <c r="G374" s="99"/>
      <c r="H374" s="99"/>
      <c r="I374" s="99">
        <v>8760</v>
      </c>
      <c r="J374" s="99">
        <v>54.1</v>
      </c>
      <c r="K374" s="99">
        <v>648</v>
      </c>
      <c r="L374" s="99"/>
      <c r="M374" s="99">
        <v>0</v>
      </c>
      <c r="N374" s="99">
        <v>0</v>
      </c>
      <c r="O374" s="99">
        <v>0</v>
      </c>
      <c r="P374" s="99">
        <v>54.05</v>
      </c>
      <c r="Q374" s="99">
        <v>54.05</v>
      </c>
      <c r="R374" s="99">
        <v>648</v>
      </c>
    </row>
    <row r="375" spans="1:18" x14ac:dyDescent="0.25">
      <c r="A375" s="99">
        <v>122</v>
      </c>
      <c r="B375" s="99" t="s">
        <v>205</v>
      </c>
      <c r="C375" s="99">
        <v>63.2</v>
      </c>
      <c r="D375" s="99">
        <v>0</v>
      </c>
      <c r="E375" s="99">
        <v>100</v>
      </c>
      <c r="F375" s="99">
        <v>0</v>
      </c>
      <c r="G375" s="99"/>
      <c r="H375" s="99"/>
      <c r="I375" s="99">
        <v>8760</v>
      </c>
      <c r="J375" s="99">
        <v>54.7</v>
      </c>
      <c r="K375" s="99">
        <v>3458</v>
      </c>
      <c r="L375" s="99"/>
      <c r="M375" s="99">
        <v>0</v>
      </c>
      <c r="N375" s="99">
        <v>0</v>
      </c>
      <c r="O375" s="99">
        <v>3458</v>
      </c>
      <c r="P375" s="99">
        <v>109.44</v>
      </c>
      <c r="Q375" s="99">
        <v>109.44</v>
      </c>
      <c r="R375" s="99">
        <v>6916</v>
      </c>
    </row>
    <row r="376" spans="1:18" x14ac:dyDescent="0.25">
      <c r="A376" s="99">
        <v>123</v>
      </c>
      <c r="B376" s="99" t="s">
        <v>206</v>
      </c>
      <c r="C376" s="99">
        <v>37.200000000000003</v>
      </c>
      <c r="D376" s="99">
        <v>0</v>
      </c>
      <c r="E376" s="99">
        <v>88.5</v>
      </c>
      <c r="F376" s="99">
        <v>0</v>
      </c>
      <c r="G376" s="99"/>
      <c r="H376" s="99"/>
      <c r="I376" s="99">
        <v>8760</v>
      </c>
      <c r="J376" s="99">
        <v>0</v>
      </c>
      <c r="K376" s="99">
        <v>0</v>
      </c>
      <c r="L376" s="99"/>
      <c r="M376" s="99">
        <v>0</v>
      </c>
      <c r="N376" s="99">
        <v>0</v>
      </c>
      <c r="O376" s="99">
        <v>1406</v>
      </c>
      <c r="P376" s="99">
        <v>37.76</v>
      </c>
      <c r="Q376" s="99">
        <v>37.76</v>
      </c>
      <c r="R376" s="99">
        <v>1406</v>
      </c>
    </row>
    <row r="377" spans="1:18" x14ac:dyDescent="0.25">
      <c r="A377" s="99">
        <v>124</v>
      </c>
      <c r="B377" s="99" t="s">
        <v>207</v>
      </c>
      <c r="C377" s="99">
        <v>0</v>
      </c>
      <c r="D377" s="99">
        <v>0</v>
      </c>
      <c r="E377" s="99">
        <v>0</v>
      </c>
      <c r="F377" s="99">
        <v>0</v>
      </c>
      <c r="G377" s="99"/>
      <c r="H377" s="99"/>
      <c r="I377" s="99">
        <v>0</v>
      </c>
      <c r="J377" s="99">
        <v>0</v>
      </c>
      <c r="K377" s="99">
        <v>0</v>
      </c>
      <c r="L377" s="99"/>
      <c r="M377" s="99">
        <v>0</v>
      </c>
      <c r="N377" s="99">
        <v>0</v>
      </c>
      <c r="O377" s="99">
        <v>0</v>
      </c>
      <c r="P377" s="99">
        <v>0</v>
      </c>
      <c r="Q377" s="99">
        <v>0</v>
      </c>
      <c r="R377" s="99">
        <v>0</v>
      </c>
    </row>
    <row r="378" spans="1:18" x14ac:dyDescent="0.25">
      <c r="A378" s="99">
        <v>125</v>
      </c>
      <c r="B378" s="99" t="s">
        <v>208</v>
      </c>
      <c r="C378" s="99">
        <v>194.1</v>
      </c>
      <c r="D378" s="99">
        <v>0</v>
      </c>
      <c r="E378" s="99">
        <v>11.2</v>
      </c>
      <c r="F378" s="99">
        <v>11</v>
      </c>
      <c r="G378" s="99">
        <v>2267.6</v>
      </c>
      <c r="H378" s="99">
        <v>11685</v>
      </c>
      <c r="I378" s="99">
        <v>1571</v>
      </c>
      <c r="J378" s="99">
        <v>378.9</v>
      </c>
      <c r="K378" s="99">
        <v>8591</v>
      </c>
      <c r="L378" s="99">
        <v>23</v>
      </c>
      <c r="M378" s="99">
        <v>88</v>
      </c>
      <c r="N378" s="99">
        <v>4758</v>
      </c>
      <c r="O378" s="99">
        <v>0</v>
      </c>
      <c r="P378" s="99">
        <v>44.27</v>
      </c>
      <c r="Q378" s="99">
        <v>69.25</v>
      </c>
      <c r="R378" s="99">
        <v>13438</v>
      </c>
    </row>
    <row r="379" spans="1:18" x14ac:dyDescent="0.25">
      <c r="A379" s="99">
        <v>126</v>
      </c>
      <c r="B379" s="99" t="s">
        <v>209</v>
      </c>
      <c r="C379" s="99">
        <v>-168.9</v>
      </c>
      <c r="D379" s="99">
        <v>0</v>
      </c>
      <c r="E379" s="99">
        <v>100</v>
      </c>
      <c r="F379" s="99">
        <v>0</v>
      </c>
      <c r="G379" s="99"/>
      <c r="H379" s="99"/>
      <c r="I379" s="99">
        <v>8760</v>
      </c>
      <c r="J379" s="99">
        <v>11</v>
      </c>
      <c r="K379" s="99">
        <v>-1854</v>
      </c>
      <c r="L379" s="99"/>
      <c r="M379" s="99">
        <v>0</v>
      </c>
      <c r="N379" s="99">
        <v>0</v>
      </c>
      <c r="O379" s="99">
        <v>0</v>
      </c>
      <c r="P379" s="99">
        <v>10.98</v>
      </c>
      <c r="Q379" s="99">
        <v>10.98</v>
      </c>
      <c r="R379" s="99">
        <v>-1854</v>
      </c>
    </row>
    <row r="380" spans="1:18" x14ac:dyDescent="0.25">
      <c r="A380" s="99">
        <v>127</v>
      </c>
      <c r="B380" s="99" t="s">
        <v>210</v>
      </c>
      <c r="C380" s="99">
        <v>-65.900000000000006</v>
      </c>
      <c r="D380" s="99">
        <v>0</v>
      </c>
      <c r="E380" s="99">
        <v>100</v>
      </c>
      <c r="F380" s="99">
        <v>0</v>
      </c>
      <c r="G380" s="99"/>
      <c r="H380" s="99"/>
      <c r="I380" s="99">
        <v>8760</v>
      </c>
      <c r="J380" s="99">
        <v>11</v>
      </c>
      <c r="K380" s="99">
        <v>-724</v>
      </c>
      <c r="L380" s="99"/>
      <c r="M380" s="99">
        <v>0</v>
      </c>
      <c r="N380" s="99">
        <v>0</v>
      </c>
      <c r="O380" s="99">
        <v>0</v>
      </c>
      <c r="P380" s="99">
        <v>10.98</v>
      </c>
      <c r="Q380" s="99">
        <v>10.98</v>
      </c>
      <c r="R380" s="99">
        <v>-724</v>
      </c>
    </row>
    <row r="381" spans="1:18" x14ac:dyDescent="0.25">
      <c r="A381" s="99">
        <v>128</v>
      </c>
      <c r="B381" s="99" t="s">
        <v>211</v>
      </c>
      <c r="C381" s="99">
        <v>-220.8</v>
      </c>
      <c r="D381" s="99">
        <v>0</v>
      </c>
      <c r="E381" s="99">
        <v>100</v>
      </c>
      <c r="F381" s="99">
        <v>0</v>
      </c>
      <c r="G381" s="99"/>
      <c r="H381" s="99"/>
      <c r="I381" s="99">
        <v>8760</v>
      </c>
      <c r="J381" s="99">
        <v>23.2</v>
      </c>
      <c r="K381" s="99">
        <v>-5131</v>
      </c>
      <c r="L381" s="99"/>
      <c r="M381" s="99">
        <v>0</v>
      </c>
      <c r="N381" s="99">
        <v>-4396</v>
      </c>
      <c r="O381" s="99">
        <v>-5131</v>
      </c>
      <c r="P381" s="99">
        <v>46.48</v>
      </c>
      <c r="Q381" s="99">
        <v>66.39</v>
      </c>
      <c r="R381" s="99">
        <v>-14659</v>
      </c>
    </row>
    <row r="382" spans="1:18" x14ac:dyDescent="0.25">
      <c r="A382" s="99">
        <v>129</v>
      </c>
      <c r="B382" s="99" t="s">
        <v>217</v>
      </c>
      <c r="C382" s="99">
        <v>15.1</v>
      </c>
      <c r="D382" s="99">
        <v>0</v>
      </c>
      <c r="E382" s="99">
        <v>100</v>
      </c>
      <c r="F382" s="99">
        <v>0</v>
      </c>
      <c r="G382" s="99"/>
      <c r="H382" s="99"/>
      <c r="I382" s="99">
        <v>8760</v>
      </c>
      <c r="J382" s="99">
        <v>73.5</v>
      </c>
      <c r="K382" s="99">
        <v>1107</v>
      </c>
      <c r="L382" s="99"/>
      <c r="M382" s="99">
        <v>0</v>
      </c>
      <c r="N382" s="99">
        <v>0</v>
      </c>
      <c r="O382" s="99">
        <v>0</v>
      </c>
      <c r="P382" s="99">
        <v>73.47</v>
      </c>
      <c r="Q382" s="99">
        <v>73.47</v>
      </c>
      <c r="R382" s="99">
        <v>1107</v>
      </c>
    </row>
    <row r="383" spans="1:18" x14ac:dyDescent="0.25">
      <c r="A383" s="99">
        <v>130</v>
      </c>
      <c r="B383" s="99" t="s">
        <v>218</v>
      </c>
      <c r="C383" s="99">
        <v>228.5</v>
      </c>
      <c r="D383" s="99">
        <v>0</v>
      </c>
      <c r="E383" s="99">
        <v>100</v>
      </c>
      <c r="F383" s="99">
        <v>0</v>
      </c>
      <c r="G383" s="99"/>
      <c r="H383" s="99"/>
      <c r="I383" s="99">
        <v>8760</v>
      </c>
      <c r="J383" s="99">
        <v>74.900000000000006</v>
      </c>
      <c r="K383" s="99">
        <v>17124</v>
      </c>
      <c r="L383" s="99"/>
      <c r="M383" s="99">
        <v>0</v>
      </c>
      <c r="N383" s="99">
        <v>0</v>
      </c>
      <c r="O383" s="99">
        <v>0</v>
      </c>
      <c r="P383" s="99">
        <v>74.94</v>
      </c>
      <c r="Q383" s="99">
        <v>74.94</v>
      </c>
      <c r="R383" s="99">
        <v>17124</v>
      </c>
    </row>
    <row r="384" spans="1:18" x14ac:dyDescent="0.25">
      <c r="A384" s="99">
        <v>131</v>
      </c>
      <c r="B384" s="99" t="s">
        <v>221</v>
      </c>
      <c r="C384" s="99">
        <v>4.7</v>
      </c>
      <c r="D384" s="99">
        <v>0</v>
      </c>
      <c r="E384" s="99">
        <v>100</v>
      </c>
      <c r="F384" s="99">
        <v>0</v>
      </c>
      <c r="G384" s="99"/>
      <c r="H384" s="99"/>
      <c r="I384" s="99">
        <v>8760</v>
      </c>
      <c r="J384" s="99">
        <v>72.7</v>
      </c>
      <c r="K384" s="99">
        <v>342</v>
      </c>
      <c r="L384" s="99"/>
      <c r="M384" s="99">
        <v>0</v>
      </c>
      <c r="N384" s="99">
        <v>0</v>
      </c>
      <c r="O384" s="99">
        <v>0</v>
      </c>
      <c r="P384" s="99">
        <v>72.709999999999994</v>
      </c>
      <c r="Q384" s="99">
        <v>72.709999999999994</v>
      </c>
      <c r="R384" s="99">
        <v>342</v>
      </c>
    </row>
    <row r="385" spans="1:18" x14ac:dyDescent="0.25">
      <c r="A385" s="99">
        <v>132</v>
      </c>
      <c r="B385" s="99" t="s">
        <v>222</v>
      </c>
      <c r="C385" s="99">
        <v>0</v>
      </c>
      <c r="D385" s="99">
        <v>0</v>
      </c>
      <c r="E385" s="99">
        <v>100</v>
      </c>
      <c r="F385" s="99">
        <v>0</v>
      </c>
      <c r="G385" s="99"/>
      <c r="H385" s="99"/>
      <c r="I385" s="99">
        <v>8760</v>
      </c>
      <c r="J385" s="99">
        <v>32.200000000000003</v>
      </c>
      <c r="K385" s="99">
        <v>1</v>
      </c>
      <c r="L385" s="99"/>
      <c r="M385" s="99">
        <v>0</v>
      </c>
      <c r="N385" s="99">
        <v>0</v>
      </c>
      <c r="O385" s="99">
        <v>0</v>
      </c>
      <c r="P385" s="99">
        <v>32.24</v>
      </c>
      <c r="Q385" s="99">
        <v>32.24</v>
      </c>
      <c r="R385" s="99">
        <v>1</v>
      </c>
    </row>
    <row r="386" spans="1:18" x14ac:dyDescent="0.25">
      <c r="A386" s="99">
        <v>133</v>
      </c>
      <c r="B386" s="99" t="s">
        <v>223</v>
      </c>
      <c r="C386" s="99">
        <v>10.8</v>
      </c>
      <c r="D386" s="99">
        <v>0</v>
      </c>
      <c r="E386" s="99">
        <v>100</v>
      </c>
      <c r="F386" s="99">
        <v>0</v>
      </c>
      <c r="G386" s="99"/>
      <c r="H386" s="99"/>
      <c r="I386" s="99">
        <v>8760</v>
      </c>
      <c r="J386" s="99">
        <v>75.400000000000006</v>
      </c>
      <c r="K386" s="99">
        <v>814</v>
      </c>
      <c r="L386" s="99"/>
      <c r="M386" s="99">
        <v>0</v>
      </c>
      <c r="N386" s="99">
        <v>0</v>
      </c>
      <c r="O386" s="99">
        <v>0</v>
      </c>
      <c r="P386" s="99">
        <v>75.400000000000006</v>
      </c>
      <c r="Q386" s="99">
        <v>75.400000000000006</v>
      </c>
      <c r="R386" s="99">
        <v>814</v>
      </c>
    </row>
    <row r="387" spans="1:18" x14ac:dyDescent="0.25">
      <c r="A387" s="99">
        <v>134</v>
      </c>
      <c r="B387" s="99" t="s">
        <v>224</v>
      </c>
      <c r="C387" s="99">
        <v>0</v>
      </c>
      <c r="D387" s="99">
        <v>0</v>
      </c>
      <c r="E387" s="99">
        <v>0</v>
      </c>
      <c r="F387" s="99">
        <v>0</v>
      </c>
      <c r="G387" s="99"/>
      <c r="H387" s="99"/>
      <c r="I387" s="99">
        <v>8760</v>
      </c>
      <c r="J387" s="99">
        <v>0</v>
      </c>
      <c r="K387" s="99">
        <v>0</v>
      </c>
      <c r="L387" s="99"/>
      <c r="M387" s="99">
        <v>0</v>
      </c>
      <c r="N387" s="99">
        <v>0</v>
      </c>
      <c r="O387" s="99">
        <v>0</v>
      </c>
      <c r="P387" s="99">
        <v>0</v>
      </c>
      <c r="Q387" s="99">
        <v>0</v>
      </c>
      <c r="R387" s="99">
        <v>0</v>
      </c>
    </row>
    <row r="388" spans="1:18" x14ac:dyDescent="0.25">
      <c r="A388" s="99">
        <v>135</v>
      </c>
      <c r="B388" s="99" t="s">
        <v>225</v>
      </c>
      <c r="C388" s="99">
        <v>6.7</v>
      </c>
      <c r="D388" s="99">
        <v>0</v>
      </c>
      <c r="E388" s="99">
        <v>100</v>
      </c>
      <c r="F388" s="99">
        <v>0</v>
      </c>
      <c r="G388" s="99"/>
      <c r="H388" s="99"/>
      <c r="I388" s="99">
        <v>8760</v>
      </c>
      <c r="J388" s="99">
        <v>38.4</v>
      </c>
      <c r="K388" s="99">
        <v>258</v>
      </c>
      <c r="L388" s="99"/>
      <c r="M388" s="99">
        <v>0</v>
      </c>
      <c r="N388" s="99">
        <v>0</v>
      </c>
      <c r="O388" s="99">
        <v>0</v>
      </c>
      <c r="P388" s="99">
        <v>38.4</v>
      </c>
      <c r="Q388" s="99">
        <v>38.4</v>
      </c>
      <c r="R388" s="99">
        <v>258</v>
      </c>
    </row>
    <row r="389" spans="1:18" x14ac:dyDescent="0.25">
      <c r="A389" s="99">
        <v>136</v>
      </c>
      <c r="B389" s="99" t="s">
        <v>226</v>
      </c>
      <c r="C389" s="99">
        <v>0.3</v>
      </c>
      <c r="D389" s="99">
        <v>0</v>
      </c>
      <c r="E389" s="99">
        <v>100</v>
      </c>
      <c r="F389" s="99">
        <v>0</v>
      </c>
      <c r="G389" s="99"/>
      <c r="H389" s="99"/>
      <c r="I389" s="99">
        <v>8760</v>
      </c>
      <c r="J389" s="99">
        <v>60.5</v>
      </c>
      <c r="K389" s="99">
        <v>18</v>
      </c>
      <c r="L389" s="99"/>
      <c r="M389" s="99">
        <v>0</v>
      </c>
      <c r="N389" s="99">
        <v>0</v>
      </c>
      <c r="O389" s="99">
        <v>0</v>
      </c>
      <c r="P389" s="99">
        <v>60.5</v>
      </c>
      <c r="Q389" s="99">
        <v>60.5</v>
      </c>
      <c r="R389" s="99">
        <v>18</v>
      </c>
    </row>
    <row r="390" spans="1:18" x14ac:dyDescent="0.25">
      <c r="A390" s="99">
        <v>137</v>
      </c>
      <c r="B390" s="99" t="s">
        <v>227</v>
      </c>
      <c r="C390" s="99">
        <v>0</v>
      </c>
      <c r="D390" s="99">
        <v>0</v>
      </c>
      <c r="E390" s="99">
        <v>0</v>
      </c>
      <c r="F390" s="99">
        <v>5</v>
      </c>
      <c r="G390" s="99"/>
      <c r="H390" s="99"/>
      <c r="I390" s="99">
        <v>1848</v>
      </c>
      <c r="J390" s="99">
        <v>0</v>
      </c>
      <c r="K390" s="99">
        <v>0</v>
      </c>
      <c r="L390" s="99"/>
      <c r="M390" s="99">
        <v>0</v>
      </c>
      <c r="N390" s="99">
        <v>0</v>
      </c>
      <c r="O390" s="99">
        <v>0</v>
      </c>
      <c r="P390" s="99">
        <v>0</v>
      </c>
      <c r="Q390" s="99">
        <v>0</v>
      </c>
      <c r="R390" s="99">
        <v>0</v>
      </c>
    </row>
    <row r="391" spans="1:18" x14ac:dyDescent="0.25">
      <c r="A391" s="99">
        <v>138</v>
      </c>
      <c r="B391" s="99" t="s">
        <v>228</v>
      </c>
      <c r="C391" s="99">
        <v>0</v>
      </c>
      <c r="D391" s="99">
        <v>0</v>
      </c>
      <c r="E391" s="99">
        <v>0</v>
      </c>
      <c r="F391" s="99">
        <v>4</v>
      </c>
      <c r="G391" s="99"/>
      <c r="H391" s="99"/>
      <c r="I391" s="99">
        <v>1008</v>
      </c>
      <c r="J391" s="99">
        <v>0</v>
      </c>
      <c r="K391" s="99">
        <v>0</v>
      </c>
      <c r="L391" s="99"/>
      <c r="M391" s="99">
        <v>0</v>
      </c>
      <c r="N391" s="99">
        <v>0</v>
      </c>
      <c r="O391" s="99">
        <v>0</v>
      </c>
      <c r="P391" s="99">
        <v>0</v>
      </c>
      <c r="Q391" s="99">
        <v>0</v>
      </c>
      <c r="R391" s="99">
        <v>0</v>
      </c>
    </row>
    <row r="392" spans="1:18" x14ac:dyDescent="0.25">
      <c r="A392" s="99">
        <v>139</v>
      </c>
      <c r="B392" s="99" t="s">
        <v>229</v>
      </c>
      <c r="C392" s="99">
        <v>-19.100000000000001</v>
      </c>
      <c r="D392" s="99">
        <v>0</v>
      </c>
      <c r="E392" s="99">
        <v>18.7</v>
      </c>
      <c r="F392" s="99">
        <v>105</v>
      </c>
      <c r="G392" s="99"/>
      <c r="H392" s="99"/>
      <c r="I392" s="99">
        <v>1646</v>
      </c>
      <c r="J392" s="99">
        <v>11</v>
      </c>
      <c r="K392" s="99">
        <v>-209</v>
      </c>
      <c r="L392" s="99"/>
      <c r="M392" s="99">
        <v>0</v>
      </c>
      <c r="N392" s="99">
        <v>0</v>
      </c>
      <c r="O392" s="99">
        <v>0</v>
      </c>
      <c r="P392" s="99">
        <v>10.98</v>
      </c>
      <c r="Q392" s="99">
        <v>10.98</v>
      </c>
      <c r="R392" s="99">
        <v>-209</v>
      </c>
    </row>
    <row r="393" spans="1:18" x14ac:dyDescent="0.25">
      <c r="A393" s="99">
        <v>140</v>
      </c>
      <c r="B393" s="99" t="s">
        <v>230</v>
      </c>
      <c r="C393" s="99">
        <v>0</v>
      </c>
      <c r="D393" s="99">
        <v>0</v>
      </c>
      <c r="E393" s="99">
        <v>0</v>
      </c>
      <c r="F393" s="99">
        <v>0</v>
      </c>
      <c r="G393" s="99"/>
      <c r="H393" s="99"/>
      <c r="I393" s="99">
        <v>0</v>
      </c>
      <c r="J393" s="99">
        <v>0</v>
      </c>
      <c r="K393" s="99">
        <v>0</v>
      </c>
      <c r="L393" s="99"/>
      <c r="M393" s="99">
        <v>0</v>
      </c>
      <c r="N393" s="99">
        <v>0</v>
      </c>
      <c r="O393" s="99">
        <v>0</v>
      </c>
      <c r="P393" s="99">
        <v>0</v>
      </c>
      <c r="Q393" s="99">
        <v>0</v>
      </c>
      <c r="R393" s="99">
        <v>0</v>
      </c>
    </row>
    <row r="394" spans="1:18" x14ac:dyDescent="0.25">
      <c r="A394" s="99">
        <v>141</v>
      </c>
      <c r="B394" s="99" t="s">
        <v>231</v>
      </c>
      <c r="C394" s="99">
        <v>91.3</v>
      </c>
      <c r="D394" s="99">
        <v>0</v>
      </c>
      <c r="E394" s="99">
        <v>100</v>
      </c>
      <c r="F394" s="99">
        <v>1</v>
      </c>
      <c r="G394" s="99"/>
      <c r="H394" s="99"/>
      <c r="I394" s="99">
        <v>5880</v>
      </c>
      <c r="J394" s="99">
        <v>60</v>
      </c>
      <c r="K394" s="99">
        <v>5484</v>
      </c>
      <c r="L394" s="99"/>
      <c r="M394" s="99">
        <v>0</v>
      </c>
      <c r="N394" s="99">
        <v>0</v>
      </c>
      <c r="O394" s="99">
        <v>0</v>
      </c>
      <c r="P394" s="99">
        <v>60.05</v>
      </c>
      <c r="Q394" s="99">
        <v>60.05</v>
      </c>
      <c r="R394" s="99">
        <v>5484</v>
      </c>
    </row>
    <row r="395" spans="1:18" x14ac:dyDescent="0.25">
      <c r="A395" s="99">
        <v>142</v>
      </c>
      <c r="B395" s="99" t="s">
        <v>341</v>
      </c>
      <c r="C395" s="99">
        <v>0.6</v>
      </c>
      <c r="D395" s="99">
        <v>0</v>
      </c>
      <c r="E395" s="99">
        <v>100</v>
      </c>
      <c r="F395" s="99">
        <v>1</v>
      </c>
      <c r="G395" s="99"/>
      <c r="H395" s="99"/>
      <c r="I395" s="99">
        <v>24</v>
      </c>
      <c r="J395" s="99">
        <v>63.8</v>
      </c>
      <c r="K395" s="99">
        <v>40</v>
      </c>
      <c r="L395" s="99"/>
      <c r="M395" s="99">
        <v>0</v>
      </c>
      <c r="N395" s="99">
        <v>0</v>
      </c>
      <c r="O395" s="99">
        <v>0</v>
      </c>
      <c r="P395" s="99">
        <v>63.76</v>
      </c>
      <c r="Q395" s="99">
        <v>63.76</v>
      </c>
      <c r="R395" s="99">
        <v>40</v>
      </c>
    </row>
    <row r="396" spans="1:18" x14ac:dyDescent="0.25">
      <c r="A396" s="99">
        <v>143</v>
      </c>
      <c r="B396" s="99" t="s">
        <v>342</v>
      </c>
      <c r="C396" s="99">
        <v>0.6</v>
      </c>
      <c r="D396" s="99">
        <v>0</v>
      </c>
      <c r="E396" s="99">
        <v>100</v>
      </c>
      <c r="F396" s="99">
        <v>1</v>
      </c>
      <c r="G396" s="99"/>
      <c r="H396" s="99"/>
      <c r="I396" s="99">
        <v>24</v>
      </c>
      <c r="J396" s="99">
        <v>63.8</v>
      </c>
      <c r="K396" s="99">
        <v>40</v>
      </c>
      <c r="L396" s="99"/>
      <c r="M396" s="99">
        <v>0</v>
      </c>
      <c r="N396" s="99">
        <v>0</v>
      </c>
      <c r="O396" s="99">
        <v>0</v>
      </c>
      <c r="P396" s="99">
        <v>63.76</v>
      </c>
      <c r="Q396" s="99">
        <v>63.76</v>
      </c>
      <c r="R396" s="99">
        <v>40</v>
      </c>
    </row>
    <row r="397" spans="1:18" x14ac:dyDescent="0.25">
      <c r="A397" s="99">
        <v>144</v>
      </c>
      <c r="B397" s="99" t="s">
        <v>343</v>
      </c>
      <c r="C397" s="99">
        <v>25.3</v>
      </c>
      <c r="D397" s="99">
        <v>0</v>
      </c>
      <c r="E397" s="99">
        <v>100</v>
      </c>
      <c r="F397" s="99">
        <v>1</v>
      </c>
      <c r="G397" s="99"/>
      <c r="H397" s="99"/>
      <c r="I397" s="99">
        <v>768</v>
      </c>
      <c r="J397" s="99">
        <v>60.7</v>
      </c>
      <c r="K397" s="99">
        <v>1533</v>
      </c>
      <c r="L397" s="99"/>
      <c r="M397" s="99">
        <v>0</v>
      </c>
      <c r="N397" s="99">
        <v>0</v>
      </c>
      <c r="O397" s="99">
        <v>0</v>
      </c>
      <c r="P397" s="99">
        <v>60.66</v>
      </c>
      <c r="Q397" s="99">
        <v>60.66</v>
      </c>
      <c r="R397" s="99">
        <v>1533</v>
      </c>
    </row>
    <row r="398" spans="1:18" x14ac:dyDescent="0.25">
      <c r="A398" s="99">
        <v>145</v>
      </c>
      <c r="B398" s="99" t="s">
        <v>232</v>
      </c>
      <c r="C398" s="99">
        <v>1.8</v>
      </c>
      <c r="D398" s="99">
        <v>0</v>
      </c>
      <c r="E398" s="99">
        <v>100</v>
      </c>
      <c r="F398" s="99">
        <v>1</v>
      </c>
      <c r="G398" s="99"/>
      <c r="H398" s="99"/>
      <c r="I398" s="99">
        <v>3696</v>
      </c>
      <c r="J398" s="99">
        <v>76.3</v>
      </c>
      <c r="K398" s="99">
        <v>140</v>
      </c>
      <c r="L398" s="99"/>
      <c r="M398" s="99">
        <v>0</v>
      </c>
      <c r="N398" s="99">
        <v>0</v>
      </c>
      <c r="O398" s="99">
        <v>0</v>
      </c>
      <c r="P398" s="99">
        <v>76.3</v>
      </c>
      <c r="Q398" s="99">
        <v>76.3</v>
      </c>
      <c r="R398" s="99">
        <v>140</v>
      </c>
    </row>
    <row r="399" spans="1:18" x14ac:dyDescent="0.25">
      <c r="A399" s="99">
        <v>146</v>
      </c>
      <c r="B399" s="99" t="s">
        <v>233</v>
      </c>
      <c r="C399" s="99">
        <v>1.8</v>
      </c>
      <c r="D399" s="99">
        <v>0</v>
      </c>
      <c r="E399" s="99">
        <v>100</v>
      </c>
      <c r="F399" s="99">
        <v>1</v>
      </c>
      <c r="G399" s="99"/>
      <c r="H399" s="99"/>
      <c r="I399" s="99">
        <v>3696</v>
      </c>
      <c r="J399" s="99">
        <v>76.3</v>
      </c>
      <c r="K399" s="99">
        <v>140</v>
      </c>
      <c r="L399" s="99"/>
      <c r="M399" s="99">
        <v>0</v>
      </c>
      <c r="N399" s="99">
        <v>0</v>
      </c>
      <c r="O399" s="99">
        <v>0</v>
      </c>
      <c r="P399" s="99">
        <v>76.3</v>
      </c>
      <c r="Q399" s="99">
        <v>76.3</v>
      </c>
      <c r="R399" s="99">
        <v>140</v>
      </c>
    </row>
    <row r="400" spans="1:18" x14ac:dyDescent="0.25">
      <c r="A400" s="99">
        <v>147</v>
      </c>
      <c r="B400" s="99" t="s">
        <v>234</v>
      </c>
      <c r="C400" s="99">
        <v>1.9</v>
      </c>
      <c r="D400" s="99">
        <v>0</v>
      </c>
      <c r="E400" s="99">
        <v>100</v>
      </c>
      <c r="F400" s="99">
        <v>1</v>
      </c>
      <c r="G400" s="99"/>
      <c r="H400" s="99"/>
      <c r="I400" s="99">
        <v>3696</v>
      </c>
      <c r="J400" s="99">
        <v>76.3</v>
      </c>
      <c r="K400" s="99">
        <v>144</v>
      </c>
      <c r="L400" s="99"/>
      <c r="M400" s="99">
        <v>0</v>
      </c>
      <c r="N400" s="99">
        <v>0</v>
      </c>
      <c r="O400" s="99">
        <v>0</v>
      </c>
      <c r="P400" s="99">
        <v>76.3</v>
      </c>
      <c r="Q400" s="99">
        <v>76.3</v>
      </c>
      <c r="R400" s="99">
        <v>144</v>
      </c>
    </row>
    <row r="401" spans="1:18" x14ac:dyDescent="0.25">
      <c r="A401" s="99">
        <v>148</v>
      </c>
      <c r="B401" s="99" t="s">
        <v>235</v>
      </c>
      <c r="C401" s="99">
        <v>1.4</v>
      </c>
      <c r="D401" s="99">
        <v>0</v>
      </c>
      <c r="E401" s="99">
        <v>100</v>
      </c>
      <c r="F401" s="99">
        <v>1</v>
      </c>
      <c r="G401" s="99"/>
      <c r="H401" s="99"/>
      <c r="I401" s="99">
        <v>3696</v>
      </c>
      <c r="J401" s="99">
        <v>76.3</v>
      </c>
      <c r="K401" s="99">
        <v>103</v>
      </c>
      <c r="L401" s="99"/>
      <c r="M401" s="99">
        <v>0</v>
      </c>
      <c r="N401" s="99">
        <v>0</v>
      </c>
      <c r="O401" s="99">
        <v>0</v>
      </c>
      <c r="P401" s="99">
        <v>76.3</v>
      </c>
      <c r="Q401" s="99">
        <v>76.3</v>
      </c>
      <c r="R401" s="99">
        <v>103</v>
      </c>
    </row>
    <row r="402" spans="1:18" x14ac:dyDescent="0.25">
      <c r="A402" s="99">
        <v>149</v>
      </c>
      <c r="B402" s="99" t="s">
        <v>236</v>
      </c>
      <c r="C402" s="99">
        <v>1.8</v>
      </c>
      <c r="D402" s="99">
        <v>0</v>
      </c>
      <c r="E402" s="99">
        <v>100</v>
      </c>
      <c r="F402" s="99">
        <v>1</v>
      </c>
      <c r="G402" s="99"/>
      <c r="H402" s="99"/>
      <c r="I402" s="99">
        <v>3696</v>
      </c>
      <c r="J402" s="99">
        <v>58.4</v>
      </c>
      <c r="K402" s="99">
        <v>107</v>
      </c>
      <c r="L402" s="99"/>
      <c r="M402" s="99">
        <v>0</v>
      </c>
      <c r="N402" s="99">
        <v>0</v>
      </c>
      <c r="O402" s="99">
        <v>0</v>
      </c>
      <c r="P402" s="99">
        <v>58.39</v>
      </c>
      <c r="Q402" s="99">
        <v>58.39</v>
      </c>
      <c r="R402" s="99">
        <v>107</v>
      </c>
    </row>
    <row r="403" spans="1:18" x14ac:dyDescent="0.25">
      <c r="A403" s="99">
        <v>150</v>
      </c>
      <c r="B403" s="99" t="s">
        <v>237</v>
      </c>
      <c r="C403" s="99">
        <v>0.9</v>
      </c>
      <c r="D403" s="99">
        <v>0</v>
      </c>
      <c r="E403" s="99">
        <v>100</v>
      </c>
      <c r="F403" s="99">
        <v>0</v>
      </c>
      <c r="G403" s="99"/>
      <c r="H403" s="99"/>
      <c r="I403" s="99">
        <v>8760</v>
      </c>
      <c r="J403" s="99">
        <v>0</v>
      </c>
      <c r="K403" s="99">
        <v>0</v>
      </c>
      <c r="L403" s="99"/>
      <c r="M403" s="99">
        <v>0</v>
      </c>
      <c r="N403" s="99">
        <v>0</v>
      </c>
      <c r="O403" s="99">
        <v>0</v>
      </c>
      <c r="P403" s="99">
        <v>0</v>
      </c>
      <c r="Q403" s="99">
        <v>0</v>
      </c>
      <c r="R403" s="99">
        <v>0</v>
      </c>
    </row>
    <row r="404" spans="1:18" x14ac:dyDescent="0.25">
      <c r="A404" s="99">
        <v>151</v>
      </c>
      <c r="B404" s="99" t="s">
        <v>238</v>
      </c>
      <c r="C404" s="99">
        <v>11</v>
      </c>
      <c r="D404" s="99">
        <v>0</v>
      </c>
      <c r="E404" s="99">
        <v>100</v>
      </c>
      <c r="F404" s="99">
        <v>1</v>
      </c>
      <c r="G404" s="99"/>
      <c r="H404" s="99"/>
      <c r="I404" s="99">
        <v>5184</v>
      </c>
      <c r="J404" s="99">
        <v>85</v>
      </c>
      <c r="K404" s="99">
        <v>936</v>
      </c>
      <c r="L404" s="99"/>
      <c r="M404" s="99">
        <v>0</v>
      </c>
      <c r="N404" s="99">
        <v>0</v>
      </c>
      <c r="O404" s="99">
        <v>0</v>
      </c>
      <c r="P404" s="99">
        <v>85</v>
      </c>
      <c r="Q404" s="99">
        <v>85</v>
      </c>
      <c r="R404" s="99">
        <v>936</v>
      </c>
    </row>
    <row r="405" spans="1:18" x14ac:dyDescent="0.25">
      <c r="A405" s="99">
        <v>152</v>
      </c>
      <c r="B405" s="99" t="s">
        <v>239</v>
      </c>
      <c r="C405" s="99">
        <v>7.6</v>
      </c>
      <c r="D405" s="99">
        <v>0</v>
      </c>
      <c r="E405" s="99">
        <v>100</v>
      </c>
      <c r="F405" s="99">
        <v>1</v>
      </c>
      <c r="G405" s="99"/>
      <c r="H405" s="99"/>
      <c r="I405" s="99">
        <v>8424</v>
      </c>
      <c r="J405" s="99">
        <v>58.4</v>
      </c>
      <c r="K405" s="99">
        <v>441</v>
      </c>
      <c r="L405" s="99"/>
      <c r="M405" s="99">
        <v>0</v>
      </c>
      <c r="N405" s="99">
        <v>0</v>
      </c>
      <c r="O405" s="99">
        <v>0</v>
      </c>
      <c r="P405" s="99">
        <v>58.39</v>
      </c>
      <c r="Q405" s="99">
        <v>58.39</v>
      </c>
      <c r="R405" s="99">
        <v>441</v>
      </c>
    </row>
    <row r="406" spans="1:18" x14ac:dyDescent="0.25">
      <c r="A406" s="99">
        <v>153</v>
      </c>
      <c r="B406" s="99" t="s">
        <v>240</v>
      </c>
      <c r="C406" s="99">
        <v>3.2</v>
      </c>
      <c r="D406" s="99">
        <v>0</v>
      </c>
      <c r="E406" s="99">
        <v>100</v>
      </c>
      <c r="F406" s="99">
        <v>1</v>
      </c>
      <c r="G406" s="99"/>
      <c r="H406" s="99"/>
      <c r="I406" s="99">
        <v>5184</v>
      </c>
      <c r="J406" s="99">
        <v>85</v>
      </c>
      <c r="K406" s="99">
        <v>272</v>
      </c>
      <c r="L406" s="99"/>
      <c r="M406" s="99">
        <v>0</v>
      </c>
      <c r="N406" s="99">
        <v>0</v>
      </c>
      <c r="O406" s="99">
        <v>0</v>
      </c>
      <c r="P406" s="99">
        <v>85</v>
      </c>
      <c r="Q406" s="99">
        <v>85</v>
      </c>
      <c r="R406" s="99">
        <v>272</v>
      </c>
    </row>
    <row r="407" spans="1:18" x14ac:dyDescent="0.25">
      <c r="A407" s="99">
        <v>154</v>
      </c>
      <c r="B407" s="99" t="s">
        <v>241</v>
      </c>
      <c r="C407" s="99">
        <v>1.8</v>
      </c>
      <c r="D407" s="99">
        <v>0</v>
      </c>
      <c r="E407" s="99">
        <v>100</v>
      </c>
      <c r="F407" s="99">
        <v>1</v>
      </c>
      <c r="G407" s="99"/>
      <c r="H407" s="99"/>
      <c r="I407" s="99">
        <v>3696</v>
      </c>
      <c r="J407" s="99">
        <v>58.4</v>
      </c>
      <c r="K407" s="99">
        <v>107</v>
      </c>
      <c r="L407" s="99"/>
      <c r="M407" s="99">
        <v>0</v>
      </c>
      <c r="N407" s="99">
        <v>0</v>
      </c>
      <c r="O407" s="99">
        <v>0</v>
      </c>
      <c r="P407" s="99">
        <v>58.39</v>
      </c>
      <c r="Q407" s="99">
        <v>58.39</v>
      </c>
      <c r="R407" s="99">
        <v>107</v>
      </c>
    </row>
    <row r="408" spans="1:18" x14ac:dyDescent="0.25">
      <c r="A408" s="99">
        <v>155</v>
      </c>
      <c r="B408" s="99" t="s">
        <v>242</v>
      </c>
      <c r="C408" s="99">
        <v>1.8</v>
      </c>
      <c r="D408" s="99">
        <v>0</v>
      </c>
      <c r="E408" s="99">
        <v>100</v>
      </c>
      <c r="F408" s="99">
        <v>1</v>
      </c>
      <c r="G408" s="99"/>
      <c r="H408" s="99"/>
      <c r="I408" s="99">
        <v>3696</v>
      </c>
      <c r="J408" s="99">
        <v>58.4</v>
      </c>
      <c r="K408" s="99">
        <v>107</v>
      </c>
      <c r="L408" s="99"/>
      <c r="M408" s="99">
        <v>0</v>
      </c>
      <c r="N408" s="99">
        <v>0</v>
      </c>
      <c r="O408" s="99">
        <v>0</v>
      </c>
      <c r="P408" s="99">
        <v>58.39</v>
      </c>
      <c r="Q408" s="99">
        <v>58.39</v>
      </c>
      <c r="R408" s="99">
        <v>107</v>
      </c>
    </row>
    <row r="409" spans="1:18" x14ac:dyDescent="0.25">
      <c r="A409" s="99">
        <v>156</v>
      </c>
      <c r="B409" s="99" t="s">
        <v>243</v>
      </c>
      <c r="C409" s="99">
        <v>3.9</v>
      </c>
      <c r="D409" s="99">
        <v>0</v>
      </c>
      <c r="E409" s="99">
        <v>100</v>
      </c>
      <c r="F409" s="99">
        <v>0</v>
      </c>
      <c r="G409" s="99"/>
      <c r="H409" s="99"/>
      <c r="I409" s="99">
        <v>8760</v>
      </c>
      <c r="J409" s="99">
        <v>0</v>
      </c>
      <c r="K409" s="99">
        <v>0</v>
      </c>
      <c r="L409" s="99"/>
      <c r="M409" s="99">
        <v>0</v>
      </c>
      <c r="N409" s="99">
        <v>0</v>
      </c>
      <c r="O409" s="99">
        <v>0</v>
      </c>
      <c r="P409" s="99">
        <v>0</v>
      </c>
      <c r="Q409" s="99">
        <v>0</v>
      </c>
      <c r="R409" s="99">
        <v>0</v>
      </c>
    </row>
    <row r="410" spans="1:18" x14ac:dyDescent="0.25">
      <c r="A410" s="99">
        <v>157</v>
      </c>
      <c r="B410" s="99" t="s">
        <v>244</v>
      </c>
      <c r="C410" s="99">
        <v>0</v>
      </c>
      <c r="D410" s="99">
        <v>0</v>
      </c>
      <c r="E410" s="99">
        <v>0</v>
      </c>
      <c r="F410" s="99">
        <v>0</v>
      </c>
      <c r="G410" s="99"/>
      <c r="H410" s="99"/>
      <c r="I410" s="99">
        <v>0</v>
      </c>
      <c r="J410" s="99">
        <v>0</v>
      </c>
      <c r="K410" s="99">
        <v>0</v>
      </c>
      <c r="L410" s="99"/>
      <c r="M410" s="99">
        <v>0</v>
      </c>
      <c r="N410" s="99">
        <v>0</v>
      </c>
      <c r="O410" s="99">
        <v>0</v>
      </c>
      <c r="P410" s="99">
        <v>0</v>
      </c>
      <c r="Q410" s="99">
        <v>0</v>
      </c>
      <c r="R410" s="99">
        <v>0</v>
      </c>
    </row>
    <row r="411" spans="1:18" x14ac:dyDescent="0.25">
      <c r="A411" s="99">
        <v>158</v>
      </c>
      <c r="B411" s="99" t="s">
        <v>245</v>
      </c>
      <c r="C411" s="99">
        <v>87.3</v>
      </c>
      <c r="D411" s="99">
        <v>0</v>
      </c>
      <c r="E411" s="99">
        <v>60.9</v>
      </c>
      <c r="F411" s="99">
        <v>158</v>
      </c>
      <c r="G411" s="99"/>
      <c r="H411" s="99"/>
      <c r="I411" s="99">
        <v>5102</v>
      </c>
      <c r="J411" s="99">
        <v>15.5</v>
      </c>
      <c r="K411" s="99">
        <v>1353</v>
      </c>
      <c r="L411" s="99"/>
      <c r="M411" s="99">
        <v>0</v>
      </c>
      <c r="N411" s="99">
        <v>0</v>
      </c>
      <c r="O411" s="99">
        <v>0</v>
      </c>
      <c r="P411" s="99">
        <v>15.49</v>
      </c>
      <c r="Q411" s="99">
        <v>15.49</v>
      </c>
      <c r="R411" s="99">
        <v>1353</v>
      </c>
    </row>
    <row r="412" spans="1:18" x14ac:dyDescent="0.25">
      <c r="A412" s="99">
        <v>159</v>
      </c>
      <c r="B412" s="99" t="s">
        <v>344</v>
      </c>
      <c r="C412" s="99">
        <v>13.2</v>
      </c>
      <c r="D412" s="99">
        <v>0</v>
      </c>
      <c r="E412" s="99">
        <v>100</v>
      </c>
      <c r="F412" s="99">
        <v>0</v>
      </c>
      <c r="G412" s="99"/>
      <c r="H412" s="99"/>
      <c r="I412" s="99">
        <v>8760</v>
      </c>
      <c r="J412" s="99">
        <v>78.900000000000006</v>
      </c>
      <c r="K412" s="99">
        <v>1043</v>
      </c>
      <c r="L412" s="99"/>
      <c r="M412" s="99">
        <v>0</v>
      </c>
      <c r="N412" s="99">
        <v>0</v>
      </c>
      <c r="O412" s="99">
        <v>0</v>
      </c>
      <c r="P412" s="99">
        <v>78.86</v>
      </c>
      <c r="Q412" s="99">
        <v>78.86</v>
      </c>
      <c r="R412" s="99">
        <v>1043</v>
      </c>
    </row>
    <row r="413" spans="1:18" x14ac:dyDescent="0.25">
      <c r="A413" s="99">
        <v>160</v>
      </c>
      <c r="B413" s="99" t="s">
        <v>246</v>
      </c>
      <c r="C413" s="99">
        <v>3.4</v>
      </c>
      <c r="D413" s="99">
        <v>0</v>
      </c>
      <c r="E413" s="99">
        <v>100</v>
      </c>
      <c r="F413" s="99">
        <v>1</v>
      </c>
      <c r="G413" s="99"/>
      <c r="H413" s="99"/>
      <c r="I413" s="99">
        <v>6624</v>
      </c>
      <c r="J413" s="99">
        <v>78.900000000000006</v>
      </c>
      <c r="K413" s="99">
        <v>267</v>
      </c>
      <c r="L413" s="99"/>
      <c r="M413" s="99">
        <v>0</v>
      </c>
      <c r="N413" s="99">
        <v>0</v>
      </c>
      <c r="O413" s="99">
        <v>0</v>
      </c>
      <c r="P413" s="99">
        <v>78.86</v>
      </c>
      <c r="Q413" s="99">
        <v>78.86</v>
      </c>
      <c r="R413" s="99">
        <v>267</v>
      </c>
    </row>
    <row r="414" spans="1:18" x14ac:dyDescent="0.25">
      <c r="A414" s="99">
        <v>161</v>
      </c>
      <c r="B414" s="99" t="s">
        <v>247</v>
      </c>
      <c r="C414" s="99">
        <v>0</v>
      </c>
      <c r="D414" s="99">
        <v>0</v>
      </c>
      <c r="E414" s="99">
        <v>0</v>
      </c>
      <c r="F414" s="99">
        <v>0</v>
      </c>
      <c r="G414" s="99"/>
      <c r="H414" s="99"/>
      <c r="I414" s="99">
        <v>0</v>
      </c>
      <c r="J414" s="99">
        <v>0</v>
      </c>
      <c r="K414" s="99">
        <v>0</v>
      </c>
      <c r="L414" s="99"/>
      <c r="M414" s="99">
        <v>0</v>
      </c>
      <c r="N414" s="99">
        <v>0</v>
      </c>
      <c r="O414" s="99">
        <v>0</v>
      </c>
      <c r="P414" s="99">
        <v>0</v>
      </c>
      <c r="Q414" s="99">
        <v>0</v>
      </c>
      <c r="R414" s="99">
        <v>0</v>
      </c>
    </row>
    <row r="415" spans="1:18" x14ac:dyDescent="0.25">
      <c r="A415" s="99">
        <v>162</v>
      </c>
      <c r="B415" s="99" t="s">
        <v>248</v>
      </c>
      <c r="C415" s="99">
        <v>0</v>
      </c>
      <c r="D415" s="99">
        <v>0</v>
      </c>
      <c r="E415" s="99">
        <v>0</v>
      </c>
      <c r="F415" s="99">
        <v>0</v>
      </c>
      <c r="G415" s="99"/>
      <c r="H415" s="99"/>
      <c r="I415" s="99">
        <v>0</v>
      </c>
      <c r="J415" s="99">
        <v>0</v>
      </c>
      <c r="K415" s="99">
        <v>0</v>
      </c>
      <c r="L415" s="99"/>
      <c r="M415" s="99">
        <v>0</v>
      </c>
      <c r="N415" s="99">
        <v>0</v>
      </c>
      <c r="O415" s="99">
        <v>0</v>
      </c>
      <c r="P415" s="99">
        <v>0</v>
      </c>
      <c r="Q415" s="99">
        <v>0</v>
      </c>
      <c r="R415" s="99">
        <v>0</v>
      </c>
    </row>
    <row r="416" spans="1:18" x14ac:dyDescent="0.25">
      <c r="A416" s="99">
        <v>163</v>
      </c>
      <c r="B416" s="99" t="s">
        <v>249</v>
      </c>
      <c r="C416" s="99">
        <v>0</v>
      </c>
      <c r="D416" s="99">
        <v>0</v>
      </c>
      <c r="E416" s="99">
        <v>0</v>
      </c>
      <c r="F416" s="99">
        <v>0</v>
      </c>
      <c r="G416" s="99"/>
      <c r="H416" s="99"/>
      <c r="I416" s="99">
        <v>0</v>
      </c>
      <c r="J416" s="99">
        <v>0</v>
      </c>
      <c r="K416" s="99">
        <v>0</v>
      </c>
      <c r="L416" s="99"/>
      <c r="M416" s="99">
        <v>0</v>
      </c>
      <c r="N416" s="99">
        <v>0</v>
      </c>
      <c r="O416" s="99">
        <v>0</v>
      </c>
      <c r="P416" s="99">
        <v>0</v>
      </c>
      <c r="Q416" s="99">
        <v>0</v>
      </c>
      <c r="R416" s="99">
        <v>0</v>
      </c>
    </row>
    <row r="417" spans="1:18" x14ac:dyDescent="0.25">
      <c r="A417" s="99">
        <v>164</v>
      </c>
      <c r="B417" s="99" t="s">
        <v>254</v>
      </c>
      <c r="C417" s="99">
        <v>0</v>
      </c>
      <c r="D417" s="99">
        <v>0</v>
      </c>
      <c r="E417" s="99">
        <v>0</v>
      </c>
      <c r="F417" s="99">
        <v>0</v>
      </c>
      <c r="G417" s="99"/>
      <c r="H417" s="99"/>
      <c r="I417" s="99">
        <v>0</v>
      </c>
      <c r="J417" s="99">
        <v>0</v>
      </c>
      <c r="K417" s="99">
        <v>0</v>
      </c>
      <c r="L417" s="99"/>
      <c r="M417" s="99">
        <v>0</v>
      </c>
      <c r="N417" s="99">
        <v>0</v>
      </c>
      <c r="O417" s="99">
        <v>0</v>
      </c>
      <c r="P417" s="99">
        <v>0</v>
      </c>
      <c r="Q417" s="99">
        <v>0</v>
      </c>
      <c r="R417" s="99">
        <v>0</v>
      </c>
    </row>
    <row r="418" spans="1:18" x14ac:dyDescent="0.25">
      <c r="A418" s="99">
        <v>165</v>
      </c>
      <c r="B418" s="99" t="s">
        <v>257</v>
      </c>
      <c r="C418" s="99">
        <v>3758</v>
      </c>
      <c r="D418" s="99">
        <v>0</v>
      </c>
      <c r="E418" s="99">
        <v>66.099999999999994</v>
      </c>
      <c r="F418" s="99">
        <v>3</v>
      </c>
      <c r="G418" s="99">
        <v>25741.8</v>
      </c>
      <c r="H418" s="99">
        <v>6850</v>
      </c>
      <c r="I418" s="99">
        <v>8717</v>
      </c>
      <c r="J418" s="99">
        <v>396.2</v>
      </c>
      <c r="K418" s="99">
        <v>101986</v>
      </c>
      <c r="L418" s="99">
        <v>11</v>
      </c>
      <c r="M418" s="99">
        <v>51</v>
      </c>
      <c r="N418" s="99">
        <v>24303</v>
      </c>
      <c r="O418" s="99">
        <v>12128</v>
      </c>
      <c r="P418" s="99">
        <v>30.37</v>
      </c>
      <c r="Q418" s="99">
        <v>36.85</v>
      </c>
      <c r="R418" s="99">
        <v>138467</v>
      </c>
    </row>
    <row r="419" spans="1:18" x14ac:dyDescent="0.25">
      <c r="A419" s="99">
        <v>166</v>
      </c>
      <c r="B419" s="99" t="s">
        <v>345</v>
      </c>
      <c r="C419" s="99">
        <v>970.4</v>
      </c>
      <c r="D419" s="99">
        <v>0</v>
      </c>
      <c r="E419" s="99">
        <v>100</v>
      </c>
      <c r="F419" s="99">
        <v>0</v>
      </c>
      <c r="G419" s="99"/>
      <c r="H419" s="99"/>
      <c r="I419" s="99">
        <v>8760</v>
      </c>
      <c r="J419" s="99">
        <v>0</v>
      </c>
      <c r="K419" s="99">
        <v>0</v>
      </c>
      <c r="L419" s="99"/>
      <c r="M419" s="99">
        <v>0</v>
      </c>
      <c r="N419" s="99">
        <v>0</v>
      </c>
      <c r="O419" s="99">
        <v>0</v>
      </c>
      <c r="P419" s="99">
        <v>0</v>
      </c>
      <c r="Q419" s="99">
        <v>0</v>
      </c>
      <c r="R419" s="99">
        <v>0</v>
      </c>
    </row>
    <row r="420" spans="1:18" x14ac:dyDescent="0.25">
      <c r="A420" s="99">
        <v>167</v>
      </c>
      <c r="B420" s="99" t="s">
        <v>346</v>
      </c>
      <c r="C420" s="99">
        <v>446</v>
      </c>
      <c r="D420" s="99">
        <v>0</v>
      </c>
      <c r="E420" s="99">
        <v>100</v>
      </c>
      <c r="F420" s="99">
        <v>0</v>
      </c>
      <c r="G420" s="99"/>
      <c r="H420" s="99"/>
      <c r="I420" s="99">
        <v>8760</v>
      </c>
      <c r="J420" s="99">
        <v>0</v>
      </c>
      <c r="K420" s="99">
        <v>0</v>
      </c>
      <c r="L420" s="99"/>
      <c r="M420" s="99">
        <v>0</v>
      </c>
      <c r="N420" s="99">
        <v>0</v>
      </c>
      <c r="O420" s="99">
        <v>0</v>
      </c>
      <c r="P420" s="99">
        <v>0</v>
      </c>
      <c r="Q420" s="99">
        <v>0</v>
      </c>
      <c r="R420" s="99">
        <v>0</v>
      </c>
    </row>
    <row r="421" spans="1:18" x14ac:dyDescent="0.25">
      <c r="A421" s="99">
        <v>168</v>
      </c>
      <c r="B421" s="99" t="s">
        <v>347</v>
      </c>
      <c r="C421" s="99">
        <v>841.4</v>
      </c>
      <c r="D421" s="99">
        <v>0</v>
      </c>
      <c r="E421" s="99">
        <v>100</v>
      </c>
      <c r="F421" s="99">
        <v>0</v>
      </c>
      <c r="G421" s="99"/>
      <c r="H421" s="99"/>
      <c r="I421" s="99">
        <v>8760</v>
      </c>
      <c r="J421" s="99">
        <v>0</v>
      </c>
      <c r="K421" s="99">
        <v>0</v>
      </c>
      <c r="L421" s="99"/>
      <c r="M421" s="99">
        <v>0</v>
      </c>
      <c r="N421" s="99">
        <v>0</v>
      </c>
      <c r="O421" s="99">
        <v>0</v>
      </c>
      <c r="P421" s="99">
        <v>0</v>
      </c>
      <c r="Q421" s="99">
        <v>0</v>
      </c>
      <c r="R421" s="99">
        <v>0</v>
      </c>
    </row>
    <row r="422" spans="1:18" x14ac:dyDescent="0.25">
      <c r="A422" s="99">
        <v>169</v>
      </c>
      <c r="B422" s="99" t="s">
        <v>348</v>
      </c>
      <c r="C422" s="99">
        <v>1291.8</v>
      </c>
      <c r="D422" s="99">
        <v>0</v>
      </c>
      <c r="E422" s="99">
        <v>100</v>
      </c>
      <c r="F422" s="99">
        <v>0</v>
      </c>
      <c r="G422" s="99"/>
      <c r="H422" s="99"/>
      <c r="I422" s="99">
        <v>8760</v>
      </c>
      <c r="J422" s="99">
        <v>0</v>
      </c>
      <c r="K422" s="99">
        <v>0</v>
      </c>
      <c r="L422" s="99"/>
      <c r="M422" s="99">
        <v>0</v>
      </c>
      <c r="N422" s="99">
        <v>0</v>
      </c>
      <c r="O422" s="99">
        <v>0</v>
      </c>
      <c r="P422" s="99">
        <v>0</v>
      </c>
      <c r="Q422" s="99">
        <v>0</v>
      </c>
      <c r="R422" s="99">
        <v>0</v>
      </c>
    </row>
    <row r="423" spans="1:18" x14ac:dyDescent="0.25">
      <c r="A423" s="99">
        <v>170</v>
      </c>
      <c r="B423" s="99" t="s">
        <v>349</v>
      </c>
      <c r="C423" s="99">
        <v>3593.4</v>
      </c>
      <c r="D423" s="99">
        <v>0</v>
      </c>
      <c r="E423" s="99">
        <v>100</v>
      </c>
      <c r="F423" s="99">
        <v>0</v>
      </c>
      <c r="G423" s="99"/>
      <c r="H423" s="99"/>
      <c r="I423" s="99">
        <v>8760</v>
      </c>
      <c r="J423" s="99">
        <v>0</v>
      </c>
      <c r="K423" s="99">
        <v>0</v>
      </c>
      <c r="L423" s="99"/>
      <c r="M423" s="99">
        <v>0</v>
      </c>
      <c r="N423" s="99">
        <v>0</v>
      </c>
      <c r="O423" s="99">
        <v>0</v>
      </c>
      <c r="P423" s="99">
        <v>0</v>
      </c>
      <c r="Q423" s="99">
        <v>0</v>
      </c>
      <c r="R423" s="99">
        <v>0</v>
      </c>
    </row>
    <row r="424" spans="1:18" x14ac:dyDescent="0.25">
      <c r="A424" s="99" t="s">
        <v>258</v>
      </c>
      <c r="B424" s="99" t="s">
        <v>259</v>
      </c>
      <c r="C424" s="99">
        <v>63131.5</v>
      </c>
      <c r="D424" s="99">
        <v>0</v>
      </c>
      <c r="E424" s="99"/>
      <c r="F424" s="99">
        <v>4981</v>
      </c>
      <c r="G424" s="99">
        <v>505897.7</v>
      </c>
      <c r="H424" s="99">
        <v>9774</v>
      </c>
      <c r="I424" s="99"/>
      <c r="J424" s="99"/>
      <c r="K424" s="99">
        <v>1001185</v>
      </c>
      <c r="L424" s="99">
        <v>2207</v>
      </c>
      <c r="M424" s="99">
        <v>10054</v>
      </c>
      <c r="N424" s="99">
        <v>449358</v>
      </c>
      <c r="O424" s="99">
        <v>53054</v>
      </c>
      <c r="P424" s="99">
        <v>16.7</v>
      </c>
      <c r="Q424" s="99">
        <v>23.98</v>
      </c>
      <c r="R424" s="99">
        <v>1513650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topLeftCell="A34" workbookViewId="0"/>
  </sheetViews>
  <sheetFormatPr defaultRowHeight="15" x14ac:dyDescent="0.25"/>
  <sheetData>
    <row r="1" spans="1:16" x14ac:dyDescent="0.25">
      <c r="A1" s="101" t="s">
        <v>385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x14ac:dyDescent="0.25">
      <c r="A2" s="101" t="s">
        <v>396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x14ac:dyDescent="0.25">
      <c r="A3" s="101" t="s">
        <v>471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x14ac:dyDescent="0.2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x14ac:dyDescent="0.25">
      <c r="A6" s="101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8" spans="1:16" x14ac:dyDescent="0.25">
      <c r="A8" s="101"/>
      <c r="B8" s="101"/>
      <c r="C8" s="101" t="s">
        <v>6</v>
      </c>
      <c r="D8" s="101" t="s">
        <v>7</v>
      </c>
      <c r="E8" s="101"/>
      <c r="F8" s="101"/>
      <c r="G8" s="101" t="s">
        <v>307</v>
      </c>
      <c r="H8" s="101" t="s">
        <v>10</v>
      </c>
      <c r="I8" s="101" t="s">
        <v>11</v>
      </c>
      <c r="J8" s="101" t="s">
        <v>12</v>
      </c>
      <c r="K8" s="101" t="s">
        <v>13</v>
      </c>
      <c r="L8" s="101" t="s">
        <v>14</v>
      </c>
      <c r="M8" s="101" t="s">
        <v>15</v>
      </c>
      <c r="N8" s="101" t="s">
        <v>16</v>
      </c>
      <c r="O8" s="101" t="s">
        <v>17</v>
      </c>
      <c r="P8" s="101" t="s">
        <v>17</v>
      </c>
    </row>
    <row r="9" spans="1:16" x14ac:dyDescent="0.25">
      <c r="A9" s="101"/>
      <c r="B9" s="101" t="s">
        <v>18</v>
      </c>
      <c r="C9" s="101" t="s">
        <v>19</v>
      </c>
      <c r="D9" s="101" t="s">
        <v>20</v>
      </c>
      <c r="E9" s="101" t="s">
        <v>21</v>
      </c>
      <c r="F9" s="101" t="s">
        <v>22</v>
      </c>
      <c r="G9" s="101" t="s">
        <v>308</v>
      </c>
      <c r="H9" s="101" t="s">
        <v>25</v>
      </c>
      <c r="I9" s="101" t="s">
        <v>26</v>
      </c>
      <c r="J9" s="101" t="s">
        <v>27</v>
      </c>
      <c r="K9" s="101" t="s">
        <v>28</v>
      </c>
      <c r="L9" s="101" t="s">
        <v>29</v>
      </c>
      <c r="M9" s="101" t="s">
        <v>30</v>
      </c>
      <c r="N9" s="101" t="s">
        <v>31</v>
      </c>
      <c r="O9" s="101" t="s">
        <v>32</v>
      </c>
      <c r="P9" s="101" t="s">
        <v>33</v>
      </c>
    </row>
    <row r="10" spans="1:16" x14ac:dyDescent="0.25">
      <c r="A10" s="101" t="s">
        <v>309</v>
      </c>
      <c r="B10" s="101" t="s">
        <v>36</v>
      </c>
      <c r="C10" s="101" t="s">
        <v>36</v>
      </c>
      <c r="D10" s="101" t="s">
        <v>37</v>
      </c>
      <c r="E10" s="101" t="s">
        <v>38</v>
      </c>
      <c r="F10" s="101" t="s">
        <v>39</v>
      </c>
      <c r="G10" s="101" t="s">
        <v>310</v>
      </c>
      <c r="H10" s="101" t="s">
        <v>42</v>
      </c>
      <c r="I10" s="101" t="s">
        <v>43</v>
      </c>
      <c r="J10" s="101" t="s">
        <v>44</v>
      </c>
      <c r="K10" s="101" t="s">
        <v>45</v>
      </c>
      <c r="L10" s="101" t="s">
        <v>46</v>
      </c>
      <c r="M10" s="101" t="s">
        <v>47</v>
      </c>
      <c r="N10" s="101" t="s">
        <v>48</v>
      </c>
      <c r="O10" s="101" t="s">
        <v>49</v>
      </c>
      <c r="P10" s="101" t="s">
        <v>50</v>
      </c>
    </row>
    <row r="11" spans="1:16" x14ac:dyDescent="0.25">
      <c r="A11" s="101" t="s">
        <v>311</v>
      </c>
      <c r="B11" s="101" t="s">
        <v>53</v>
      </c>
      <c r="C11" s="101" t="s">
        <v>54</v>
      </c>
      <c r="D11" s="101" t="s">
        <v>4</v>
      </c>
      <c r="E11" s="101" t="s">
        <v>55</v>
      </c>
      <c r="F11" s="101" t="s">
        <v>5</v>
      </c>
      <c r="G11" s="101" t="s">
        <v>312</v>
      </c>
      <c r="H11" s="101" t="s">
        <v>54</v>
      </c>
      <c r="I11" s="101" t="s">
        <v>56</v>
      </c>
      <c r="J11" s="101" t="s">
        <v>55</v>
      </c>
      <c r="K11" s="101" t="s">
        <v>4</v>
      </c>
      <c r="L11" s="101" t="s">
        <v>54</v>
      </c>
      <c r="M11" s="101" t="s">
        <v>4</v>
      </c>
      <c r="N11" s="101" t="s">
        <v>54</v>
      </c>
      <c r="O11" s="101" t="s">
        <v>54</v>
      </c>
      <c r="P11" s="101" t="s">
        <v>53</v>
      </c>
    </row>
    <row r="12" spans="1:16" x14ac:dyDescent="0.25">
      <c r="A12" s="101" t="s">
        <v>313</v>
      </c>
      <c r="B12" s="101">
        <v>62794.5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x14ac:dyDescent="0.25">
      <c r="A13" s="101" t="s">
        <v>314</v>
      </c>
      <c r="B13" s="101">
        <v>426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>
        <v>14.1</v>
      </c>
      <c r="P13" s="101">
        <v>6005</v>
      </c>
    </row>
    <row r="14" spans="1:16" x14ac:dyDescent="0.25">
      <c r="A14" s="101" t="s">
        <v>315</v>
      </c>
      <c r="B14" s="101">
        <v>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x14ac:dyDescent="0.25">
      <c r="A15" s="101" t="s">
        <v>316</v>
      </c>
      <c r="B15" s="101">
        <v>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x14ac:dyDescent="0.25">
      <c r="A16" s="101" t="s">
        <v>317</v>
      </c>
      <c r="B16" s="101" t="s">
        <v>260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x14ac:dyDescent="0.25">
      <c r="A17" s="101" t="s">
        <v>318</v>
      </c>
      <c r="B17" s="101">
        <v>258.5</v>
      </c>
      <c r="C17" s="101">
        <v>0</v>
      </c>
      <c r="D17" s="101">
        <v>42.2</v>
      </c>
      <c r="E17" s="101">
        <v>0</v>
      </c>
      <c r="F17" s="101"/>
      <c r="G17" s="101"/>
      <c r="H17" s="101">
        <v>0</v>
      </c>
      <c r="I17" s="101">
        <v>0</v>
      </c>
      <c r="J17" s="101"/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</row>
    <row r="18" spans="1:16" x14ac:dyDescent="0.25">
      <c r="A18" s="101" t="s">
        <v>319</v>
      </c>
      <c r="B18" s="101">
        <v>4148.8</v>
      </c>
      <c r="C18" s="101">
        <v>0</v>
      </c>
      <c r="D18" s="101">
        <v>60.9</v>
      </c>
      <c r="E18" s="101">
        <v>0</v>
      </c>
      <c r="F18" s="101"/>
      <c r="G18" s="101"/>
      <c r="H18" s="101">
        <v>0</v>
      </c>
      <c r="I18" s="101">
        <v>0</v>
      </c>
      <c r="J18" s="101"/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</row>
    <row r="19" spans="1:16" x14ac:dyDescent="0.25">
      <c r="A19" s="101" t="s">
        <v>320</v>
      </c>
      <c r="B19" s="101">
        <v>1172.4000000000001</v>
      </c>
      <c r="C19" s="101">
        <v>0</v>
      </c>
      <c r="D19" s="101">
        <v>44.2</v>
      </c>
      <c r="E19" s="101">
        <v>69</v>
      </c>
      <c r="F19" s="101"/>
      <c r="G19" s="101"/>
      <c r="H19" s="101">
        <v>41.7</v>
      </c>
      <c r="I19" s="101">
        <v>48853</v>
      </c>
      <c r="J19" s="101"/>
      <c r="K19" s="101">
        <v>0</v>
      </c>
      <c r="L19" s="101">
        <v>11084</v>
      </c>
      <c r="M19" s="101">
        <v>8174</v>
      </c>
      <c r="N19" s="101">
        <v>48.64</v>
      </c>
      <c r="O19" s="101">
        <v>58.09</v>
      </c>
      <c r="P19" s="101">
        <v>68111</v>
      </c>
    </row>
    <row r="20" spans="1:16" x14ac:dyDescent="0.25">
      <c r="A20" s="101" t="s">
        <v>321</v>
      </c>
      <c r="B20" s="101">
        <v>337.6</v>
      </c>
      <c r="C20" s="101">
        <v>0</v>
      </c>
      <c r="D20" s="101">
        <v>85.6</v>
      </c>
      <c r="E20" s="101">
        <v>16</v>
      </c>
      <c r="F20" s="101">
        <v>2095.3000000000002</v>
      </c>
      <c r="G20" s="101">
        <v>10000</v>
      </c>
      <c r="H20" s="101">
        <v>0</v>
      </c>
      <c r="I20" s="101">
        <v>8119</v>
      </c>
      <c r="J20" s="101">
        <v>0</v>
      </c>
      <c r="K20" s="101">
        <v>0</v>
      </c>
      <c r="L20" s="101">
        <v>0</v>
      </c>
      <c r="M20" s="101">
        <v>558</v>
      </c>
      <c r="N20" s="101">
        <v>25.7</v>
      </c>
      <c r="O20" s="101">
        <v>25.7</v>
      </c>
      <c r="P20" s="101">
        <v>8677</v>
      </c>
    </row>
    <row r="21" spans="1:16" x14ac:dyDescent="0.25">
      <c r="A21" s="101" t="s">
        <v>322</v>
      </c>
      <c r="B21" s="101">
        <v>36935.9</v>
      </c>
      <c r="C21" s="101">
        <v>0</v>
      </c>
      <c r="D21" s="101">
        <v>71.599999999999994</v>
      </c>
      <c r="E21" s="101">
        <v>418</v>
      </c>
      <c r="F21" s="101">
        <v>362019.9</v>
      </c>
      <c r="G21" s="101">
        <v>9801</v>
      </c>
      <c r="H21" s="101">
        <v>199.4</v>
      </c>
      <c r="I21" s="101">
        <v>722034</v>
      </c>
      <c r="J21" s="101">
        <v>1411</v>
      </c>
      <c r="K21" s="101">
        <v>6071</v>
      </c>
      <c r="L21" s="101">
        <v>342903</v>
      </c>
      <c r="M21" s="101">
        <v>29164</v>
      </c>
      <c r="N21" s="101">
        <v>20.34</v>
      </c>
      <c r="O21" s="101">
        <v>29.79</v>
      </c>
      <c r="P21" s="101">
        <v>1100173</v>
      </c>
    </row>
    <row r="22" spans="1:16" x14ac:dyDescent="0.25">
      <c r="A22" s="101" t="s">
        <v>323</v>
      </c>
      <c r="B22" s="101">
        <v>14175.8</v>
      </c>
      <c r="C22" s="101">
        <v>0</v>
      </c>
      <c r="D22" s="101">
        <v>67.599999999999994</v>
      </c>
      <c r="E22" s="101">
        <v>388</v>
      </c>
      <c r="F22" s="101">
        <v>138148.9</v>
      </c>
      <c r="G22" s="101">
        <v>9745</v>
      </c>
      <c r="H22" s="101">
        <v>221.1</v>
      </c>
      <c r="I22" s="101">
        <v>305456</v>
      </c>
      <c r="J22" s="101">
        <v>774</v>
      </c>
      <c r="K22" s="101">
        <v>3902</v>
      </c>
      <c r="L22" s="101">
        <v>95008</v>
      </c>
      <c r="M22" s="101">
        <v>23233</v>
      </c>
      <c r="N22" s="101">
        <v>23.19</v>
      </c>
      <c r="O22" s="101">
        <v>30.16</v>
      </c>
      <c r="P22" s="101">
        <v>427599</v>
      </c>
    </row>
    <row r="23" spans="1:16" x14ac:dyDescent="0.25">
      <c r="A23" s="101" t="s">
        <v>324</v>
      </c>
      <c r="B23" s="101">
        <v>157.80000000000001</v>
      </c>
      <c r="C23" s="101">
        <v>0</v>
      </c>
      <c r="D23" s="101">
        <v>9.1</v>
      </c>
      <c r="E23" s="101">
        <v>11</v>
      </c>
      <c r="F23" s="101">
        <v>1920.4</v>
      </c>
      <c r="G23" s="101">
        <v>12168</v>
      </c>
      <c r="H23" s="101">
        <v>378.9</v>
      </c>
      <c r="I23" s="101">
        <v>7276</v>
      </c>
      <c r="J23" s="101">
        <v>23</v>
      </c>
      <c r="K23" s="101">
        <v>88</v>
      </c>
      <c r="L23" s="101">
        <v>4758</v>
      </c>
      <c r="M23" s="101">
        <v>0</v>
      </c>
      <c r="N23" s="101">
        <v>46.1</v>
      </c>
      <c r="O23" s="101">
        <v>76.81</v>
      </c>
      <c r="P23" s="101">
        <v>12122</v>
      </c>
    </row>
    <row r="24" spans="1:16" x14ac:dyDescent="0.25">
      <c r="A24" s="101" t="s">
        <v>325</v>
      </c>
      <c r="B24" s="101">
        <v>-3553.5</v>
      </c>
      <c r="C24" s="101">
        <v>0</v>
      </c>
      <c r="D24" s="101">
        <v>0.2</v>
      </c>
      <c r="E24" s="101">
        <v>4113</v>
      </c>
      <c r="F24" s="101"/>
      <c r="G24" s="101"/>
      <c r="H24" s="101">
        <v>38.6</v>
      </c>
      <c r="I24" s="101">
        <v>-137146</v>
      </c>
      <c r="J24" s="101"/>
      <c r="K24" s="101">
        <v>0</v>
      </c>
      <c r="L24" s="101">
        <v>0</v>
      </c>
      <c r="M24" s="101">
        <v>0</v>
      </c>
      <c r="N24" s="101">
        <v>38.6</v>
      </c>
      <c r="O24" s="101">
        <v>38.6</v>
      </c>
      <c r="P24" s="101">
        <v>-137146</v>
      </c>
    </row>
    <row r="25" spans="1:16" x14ac:dyDescent="0.25">
      <c r="A25" s="101" t="s">
        <v>326</v>
      </c>
      <c r="B25" s="101">
        <v>0</v>
      </c>
      <c r="C25" s="101">
        <v>0</v>
      </c>
      <c r="D25" s="101">
        <v>0</v>
      </c>
      <c r="E25" s="101">
        <v>0</v>
      </c>
      <c r="F25" s="101"/>
      <c r="G25" s="101"/>
      <c r="H25" s="101">
        <v>0</v>
      </c>
      <c r="I25" s="101">
        <v>0</v>
      </c>
      <c r="J25" s="101"/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</row>
    <row r="26" spans="1:16" x14ac:dyDescent="0.25">
      <c r="A26" s="101" t="s">
        <v>327</v>
      </c>
      <c r="B26" s="101">
        <v>-370.2</v>
      </c>
      <c r="C26" s="101">
        <v>0</v>
      </c>
      <c r="D26" s="101">
        <v>133.30000000000001</v>
      </c>
      <c r="E26" s="101">
        <v>0</v>
      </c>
      <c r="F26" s="101"/>
      <c r="G26" s="101"/>
      <c r="H26" s="101">
        <v>14.2</v>
      </c>
      <c r="I26" s="101">
        <v>-5258</v>
      </c>
      <c r="J26" s="101"/>
      <c r="K26" s="101">
        <v>0</v>
      </c>
      <c r="L26" s="101">
        <v>0</v>
      </c>
      <c r="M26" s="101">
        <v>-3853</v>
      </c>
      <c r="N26" s="101">
        <v>24.61</v>
      </c>
      <c r="O26" s="101">
        <v>24.61</v>
      </c>
      <c r="P26" s="101">
        <v>-9111</v>
      </c>
    </row>
    <row r="27" spans="1:16" x14ac:dyDescent="0.25">
      <c r="A27" s="101" t="s">
        <v>328</v>
      </c>
      <c r="B27" s="101">
        <v>709.2</v>
      </c>
      <c r="C27" s="101">
        <v>0</v>
      </c>
      <c r="D27" s="101">
        <v>100</v>
      </c>
      <c r="E27" s="101">
        <v>0</v>
      </c>
      <c r="F27" s="101"/>
      <c r="G27" s="101"/>
      <c r="H27" s="101">
        <v>79</v>
      </c>
      <c r="I27" s="101">
        <v>56006</v>
      </c>
      <c r="J27" s="101"/>
      <c r="K27" s="101">
        <v>0</v>
      </c>
      <c r="L27" s="101">
        <v>0</v>
      </c>
      <c r="M27" s="101">
        <v>0</v>
      </c>
      <c r="N27" s="101">
        <v>78.97</v>
      </c>
      <c r="O27" s="101">
        <v>78.97</v>
      </c>
      <c r="P27" s="101">
        <v>56006</v>
      </c>
    </row>
    <row r="28" spans="1:16" x14ac:dyDescent="0.25">
      <c r="A28" s="101" t="s">
        <v>329</v>
      </c>
      <c r="B28" s="101">
        <v>1229.8</v>
      </c>
      <c r="C28" s="101">
        <v>0</v>
      </c>
      <c r="D28" s="101">
        <v>119.6</v>
      </c>
      <c r="E28" s="101">
        <v>0</v>
      </c>
      <c r="F28" s="101"/>
      <c r="G28" s="101"/>
      <c r="H28" s="101">
        <v>0</v>
      </c>
      <c r="I28" s="101">
        <v>0</v>
      </c>
      <c r="J28" s="101"/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</row>
    <row r="29" spans="1:16" x14ac:dyDescent="0.25">
      <c r="A29" s="101" t="s">
        <v>330</v>
      </c>
      <c r="B29" s="101">
        <v>-443.3</v>
      </c>
      <c r="C29" s="101">
        <v>0</v>
      </c>
      <c r="D29" s="101">
        <v>100</v>
      </c>
      <c r="E29" s="101">
        <v>0</v>
      </c>
      <c r="F29" s="101"/>
      <c r="G29" s="101"/>
      <c r="H29" s="101">
        <v>4.2</v>
      </c>
      <c r="I29" s="101">
        <v>-1854</v>
      </c>
      <c r="J29" s="101"/>
      <c r="K29" s="101">
        <v>0</v>
      </c>
      <c r="L29" s="101">
        <v>0</v>
      </c>
      <c r="M29" s="101">
        <v>0</v>
      </c>
      <c r="N29" s="101">
        <v>4.18</v>
      </c>
      <c r="O29" s="101">
        <v>4.18</v>
      </c>
      <c r="P29" s="101">
        <v>-1854</v>
      </c>
    </row>
    <row r="30" spans="1:16" x14ac:dyDescent="0.25">
      <c r="A30" s="101" t="s">
        <v>331</v>
      </c>
      <c r="B30" s="101">
        <v>-302.5</v>
      </c>
      <c r="C30" s="101">
        <v>0</v>
      </c>
      <c r="D30" s="101">
        <v>100</v>
      </c>
      <c r="E30" s="101">
        <v>0</v>
      </c>
      <c r="F30" s="101"/>
      <c r="G30" s="101"/>
      <c r="H30" s="101">
        <v>20</v>
      </c>
      <c r="I30" s="101">
        <v>-6042</v>
      </c>
      <c r="J30" s="101"/>
      <c r="K30" s="101">
        <v>0</v>
      </c>
      <c r="L30" s="101">
        <v>-4396</v>
      </c>
      <c r="M30" s="101">
        <v>-5131</v>
      </c>
      <c r="N30" s="101">
        <v>36.93</v>
      </c>
      <c r="O30" s="101">
        <v>51.46</v>
      </c>
      <c r="P30" s="101">
        <v>-15570</v>
      </c>
    </row>
    <row r="31" spans="1:16" x14ac:dyDescent="0.25">
      <c r="A31" s="101" t="s">
        <v>332</v>
      </c>
      <c r="B31" s="101">
        <v>1467.1</v>
      </c>
      <c r="C31" s="101">
        <v>0</v>
      </c>
      <c r="D31" s="101">
        <v>100</v>
      </c>
      <c r="E31" s="101">
        <v>0</v>
      </c>
      <c r="F31" s="101"/>
      <c r="G31" s="101"/>
      <c r="H31" s="101">
        <v>5.5</v>
      </c>
      <c r="I31" s="101">
        <v>8043</v>
      </c>
      <c r="J31" s="101"/>
      <c r="K31" s="101">
        <v>0</v>
      </c>
      <c r="L31" s="101">
        <v>0</v>
      </c>
      <c r="M31" s="101">
        <v>0</v>
      </c>
      <c r="N31" s="101">
        <v>5.48</v>
      </c>
      <c r="O31" s="101">
        <v>5.48</v>
      </c>
      <c r="P31" s="101">
        <v>8043</v>
      </c>
    </row>
    <row r="32" spans="1:16" x14ac:dyDescent="0.25">
      <c r="A32" s="101" t="s">
        <v>333</v>
      </c>
      <c r="B32" s="101">
        <v>0</v>
      </c>
      <c r="C32" s="101">
        <v>0</v>
      </c>
      <c r="D32" s="101">
        <v>0</v>
      </c>
      <c r="E32" s="101">
        <v>7</v>
      </c>
      <c r="F32" s="101"/>
      <c r="G32" s="101"/>
      <c r="H32" s="101">
        <v>0</v>
      </c>
      <c r="I32" s="101">
        <v>0</v>
      </c>
      <c r="J32" s="101"/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</row>
    <row r="33" spans="1:19" x14ac:dyDescent="0.25">
      <c r="A33" s="101" t="s">
        <v>334</v>
      </c>
      <c r="B33" s="101">
        <v>63219.199999999997</v>
      </c>
      <c r="C33" s="101">
        <v>0</v>
      </c>
      <c r="D33" s="101"/>
      <c r="E33" s="101">
        <v>6404</v>
      </c>
      <c r="F33" s="101">
        <v>504184.5</v>
      </c>
      <c r="G33" s="101">
        <v>9794</v>
      </c>
      <c r="H33" s="101"/>
      <c r="I33" s="101">
        <v>1006736</v>
      </c>
      <c r="J33" s="101">
        <v>2208</v>
      </c>
      <c r="K33" s="101">
        <v>10061</v>
      </c>
      <c r="L33" s="101">
        <v>449358</v>
      </c>
      <c r="M33" s="101">
        <v>52144</v>
      </c>
      <c r="N33" s="101">
        <v>16.75</v>
      </c>
      <c r="O33" s="101">
        <v>24.02</v>
      </c>
      <c r="P33" s="101">
        <v>1518300</v>
      </c>
      <c r="Q33" s="101"/>
      <c r="R33" s="101"/>
      <c r="S33" s="101"/>
    </row>
    <row r="34" spans="1:19" x14ac:dyDescent="0.25">
      <c r="A34" s="101" t="s">
        <v>335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>
        <v>1372</v>
      </c>
      <c r="Q34" s="101"/>
      <c r="R34" s="101"/>
      <c r="S34" s="101"/>
    </row>
    <row r="35" spans="1:19" x14ac:dyDescent="0.25">
      <c r="A35" s="101" t="s">
        <v>336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>
        <v>0</v>
      </c>
      <c r="Q35" s="101"/>
      <c r="R35" s="101"/>
      <c r="S35" s="101"/>
    </row>
    <row r="36" spans="1:19" x14ac:dyDescent="0.25">
      <c r="A36" s="101" t="s">
        <v>337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>
        <v>0</v>
      </c>
      <c r="Q36" s="101"/>
      <c r="R36" s="101"/>
      <c r="S36" s="101"/>
    </row>
    <row r="37" spans="1:19" x14ac:dyDescent="0.25">
      <c r="A37" s="101" t="s">
        <v>338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>
        <v>1803</v>
      </c>
      <c r="Q37" s="101"/>
      <c r="R37" s="101"/>
      <c r="S37" s="101"/>
    </row>
    <row r="38" spans="1:19" x14ac:dyDescent="0.25">
      <c r="A38" s="101" t="s">
        <v>339</v>
      </c>
      <c r="B38" s="101">
        <v>1.3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>
        <v>1000</v>
      </c>
      <c r="P38" s="101">
        <v>1263</v>
      </c>
      <c r="Q38" s="101"/>
      <c r="R38" s="101"/>
      <c r="S38" s="101"/>
    </row>
    <row r="39" spans="1:19" x14ac:dyDescent="0.25">
      <c r="A39" s="101" t="s">
        <v>340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>
        <v>23.99</v>
      </c>
      <c r="P39" s="101">
        <v>1516732</v>
      </c>
      <c r="Q39" s="101"/>
      <c r="R39" s="101"/>
      <c r="S39" s="101"/>
    </row>
    <row r="44" spans="1:19" x14ac:dyDescent="0.25">
      <c r="A44" s="101" t="s">
        <v>261</v>
      </c>
      <c r="B44" s="101" t="s">
        <v>262</v>
      </c>
      <c r="C44" s="101" t="s">
        <v>289</v>
      </c>
      <c r="D44" s="101" t="s">
        <v>290</v>
      </c>
      <c r="E44" s="101" t="s">
        <v>291</v>
      </c>
      <c r="F44" s="101" t="s">
        <v>292</v>
      </c>
      <c r="G44" s="101" t="s">
        <v>293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x14ac:dyDescent="0.25">
      <c r="A45" s="101" t="s">
        <v>4</v>
      </c>
      <c r="B45" s="101" t="s">
        <v>263</v>
      </c>
      <c r="C45" s="101" t="s">
        <v>54</v>
      </c>
      <c r="D45" s="101" t="s">
        <v>54</v>
      </c>
      <c r="E45" s="101" t="s">
        <v>54</v>
      </c>
      <c r="F45" s="101" t="s">
        <v>54</v>
      </c>
      <c r="G45" s="101" t="s">
        <v>55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7" spans="1:19" x14ac:dyDescent="0.25">
      <c r="A47" s="101"/>
      <c r="B47" s="101"/>
      <c r="C47" s="101" t="e">
        <v>#NAME?</v>
      </c>
      <c r="D47" s="101" t="s">
        <v>294</v>
      </c>
      <c r="E47" s="101" t="s">
        <v>295</v>
      </c>
      <c r="F47" s="101" t="s">
        <v>296</v>
      </c>
      <c r="G47" s="101" t="s">
        <v>297</v>
      </c>
      <c r="H47" s="101" t="s">
        <v>298</v>
      </c>
      <c r="I47" s="101" t="s">
        <v>299</v>
      </c>
      <c r="J47" s="101" t="s">
        <v>300</v>
      </c>
      <c r="K47" s="101" t="s">
        <v>301</v>
      </c>
      <c r="L47" s="101"/>
      <c r="M47" s="101"/>
      <c r="N47" s="101"/>
      <c r="O47" s="101"/>
      <c r="P47" s="101"/>
      <c r="Q47" s="101"/>
      <c r="R47" s="101"/>
      <c r="S47" s="101"/>
    </row>
    <row r="48" spans="1:19" x14ac:dyDescent="0.25">
      <c r="A48" s="101"/>
      <c r="B48" s="101"/>
      <c r="C48" s="101" t="e">
        <v>#NAME?</v>
      </c>
      <c r="D48" s="101" t="s">
        <v>302</v>
      </c>
      <c r="E48" s="101"/>
      <c r="F48" s="101" t="e">
        <v>#NAME?</v>
      </c>
      <c r="G48" s="101" t="s">
        <v>303</v>
      </c>
      <c r="H48" s="101"/>
      <c r="I48" s="101" t="e">
        <v>#NAME?</v>
      </c>
      <c r="J48" s="101"/>
      <c r="K48" s="101"/>
      <c r="L48" s="101" t="e">
        <v>#NAME?</v>
      </c>
      <c r="M48" s="101" t="s">
        <v>304</v>
      </c>
      <c r="N48" s="101"/>
      <c r="O48" s="101" t="e">
        <v>#NAME?</v>
      </c>
      <c r="P48" s="101" t="s">
        <v>305</v>
      </c>
      <c r="Q48" s="101"/>
      <c r="R48" s="101" t="e">
        <v>#NAME?</v>
      </c>
      <c r="S48" s="101" t="s">
        <v>265</v>
      </c>
    </row>
    <row r="49" spans="1:20" x14ac:dyDescent="0.25">
      <c r="A49" s="101" t="s">
        <v>34</v>
      </c>
      <c r="B49" s="101" t="s">
        <v>35</v>
      </c>
      <c r="C49" s="101" t="s">
        <v>36</v>
      </c>
      <c r="D49" s="102">
        <v>0</v>
      </c>
      <c r="E49" s="101" t="s">
        <v>306</v>
      </c>
      <c r="F49" s="101" t="s">
        <v>36</v>
      </c>
      <c r="G49" s="102">
        <v>0</v>
      </c>
      <c r="H49" s="101" t="s">
        <v>306</v>
      </c>
      <c r="I49" s="101" t="s">
        <v>36</v>
      </c>
      <c r="J49" s="102">
        <v>0</v>
      </c>
      <c r="K49" s="101" t="s">
        <v>306</v>
      </c>
      <c r="L49" s="101" t="s">
        <v>36</v>
      </c>
      <c r="M49" s="102">
        <v>0</v>
      </c>
      <c r="N49" s="101" t="s">
        <v>306</v>
      </c>
      <c r="O49" s="101" t="s">
        <v>36</v>
      </c>
      <c r="P49" s="102">
        <v>0</v>
      </c>
      <c r="Q49" s="101" t="s">
        <v>306</v>
      </c>
      <c r="R49" s="101" t="s">
        <v>36</v>
      </c>
      <c r="S49" s="102">
        <v>0</v>
      </c>
      <c r="T49" s="101" t="s">
        <v>306</v>
      </c>
    </row>
    <row r="50" spans="1:20" x14ac:dyDescent="0.25">
      <c r="A50" s="101" t="s">
        <v>51</v>
      </c>
      <c r="B50" s="101" t="s">
        <v>52</v>
      </c>
      <c r="C50" s="101" t="s">
        <v>4</v>
      </c>
      <c r="D50" s="101" t="s">
        <v>4</v>
      </c>
      <c r="E50" s="101" t="s">
        <v>4</v>
      </c>
      <c r="F50" s="101" t="s">
        <v>4</v>
      </c>
      <c r="G50" s="101" t="s">
        <v>4</v>
      </c>
      <c r="H50" s="101" t="s">
        <v>4</v>
      </c>
      <c r="I50" s="101" t="s">
        <v>4</v>
      </c>
      <c r="J50" s="101" t="s">
        <v>4</v>
      </c>
      <c r="K50" s="101" t="s">
        <v>4</v>
      </c>
      <c r="L50" s="101" t="s">
        <v>4</v>
      </c>
      <c r="M50" s="101" t="s">
        <v>4</v>
      </c>
      <c r="N50" s="101" t="s">
        <v>4</v>
      </c>
      <c r="O50" s="101" t="s">
        <v>4</v>
      </c>
      <c r="P50" s="101" t="s">
        <v>4</v>
      </c>
      <c r="Q50" s="101" t="s">
        <v>4</v>
      </c>
      <c r="R50" s="101" t="s">
        <v>4</v>
      </c>
      <c r="S50" s="101" t="s">
        <v>4</v>
      </c>
      <c r="T50" s="101" t="s">
        <v>4</v>
      </c>
    </row>
    <row r="51" spans="1:20" x14ac:dyDescent="0.25">
      <c r="A51" s="101">
        <v>1</v>
      </c>
      <c r="B51" s="101" t="s">
        <v>57</v>
      </c>
      <c r="C51" s="101">
        <v>97.2</v>
      </c>
      <c r="D51" s="101">
        <v>743.1</v>
      </c>
      <c r="E51" s="101">
        <v>7.6</v>
      </c>
      <c r="F51" s="101">
        <v>0</v>
      </c>
      <c r="G51" s="101">
        <v>0</v>
      </c>
      <c r="H51" s="101">
        <v>0</v>
      </c>
      <c r="I51" s="101">
        <v>28.4</v>
      </c>
      <c r="J51" s="101">
        <v>285.7</v>
      </c>
      <c r="K51" s="101">
        <v>10</v>
      </c>
      <c r="L51" s="101">
        <v>126.1</v>
      </c>
      <c r="M51" s="101">
        <v>3618.4</v>
      </c>
      <c r="N51" s="101">
        <v>28.7</v>
      </c>
      <c r="O51" s="101">
        <v>0</v>
      </c>
      <c r="P51" s="101">
        <v>0</v>
      </c>
      <c r="Q51" s="101">
        <v>0</v>
      </c>
      <c r="R51" s="101">
        <v>251.7</v>
      </c>
      <c r="S51" s="101">
        <v>4647.2</v>
      </c>
      <c r="T51" s="101">
        <v>18.5</v>
      </c>
    </row>
    <row r="52" spans="1:20" x14ac:dyDescent="0.25">
      <c r="A52" s="101">
        <v>2</v>
      </c>
      <c r="B52" s="101" t="s">
        <v>58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</row>
    <row r="53" spans="1:20" x14ac:dyDescent="0.25">
      <c r="A53" s="101">
        <v>3</v>
      </c>
      <c r="B53" s="101" t="s">
        <v>59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</row>
    <row r="54" spans="1:20" x14ac:dyDescent="0.25">
      <c r="A54" s="101">
        <v>4</v>
      </c>
      <c r="B54" s="101" t="s">
        <v>60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</row>
    <row r="55" spans="1:20" x14ac:dyDescent="0.25">
      <c r="A55" s="101">
        <v>5</v>
      </c>
      <c r="B55" s="101" t="s">
        <v>61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</row>
    <row r="56" spans="1:20" x14ac:dyDescent="0.25">
      <c r="A56" s="101">
        <v>6</v>
      </c>
      <c r="B56" s="101" t="s">
        <v>62</v>
      </c>
      <c r="C56" s="101">
        <v>0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</row>
    <row r="57" spans="1:20" x14ac:dyDescent="0.25">
      <c r="A57" s="101">
        <v>7</v>
      </c>
      <c r="B57" s="101" t="s">
        <v>63</v>
      </c>
      <c r="C57" s="101">
        <v>0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</row>
    <row r="58" spans="1:20" x14ac:dyDescent="0.25">
      <c r="A58" s="101">
        <v>8</v>
      </c>
      <c r="B58" s="101" t="s">
        <v>65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</row>
    <row r="59" spans="1:20" x14ac:dyDescent="0.25">
      <c r="A59" s="101">
        <v>9</v>
      </c>
      <c r="B59" s="101" t="s">
        <v>64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0.9</v>
      </c>
      <c r="M59" s="101">
        <v>17.3</v>
      </c>
      <c r="N59" s="101">
        <v>19</v>
      </c>
      <c r="O59" s="101">
        <v>0</v>
      </c>
      <c r="P59" s="101">
        <v>0</v>
      </c>
      <c r="Q59" s="101">
        <v>0</v>
      </c>
      <c r="R59" s="101">
        <v>0.9</v>
      </c>
      <c r="S59" s="101">
        <v>17.3</v>
      </c>
      <c r="T59" s="101">
        <v>19</v>
      </c>
    </row>
    <row r="60" spans="1:20" x14ac:dyDescent="0.25">
      <c r="A60" s="101">
        <v>10</v>
      </c>
      <c r="B60" s="101" t="s">
        <v>66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</row>
    <row r="61" spans="1:20" x14ac:dyDescent="0.25">
      <c r="A61" s="101">
        <v>11</v>
      </c>
      <c r="B61" s="101" t="s">
        <v>67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</row>
    <row r="62" spans="1:20" x14ac:dyDescent="0.25">
      <c r="A62" s="101">
        <v>12</v>
      </c>
      <c r="B62" s="101" t="s">
        <v>68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</row>
    <row r="63" spans="1:20" x14ac:dyDescent="0.25">
      <c r="A63" s="101">
        <v>13</v>
      </c>
      <c r="B63" s="101" t="s">
        <v>69</v>
      </c>
      <c r="C63" s="101">
        <v>782.2</v>
      </c>
      <c r="D63" s="101" t="s">
        <v>266</v>
      </c>
      <c r="E63" s="101">
        <v>27</v>
      </c>
      <c r="F63" s="101">
        <v>0</v>
      </c>
      <c r="G63" s="101">
        <v>0</v>
      </c>
      <c r="H63" s="101">
        <v>0</v>
      </c>
      <c r="I63" s="101">
        <v>371.3</v>
      </c>
      <c r="J63" s="101" t="s">
        <v>266</v>
      </c>
      <c r="K63" s="101">
        <v>41.3</v>
      </c>
      <c r="L63" s="101">
        <v>134.1</v>
      </c>
      <c r="M63" s="101">
        <v>6695.1</v>
      </c>
      <c r="N63" s="101">
        <v>49.9</v>
      </c>
      <c r="O63" s="101">
        <v>0</v>
      </c>
      <c r="P63" s="101">
        <v>0</v>
      </c>
      <c r="Q63" s="101">
        <v>0</v>
      </c>
      <c r="R63" s="101">
        <v>1287.5</v>
      </c>
      <c r="S63" s="101" t="s">
        <v>266</v>
      </c>
      <c r="T63" s="101">
        <v>33.5</v>
      </c>
    </row>
    <row r="64" spans="1:20" x14ac:dyDescent="0.25">
      <c r="A64" s="101">
        <v>14</v>
      </c>
      <c r="B64" s="101" t="s">
        <v>70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</row>
    <row r="65" spans="1:20" x14ac:dyDescent="0.25">
      <c r="A65" s="101">
        <v>15</v>
      </c>
      <c r="B65" s="101" t="s">
        <v>71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1">
        <v>0</v>
      </c>
      <c r="T65" s="101">
        <v>0</v>
      </c>
    </row>
    <row r="66" spans="1:20" x14ac:dyDescent="0.25">
      <c r="A66" s="101">
        <v>16</v>
      </c>
      <c r="B66" s="101" t="s">
        <v>72</v>
      </c>
      <c r="C66" s="101">
        <v>276.5</v>
      </c>
      <c r="D66" s="101" t="s">
        <v>266</v>
      </c>
      <c r="E66" s="101">
        <v>37.5</v>
      </c>
      <c r="F66" s="101">
        <v>0</v>
      </c>
      <c r="G66" s="101">
        <v>0</v>
      </c>
      <c r="H66" s="101">
        <v>0</v>
      </c>
      <c r="I66" s="101">
        <v>189</v>
      </c>
      <c r="J66" s="101">
        <v>8606.2000000000007</v>
      </c>
      <c r="K66" s="101">
        <v>45.5</v>
      </c>
      <c r="L66" s="101">
        <v>129.69999999999999</v>
      </c>
      <c r="M66" s="101">
        <v>6710.9</v>
      </c>
      <c r="N66" s="101">
        <v>51.8</v>
      </c>
      <c r="O66" s="101">
        <v>0</v>
      </c>
      <c r="P66" s="101">
        <v>0</v>
      </c>
      <c r="Q66" s="101">
        <v>0</v>
      </c>
      <c r="R66" s="101">
        <v>595.20000000000005</v>
      </c>
      <c r="S66" s="101" t="s">
        <v>266</v>
      </c>
      <c r="T66" s="101">
        <v>43.2</v>
      </c>
    </row>
    <row r="67" spans="1:20" x14ac:dyDescent="0.25">
      <c r="A67" s="101">
        <v>17</v>
      </c>
      <c r="B67" s="101" t="s">
        <v>73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32</v>
      </c>
      <c r="J67" s="101">
        <v>666.7</v>
      </c>
      <c r="K67" s="101">
        <v>20.8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32</v>
      </c>
      <c r="S67" s="101">
        <v>666.7</v>
      </c>
      <c r="T67" s="101">
        <v>20.8</v>
      </c>
    </row>
    <row r="68" spans="1:20" x14ac:dyDescent="0.25">
      <c r="A68" s="101">
        <v>18</v>
      </c>
      <c r="B68" s="101" t="s">
        <v>74</v>
      </c>
      <c r="C68" s="101">
        <v>13.5</v>
      </c>
      <c r="D68" s="101">
        <v>189</v>
      </c>
      <c r="E68" s="101">
        <v>14</v>
      </c>
      <c r="F68" s="101">
        <v>0</v>
      </c>
      <c r="G68" s="101">
        <v>0</v>
      </c>
      <c r="H68" s="101">
        <v>0</v>
      </c>
      <c r="I68" s="101">
        <v>4.4000000000000004</v>
      </c>
      <c r="J68" s="101">
        <v>72.5</v>
      </c>
      <c r="K68" s="101">
        <v>16.399999999999999</v>
      </c>
      <c r="L68" s="101">
        <v>0.7</v>
      </c>
      <c r="M68" s="101">
        <v>38.1</v>
      </c>
      <c r="N68" s="101">
        <v>51.3</v>
      </c>
      <c r="O68" s="101">
        <v>0</v>
      </c>
      <c r="P68" s="101">
        <v>0</v>
      </c>
      <c r="Q68" s="101">
        <v>0</v>
      </c>
      <c r="R68" s="101">
        <v>18.7</v>
      </c>
      <c r="S68" s="101">
        <v>299.60000000000002</v>
      </c>
      <c r="T68" s="101">
        <v>16</v>
      </c>
    </row>
    <row r="69" spans="1:20" x14ac:dyDescent="0.25">
      <c r="A69" s="101">
        <v>19</v>
      </c>
      <c r="B69" s="101" t="s">
        <v>75</v>
      </c>
      <c r="C69" s="101">
        <v>13.4</v>
      </c>
      <c r="D69" s="101">
        <v>187.9</v>
      </c>
      <c r="E69" s="101">
        <v>14</v>
      </c>
      <c r="F69" s="101">
        <v>0</v>
      </c>
      <c r="G69" s="101">
        <v>0</v>
      </c>
      <c r="H69" s="101">
        <v>0</v>
      </c>
      <c r="I69" s="101">
        <v>4.3</v>
      </c>
      <c r="J69" s="101">
        <v>73.7</v>
      </c>
      <c r="K69" s="101">
        <v>17</v>
      </c>
      <c r="L69" s="101">
        <v>0.2</v>
      </c>
      <c r="M69" s="101">
        <v>9.1999999999999993</v>
      </c>
      <c r="N69" s="101">
        <v>51.9</v>
      </c>
      <c r="O69" s="101">
        <v>0</v>
      </c>
      <c r="P69" s="101">
        <v>0</v>
      </c>
      <c r="Q69" s="101">
        <v>0</v>
      </c>
      <c r="R69" s="101">
        <v>17.899999999999999</v>
      </c>
      <c r="S69" s="101">
        <v>270.8</v>
      </c>
      <c r="T69" s="101">
        <v>15.1</v>
      </c>
    </row>
    <row r="70" spans="1:20" x14ac:dyDescent="0.25">
      <c r="A70" s="101">
        <v>20</v>
      </c>
      <c r="B70" s="101" t="s">
        <v>76</v>
      </c>
      <c r="C70" s="101">
        <v>201.9</v>
      </c>
      <c r="D70" s="101">
        <v>2111.9</v>
      </c>
      <c r="E70" s="101">
        <v>10.5</v>
      </c>
      <c r="F70" s="101">
        <v>0</v>
      </c>
      <c r="G70" s="101">
        <v>0</v>
      </c>
      <c r="H70" s="101">
        <v>0</v>
      </c>
      <c r="I70" s="101">
        <v>40</v>
      </c>
      <c r="J70" s="101">
        <v>529.6</v>
      </c>
      <c r="K70" s="101">
        <v>13.3</v>
      </c>
      <c r="L70" s="101">
        <v>0.2</v>
      </c>
      <c r="M70" s="101">
        <v>5.5</v>
      </c>
      <c r="N70" s="101">
        <v>29.7</v>
      </c>
      <c r="O70" s="101">
        <v>0</v>
      </c>
      <c r="P70" s="101">
        <v>0</v>
      </c>
      <c r="Q70" s="101">
        <v>0</v>
      </c>
      <c r="R70" s="101">
        <v>242</v>
      </c>
      <c r="S70" s="101">
        <v>2646.9</v>
      </c>
      <c r="T70" s="101">
        <v>10.9</v>
      </c>
    </row>
    <row r="71" spans="1:20" x14ac:dyDescent="0.25">
      <c r="A71" s="101">
        <v>21</v>
      </c>
      <c r="B71" s="101" t="s">
        <v>77</v>
      </c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5.4</v>
      </c>
      <c r="M71" s="101">
        <v>2.4</v>
      </c>
      <c r="N71" s="101">
        <v>0.4</v>
      </c>
      <c r="O71" s="101">
        <v>0</v>
      </c>
      <c r="P71" s="101">
        <v>0</v>
      </c>
      <c r="Q71" s="101">
        <v>0</v>
      </c>
      <c r="R71" s="101">
        <v>5.4</v>
      </c>
      <c r="S71" s="101">
        <v>2.4</v>
      </c>
      <c r="T71" s="101">
        <v>0.4</v>
      </c>
    </row>
    <row r="72" spans="1:20" x14ac:dyDescent="0.25">
      <c r="A72" s="101">
        <v>22</v>
      </c>
      <c r="B72" s="101" t="s">
        <v>78</v>
      </c>
      <c r="C72" s="101">
        <v>0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4</v>
      </c>
      <c r="M72" s="101">
        <v>0.9</v>
      </c>
      <c r="N72" s="101">
        <v>0.2</v>
      </c>
      <c r="O72" s="101">
        <v>0</v>
      </c>
      <c r="P72" s="101">
        <v>0</v>
      </c>
      <c r="Q72" s="101">
        <v>0</v>
      </c>
      <c r="R72" s="101">
        <v>4</v>
      </c>
      <c r="S72" s="101">
        <v>0.9</v>
      </c>
      <c r="T72" s="101">
        <v>0.2</v>
      </c>
    </row>
    <row r="73" spans="1:20" x14ac:dyDescent="0.25">
      <c r="A73" s="101">
        <v>23</v>
      </c>
      <c r="B73" s="101" t="s">
        <v>79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v>0</v>
      </c>
      <c r="R73" s="101">
        <v>0</v>
      </c>
      <c r="S73" s="101">
        <v>0</v>
      </c>
      <c r="T73" s="101">
        <v>0</v>
      </c>
    </row>
    <row r="74" spans="1:20" x14ac:dyDescent="0.25">
      <c r="A74" s="101">
        <v>24</v>
      </c>
      <c r="B74" s="101" t="s">
        <v>80</v>
      </c>
      <c r="C74" s="101">
        <v>0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</row>
    <row r="75" spans="1:20" x14ac:dyDescent="0.25">
      <c r="A75" s="101">
        <v>25</v>
      </c>
      <c r="B75" s="101" t="s">
        <v>81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0.3</v>
      </c>
      <c r="J75" s="101">
        <v>8.1</v>
      </c>
      <c r="K75" s="101">
        <v>28.8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  <c r="Q75" s="101">
        <v>0</v>
      </c>
      <c r="R75" s="101">
        <v>0.3</v>
      </c>
      <c r="S75" s="101">
        <v>8.1</v>
      </c>
      <c r="T75" s="101">
        <v>28.8</v>
      </c>
    </row>
    <row r="76" spans="1:20" x14ac:dyDescent="0.25">
      <c r="A76" s="101">
        <v>26</v>
      </c>
      <c r="B76" s="101" t="s">
        <v>82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0</v>
      </c>
    </row>
    <row r="77" spans="1:20" x14ac:dyDescent="0.25">
      <c r="A77" s="101">
        <v>27</v>
      </c>
      <c r="B77" s="101" t="s">
        <v>83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1">
        <v>0</v>
      </c>
    </row>
    <row r="78" spans="1:20" x14ac:dyDescent="0.25">
      <c r="A78" s="101">
        <v>28</v>
      </c>
      <c r="B78" s="101" t="s">
        <v>84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0.2</v>
      </c>
      <c r="J78" s="101">
        <v>7.1</v>
      </c>
      <c r="K78" s="101">
        <v>29.5</v>
      </c>
      <c r="L78" s="101">
        <v>0</v>
      </c>
      <c r="M78" s="101">
        <v>0.7</v>
      </c>
      <c r="N78" s="101">
        <v>19.5</v>
      </c>
      <c r="O78" s="101">
        <v>0</v>
      </c>
      <c r="P78" s="101">
        <v>0</v>
      </c>
      <c r="Q78" s="101">
        <v>0</v>
      </c>
      <c r="R78" s="101">
        <v>0.3</v>
      </c>
      <c r="S78" s="101">
        <v>7.8</v>
      </c>
      <c r="T78" s="101">
        <v>28.2</v>
      </c>
    </row>
    <row r="79" spans="1:20" x14ac:dyDescent="0.25">
      <c r="A79" s="101">
        <v>29</v>
      </c>
      <c r="B79" s="101" t="s">
        <v>85</v>
      </c>
      <c r="C79" s="101">
        <v>0</v>
      </c>
      <c r="D79" s="101">
        <v>0.1</v>
      </c>
      <c r="E79" s="101">
        <v>3.9</v>
      </c>
      <c r="F79" s="101">
        <v>0</v>
      </c>
      <c r="G79" s="101">
        <v>0</v>
      </c>
      <c r="H79" s="101">
        <v>0</v>
      </c>
      <c r="I79" s="101">
        <v>0.3</v>
      </c>
      <c r="J79" s="101">
        <v>7.4</v>
      </c>
      <c r="K79" s="101">
        <v>29.3</v>
      </c>
      <c r="L79" s="101">
        <v>0</v>
      </c>
      <c r="M79" s="101">
        <v>0</v>
      </c>
      <c r="N79" s="101">
        <v>0</v>
      </c>
      <c r="O79" s="101">
        <v>0</v>
      </c>
      <c r="P79" s="101">
        <v>0</v>
      </c>
      <c r="Q79" s="101">
        <v>0</v>
      </c>
      <c r="R79" s="101">
        <v>0.3</v>
      </c>
      <c r="S79" s="101">
        <v>7.5</v>
      </c>
      <c r="T79" s="101">
        <v>27.4</v>
      </c>
    </row>
    <row r="80" spans="1:20" x14ac:dyDescent="0.25">
      <c r="A80" s="101">
        <v>30</v>
      </c>
      <c r="B80" s="101" t="s">
        <v>86</v>
      </c>
      <c r="C80" s="101">
        <v>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0.3</v>
      </c>
      <c r="J80" s="101">
        <v>8.1</v>
      </c>
      <c r="K80" s="101">
        <v>28.8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0.3</v>
      </c>
      <c r="S80" s="101">
        <v>8.1</v>
      </c>
      <c r="T80" s="101">
        <v>28.8</v>
      </c>
    </row>
    <row r="81" spans="1:20" x14ac:dyDescent="0.25">
      <c r="A81" s="101">
        <v>31</v>
      </c>
      <c r="B81" s="101" t="s">
        <v>87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0</v>
      </c>
    </row>
    <row r="82" spans="1:20" x14ac:dyDescent="0.25">
      <c r="A82" s="101">
        <v>32</v>
      </c>
      <c r="B82" s="101" t="s">
        <v>88</v>
      </c>
      <c r="C82" s="101">
        <v>0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0.1</v>
      </c>
      <c r="M82" s="101">
        <v>48.8</v>
      </c>
      <c r="N82" s="101">
        <v>976.8</v>
      </c>
      <c r="O82" s="101">
        <v>0</v>
      </c>
      <c r="P82" s="101">
        <v>0</v>
      </c>
      <c r="Q82" s="101">
        <v>0</v>
      </c>
      <c r="R82" s="101">
        <v>0.1</v>
      </c>
      <c r="S82" s="101">
        <v>48.8</v>
      </c>
      <c r="T82" s="101">
        <v>976.8</v>
      </c>
    </row>
    <row r="83" spans="1:20" x14ac:dyDescent="0.25">
      <c r="A83" s="101">
        <v>33</v>
      </c>
      <c r="B83" s="101" t="s">
        <v>89</v>
      </c>
      <c r="C83" s="101">
        <v>109.7</v>
      </c>
      <c r="D83" s="101">
        <v>86.2</v>
      </c>
      <c r="E83" s="101">
        <v>0.8</v>
      </c>
      <c r="F83" s="101">
        <v>0</v>
      </c>
      <c r="G83" s="101">
        <v>0</v>
      </c>
      <c r="H83" s="101">
        <v>0</v>
      </c>
      <c r="I83" s="101">
        <v>20.2</v>
      </c>
      <c r="J83" s="101">
        <v>32.4</v>
      </c>
      <c r="K83" s="101">
        <v>1.6</v>
      </c>
      <c r="L83" s="101">
        <v>67.599999999999994</v>
      </c>
      <c r="M83" s="101">
        <v>17.899999999999999</v>
      </c>
      <c r="N83" s="101">
        <v>0.3</v>
      </c>
      <c r="O83" s="101">
        <v>0</v>
      </c>
      <c r="P83" s="101">
        <v>0</v>
      </c>
      <c r="Q83" s="101">
        <v>0</v>
      </c>
      <c r="R83" s="101">
        <v>197.4</v>
      </c>
      <c r="S83" s="101">
        <v>136.5</v>
      </c>
      <c r="T83" s="101">
        <v>0.7</v>
      </c>
    </row>
    <row r="84" spans="1:20" x14ac:dyDescent="0.25">
      <c r="A84" s="101">
        <v>34</v>
      </c>
      <c r="B84" s="101" t="s">
        <v>90</v>
      </c>
      <c r="C84" s="101">
        <v>67.099999999999994</v>
      </c>
      <c r="D84" s="101">
        <v>627.5</v>
      </c>
      <c r="E84" s="101">
        <v>9.4</v>
      </c>
      <c r="F84" s="101">
        <v>0</v>
      </c>
      <c r="G84" s="101">
        <v>0</v>
      </c>
      <c r="H84" s="101">
        <v>0</v>
      </c>
      <c r="I84" s="101">
        <v>8.9</v>
      </c>
      <c r="J84" s="101">
        <v>129.80000000000001</v>
      </c>
      <c r="K84" s="101">
        <v>14.5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76</v>
      </c>
      <c r="S84" s="101">
        <v>757.3</v>
      </c>
      <c r="T84" s="101">
        <v>10</v>
      </c>
    </row>
    <row r="85" spans="1:20" x14ac:dyDescent="0.25">
      <c r="A85" s="101">
        <v>35</v>
      </c>
      <c r="B85" s="101" t="s">
        <v>91</v>
      </c>
      <c r="C85" s="101">
        <v>54.7</v>
      </c>
      <c r="D85" s="101">
        <v>512.5</v>
      </c>
      <c r="E85" s="101">
        <v>9.4</v>
      </c>
      <c r="F85" s="101">
        <v>0</v>
      </c>
      <c r="G85" s="101">
        <v>0</v>
      </c>
      <c r="H85" s="101">
        <v>0</v>
      </c>
      <c r="I85" s="101">
        <v>9</v>
      </c>
      <c r="J85" s="101">
        <v>155.4</v>
      </c>
      <c r="K85" s="101">
        <v>17.2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63.7</v>
      </c>
      <c r="S85" s="101">
        <v>667.9</v>
      </c>
      <c r="T85" s="101">
        <v>10.5</v>
      </c>
    </row>
    <row r="86" spans="1:20" x14ac:dyDescent="0.25">
      <c r="A86" s="101">
        <v>36</v>
      </c>
      <c r="B86" s="101" t="s">
        <v>92</v>
      </c>
      <c r="C86" s="101">
        <v>38.9</v>
      </c>
      <c r="D86" s="101">
        <v>321.5</v>
      </c>
      <c r="E86" s="101">
        <v>8.3000000000000007</v>
      </c>
      <c r="F86" s="101">
        <v>0</v>
      </c>
      <c r="G86" s="101">
        <v>0</v>
      </c>
      <c r="H86" s="101">
        <v>0</v>
      </c>
      <c r="I86" s="101">
        <v>6.6</v>
      </c>
      <c r="J86" s="101">
        <v>123.7</v>
      </c>
      <c r="K86" s="101">
        <v>18.7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v>0</v>
      </c>
      <c r="R86" s="101">
        <v>45.5</v>
      </c>
      <c r="S86" s="101">
        <v>445.3</v>
      </c>
      <c r="T86" s="101">
        <v>9.8000000000000007</v>
      </c>
    </row>
    <row r="87" spans="1:20" x14ac:dyDescent="0.25">
      <c r="A87" s="101">
        <v>37</v>
      </c>
      <c r="B87" s="101" t="s">
        <v>93</v>
      </c>
      <c r="C87" s="101">
        <v>31.5</v>
      </c>
      <c r="D87" s="101">
        <v>218.6</v>
      </c>
      <c r="E87" s="101">
        <v>6.9</v>
      </c>
      <c r="F87" s="101">
        <v>0</v>
      </c>
      <c r="G87" s="101">
        <v>0</v>
      </c>
      <c r="H87" s="101">
        <v>0</v>
      </c>
      <c r="I87" s="101">
        <v>9.4</v>
      </c>
      <c r="J87" s="101">
        <v>212.7</v>
      </c>
      <c r="K87" s="101">
        <v>22.7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v>0</v>
      </c>
      <c r="R87" s="101">
        <v>40.799999999999997</v>
      </c>
      <c r="S87" s="101">
        <v>431.2</v>
      </c>
      <c r="T87" s="101">
        <v>10.6</v>
      </c>
    </row>
    <row r="88" spans="1:20" x14ac:dyDescent="0.25">
      <c r="A88" s="101">
        <v>38</v>
      </c>
      <c r="B88" s="101" t="s">
        <v>94</v>
      </c>
      <c r="C88" s="101">
        <v>31.7</v>
      </c>
      <c r="D88" s="101">
        <v>236.8</v>
      </c>
      <c r="E88" s="101">
        <v>7.5</v>
      </c>
      <c r="F88" s="101">
        <v>0</v>
      </c>
      <c r="G88" s="101">
        <v>0</v>
      </c>
      <c r="H88" s="101">
        <v>0</v>
      </c>
      <c r="I88" s="101">
        <v>9.6999999999999993</v>
      </c>
      <c r="J88" s="101">
        <v>221.3</v>
      </c>
      <c r="K88" s="101">
        <v>22.9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v>0</v>
      </c>
      <c r="R88" s="101">
        <v>41.4</v>
      </c>
      <c r="S88" s="101">
        <v>458.1</v>
      </c>
      <c r="T88" s="101">
        <v>11.1</v>
      </c>
    </row>
    <row r="89" spans="1:20" x14ac:dyDescent="0.25">
      <c r="A89" s="101">
        <v>39</v>
      </c>
      <c r="B89" s="101" t="s">
        <v>95</v>
      </c>
      <c r="C89" s="101">
        <v>29.7</v>
      </c>
      <c r="D89" s="101">
        <v>74.5</v>
      </c>
      <c r="E89" s="101">
        <v>2.5</v>
      </c>
      <c r="F89" s="101">
        <v>0</v>
      </c>
      <c r="G89" s="101">
        <v>0</v>
      </c>
      <c r="H89" s="101">
        <v>0</v>
      </c>
      <c r="I89" s="101">
        <v>16.399999999999999</v>
      </c>
      <c r="J89" s="101">
        <v>33.799999999999997</v>
      </c>
      <c r="K89" s="101">
        <v>2.1</v>
      </c>
      <c r="L89" s="101">
        <v>8.8000000000000007</v>
      </c>
      <c r="M89" s="101">
        <v>19.7</v>
      </c>
      <c r="N89" s="101">
        <v>2.2000000000000002</v>
      </c>
      <c r="O89" s="101">
        <v>0</v>
      </c>
      <c r="P89" s="101">
        <v>0</v>
      </c>
      <c r="Q89" s="101">
        <v>0</v>
      </c>
      <c r="R89" s="101">
        <v>54.9</v>
      </c>
      <c r="S89" s="101">
        <v>128</v>
      </c>
      <c r="T89" s="101">
        <v>2.2999999999999998</v>
      </c>
    </row>
    <row r="90" spans="1:20" x14ac:dyDescent="0.25">
      <c r="A90" s="101">
        <v>40</v>
      </c>
      <c r="B90" s="101" t="s">
        <v>96</v>
      </c>
      <c r="C90" s="101">
        <v>24.7</v>
      </c>
      <c r="D90" s="101">
        <v>73.3</v>
      </c>
      <c r="E90" s="101">
        <v>3</v>
      </c>
      <c r="F90" s="101">
        <v>0</v>
      </c>
      <c r="G90" s="101">
        <v>0</v>
      </c>
      <c r="H90" s="101">
        <v>0</v>
      </c>
      <c r="I90" s="101">
        <v>18.3</v>
      </c>
      <c r="J90" s="101">
        <v>34</v>
      </c>
      <c r="K90" s="101">
        <v>1.9</v>
      </c>
      <c r="L90" s="101">
        <v>11.9</v>
      </c>
      <c r="M90" s="101">
        <v>20.2</v>
      </c>
      <c r="N90" s="101">
        <v>1.7</v>
      </c>
      <c r="O90" s="101">
        <v>0</v>
      </c>
      <c r="P90" s="101">
        <v>0</v>
      </c>
      <c r="Q90" s="101">
        <v>0</v>
      </c>
      <c r="R90" s="101">
        <v>54.9</v>
      </c>
      <c r="S90" s="101">
        <v>127.5</v>
      </c>
      <c r="T90" s="101">
        <v>2.2999999999999998</v>
      </c>
    </row>
    <row r="91" spans="1:20" x14ac:dyDescent="0.25">
      <c r="A91" s="101">
        <v>41</v>
      </c>
      <c r="B91" s="101" t="s">
        <v>97</v>
      </c>
      <c r="C91" s="101">
        <v>9.4</v>
      </c>
      <c r="D91" s="101">
        <v>14.2</v>
      </c>
      <c r="E91" s="101">
        <v>1.5</v>
      </c>
      <c r="F91" s="101">
        <v>0</v>
      </c>
      <c r="G91" s="101">
        <v>0</v>
      </c>
      <c r="H91" s="101">
        <v>0</v>
      </c>
      <c r="I91" s="101">
        <v>17.5</v>
      </c>
      <c r="J91" s="101">
        <v>1</v>
      </c>
      <c r="K91" s="101">
        <v>0.1</v>
      </c>
      <c r="L91" s="101">
        <v>36.1</v>
      </c>
      <c r="M91" s="101">
        <v>0.5</v>
      </c>
      <c r="N91" s="101">
        <v>0</v>
      </c>
      <c r="O91" s="101">
        <v>0</v>
      </c>
      <c r="P91" s="101">
        <v>0</v>
      </c>
      <c r="Q91" s="101">
        <v>0</v>
      </c>
      <c r="R91" s="101">
        <v>62.9</v>
      </c>
      <c r="S91" s="101">
        <v>15.6</v>
      </c>
      <c r="T91" s="101">
        <v>0.2</v>
      </c>
    </row>
    <row r="92" spans="1:20" x14ac:dyDescent="0.25">
      <c r="A92" s="101">
        <v>42</v>
      </c>
      <c r="B92" s="101" t="s">
        <v>98</v>
      </c>
      <c r="C92" s="101">
        <v>16.899999999999999</v>
      </c>
      <c r="D92" s="101">
        <v>67.400000000000006</v>
      </c>
      <c r="E92" s="101">
        <v>4</v>
      </c>
      <c r="F92" s="101">
        <v>0</v>
      </c>
      <c r="G92" s="101">
        <v>0</v>
      </c>
      <c r="H92" s="101">
        <v>0</v>
      </c>
      <c r="I92" s="101">
        <v>8.1999999999999993</v>
      </c>
      <c r="J92" s="101">
        <v>0.7</v>
      </c>
      <c r="K92" s="101">
        <v>0.1</v>
      </c>
      <c r="L92" s="101">
        <v>11.3</v>
      </c>
      <c r="M92" s="101">
        <v>69.099999999999994</v>
      </c>
      <c r="N92" s="101">
        <v>6.1</v>
      </c>
      <c r="O92" s="101">
        <v>0</v>
      </c>
      <c r="P92" s="101">
        <v>0</v>
      </c>
      <c r="Q92" s="101">
        <v>0</v>
      </c>
      <c r="R92" s="101">
        <v>36.5</v>
      </c>
      <c r="S92" s="101">
        <v>137.19999999999999</v>
      </c>
      <c r="T92" s="101">
        <v>3.8</v>
      </c>
    </row>
    <row r="93" spans="1:20" x14ac:dyDescent="0.25">
      <c r="A93" s="101">
        <v>43</v>
      </c>
      <c r="B93" s="101" t="s">
        <v>99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101">
        <v>0</v>
      </c>
      <c r="S93" s="101">
        <v>0</v>
      </c>
      <c r="T93" s="101">
        <v>0</v>
      </c>
    </row>
    <row r="94" spans="1:20" x14ac:dyDescent="0.25">
      <c r="A94" s="101">
        <v>44</v>
      </c>
      <c r="B94" s="101" t="s">
        <v>100</v>
      </c>
      <c r="C94" s="101">
        <v>0</v>
      </c>
      <c r="D94" s="101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0.3</v>
      </c>
      <c r="M94" s="101">
        <v>0.7</v>
      </c>
      <c r="N94" s="101">
        <v>2.5</v>
      </c>
      <c r="O94" s="101">
        <v>0</v>
      </c>
      <c r="P94" s="101">
        <v>0</v>
      </c>
      <c r="Q94" s="101">
        <v>0</v>
      </c>
      <c r="R94" s="101">
        <v>0.3</v>
      </c>
      <c r="S94" s="101">
        <v>0.7</v>
      </c>
      <c r="T94" s="101">
        <v>2.5</v>
      </c>
    </row>
    <row r="95" spans="1:20" x14ac:dyDescent="0.25">
      <c r="A95" s="101">
        <v>45</v>
      </c>
      <c r="B95" s="101" t="s">
        <v>101</v>
      </c>
      <c r="C95" s="101">
        <v>0</v>
      </c>
      <c r="D95" s="101"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0.1</v>
      </c>
      <c r="M95" s="101">
        <v>0.4</v>
      </c>
      <c r="N95" s="101">
        <v>2.4</v>
      </c>
      <c r="O95" s="101">
        <v>0</v>
      </c>
      <c r="P95" s="101">
        <v>0</v>
      </c>
      <c r="Q95" s="101">
        <v>0</v>
      </c>
      <c r="R95" s="101">
        <v>0.1</v>
      </c>
      <c r="S95" s="101">
        <v>0.4</v>
      </c>
      <c r="T95" s="101">
        <v>2.4</v>
      </c>
    </row>
    <row r="96" spans="1:20" x14ac:dyDescent="0.25">
      <c r="A96" s="101">
        <v>46</v>
      </c>
      <c r="B96" s="101" t="s">
        <v>102</v>
      </c>
      <c r="C96" s="101">
        <v>0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0</v>
      </c>
      <c r="K96" s="101">
        <v>0</v>
      </c>
      <c r="L96" s="101">
        <v>0</v>
      </c>
      <c r="M96" s="101">
        <v>0.1</v>
      </c>
      <c r="N96" s="101">
        <v>2.4</v>
      </c>
      <c r="O96" s="101">
        <v>0</v>
      </c>
      <c r="P96" s="101">
        <v>0</v>
      </c>
      <c r="Q96" s="101">
        <v>0</v>
      </c>
      <c r="R96" s="101">
        <v>0</v>
      </c>
      <c r="S96" s="101">
        <v>0.1</v>
      </c>
      <c r="T96" s="101">
        <v>2.4</v>
      </c>
    </row>
    <row r="97" spans="1:20" x14ac:dyDescent="0.25">
      <c r="A97" s="101">
        <v>47</v>
      </c>
      <c r="B97" s="101" t="s">
        <v>103</v>
      </c>
      <c r="C97" s="101">
        <v>0</v>
      </c>
      <c r="D97" s="101">
        <v>0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01">
        <v>0.7</v>
      </c>
      <c r="M97" s="101">
        <v>2.5</v>
      </c>
      <c r="N97" s="101">
        <v>3.4</v>
      </c>
      <c r="O97" s="101">
        <v>0</v>
      </c>
      <c r="P97" s="101">
        <v>0</v>
      </c>
      <c r="Q97" s="101">
        <v>0</v>
      </c>
      <c r="R97" s="101">
        <v>0.7</v>
      </c>
      <c r="S97" s="101">
        <v>2.5</v>
      </c>
      <c r="T97" s="101">
        <v>3.4</v>
      </c>
    </row>
    <row r="98" spans="1:20" x14ac:dyDescent="0.25">
      <c r="A98" s="101">
        <v>48</v>
      </c>
      <c r="B98" s="101" t="s">
        <v>104</v>
      </c>
      <c r="C98" s="101">
        <v>119.3</v>
      </c>
      <c r="D98" s="101">
        <v>1045.5</v>
      </c>
      <c r="E98" s="101">
        <v>8.8000000000000007</v>
      </c>
      <c r="F98" s="101">
        <v>0</v>
      </c>
      <c r="G98" s="101">
        <v>0</v>
      </c>
      <c r="H98" s="101">
        <v>0</v>
      </c>
      <c r="I98" s="101">
        <v>23.1</v>
      </c>
      <c r="J98" s="101">
        <v>224.3</v>
      </c>
      <c r="K98" s="101">
        <v>9.6999999999999993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  <c r="R98" s="101">
        <v>142.30000000000001</v>
      </c>
      <c r="S98" s="101">
        <v>1269.7</v>
      </c>
      <c r="T98" s="101">
        <v>8.9</v>
      </c>
    </row>
    <row r="99" spans="1:20" x14ac:dyDescent="0.25">
      <c r="A99" s="101">
        <v>49</v>
      </c>
      <c r="B99" s="101" t="s">
        <v>105</v>
      </c>
      <c r="C99" s="101">
        <v>148</v>
      </c>
      <c r="D99" s="101">
        <v>1480.7</v>
      </c>
      <c r="E99" s="101">
        <v>10</v>
      </c>
      <c r="F99" s="101">
        <v>0</v>
      </c>
      <c r="G99" s="101">
        <v>0</v>
      </c>
      <c r="H99" s="101">
        <v>0</v>
      </c>
      <c r="I99" s="101">
        <v>29.1</v>
      </c>
      <c r="J99" s="101">
        <v>355.7</v>
      </c>
      <c r="K99" s="101">
        <v>12.2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v>177</v>
      </c>
      <c r="S99" s="101">
        <v>1836.4</v>
      </c>
      <c r="T99" s="101">
        <v>10.4</v>
      </c>
    </row>
    <row r="100" spans="1:20" x14ac:dyDescent="0.25">
      <c r="A100" s="101">
        <v>50</v>
      </c>
      <c r="B100" s="101" t="s">
        <v>106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</row>
    <row r="101" spans="1:20" x14ac:dyDescent="0.25">
      <c r="A101" s="101">
        <v>51</v>
      </c>
      <c r="B101" s="101" t="s">
        <v>107</v>
      </c>
      <c r="C101" s="101">
        <v>0</v>
      </c>
      <c r="D101" s="101">
        <v>0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0</v>
      </c>
    </row>
    <row r="102" spans="1:20" x14ac:dyDescent="0.25">
      <c r="A102" s="101">
        <v>52</v>
      </c>
      <c r="B102" s="101" t="s">
        <v>108</v>
      </c>
      <c r="C102" s="101">
        <v>0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01">
        <v>0</v>
      </c>
      <c r="M102" s="101">
        <v>0</v>
      </c>
      <c r="N102" s="101">
        <v>0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0</v>
      </c>
    </row>
    <row r="103" spans="1:20" x14ac:dyDescent="0.25">
      <c r="A103" s="101">
        <v>53</v>
      </c>
      <c r="B103" s="101" t="s">
        <v>109</v>
      </c>
      <c r="C103" s="101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1">
        <v>0</v>
      </c>
    </row>
    <row r="104" spans="1:20" x14ac:dyDescent="0.25">
      <c r="A104" s="101">
        <v>54</v>
      </c>
      <c r="B104" s="101" t="s">
        <v>110</v>
      </c>
      <c r="C104" s="101">
        <v>0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0</v>
      </c>
    </row>
    <row r="105" spans="1:20" x14ac:dyDescent="0.25">
      <c r="A105" s="101">
        <v>55</v>
      </c>
      <c r="B105" s="101" t="s">
        <v>111</v>
      </c>
      <c r="C105" s="101">
        <v>0</v>
      </c>
      <c r="D105" s="101">
        <v>0</v>
      </c>
      <c r="E105" s="101">
        <v>0</v>
      </c>
      <c r="F105" s="101">
        <v>0</v>
      </c>
      <c r="G105" s="101">
        <v>0</v>
      </c>
      <c r="H105" s="101">
        <v>0</v>
      </c>
      <c r="I105" s="101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  <c r="P105" s="101">
        <v>0</v>
      </c>
      <c r="Q105" s="101">
        <v>0</v>
      </c>
      <c r="R105" s="101">
        <v>0</v>
      </c>
      <c r="S105" s="101">
        <v>0</v>
      </c>
      <c r="T105" s="101">
        <v>0</v>
      </c>
    </row>
    <row r="106" spans="1:20" x14ac:dyDescent="0.25">
      <c r="A106" s="101">
        <v>56</v>
      </c>
      <c r="B106" s="101" t="s">
        <v>112</v>
      </c>
      <c r="C106" s="101">
        <v>259.2</v>
      </c>
      <c r="D106" s="101">
        <v>3131.1</v>
      </c>
      <c r="E106" s="101">
        <v>12.1</v>
      </c>
      <c r="F106" s="101">
        <v>0</v>
      </c>
      <c r="G106" s="101">
        <v>0</v>
      </c>
      <c r="H106" s="101">
        <v>0</v>
      </c>
      <c r="I106" s="101">
        <v>191.6</v>
      </c>
      <c r="J106" s="101">
        <v>2065.1999999999998</v>
      </c>
      <c r="K106" s="101">
        <v>10.8</v>
      </c>
      <c r="L106" s="101">
        <v>0</v>
      </c>
      <c r="M106" s="101">
        <v>0</v>
      </c>
      <c r="N106" s="101">
        <v>0</v>
      </c>
      <c r="O106" s="101">
        <v>0</v>
      </c>
      <c r="P106" s="101">
        <v>0</v>
      </c>
      <c r="Q106" s="101">
        <v>0</v>
      </c>
      <c r="R106" s="101">
        <v>450.8</v>
      </c>
      <c r="S106" s="101">
        <v>5196.3</v>
      </c>
      <c r="T106" s="101">
        <v>11.5</v>
      </c>
    </row>
    <row r="107" spans="1:20" x14ac:dyDescent="0.25">
      <c r="A107" s="101">
        <v>57</v>
      </c>
      <c r="B107" s="101" t="s">
        <v>113</v>
      </c>
      <c r="C107" s="101">
        <v>0</v>
      </c>
      <c r="D107" s="101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01">
        <v>0</v>
      </c>
      <c r="M107" s="101">
        <v>0</v>
      </c>
      <c r="N107" s="101">
        <v>0</v>
      </c>
      <c r="O107" s="101">
        <v>0</v>
      </c>
      <c r="P107" s="101">
        <v>0</v>
      </c>
      <c r="Q107" s="101">
        <v>0</v>
      </c>
      <c r="R107" s="101">
        <v>0</v>
      </c>
      <c r="S107" s="101">
        <v>0</v>
      </c>
      <c r="T107" s="101">
        <v>0</v>
      </c>
    </row>
    <row r="108" spans="1:20" x14ac:dyDescent="0.25">
      <c r="A108" s="101">
        <v>58</v>
      </c>
      <c r="B108" s="101" t="s">
        <v>114</v>
      </c>
      <c r="C108" s="101">
        <v>634.29999999999995</v>
      </c>
      <c r="D108" s="101">
        <v>6494.9</v>
      </c>
      <c r="E108" s="101">
        <v>10.199999999999999</v>
      </c>
      <c r="F108" s="101">
        <v>0</v>
      </c>
      <c r="G108" s="101">
        <v>0</v>
      </c>
      <c r="H108" s="101">
        <v>0</v>
      </c>
      <c r="I108" s="101">
        <v>117.7</v>
      </c>
      <c r="J108" s="101">
        <v>1771.5</v>
      </c>
      <c r="K108" s="101">
        <v>15.1</v>
      </c>
      <c r="L108" s="101">
        <v>0</v>
      </c>
      <c r="M108" s="101">
        <v>0</v>
      </c>
      <c r="N108" s="101">
        <v>0</v>
      </c>
      <c r="O108" s="101">
        <v>0</v>
      </c>
      <c r="P108" s="101">
        <v>0</v>
      </c>
      <c r="Q108" s="101">
        <v>0</v>
      </c>
      <c r="R108" s="101">
        <v>752</v>
      </c>
      <c r="S108" s="101">
        <v>8266.4</v>
      </c>
      <c r="T108" s="101">
        <v>11</v>
      </c>
    </row>
    <row r="109" spans="1:20" x14ac:dyDescent="0.25">
      <c r="A109" s="101">
        <v>59</v>
      </c>
      <c r="B109" s="101" t="s">
        <v>115</v>
      </c>
      <c r="C109" s="101">
        <v>0</v>
      </c>
      <c r="D109" s="101">
        <v>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  <c r="J109" s="101">
        <v>0</v>
      </c>
      <c r="K109" s="101">
        <v>0</v>
      </c>
      <c r="L109" s="101">
        <v>0</v>
      </c>
      <c r="M109" s="101">
        <v>0</v>
      </c>
      <c r="N109" s="101">
        <v>0</v>
      </c>
      <c r="O109" s="101">
        <v>0</v>
      </c>
      <c r="P109" s="101">
        <v>0</v>
      </c>
      <c r="Q109" s="101">
        <v>0</v>
      </c>
      <c r="R109" s="101">
        <v>0</v>
      </c>
      <c r="S109" s="101">
        <v>0</v>
      </c>
      <c r="T109" s="101">
        <v>0</v>
      </c>
    </row>
    <row r="110" spans="1:20" x14ac:dyDescent="0.25">
      <c r="A110" s="101">
        <v>60</v>
      </c>
      <c r="B110" s="101" t="s">
        <v>116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29.7</v>
      </c>
      <c r="J110" s="101">
        <v>5.3</v>
      </c>
      <c r="K110" s="101">
        <v>0.2</v>
      </c>
      <c r="L110" s="101">
        <v>9.3000000000000007</v>
      </c>
      <c r="M110" s="101">
        <v>1.9</v>
      </c>
      <c r="N110" s="101">
        <v>0.2</v>
      </c>
      <c r="O110" s="101">
        <v>0</v>
      </c>
      <c r="P110" s="101">
        <v>0</v>
      </c>
      <c r="Q110" s="101">
        <v>0</v>
      </c>
      <c r="R110" s="101">
        <v>38.9</v>
      </c>
      <c r="S110" s="101">
        <v>7.3</v>
      </c>
      <c r="T110" s="101">
        <v>0.2</v>
      </c>
    </row>
    <row r="111" spans="1:20" x14ac:dyDescent="0.25">
      <c r="A111" s="101">
        <v>61</v>
      </c>
      <c r="B111" s="101" t="s">
        <v>117</v>
      </c>
      <c r="C111" s="101">
        <v>0</v>
      </c>
      <c r="D111" s="101">
        <v>0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01">
        <v>0</v>
      </c>
      <c r="M111" s="101">
        <v>0</v>
      </c>
      <c r="N111" s="101">
        <v>0</v>
      </c>
      <c r="O111" s="101">
        <v>0</v>
      </c>
      <c r="P111" s="101">
        <v>0</v>
      </c>
      <c r="Q111" s="101">
        <v>0</v>
      </c>
      <c r="R111" s="101">
        <v>0</v>
      </c>
      <c r="S111" s="101">
        <v>0</v>
      </c>
      <c r="T111" s="101">
        <v>0</v>
      </c>
    </row>
    <row r="112" spans="1:20" x14ac:dyDescent="0.25">
      <c r="A112" s="101">
        <v>62</v>
      </c>
      <c r="B112" s="101" t="s">
        <v>118</v>
      </c>
      <c r="C112" s="101">
        <v>0</v>
      </c>
      <c r="D112" s="101">
        <v>0</v>
      </c>
      <c r="E112" s="101">
        <v>0</v>
      </c>
      <c r="F112" s="101">
        <v>0</v>
      </c>
      <c r="G112" s="101">
        <v>0</v>
      </c>
      <c r="H112" s="101">
        <v>0</v>
      </c>
      <c r="I112" s="101">
        <v>282</v>
      </c>
      <c r="J112" s="101">
        <v>19.600000000000001</v>
      </c>
      <c r="K112" s="101">
        <v>0.1</v>
      </c>
      <c r="L112" s="101">
        <v>62.1</v>
      </c>
      <c r="M112" s="101">
        <v>4.2</v>
      </c>
      <c r="N112" s="101">
        <v>0.1</v>
      </c>
      <c r="O112" s="101">
        <v>0</v>
      </c>
      <c r="P112" s="101">
        <v>0</v>
      </c>
      <c r="Q112" s="101">
        <v>0</v>
      </c>
      <c r="R112" s="101">
        <v>344</v>
      </c>
      <c r="S112" s="101">
        <v>23.9</v>
      </c>
      <c r="T112" s="101">
        <v>0.1</v>
      </c>
    </row>
    <row r="113" spans="1:20" x14ac:dyDescent="0.25">
      <c r="A113" s="101">
        <v>63</v>
      </c>
      <c r="B113" s="101" t="s">
        <v>119</v>
      </c>
      <c r="C113" s="101">
        <v>0</v>
      </c>
      <c r="D113" s="101">
        <v>0</v>
      </c>
      <c r="E113" s="101">
        <v>0</v>
      </c>
      <c r="F113" s="101">
        <v>0</v>
      </c>
      <c r="G113" s="101">
        <v>0</v>
      </c>
      <c r="H113" s="101">
        <v>0</v>
      </c>
      <c r="I113" s="101">
        <v>0</v>
      </c>
      <c r="J113" s="101">
        <v>0</v>
      </c>
      <c r="K113" s="101">
        <v>0</v>
      </c>
      <c r="L113" s="101">
        <v>0</v>
      </c>
      <c r="M113" s="101">
        <v>0</v>
      </c>
      <c r="N113" s="101">
        <v>0</v>
      </c>
      <c r="O113" s="101">
        <v>0</v>
      </c>
      <c r="P113" s="101">
        <v>0</v>
      </c>
      <c r="Q113" s="101">
        <v>0</v>
      </c>
      <c r="R113" s="101">
        <v>0</v>
      </c>
      <c r="S113" s="101">
        <v>0</v>
      </c>
      <c r="T113" s="101">
        <v>0</v>
      </c>
    </row>
    <row r="114" spans="1:20" x14ac:dyDescent="0.25">
      <c r="A114" s="101">
        <v>64</v>
      </c>
      <c r="B114" s="101" t="s">
        <v>120</v>
      </c>
      <c r="C114" s="101">
        <v>0</v>
      </c>
      <c r="D114" s="101">
        <v>0</v>
      </c>
      <c r="E114" s="101">
        <v>0</v>
      </c>
      <c r="F114" s="101">
        <v>0</v>
      </c>
      <c r="G114" s="101">
        <v>0</v>
      </c>
      <c r="H114" s="101">
        <v>0</v>
      </c>
      <c r="I114" s="101">
        <v>42.6</v>
      </c>
      <c r="J114" s="101">
        <v>1001.7</v>
      </c>
      <c r="K114" s="101">
        <v>23.5</v>
      </c>
      <c r="L114" s="101">
        <v>0</v>
      </c>
      <c r="M114" s="101">
        <v>0</v>
      </c>
      <c r="N114" s="101">
        <v>0</v>
      </c>
      <c r="O114" s="101">
        <v>0</v>
      </c>
      <c r="P114" s="101">
        <v>0</v>
      </c>
      <c r="Q114" s="101">
        <v>0</v>
      </c>
      <c r="R114" s="101">
        <v>42.6</v>
      </c>
      <c r="S114" s="101">
        <v>1001.7</v>
      </c>
      <c r="T114" s="101">
        <v>23.5</v>
      </c>
    </row>
    <row r="115" spans="1:20" x14ac:dyDescent="0.25">
      <c r="A115" s="101">
        <v>65</v>
      </c>
      <c r="B115" s="101" t="s">
        <v>121</v>
      </c>
      <c r="C115" s="101">
        <v>0</v>
      </c>
      <c r="D115" s="101">
        <v>0</v>
      </c>
      <c r="E115" s="101">
        <v>0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1">
        <v>0</v>
      </c>
      <c r="M115" s="101">
        <v>0</v>
      </c>
      <c r="N115" s="101">
        <v>0</v>
      </c>
      <c r="O115" s="101">
        <v>0</v>
      </c>
      <c r="P115" s="101">
        <v>0</v>
      </c>
      <c r="Q115" s="101">
        <v>0</v>
      </c>
      <c r="R115" s="101">
        <v>0</v>
      </c>
      <c r="S115" s="101">
        <v>0</v>
      </c>
      <c r="T115" s="101">
        <v>0</v>
      </c>
    </row>
    <row r="116" spans="1:20" x14ac:dyDescent="0.25">
      <c r="A116" s="101">
        <v>66</v>
      </c>
      <c r="B116" s="101" t="s">
        <v>122</v>
      </c>
      <c r="C116" s="101">
        <v>0</v>
      </c>
      <c r="D116" s="101">
        <v>0</v>
      </c>
      <c r="E116" s="101">
        <v>0</v>
      </c>
      <c r="F116" s="101">
        <v>0</v>
      </c>
      <c r="G116" s="101">
        <v>0</v>
      </c>
      <c r="H116" s="101">
        <v>0</v>
      </c>
      <c r="I116" s="101">
        <v>193.7</v>
      </c>
      <c r="J116" s="101">
        <v>3052.2</v>
      </c>
      <c r="K116" s="101">
        <v>15.8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101">
        <v>0</v>
      </c>
      <c r="R116" s="101">
        <v>193.7</v>
      </c>
      <c r="S116" s="101">
        <v>3052.2</v>
      </c>
      <c r="T116" s="101">
        <v>15.8</v>
      </c>
    </row>
    <row r="117" spans="1:20" x14ac:dyDescent="0.25">
      <c r="A117" s="101">
        <v>67</v>
      </c>
      <c r="B117" s="101" t="s">
        <v>125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1">
        <v>118.2</v>
      </c>
      <c r="M117" s="101">
        <v>487.4</v>
      </c>
      <c r="N117" s="101">
        <v>4.0999999999999996</v>
      </c>
      <c r="O117" s="101">
        <v>0</v>
      </c>
      <c r="P117" s="101">
        <v>0</v>
      </c>
      <c r="Q117" s="101">
        <v>0</v>
      </c>
      <c r="R117" s="101">
        <v>118.2</v>
      </c>
      <c r="S117" s="101">
        <v>487.4</v>
      </c>
      <c r="T117" s="101">
        <v>4.0999999999999996</v>
      </c>
    </row>
    <row r="118" spans="1:20" x14ac:dyDescent="0.25">
      <c r="A118" s="101">
        <v>68</v>
      </c>
      <c r="B118" s="101" t="s">
        <v>126</v>
      </c>
      <c r="C118" s="101">
        <v>0</v>
      </c>
      <c r="D118" s="101">
        <v>0</v>
      </c>
      <c r="E118" s="101">
        <v>0</v>
      </c>
      <c r="F118" s="101">
        <v>0</v>
      </c>
      <c r="G118" s="101">
        <v>0</v>
      </c>
      <c r="H118" s="101">
        <v>0</v>
      </c>
      <c r="I118" s="101">
        <v>141.19999999999999</v>
      </c>
      <c r="J118" s="101">
        <v>881.6</v>
      </c>
      <c r="K118" s="101">
        <v>6.2</v>
      </c>
      <c r="L118" s="101">
        <v>0</v>
      </c>
      <c r="M118" s="101">
        <v>0</v>
      </c>
      <c r="N118" s="101">
        <v>0</v>
      </c>
      <c r="O118" s="101">
        <v>0</v>
      </c>
      <c r="P118" s="101">
        <v>0</v>
      </c>
      <c r="Q118" s="101">
        <v>0</v>
      </c>
      <c r="R118" s="101">
        <v>141.19999999999999</v>
      </c>
      <c r="S118" s="101">
        <v>881.6</v>
      </c>
      <c r="T118" s="101">
        <v>6.2</v>
      </c>
    </row>
    <row r="119" spans="1:20" x14ac:dyDescent="0.25">
      <c r="A119" s="101">
        <v>69</v>
      </c>
      <c r="B119" s="101" t="s">
        <v>127</v>
      </c>
      <c r="C119" s="101">
        <v>0</v>
      </c>
      <c r="D119" s="101">
        <v>0</v>
      </c>
      <c r="E119" s="101">
        <v>0</v>
      </c>
      <c r="F119" s="101">
        <v>0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1">
        <v>0</v>
      </c>
      <c r="M119" s="101">
        <v>0</v>
      </c>
      <c r="N119" s="101">
        <v>0</v>
      </c>
      <c r="O119" s="101">
        <v>0</v>
      </c>
      <c r="P119" s="101">
        <v>0</v>
      </c>
      <c r="Q119" s="101">
        <v>0</v>
      </c>
      <c r="R119" s="101">
        <v>0</v>
      </c>
      <c r="S119" s="101">
        <v>0</v>
      </c>
      <c r="T119" s="101">
        <v>0</v>
      </c>
    </row>
    <row r="120" spans="1:20" x14ac:dyDescent="0.25">
      <c r="A120" s="101">
        <v>70</v>
      </c>
      <c r="B120" s="101" t="s">
        <v>128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  <c r="J120" s="101">
        <v>0</v>
      </c>
      <c r="K120" s="101">
        <v>0</v>
      </c>
      <c r="L120" s="101">
        <v>0</v>
      </c>
      <c r="M120" s="101">
        <v>0</v>
      </c>
      <c r="N120" s="101">
        <v>0</v>
      </c>
      <c r="O120" s="101">
        <v>0</v>
      </c>
      <c r="P120" s="101">
        <v>0</v>
      </c>
      <c r="Q120" s="101">
        <v>0</v>
      </c>
      <c r="R120" s="101">
        <v>0</v>
      </c>
      <c r="S120" s="101">
        <v>0</v>
      </c>
      <c r="T120" s="101">
        <v>0</v>
      </c>
    </row>
    <row r="121" spans="1:20" x14ac:dyDescent="0.25">
      <c r="A121" s="101">
        <v>71</v>
      </c>
      <c r="B121" s="101" t="s">
        <v>129</v>
      </c>
      <c r="C121" s="101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0</v>
      </c>
      <c r="N121" s="101">
        <v>0</v>
      </c>
      <c r="O121" s="101">
        <v>0</v>
      </c>
      <c r="P121" s="101">
        <v>0</v>
      </c>
      <c r="Q121" s="101">
        <v>0</v>
      </c>
      <c r="R121" s="101">
        <v>0</v>
      </c>
      <c r="S121" s="101">
        <v>0</v>
      </c>
      <c r="T121" s="101">
        <v>0</v>
      </c>
    </row>
    <row r="122" spans="1:20" x14ac:dyDescent="0.25">
      <c r="A122" s="101">
        <v>72</v>
      </c>
      <c r="B122" s="101" t="s">
        <v>130</v>
      </c>
      <c r="C122" s="101">
        <v>0</v>
      </c>
      <c r="D122" s="101">
        <v>0</v>
      </c>
      <c r="E122" s="101">
        <v>0</v>
      </c>
      <c r="F122" s="101">
        <v>0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101">
        <v>0</v>
      </c>
      <c r="N122" s="101">
        <v>0</v>
      </c>
      <c r="O122" s="101">
        <v>0</v>
      </c>
      <c r="P122" s="101">
        <v>0</v>
      </c>
      <c r="Q122" s="101">
        <v>0</v>
      </c>
      <c r="R122" s="101">
        <v>0</v>
      </c>
      <c r="S122" s="101">
        <v>0</v>
      </c>
      <c r="T122" s="101">
        <v>0</v>
      </c>
    </row>
    <row r="123" spans="1:20" x14ac:dyDescent="0.25">
      <c r="A123" s="101">
        <v>73</v>
      </c>
      <c r="B123" s="101" t="s">
        <v>131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101">
        <v>0</v>
      </c>
      <c r="N123" s="101">
        <v>0</v>
      </c>
      <c r="O123" s="101">
        <v>0</v>
      </c>
      <c r="P123" s="101">
        <v>0</v>
      </c>
      <c r="Q123" s="101">
        <v>0</v>
      </c>
      <c r="R123" s="101">
        <v>0</v>
      </c>
      <c r="S123" s="101">
        <v>0</v>
      </c>
      <c r="T123" s="101">
        <v>0</v>
      </c>
    </row>
    <row r="124" spans="1:20" x14ac:dyDescent="0.25">
      <c r="A124" s="101">
        <v>74</v>
      </c>
      <c r="B124" s="101" t="s">
        <v>132</v>
      </c>
      <c r="C124" s="101">
        <v>0</v>
      </c>
      <c r="D124" s="101">
        <v>0</v>
      </c>
      <c r="E124" s="101">
        <v>0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0</v>
      </c>
      <c r="M124" s="101">
        <v>0</v>
      </c>
      <c r="N124" s="101">
        <v>0</v>
      </c>
      <c r="O124" s="101">
        <v>0</v>
      </c>
      <c r="P124" s="101">
        <v>0</v>
      </c>
      <c r="Q124" s="101">
        <v>0</v>
      </c>
      <c r="R124" s="101">
        <v>0</v>
      </c>
      <c r="S124" s="101">
        <v>0</v>
      </c>
      <c r="T124" s="101">
        <v>0</v>
      </c>
    </row>
    <row r="125" spans="1:20" x14ac:dyDescent="0.25">
      <c r="A125" s="101">
        <v>75</v>
      </c>
      <c r="B125" s="101" t="s">
        <v>133</v>
      </c>
      <c r="C125" s="101">
        <v>0</v>
      </c>
      <c r="D125" s="101">
        <v>0</v>
      </c>
      <c r="E125" s="101">
        <v>0</v>
      </c>
      <c r="F125" s="101">
        <v>0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01">
        <v>0</v>
      </c>
      <c r="M125" s="101">
        <v>0</v>
      </c>
      <c r="N125" s="101">
        <v>0</v>
      </c>
      <c r="O125" s="101">
        <v>0</v>
      </c>
      <c r="P125" s="101">
        <v>0</v>
      </c>
      <c r="Q125" s="101">
        <v>0</v>
      </c>
      <c r="R125" s="101">
        <v>0</v>
      </c>
      <c r="S125" s="101">
        <v>0</v>
      </c>
      <c r="T125" s="101">
        <v>0</v>
      </c>
    </row>
    <row r="126" spans="1:20" x14ac:dyDescent="0.25">
      <c r="A126" s="101">
        <v>76</v>
      </c>
      <c r="B126" s="101" t="s">
        <v>134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  <c r="J126" s="101">
        <v>0</v>
      </c>
      <c r="K126" s="101">
        <v>0</v>
      </c>
      <c r="L126" s="101">
        <v>0</v>
      </c>
      <c r="M126" s="101">
        <v>0</v>
      </c>
      <c r="N126" s="101">
        <v>0</v>
      </c>
      <c r="O126" s="101">
        <v>0</v>
      </c>
      <c r="P126" s="101">
        <v>0</v>
      </c>
      <c r="Q126" s="101">
        <v>0</v>
      </c>
      <c r="R126" s="101">
        <v>0</v>
      </c>
      <c r="S126" s="101">
        <v>0</v>
      </c>
      <c r="T126" s="101">
        <v>0</v>
      </c>
    </row>
    <row r="127" spans="1:20" x14ac:dyDescent="0.25">
      <c r="A127" s="101">
        <v>77</v>
      </c>
      <c r="B127" s="101" t="s">
        <v>135</v>
      </c>
      <c r="C127" s="101">
        <v>0</v>
      </c>
      <c r="D127" s="101">
        <v>0</v>
      </c>
      <c r="E127" s="101">
        <v>0</v>
      </c>
      <c r="F127" s="101">
        <v>0</v>
      </c>
      <c r="G127" s="101">
        <v>0</v>
      </c>
      <c r="H127" s="101">
        <v>0</v>
      </c>
      <c r="I127" s="101">
        <v>0</v>
      </c>
      <c r="J127" s="101">
        <v>0</v>
      </c>
      <c r="K127" s="101">
        <v>0</v>
      </c>
      <c r="L127" s="101">
        <v>0</v>
      </c>
      <c r="M127" s="101">
        <v>0</v>
      </c>
      <c r="N127" s="101">
        <v>0</v>
      </c>
      <c r="O127" s="101">
        <v>0</v>
      </c>
      <c r="P127" s="101">
        <v>0</v>
      </c>
      <c r="Q127" s="101">
        <v>0</v>
      </c>
      <c r="R127" s="101">
        <v>0</v>
      </c>
      <c r="S127" s="101">
        <v>0</v>
      </c>
      <c r="T127" s="101">
        <v>0</v>
      </c>
    </row>
    <row r="128" spans="1:20" x14ac:dyDescent="0.25">
      <c r="A128" s="101">
        <v>78</v>
      </c>
      <c r="B128" s="101" t="s">
        <v>136</v>
      </c>
      <c r="C128" s="101">
        <v>0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1">
        <v>0</v>
      </c>
      <c r="N128" s="101">
        <v>0</v>
      </c>
      <c r="O128" s="101">
        <v>0</v>
      </c>
      <c r="P128" s="101">
        <v>0</v>
      </c>
      <c r="Q128" s="101">
        <v>0</v>
      </c>
      <c r="R128" s="101">
        <v>0</v>
      </c>
      <c r="S128" s="101">
        <v>0</v>
      </c>
      <c r="T128" s="101">
        <v>0</v>
      </c>
    </row>
    <row r="129" spans="1:20" x14ac:dyDescent="0.25">
      <c r="A129" s="101">
        <v>79</v>
      </c>
      <c r="B129" s="101" t="s">
        <v>137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101">
        <v>0</v>
      </c>
      <c r="N129" s="101">
        <v>0</v>
      </c>
      <c r="O129" s="101">
        <v>0</v>
      </c>
      <c r="P129" s="101">
        <v>0</v>
      </c>
      <c r="Q129" s="101">
        <v>0</v>
      </c>
      <c r="R129" s="101">
        <v>0</v>
      </c>
      <c r="S129" s="101">
        <v>0</v>
      </c>
      <c r="T129" s="101">
        <v>0</v>
      </c>
    </row>
    <row r="130" spans="1:20" x14ac:dyDescent="0.25">
      <c r="A130" s="101">
        <v>80</v>
      </c>
      <c r="B130" s="101" t="s">
        <v>138</v>
      </c>
      <c r="C130" s="101">
        <v>0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101">
        <v>0</v>
      </c>
      <c r="K130" s="101">
        <v>0</v>
      </c>
      <c r="L130" s="101">
        <v>0</v>
      </c>
      <c r="M130" s="101">
        <v>0</v>
      </c>
      <c r="N130" s="101">
        <v>0</v>
      </c>
      <c r="O130" s="101">
        <v>0</v>
      </c>
      <c r="P130" s="101">
        <v>0</v>
      </c>
      <c r="Q130" s="101">
        <v>0</v>
      </c>
      <c r="R130" s="101">
        <v>0</v>
      </c>
      <c r="S130" s="101">
        <v>0</v>
      </c>
      <c r="T130" s="101">
        <v>0</v>
      </c>
    </row>
    <row r="131" spans="1:20" x14ac:dyDescent="0.25">
      <c r="A131" s="101">
        <v>81</v>
      </c>
      <c r="B131" s="101" t="s">
        <v>139</v>
      </c>
      <c r="C131" s="101">
        <v>0</v>
      </c>
      <c r="D131" s="101">
        <v>0</v>
      </c>
      <c r="E131" s="101">
        <v>0</v>
      </c>
      <c r="F131" s="101">
        <v>0</v>
      </c>
      <c r="G131" s="101">
        <v>0</v>
      </c>
      <c r="H131" s="101">
        <v>0</v>
      </c>
      <c r="I131" s="101">
        <v>0</v>
      </c>
      <c r="J131" s="101">
        <v>0</v>
      </c>
      <c r="K131" s="101">
        <v>0</v>
      </c>
      <c r="L131" s="101">
        <v>0</v>
      </c>
      <c r="M131" s="101">
        <v>0</v>
      </c>
      <c r="N131" s="101">
        <v>0</v>
      </c>
      <c r="O131" s="101">
        <v>0</v>
      </c>
      <c r="P131" s="101">
        <v>0</v>
      </c>
      <c r="Q131" s="101">
        <v>0</v>
      </c>
      <c r="R131" s="101">
        <v>0</v>
      </c>
      <c r="S131" s="101">
        <v>0</v>
      </c>
      <c r="T131" s="101">
        <v>0</v>
      </c>
    </row>
    <row r="132" spans="1:20" x14ac:dyDescent="0.25">
      <c r="A132" s="101">
        <v>82</v>
      </c>
      <c r="B132" s="101" t="s">
        <v>140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1">
        <v>0</v>
      </c>
      <c r="M132" s="101">
        <v>0</v>
      </c>
      <c r="N132" s="101">
        <v>0</v>
      </c>
      <c r="O132" s="101">
        <v>0</v>
      </c>
      <c r="P132" s="101">
        <v>0</v>
      </c>
      <c r="Q132" s="101">
        <v>0</v>
      </c>
      <c r="R132" s="101">
        <v>0</v>
      </c>
      <c r="S132" s="101">
        <v>0</v>
      </c>
      <c r="T132" s="101">
        <v>0</v>
      </c>
    </row>
    <row r="133" spans="1:20" x14ac:dyDescent="0.25">
      <c r="A133" s="101">
        <v>83</v>
      </c>
      <c r="B133" s="101" t="s">
        <v>141</v>
      </c>
      <c r="C133" s="101">
        <v>0</v>
      </c>
      <c r="D133" s="101">
        <v>0</v>
      </c>
      <c r="E133" s="101">
        <v>0</v>
      </c>
      <c r="F133" s="101">
        <v>0</v>
      </c>
      <c r="G133" s="101">
        <v>0</v>
      </c>
      <c r="H133" s="101">
        <v>0</v>
      </c>
      <c r="I133" s="101">
        <v>0</v>
      </c>
      <c r="J133" s="101">
        <v>0</v>
      </c>
      <c r="K133" s="101">
        <v>0</v>
      </c>
      <c r="L133" s="101">
        <v>0</v>
      </c>
      <c r="M133" s="101">
        <v>0</v>
      </c>
      <c r="N133" s="101">
        <v>0</v>
      </c>
      <c r="O133" s="101">
        <v>0</v>
      </c>
      <c r="P133" s="101">
        <v>0</v>
      </c>
      <c r="Q133" s="101">
        <v>0</v>
      </c>
      <c r="R133" s="101">
        <v>0</v>
      </c>
      <c r="S133" s="101">
        <v>0</v>
      </c>
      <c r="T133" s="101">
        <v>0</v>
      </c>
    </row>
    <row r="134" spans="1:20" x14ac:dyDescent="0.25">
      <c r="A134" s="101">
        <v>84</v>
      </c>
      <c r="B134" s="101" t="s">
        <v>142</v>
      </c>
      <c r="C134" s="101">
        <v>97.9</v>
      </c>
      <c r="D134" s="101">
        <v>137.80000000000001</v>
      </c>
      <c r="E134" s="101">
        <v>1.4</v>
      </c>
      <c r="F134" s="101">
        <v>0</v>
      </c>
      <c r="G134" s="101">
        <v>0</v>
      </c>
      <c r="H134" s="101">
        <v>0</v>
      </c>
      <c r="I134" s="101">
        <v>28.8</v>
      </c>
      <c r="J134" s="101">
        <v>11.4</v>
      </c>
      <c r="K134" s="101">
        <v>0.4</v>
      </c>
      <c r="L134" s="101">
        <v>82.5</v>
      </c>
      <c r="M134" s="101">
        <v>40</v>
      </c>
      <c r="N134" s="101">
        <v>0.5</v>
      </c>
      <c r="O134" s="101">
        <v>0</v>
      </c>
      <c r="P134" s="101">
        <v>0</v>
      </c>
      <c r="Q134" s="101">
        <v>0</v>
      </c>
      <c r="R134" s="101">
        <v>209.2</v>
      </c>
      <c r="S134" s="101">
        <v>189.2</v>
      </c>
      <c r="T134" s="101">
        <v>0.9</v>
      </c>
    </row>
    <row r="135" spans="1:20" x14ac:dyDescent="0.25">
      <c r="A135" s="101">
        <v>85</v>
      </c>
      <c r="B135" s="101" t="s">
        <v>146</v>
      </c>
      <c r="C135" s="101">
        <v>0</v>
      </c>
      <c r="D135" s="101">
        <v>0</v>
      </c>
      <c r="E135" s="101">
        <v>0</v>
      </c>
      <c r="F135" s="101">
        <v>0</v>
      </c>
      <c r="G135" s="101">
        <v>0</v>
      </c>
      <c r="H135" s="101">
        <v>0</v>
      </c>
      <c r="I135" s="101">
        <v>342.6</v>
      </c>
      <c r="J135" s="101">
        <v>5137.3</v>
      </c>
      <c r="K135" s="101">
        <v>15</v>
      </c>
      <c r="L135" s="101">
        <v>0</v>
      </c>
      <c r="M135" s="101">
        <v>0.8</v>
      </c>
      <c r="N135" s="101">
        <v>39.5</v>
      </c>
      <c r="O135" s="101">
        <v>0</v>
      </c>
      <c r="P135" s="101">
        <v>0</v>
      </c>
      <c r="Q135" s="101">
        <v>0</v>
      </c>
      <c r="R135" s="101">
        <v>342.6</v>
      </c>
      <c r="S135" s="101">
        <v>5138.1000000000004</v>
      </c>
      <c r="T135" s="101">
        <v>15</v>
      </c>
    </row>
    <row r="136" spans="1:20" x14ac:dyDescent="0.25">
      <c r="A136" s="101">
        <v>86</v>
      </c>
      <c r="B136" s="101" t="s">
        <v>147</v>
      </c>
      <c r="C136" s="101"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  <c r="I136" s="101">
        <v>3.8</v>
      </c>
      <c r="J136" s="101">
        <v>57</v>
      </c>
      <c r="K136" s="101">
        <v>15.1</v>
      </c>
      <c r="L136" s="101">
        <v>17.8</v>
      </c>
      <c r="M136" s="101">
        <v>265.39999999999998</v>
      </c>
      <c r="N136" s="101">
        <v>14.9</v>
      </c>
      <c r="O136" s="101">
        <v>0</v>
      </c>
      <c r="P136" s="101">
        <v>0</v>
      </c>
      <c r="Q136" s="101">
        <v>0</v>
      </c>
      <c r="R136" s="101">
        <v>21.5</v>
      </c>
      <c r="S136" s="101">
        <v>322.39999999999998</v>
      </c>
      <c r="T136" s="101">
        <v>15</v>
      </c>
    </row>
    <row r="137" spans="1:20" x14ac:dyDescent="0.25">
      <c r="A137" s="101">
        <v>87</v>
      </c>
      <c r="B137" s="101" t="s">
        <v>148</v>
      </c>
      <c r="C137" s="101">
        <v>0</v>
      </c>
      <c r="D137" s="101">
        <v>0</v>
      </c>
      <c r="E137" s="101">
        <v>0</v>
      </c>
      <c r="F137" s="101">
        <v>0</v>
      </c>
      <c r="G137" s="101">
        <v>0</v>
      </c>
      <c r="H137" s="101">
        <v>0</v>
      </c>
      <c r="I137" s="101">
        <v>0</v>
      </c>
      <c r="J137" s="101">
        <v>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  <c r="Q137" s="101">
        <v>0</v>
      </c>
      <c r="R137" s="101">
        <v>0</v>
      </c>
      <c r="S137" s="101">
        <v>0</v>
      </c>
      <c r="T137" s="101">
        <v>0</v>
      </c>
    </row>
    <row r="138" spans="1:20" x14ac:dyDescent="0.25">
      <c r="A138" s="101">
        <v>88</v>
      </c>
      <c r="B138" s="101" t="s">
        <v>149</v>
      </c>
      <c r="C138" s="101">
        <v>0</v>
      </c>
      <c r="D138" s="101">
        <v>0</v>
      </c>
      <c r="E138" s="101">
        <v>0</v>
      </c>
      <c r="F138" s="101">
        <v>0</v>
      </c>
      <c r="G138" s="101">
        <v>0</v>
      </c>
      <c r="H138" s="101">
        <v>0</v>
      </c>
      <c r="I138" s="101">
        <v>0</v>
      </c>
      <c r="J138" s="101">
        <v>0</v>
      </c>
      <c r="K138" s="101">
        <v>0</v>
      </c>
      <c r="L138" s="101">
        <v>0</v>
      </c>
      <c r="M138" s="101">
        <v>0</v>
      </c>
      <c r="N138" s="101">
        <v>0</v>
      </c>
      <c r="O138" s="101">
        <v>0</v>
      </c>
      <c r="P138" s="101">
        <v>0</v>
      </c>
      <c r="Q138" s="101">
        <v>0</v>
      </c>
      <c r="R138" s="101">
        <v>0</v>
      </c>
      <c r="S138" s="101">
        <v>0</v>
      </c>
      <c r="T138" s="101">
        <v>0</v>
      </c>
    </row>
    <row r="139" spans="1:20" x14ac:dyDescent="0.25">
      <c r="A139" s="101">
        <v>89</v>
      </c>
      <c r="B139" s="101" t="s">
        <v>150</v>
      </c>
      <c r="C139" s="101">
        <v>0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  <c r="I139" s="101">
        <v>0</v>
      </c>
      <c r="J139" s="101">
        <v>0</v>
      </c>
      <c r="K139" s="101">
        <v>0</v>
      </c>
      <c r="L139" s="101">
        <v>0</v>
      </c>
      <c r="M139" s="101">
        <v>0</v>
      </c>
      <c r="N139" s="101">
        <v>0</v>
      </c>
      <c r="O139" s="101">
        <v>0</v>
      </c>
      <c r="P139" s="101">
        <v>0</v>
      </c>
      <c r="Q139" s="101">
        <v>0</v>
      </c>
      <c r="R139" s="101">
        <v>0</v>
      </c>
      <c r="S139" s="101">
        <v>0</v>
      </c>
      <c r="T139" s="101">
        <v>0</v>
      </c>
    </row>
    <row r="140" spans="1:20" x14ac:dyDescent="0.25">
      <c r="A140" s="101">
        <v>90</v>
      </c>
      <c r="B140" s="101" t="s">
        <v>151</v>
      </c>
      <c r="C140" s="101">
        <v>0</v>
      </c>
      <c r="D140" s="101">
        <v>0</v>
      </c>
      <c r="E140" s="101">
        <v>0</v>
      </c>
      <c r="F140" s="101">
        <v>0</v>
      </c>
      <c r="G140" s="101">
        <v>0</v>
      </c>
      <c r="H140" s="101">
        <v>0</v>
      </c>
      <c r="I140" s="101">
        <v>0</v>
      </c>
      <c r="J140" s="101">
        <v>0</v>
      </c>
      <c r="K140" s="101">
        <v>0</v>
      </c>
      <c r="L140" s="101">
        <v>0</v>
      </c>
      <c r="M140" s="101">
        <v>0</v>
      </c>
      <c r="N140" s="101">
        <v>0</v>
      </c>
      <c r="O140" s="101">
        <v>0</v>
      </c>
      <c r="P140" s="101">
        <v>0</v>
      </c>
      <c r="Q140" s="101">
        <v>0</v>
      </c>
      <c r="R140" s="101">
        <v>0</v>
      </c>
      <c r="S140" s="101">
        <v>0</v>
      </c>
      <c r="T140" s="101">
        <v>0</v>
      </c>
    </row>
    <row r="141" spans="1:20" x14ac:dyDescent="0.25">
      <c r="A141" s="101">
        <v>91</v>
      </c>
      <c r="B141" s="101" t="s">
        <v>152</v>
      </c>
      <c r="C141" s="101">
        <v>0</v>
      </c>
      <c r="D141" s="101">
        <v>0</v>
      </c>
      <c r="E141" s="101">
        <v>0</v>
      </c>
      <c r="F141" s="101">
        <v>0</v>
      </c>
      <c r="G141" s="101">
        <v>0</v>
      </c>
      <c r="H141" s="101">
        <v>0</v>
      </c>
      <c r="I141" s="101">
        <v>0</v>
      </c>
      <c r="J141" s="101">
        <v>0</v>
      </c>
      <c r="K141" s="101">
        <v>0</v>
      </c>
      <c r="L141" s="101">
        <v>0</v>
      </c>
      <c r="M141" s="101">
        <v>0</v>
      </c>
      <c r="N141" s="101">
        <v>0</v>
      </c>
      <c r="O141" s="101">
        <v>0</v>
      </c>
      <c r="P141" s="101">
        <v>0</v>
      </c>
      <c r="Q141" s="101">
        <v>0</v>
      </c>
      <c r="R141" s="101">
        <v>0</v>
      </c>
      <c r="S141" s="101">
        <v>0</v>
      </c>
      <c r="T141" s="101">
        <v>0</v>
      </c>
    </row>
    <row r="142" spans="1:20" x14ac:dyDescent="0.25">
      <c r="A142" s="101">
        <v>92</v>
      </c>
      <c r="B142" s="101" t="s">
        <v>153</v>
      </c>
      <c r="C142" s="101">
        <v>0</v>
      </c>
      <c r="D142" s="101">
        <v>0</v>
      </c>
      <c r="E142" s="101">
        <v>0</v>
      </c>
      <c r="F142" s="101">
        <v>0</v>
      </c>
      <c r="G142" s="101">
        <v>0</v>
      </c>
      <c r="H142" s="101">
        <v>0</v>
      </c>
      <c r="I142" s="101">
        <v>0</v>
      </c>
      <c r="J142" s="101">
        <v>0</v>
      </c>
      <c r="K142" s="101">
        <v>0</v>
      </c>
      <c r="L142" s="101">
        <v>0</v>
      </c>
      <c r="M142" s="101">
        <v>0</v>
      </c>
      <c r="N142" s="101">
        <v>0</v>
      </c>
      <c r="O142" s="101">
        <v>0</v>
      </c>
      <c r="P142" s="101">
        <v>0</v>
      </c>
      <c r="Q142" s="101">
        <v>0</v>
      </c>
      <c r="R142" s="101">
        <v>0</v>
      </c>
      <c r="S142" s="101">
        <v>0</v>
      </c>
      <c r="T142" s="101">
        <v>0</v>
      </c>
    </row>
    <row r="143" spans="1:20" x14ac:dyDescent="0.25">
      <c r="A143" s="101">
        <v>93</v>
      </c>
      <c r="B143" s="101" t="s">
        <v>154</v>
      </c>
      <c r="C143" s="101">
        <v>30.6</v>
      </c>
      <c r="D143" s="101">
        <v>604.1</v>
      </c>
      <c r="E143" s="101">
        <v>19.8</v>
      </c>
      <c r="F143" s="101">
        <v>0</v>
      </c>
      <c r="G143" s="101">
        <v>0</v>
      </c>
      <c r="H143" s="101">
        <v>0</v>
      </c>
      <c r="I143" s="101">
        <v>25.9</v>
      </c>
      <c r="J143" s="101">
        <v>533.4</v>
      </c>
      <c r="K143" s="101">
        <v>20.6</v>
      </c>
      <c r="L143" s="101">
        <v>41.7</v>
      </c>
      <c r="M143" s="101">
        <v>1116.2</v>
      </c>
      <c r="N143" s="101">
        <v>26.8</v>
      </c>
      <c r="O143" s="101">
        <v>0</v>
      </c>
      <c r="P143" s="101">
        <v>0</v>
      </c>
      <c r="Q143" s="101">
        <v>0</v>
      </c>
      <c r="R143" s="101">
        <v>98.2</v>
      </c>
      <c r="S143" s="101">
        <v>2253.6999999999998</v>
      </c>
      <c r="T143" s="101">
        <v>23</v>
      </c>
    </row>
    <row r="144" spans="1:20" x14ac:dyDescent="0.25">
      <c r="A144" s="101">
        <v>94</v>
      </c>
      <c r="B144" s="101" t="s">
        <v>155</v>
      </c>
      <c r="C144" s="101">
        <v>0</v>
      </c>
      <c r="D144" s="101">
        <v>0</v>
      </c>
      <c r="E144" s="101">
        <v>0</v>
      </c>
      <c r="F144" s="101">
        <v>0</v>
      </c>
      <c r="G144" s="101">
        <v>0</v>
      </c>
      <c r="H144" s="101">
        <v>0</v>
      </c>
      <c r="I144" s="101">
        <v>0</v>
      </c>
      <c r="J144" s="101">
        <v>0</v>
      </c>
      <c r="K144" s="101">
        <v>0</v>
      </c>
      <c r="L144" s="101">
        <v>0</v>
      </c>
      <c r="M144" s="101">
        <v>0</v>
      </c>
      <c r="N144" s="101">
        <v>0</v>
      </c>
      <c r="O144" s="101">
        <v>0</v>
      </c>
      <c r="P144" s="101">
        <v>0</v>
      </c>
      <c r="Q144" s="101">
        <v>0</v>
      </c>
      <c r="R144" s="101">
        <v>0</v>
      </c>
      <c r="S144" s="101">
        <v>0</v>
      </c>
      <c r="T144" s="101">
        <v>0</v>
      </c>
    </row>
    <row r="145" spans="1:20" x14ac:dyDescent="0.25">
      <c r="A145" s="101">
        <v>95</v>
      </c>
      <c r="B145" s="101" t="s">
        <v>156</v>
      </c>
      <c r="C145" s="101">
        <v>0</v>
      </c>
      <c r="D145" s="101">
        <v>0</v>
      </c>
      <c r="E145" s="101">
        <v>0</v>
      </c>
      <c r="F145" s="101">
        <v>0</v>
      </c>
      <c r="G145" s="101">
        <v>0</v>
      </c>
      <c r="H145" s="101">
        <v>0</v>
      </c>
      <c r="I145" s="101">
        <v>0</v>
      </c>
      <c r="J145" s="101">
        <v>0</v>
      </c>
      <c r="K145" s="101">
        <v>0</v>
      </c>
      <c r="L145" s="101">
        <v>0</v>
      </c>
      <c r="M145" s="101">
        <v>0</v>
      </c>
      <c r="N145" s="101">
        <v>0</v>
      </c>
      <c r="O145" s="101">
        <v>0</v>
      </c>
      <c r="P145" s="101">
        <v>0</v>
      </c>
      <c r="Q145" s="101">
        <v>0</v>
      </c>
      <c r="R145" s="101">
        <v>0</v>
      </c>
      <c r="S145" s="101">
        <v>0</v>
      </c>
      <c r="T145" s="101">
        <v>0</v>
      </c>
    </row>
    <row r="146" spans="1:20" x14ac:dyDescent="0.25">
      <c r="A146" s="101">
        <v>96</v>
      </c>
      <c r="B146" s="101" t="s">
        <v>157</v>
      </c>
      <c r="C146" s="101">
        <v>0</v>
      </c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  <c r="I146" s="101">
        <v>0</v>
      </c>
      <c r="J146" s="101">
        <v>0</v>
      </c>
      <c r="K146" s="101">
        <v>0</v>
      </c>
      <c r="L146" s="101">
        <v>0</v>
      </c>
      <c r="M146" s="101">
        <v>0</v>
      </c>
      <c r="N146" s="101">
        <v>0</v>
      </c>
      <c r="O146" s="101">
        <v>0</v>
      </c>
      <c r="P146" s="101">
        <v>0</v>
      </c>
      <c r="Q146" s="101">
        <v>0</v>
      </c>
      <c r="R146" s="101">
        <v>0</v>
      </c>
      <c r="S146" s="101">
        <v>0</v>
      </c>
      <c r="T146" s="101">
        <v>0</v>
      </c>
    </row>
    <row r="147" spans="1:20" x14ac:dyDescent="0.25">
      <c r="A147" s="101">
        <v>97</v>
      </c>
      <c r="B147" s="101" t="s">
        <v>158</v>
      </c>
      <c r="C147" s="101">
        <v>0</v>
      </c>
      <c r="D147" s="101">
        <v>0</v>
      </c>
      <c r="E147" s="101">
        <v>0</v>
      </c>
      <c r="F147" s="101">
        <v>0</v>
      </c>
      <c r="G147" s="101">
        <v>0</v>
      </c>
      <c r="H147" s="101">
        <v>0</v>
      </c>
      <c r="I147" s="101">
        <v>0</v>
      </c>
      <c r="J147" s="101">
        <v>0</v>
      </c>
      <c r="K147" s="101">
        <v>0</v>
      </c>
      <c r="L147" s="101">
        <v>0</v>
      </c>
      <c r="M147" s="101">
        <v>0</v>
      </c>
      <c r="N147" s="101">
        <v>0</v>
      </c>
      <c r="O147" s="101">
        <v>0</v>
      </c>
      <c r="P147" s="101">
        <v>0</v>
      </c>
      <c r="Q147" s="101">
        <v>0</v>
      </c>
      <c r="R147" s="101">
        <v>0</v>
      </c>
      <c r="S147" s="101">
        <v>0</v>
      </c>
      <c r="T147" s="101">
        <v>0</v>
      </c>
    </row>
    <row r="148" spans="1:20" x14ac:dyDescent="0.25">
      <c r="A148" s="101">
        <v>98</v>
      </c>
      <c r="B148" s="101" t="s">
        <v>159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  <c r="I148" s="101">
        <v>0</v>
      </c>
      <c r="J148" s="101">
        <v>0</v>
      </c>
      <c r="K148" s="101">
        <v>0</v>
      </c>
      <c r="L148" s="101">
        <v>0</v>
      </c>
      <c r="M148" s="101">
        <v>0</v>
      </c>
      <c r="N148" s="101">
        <v>0</v>
      </c>
      <c r="O148" s="101">
        <v>0</v>
      </c>
      <c r="P148" s="101">
        <v>0</v>
      </c>
      <c r="Q148" s="101">
        <v>0</v>
      </c>
      <c r="R148" s="101">
        <v>0</v>
      </c>
      <c r="S148" s="101">
        <v>0</v>
      </c>
      <c r="T148" s="101">
        <v>0</v>
      </c>
    </row>
    <row r="149" spans="1:20" x14ac:dyDescent="0.25">
      <c r="A149" s="101">
        <v>99</v>
      </c>
      <c r="B149" s="101" t="s">
        <v>160</v>
      </c>
      <c r="C149" s="101">
        <v>0</v>
      </c>
      <c r="D149" s="101">
        <v>0</v>
      </c>
      <c r="E149" s="101">
        <v>0</v>
      </c>
      <c r="F149" s="101">
        <v>0</v>
      </c>
      <c r="G149" s="101">
        <v>0</v>
      </c>
      <c r="H149" s="101">
        <v>0</v>
      </c>
      <c r="I149" s="101">
        <v>0</v>
      </c>
      <c r="J149" s="101">
        <v>0</v>
      </c>
      <c r="K149" s="101">
        <v>0</v>
      </c>
      <c r="L149" s="101">
        <v>0</v>
      </c>
      <c r="M149" s="101">
        <v>0</v>
      </c>
      <c r="N149" s="101">
        <v>0</v>
      </c>
      <c r="O149" s="101">
        <v>0</v>
      </c>
      <c r="P149" s="101">
        <v>0</v>
      </c>
      <c r="Q149" s="101">
        <v>0</v>
      </c>
      <c r="R149" s="101">
        <v>0</v>
      </c>
      <c r="S149" s="101">
        <v>0</v>
      </c>
      <c r="T149" s="101">
        <v>0</v>
      </c>
    </row>
    <row r="150" spans="1:20" x14ac:dyDescent="0.25">
      <c r="A150" s="101">
        <v>100</v>
      </c>
      <c r="B150" s="101" t="s">
        <v>175</v>
      </c>
      <c r="C150" s="101">
        <v>0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  <c r="L150" s="101">
        <v>0</v>
      </c>
      <c r="M150" s="101">
        <v>0</v>
      </c>
      <c r="N150" s="101">
        <v>0</v>
      </c>
      <c r="O150" s="101">
        <v>0</v>
      </c>
      <c r="P150" s="101">
        <v>0</v>
      </c>
      <c r="Q150" s="101">
        <v>0</v>
      </c>
      <c r="R150" s="101">
        <v>0</v>
      </c>
      <c r="S150" s="101">
        <v>0</v>
      </c>
      <c r="T150" s="101">
        <v>0</v>
      </c>
    </row>
    <row r="151" spans="1:20" x14ac:dyDescent="0.25">
      <c r="A151" s="101">
        <v>101</v>
      </c>
      <c r="B151" s="101" t="s">
        <v>176</v>
      </c>
      <c r="C151" s="101">
        <v>0</v>
      </c>
      <c r="D151" s="101">
        <v>0</v>
      </c>
      <c r="E151" s="101">
        <v>0</v>
      </c>
      <c r="F151" s="101">
        <v>0</v>
      </c>
      <c r="G151" s="101">
        <v>0</v>
      </c>
      <c r="H151" s="101">
        <v>0</v>
      </c>
      <c r="I151" s="101">
        <v>0</v>
      </c>
      <c r="J151" s="101">
        <v>0</v>
      </c>
      <c r="K151" s="101">
        <v>0</v>
      </c>
      <c r="L151" s="101">
        <v>0</v>
      </c>
      <c r="M151" s="101">
        <v>0</v>
      </c>
      <c r="N151" s="101">
        <v>0</v>
      </c>
      <c r="O151" s="101">
        <v>0</v>
      </c>
      <c r="P151" s="101">
        <v>0</v>
      </c>
      <c r="Q151" s="101">
        <v>0</v>
      </c>
      <c r="R151" s="101">
        <v>0</v>
      </c>
      <c r="S151" s="101">
        <v>0</v>
      </c>
      <c r="T151" s="101">
        <v>0</v>
      </c>
    </row>
    <row r="152" spans="1:20" x14ac:dyDescent="0.25">
      <c r="A152" s="101">
        <v>102</v>
      </c>
      <c r="B152" s="101" t="s">
        <v>177</v>
      </c>
      <c r="C152" s="101">
        <v>105.2</v>
      </c>
      <c r="D152" s="101">
        <v>125.9</v>
      </c>
      <c r="E152" s="101">
        <v>1.2</v>
      </c>
      <c r="F152" s="101">
        <v>0</v>
      </c>
      <c r="G152" s="101">
        <v>0</v>
      </c>
      <c r="H152" s="101">
        <v>0</v>
      </c>
      <c r="I152" s="101">
        <v>66.400000000000006</v>
      </c>
      <c r="J152" s="101">
        <v>196.2</v>
      </c>
      <c r="K152" s="101">
        <v>3</v>
      </c>
      <c r="L152" s="101">
        <v>19.8</v>
      </c>
      <c r="M152" s="101">
        <v>24.3</v>
      </c>
      <c r="N152" s="101">
        <v>1.2</v>
      </c>
      <c r="O152" s="101">
        <v>0</v>
      </c>
      <c r="P152" s="101">
        <v>0</v>
      </c>
      <c r="Q152" s="101">
        <v>0</v>
      </c>
      <c r="R152" s="101">
        <v>191.5</v>
      </c>
      <c r="S152" s="101">
        <v>346.4</v>
      </c>
      <c r="T152" s="101">
        <v>1.8</v>
      </c>
    </row>
    <row r="153" spans="1:20" x14ac:dyDescent="0.25">
      <c r="A153" s="101">
        <v>103</v>
      </c>
      <c r="B153" s="101" t="s">
        <v>178</v>
      </c>
      <c r="C153" s="101">
        <v>0</v>
      </c>
      <c r="D153" s="101">
        <v>0</v>
      </c>
      <c r="E153" s="101">
        <v>0</v>
      </c>
      <c r="F153" s="101">
        <v>0</v>
      </c>
      <c r="G153" s="101">
        <v>0</v>
      </c>
      <c r="H153" s="101">
        <v>0</v>
      </c>
      <c r="I153" s="101">
        <v>30.9</v>
      </c>
      <c r="J153" s="101">
        <v>468.6</v>
      </c>
      <c r="K153" s="101">
        <v>15.2</v>
      </c>
      <c r="L153" s="101">
        <v>0</v>
      </c>
      <c r="M153" s="101">
        <v>0</v>
      </c>
      <c r="N153" s="101">
        <v>0</v>
      </c>
      <c r="O153" s="101">
        <v>0</v>
      </c>
      <c r="P153" s="101">
        <v>0</v>
      </c>
      <c r="Q153" s="101">
        <v>0</v>
      </c>
      <c r="R153" s="101">
        <v>30.9</v>
      </c>
      <c r="S153" s="101">
        <v>468.6</v>
      </c>
      <c r="T153" s="101">
        <v>15.2</v>
      </c>
    </row>
    <row r="154" spans="1:20" x14ac:dyDescent="0.25">
      <c r="A154" s="101">
        <v>104</v>
      </c>
      <c r="B154" s="101" t="s">
        <v>179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1">
        <v>0</v>
      </c>
      <c r="M154" s="101">
        <v>0</v>
      </c>
      <c r="N154" s="101">
        <v>0</v>
      </c>
      <c r="O154" s="101">
        <v>0</v>
      </c>
      <c r="P154" s="101">
        <v>0</v>
      </c>
      <c r="Q154" s="101">
        <v>0</v>
      </c>
      <c r="R154" s="101">
        <v>0</v>
      </c>
      <c r="S154" s="101">
        <v>0</v>
      </c>
      <c r="T154" s="101">
        <v>0</v>
      </c>
    </row>
    <row r="155" spans="1:20" x14ac:dyDescent="0.25">
      <c r="A155" s="101">
        <v>105</v>
      </c>
      <c r="B155" s="101" t="s">
        <v>180</v>
      </c>
      <c r="C155" s="101">
        <v>0</v>
      </c>
      <c r="D155" s="101">
        <v>0</v>
      </c>
      <c r="E155" s="101">
        <v>0</v>
      </c>
      <c r="F155" s="101">
        <v>0</v>
      </c>
      <c r="G155" s="101">
        <v>0</v>
      </c>
      <c r="H155" s="101">
        <v>0</v>
      </c>
      <c r="I155" s="101">
        <v>825.8</v>
      </c>
      <c r="J155" s="101">
        <v>8957.7999999999993</v>
      </c>
      <c r="K155" s="101">
        <v>10.8</v>
      </c>
      <c r="L155" s="101">
        <v>0.2</v>
      </c>
      <c r="M155" s="101">
        <v>0</v>
      </c>
      <c r="N155" s="101">
        <v>0</v>
      </c>
      <c r="O155" s="101">
        <v>0</v>
      </c>
      <c r="P155" s="101">
        <v>0</v>
      </c>
      <c r="Q155" s="101">
        <v>0</v>
      </c>
      <c r="R155" s="101">
        <v>826</v>
      </c>
      <c r="S155" s="101">
        <v>8957.7999999999993</v>
      </c>
      <c r="T155" s="101">
        <v>10.8</v>
      </c>
    </row>
    <row r="156" spans="1:20" x14ac:dyDescent="0.25">
      <c r="A156" s="101">
        <v>106</v>
      </c>
      <c r="B156" s="101" t="s">
        <v>181</v>
      </c>
      <c r="C156" s="101">
        <v>0</v>
      </c>
      <c r="D156" s="101">
        <v>0</v>
      </c>
      <c r="E156" s="101">
        <v>0</v>
      </c>
      <c r="F156" s="101">
        <v>0</v>
      </c>
      <c r="G156" s="101">
        <v>0</v>
      </c>
      <c r="H156" s="101">
        <v>0</v>
      </c>
      <c r="I156" s="101">
        <v>0</v>
      </c>
      <c r="J156" s="101">
        <v>0</v>
      </c>
      <c r="K156" s="101">
        <v>0</v>
      </c>
      <c r="L156" s="101">
        <v>0</v>
      </c>
      <c r="M156" s="101">
        <v>0</v>
      </c>
      <c r="N156" s="101">
        <v>0</v>
      </c>
      <c r="O156" s="101">
        <v>0</v>
      </c>
      <c r="P156" s="101">
        <v>0</v>
      </c>
      <c r="Q156" s="101">
        <v>0</v>
      </c>
      <c r="R156" s="101">
        <v>0</v>
      </c>
      <c r="S156" s="101">
        <v>0</v>
      </c>
      <c r="T156" s="101">
        <v>0</v>
      </c>
    </row>
    <row r="157" spans="1:20" x14ac:dyDescent="0.25">
      <c r="A157" s="101">
        <v>107</v>
      </c>
      <c r="B157" s="101" t="s">
        <v>182</v>
      </c>
      <c r="C157" s="101">
        <v>0</v>
      </c>
      <c r="D157" s="101">
        <v>0</v>
      </c>
      <c r="E157" s="101">
        <v>0</v>
      </c>
      <c r="F157" s="101">
        <v>0</v>
      </c>
      <c r="G157" s="101">
        <v>0</v>
      </c>
      <c r="H157" s="101">
        <v>0</v>
      </c>
      <c r="I157" s="101">
        <v>37</v>
      </c>
      <c r="J157" s="101">
        <v>555.6</v>
      </c>
      <c r="K157" s="101">
        <v>15</v>
      </c>
      <c r="L157" s="101">
        <v>28.2</v>
      </c>
      <c r="M157" s="101">
        <v>551.79999999999995</v>
      </c>
      <c r="N157" s="101">
        <v>19.600000000000001</v>
      </c>
      <c r="O157" s="101">
        <v>0</v>
      </c>
      <c r="P157" s="101">
        <v>0</v>
      </c>
      <c r="Q157" s="101">
        <v>0</v>
      </c>
      <c r="R157" s="101">
        <v>65.2</v>
      </c>
      <c r="S157" s="101">
        <v>1107.4000000000001</v>
      </c>
      <c r="T157" s="101">
        <v>17</v>
      </c>
    </row>
    <row r="158" spans="1:20" x14ac:dyDescent="0.25">
      <c r="A158" s="101">
        <v>108</v>
      </c>
      <c r="B158" s="101" t="s">
        <v>184</v>
      </c>
      <c r="C158" s="101">
        <v>0</v>
      </c>
      <c r="D158" s="101">
        <v>0</v>
      </c>
      <c r="E158" s="101">
        <v>0</v>
      </c>
      <c r="F158" s="101">
        <v>0</v>
      </c>
      <c r="G158" s="101">
        <v>0</v>
      </c>
      <c r="H158" s="101">
        <v>0</v>
      </c>
      <c r="I158" s="101">
        <v>0</v>
      </c>
      <c r="J158" s="101">
        <v>0</v>
      </c>
      <c r="K158" s="101">
        <v>0</v>
      </c>
      <c r="L158" s="101">
        <v>0</v>
      </c>
      <c r="M158" s="101">
        <v>0</v>
      </c>
      <c r="N158" s="101">
        <v>0</v>
      </c>
      <c r="O158" s="101">
        <v>0</v>
      </c>
      <c r="P158" s="101">
        <v>0</v>
      </c>
      <c r="Q158" s="101">
        <v>0</v>
      </c>
      <c r="R158" s="101">
        <v>0</v>
      </c>
      <c r="S158" s="101">
        <v>0</v>
      </c>
      <c r="T158" s="101">
        <v>0</v>
      </c>
    </row>
    <row r="159" spans="1:20" x14ac:dyDescent="0.25">
      <c r="A159" s="101">
        <v>109</v>
      </c>
      <c r="B159" s="101" t="s">
        <v>185</v>
      </c>
      <c r="C159" s="101">
        <v>0</v>
      </c>
      <c r="D159" s="101">
        <v>0</v>
      </c>
      <c r="E159" s="101">
        <v>0</v>
      </c>
      <c r="F159" s="101">
        <v>0</v>
      </c>
      <c r="G159" s="101">
        <v>0</v>
      </c>
      <c r="H159" s="101">
        <v>0</v>
      </c>
      <c r="I159" s="101">
        <v>0</v>
      </c>
      <c r="J159" s="101">
        <v>0</v>
      </c>
      <c r="K159" s="101">
        <v>0</v>
      </c>
      <c r="L159" s="101">
        <v>0</v>
      </c>
      <c r="M159" s="101">
        <v>0</v>
      </c>
      <c r="N159" s="101">
        <v>0</v>
      </c>
      <c r="O159" s="101">
        <v>0</v>
      </c>
      <c r="P159" s="101">
        <v>0</v>
      </c>
      <c r="Q159" s="101">
        <v>0</v>
      </c>
      <c r="R159" s="101">
        <v>0</v>
      </c>
      <c r="S159" s="101">
        <v>0</v>
      </c>
      <c r="T159" s="101">
        <v>0</v>
      </c>
    </row>
    <row r="160" spans="1:20" x14ac:dyDescent="0.25">
      <c r="A160" s="101">
        <v>110</v>
      </c>
      <c r="B160" s="101" t="s">
        <v>186</v>
      </c>
      <c r="C160" s="101">
        <v>0</v>
      </c>
      <c r="D160" s="101">
        <v>0</v>
      </c>
      <c r="E160" s="101">
        <v>0</v>
      </c>
      <c r="F160" s="101">
        <v>0</v>
      </c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1">
        <v>0</v>
      </c>
      <c r="P160" s="101">
        <v>0</v>
      </c>
      <c r="Q160" s="101">
        <v>0</v>
      </c>
      <c r="R160" s="101">
        <v>0</v>
      </c>
      <c r="S160" s="101">
        <v>0</v>
      </c>
      <c r="T160" s="101">
        <v>0</v>
      </c>
    </row>
    <row r="161" spans="1:20" x14ac:dyDescent="0.25">
      <c r="A161" s="101">
        <v>111</v>
      </c>
      <c r="B161" s="101" t="s">
        <v>187</v>
      </c>
      <c r="C161" s="101">
        <v>0</v>
      </c>
      <c r="D161" s="101">
        <v>0</v>
      </c>
      <c r="E161" s="101">
        <v>0</v>
      </c>
      <c r="F161" s="101">
        <v>0</v>
      </c>
      <c r="G161" s="101">
        <v>0</v>
      </c>
      <c r="H161" s="101">
        <v>0</v>
      </c>
      <c r="I161" s="101">
        <v>0</v>
      </c>
      <c r="J161" s="101">
        <v>0</v>
      </c>
      <c r="K161" s="101">
        <v>0</v>
      </c>
      <c r="L161" s="101">
        <v>0</v>
      </c>
      <c r="M161" s="101">
        <v>0</v>
      </c>
      <c r="N161" s="101">
        <v>0</v>
      </c>
      <c r="O161" s="101">
        <v>0</v>
      </c>
      <c r="P161" s="101">
        <v>0</v>
      </c>
      <c r="Q161" s="101">
        <v>0</v>
      </c>
      <c r="R161" s="101">
        <v>0</v>
      </c>
      <c r="S161" s="101">
        <v>0</v>
      </c>
      <c r="T161" s="101">
        <v>0</v>
      </c>
    </row>
    <row r="162" spans="1:20" x14ac:dyDescent="0.25">
      <c r="A162" s="101">
        <v>112</v>
      </c>
      <c r="B162" s="101" t="s">
        <v>189</v>
      </c>
      <c r="C162" s="101">
        <v>0</v>
      </c>
      <c r="D162" s="101">
        <v>0</v>
      </c>
      <c r="E162" s="101">
        <v>0</v>
      </c>
      <c r="F162" s="101">
        <v>0</v>
      </c>
      <c r="G162" s="101">
        <v>0</v>
      </c>
      <c r="H162" s="101">
        <v>0</v>
      </c>
      <c r="I162" s="101">
        <v>0</v>
      </c>
      <c r="J162" s="101">
        <v>0</v>
      </c>
      <c r="K162" s="101">
        <v>0</v>
      </c>
      <c r="L162" s="101">
        <v>0</v>
      </c>
      <c r="M162" s="101">
        <v>0</v>
      </c>
      <c r="N162" s="101">
        <v>0</v>
      </c>
      <c r="O162" s="101">
        <v>0</v>
      </c>
      <c r="P162" s="101">
        <v>0</v>
      </c>
      <c r="Q162" s="101">
        <v>0</v>
      </c>
      <c r="R162" s="101">
        <v>0</v>
      </c>
      <c r="S162" s="101">
        <v>0</v>
      </c>
      <c r="T162" s="101">
        <v>0</v>
      </c>
    </row>
    <row r="163" spans="1:20" x14ac:dyDescent="0.25">
      <c r="A163" s="101">
        <v>113</v>
      </c>
      <c r="B163" s="101" t="s">
        <v>190</v>
      </c>
      <c r="C163" s="101">
        <v>0</v>
      </c>
      <c r="D163" s="101">
        <v>0</v>
      </c>
      <c r="E163" s="101">
        <v>0</v>
      </c>
      <c r="F163" s="101">
        <v>0</v>
      </c>
      <c r="G163" s="101">
        <v>0</v>
      </c>
      <c r="H163" s="101">
        <v>0</v>
      </c>
      <c r="I163" s="101">
        <v>0</v>
      </c>
      <c r="J163" s="101">
        <v>0</v>
      </c>
      <c r="K163" s="101">
        <v>0</v>
      </c>
      <c r="L163" s="101">
        <v>0</v>
      </c>
      <c r="M163" s="101">
        <v>0</v>
      </c>
      <c r="N163" s="101">
        <v>0</v>
      </c>
      <c r="O163" s="101">
        <v>0</v>
      </c>
      <c r="P163" s="101">
        <v>0</v>
      </c>
      <c r="Q163" s="101">
        <v>0</v>
      </c>
      <c r="R163" s="101">
        <v>0</v>
      </c>
      <c r="S163" s="101">
        <v>0</v>
      </c>
      <c r="T163" s="101">
        <v>0</v>
      </c>
    </row>
    <row r="164" spans="1:20" x14ac:dyDescent="0.25">
      <c r="A164" s="101">
        <v>114</v>
      </c>
      <c r="B164" s="101" t="s">
        <v>191</v>
      </c>
      <c r="C164" s="101">
        <v>0</v>
      </c>
      <c r="D164" s="101">
        <v>0</v>
      </c>
      <c r="E164" s="101">
        <v>0</v>
      </c>
      <c r="F164" s="101">
        <v>0</v>
      </c>
      <c r="G164" s="101">
        <v>0</v>
      </c>
      <c r="H164" s="101">
        <v>0</v>
      </c>
      <c r="I164" s="101">
        <v>0</v>
      </c>
      <c r="J164" s="101">
        <v>0</v>
      </c>
      <c r="K164" s="101">
        <v>0</v>
      </c>
      <c r="L164" s="101">
        <v>0</v>
      </c>
      <c r="M164" s="101">
        <v>0</v>
      </c>
      <c r="N164" s="101">
        <v>0</v>
      </c>
      <c r="O164" s="101">
        <v>0</v>
      </c>
      <c r="P164" s="101">
        <v>0</v>
      </c>
      <c r="Q164" s="101">
        <v>0</v>
      </c>
      <c r="R164" s="101">
        <v>0</v>
      </c>
      <c r="S164" s="101">
        <v>0</v>
      </c>
      <c r="T164" s="101">
        <v>0</v>
      </c>
    </row>
    <row r="165" spans="1:20" x14ac:dyDescent="0.25">
      <c r="A165" s="101">
        <v>115</v>
      </c>
      <c r="B165" s="101" t="s">
        <v>192</v>
      </c>
      <c r="C165" s="101">
        <v>0</v>
      </c>
      <c r="D165" s="101">
        <v>0</v>
      </c>
      <c r="E165" s="101">
        <v>0</v>
      </c>
      <c r="F165" s="101">
        <v>0</v>
      </c>
      <c r="G165" s="101">
        <v>0</v>
      </c>
      <c r="H165" s="101">
        <v>0</v>
      </c>
      <c r="I165" s="101">
        <v>0</v>
      </c>
      <c r="J165" s="101">
        <v>0</v>
      </c>
      <c r="K165" s="101">
        <v>0</v>
      </c>
      <c r="L165" s="101">
        <v>0</v>
      </c>
      <c r="M165" s="101">
        <v>0</v>
      </c>
      <c r="N165" s="101">
        <v>0</v>
      </c>
      <c r="O165" s="101">
        <v>0</v>
      </c>
      <c r="P165" s="101">
        <v>0</v>
      </c>
      <c r="Q165" s="101">
        <v>0</v>
      </c>
      <c r="R165" s="101">
        <v>0</v>
      </c>
      <c r="S165" s="101">
        <v>0</v>
      </c>
      <c r="T165" s="101">
        <v>0</v>
      </c>
    </row>
    <row r="166" spans="1:20" x14ac:dyDescent="0.25">
      <c r="A166" s="101">
        <v>116</v>
      </c>
      <c r="B166" s="101" t="s">
        <v>193</v>
      </c>
      <c r="C166" s="101">
        <v>0</v>
      </c>
      <c r="D166" s="101">
        <v>0</v>
      </c>
      <c r="E166" s="101">
        <v>0</v>
      </c>
      <c r="F166" s="101">
        <v>0</v>
      </c>
      <c r="G166" s="101">
        <v>0</v>
      </c>
      <c r="H166" s="101">
        <v>0</v>
      </c>
      <c r="I166" s="101">
        <v>0</v>
      </c>
      <c r="J166" s="101">
        <v>0</v>
      </c>
      <c r="K166" s="101">
        <v>0</v>
      </c>
      <c r="L166" s="101">
        <v>0</v>
      </c>
      <c r="M166" s="101">
        <v>0</v>
      </c>
      <c r="N166" s="101">
        <v>0</v>
      </c>
      <c r="O166" s="101">
        <v>0</v>
      </c>
      <c r="P166" s="101">
        <v>0</v>
      </c>
      <c r="Q166" s="101">
        <v>0</v>
      </c>
      <c r="R166" s="101">
        <v>0</v>
      </c>
      <c r="S166" s="101">
        <v>0</v>
      </c>
      <c r="T166" s="101">
        <v>0</v>
      </c>
    </row>
    <row r="167" spans="1:20" x14ac:dyDescent="0.25">
      <c r="A167" s="101">
        <v>117</v>
      </c>
      <c r="B167" s="101" t="s">
        <v>194</v>
      </c>
      <c r="C167" s="101">
        <v>0</v>
      </c>
      <c r="D167" s="101">
        <v>0</v>
      </c>
      <c r="E167" s="101">
        <v>0</v>
      </c>
      <c r="F167" s="101">
        <v>0</v>
      </c>
      <c r="G167" s="101">
        <v>0</v>
      </c>
      <c r="H167" s="101">
        <v>0</v>
      </c>
      <c r="I167" s="101">
        <v>0</v>
      </c>
      <c r="J167" s="101">
        <v>0</v>
      </c>
      <c r="K167" s="101">
        <v>0</v>
      </c>
      <c r="L167" s="101">
        <v>0</v>
      </c>
      <c r="M167" s="101">
        <v>0</v>
      </c>
      <c r="N167" s="101">
        <v>0</v>
      </c>
      <c r="O167" s="101">
        <v>0</v>
      </c>
      <c r="P167" s="101">
        <v>0</v>
      </c>
      <c r="Q167" s="101">
        <v>0</v>
      </c>
      <c r="R167" s="101">
        <v>0</v>
      </c>
      <c r="S167" s="101">
        <v>0</v>
      </c>
      <c r="T167" s="101">
        <v>0</v>
      </c>
    </row>
    <row r="168" spans="1:20" x14ac:dyDescent="0.25">
      <c r="A168" s="101">
        <v>118</v>
      </c>
      <c r="B168" s="101" t="s">
        <v>195</v>
      </c>
      <c r="C168" s="101">
        <v>0</v>
      </c>
      <c r="D168" s="101">
        <v>0</v>
      </c>
      <c r="E168" s="101">
        <v>0</v>
      </c>
      <c r="F168" s="101">
        <v>0</v>
      </c>
      <c r="G168" s="101">
        <v>0</v>
      </c>
      <c r="H168" s="101">
        <v>0</v>
      </c>
      <c r="I168" s="101">
        <v>0</v>
      </c>
      <c r="J168" s="101">
        <v>0</v>
      </c>
      <c r="K168" s="101">
        <v>0</v>
      </c>
      <c r="L168" s="101">
        <v>0</v>
      </c>
      <c r="M168" s="101">
        <v>0</v>
      </c>
      <c r="N168" s="101">
        <v>0</v>
      </c>
      <c r="O168" s="101">
        <v>0</v>
      </c>
      <c r="P168" s="101">
        <v>0</v>
      </c>
      <c r="Q168" s="101">
        <v>0</v>
      </c>
      <c r="R168" s="101">
        <v>0</v>
      </c>
      <c r="S168" s="101">
        <v>0</v>
      </c>
      <c r="T168" s="101">
        <v>0</v>
      </c>
    </row>
    <row r="169" spans="1:20" x14ac:dyDescent="0.25">
      <c r="A169" s="101">
        <v>119</v>
      </c>
      <c r="B169" s="101" t="s">
        <v>201</v>
      </c>
      <c r="C169" s="101">
        <v>0</v>
      </c>
      <c r="D169" s="101">
        <v>0</v>
      </c>
      <c r="E169" s="101">
        <v>0</v>
      </c>
      <c r="F169" s="101">
        <v>0</v>
      </c>
      <c r="G169" s="101">
        <v>0</v>
      </c>
      <c r="H169" s="101">
        <v>0</v>
      </c>
      <c r="I169" s="101">
        <v>0.4</v>
      </c>
      <c r="J169" s="101">
        <v>0.1</v>
      </c>
      <c r="K169" s="101">
        <v>0.2</v>
      </c>
      <c r="L169" s="101">
        <v>0.7</v>
      </c>
      <c r="M169" s="101">
        <v>0.4</v>
      </c>
      <c r="N169" s="101">
        <v>0.6</v>
      </c>
      <c r="O169" s="101">
        <v>0</v>
      </c>
      <c r="P169" s="101">
        <v>0</v>
      </c>
      <c r="Q169" s="101">
        <v>0</v>
      </c>
      <c r="R169" s="101">
        <v>1.1000000000000001</v>
      </c>
      <c r="S169" s="101">
        <v>0.5</v>
      </c>
      <c r="T169" s="101">
        <v>0.4</v>
      </c>
    </row>
    <row r="170" spans="1:20" x14ac:dyDescent="0.25">
      <c r="A170" s="101">
        <v>120</v>
      </c>
      <c r="B170" s="101" t="s">
        <v>203</v>
      </c>
      <c r="C170" s="101">
        <v>0</v>
      </c>
      <c r="D170" s="101">
        <v>0</v>
      </c>
      <c r="E170" s="101">
        <v>0</v>
      </c>
      <c r="F170" s="101">
        <v>0</v>
      </c>
      <c r="G170" s="101">
        <v>0</v>
      </c>
      <c r="H170" s="101">
        <v>0</v>
      </c>
      <c r="I170" s="101">
        <v>0</v>
      </c>
      <c r="J170" s="101">
        <v>0</v>
      </c>
      <c r="K170" s="101">
        <v>0</v>
      </c>
      <c r="L170" s="101">
        <v>0</v>
      </c>
      <c r="M170" s="101">
        <v>0</v>
      </c>
      <c r="N170" s="101">
        <v>0</v>
      </c>
      <c r="O170" s="101">
        <v>0</v>
      </c>
      <c r="P170" s="101">
        <v>0</v>
      </c>
      <c r="Q170" s="101">
        <v>0</v>
      </c>
      <c r="R170" s="101">
        <v>0</v>
      </c>
      <c r="S170" s="101">
        <v>0</v>
      </c>
      <c r="T170" s="101">
        <v>0</v>
      </c>
    </row>
    <row r="171" spans="1:20" x14ac:dyDescent="0.25">
      <c r="A171" s="101">
        <v>121</v>
      </c>
      <c r="B171" s="101" t="s">
        <v>204</v>
      </c>
      <c r="C171" s="101">
        <v>0</v>
      </c>
      <c r="D171" s="101">
        <v>0</v>
      </c>
      <c r="E171" s="101">
        <v>0</v>
      </c>
      <c r="F171" s="101">
        <v>0</v>
      </c>
      <c r="G171" s="101">
        <v>0</v>
      </c>
      <c r="H171" s="101">
        <v>0</v>
      </c>
      <c r="I171" s="101">
        <v>0</v>
      </c>
      <c r="J171" s="101">
        <v>0</v>
      </c>
      <c r="K171" s="101">
        <v>0</v>
      </c>
      <c r="L171" s="101">
        <v>0</v>
      </c>
      <c r="M171" s="101">
        <v>0</v>
      </c>
      <c r="N171" s="101">
        <v>0</v>
      </c>
      <c r="O171" s="101">
        <v>0</v>
      </c>
      <c r="P171" s="101">
        <v>0</v>
      </c>
      <c r="Q171" s="101">
        <v>0</v>
      </c>
      <c r="R171" s="101">
        <v>0</v>
      </c>
      <c r="S171" s="101">
        <v>0</v>
      </c>
      <c r="T171" s="101">
        <v>0</v>
      </c>
    </row>
    <row r="172" spans="1:20" x14ac:dyDescent="0.25">
      <c r="A172" s="101">
        <v>122</v>
      </c>
      <c r="B172" s="101" t="s">
        <v>205</v>
      </c>
      <c r="C172" s="101">
        <v>0</v>
      </c>
      <c r="D172" s="101">
        <v>0</v>
      </c>
      <c r="E172" s="101">
        <v>0</v>
      </c>
      <c r="F172" s="101">
        <v>0</v>
      </c>
      <c r="G172" s="101">
        <v>0</v>
      </c>
      <c r="H172" s="101">
        <v>0</v>
      </c>
      <c r="I172" s="101">
        <v>0</v>
      </c>
      <c r="J172" s="101">
        <v>0</v>
      </c>
      <c r="K172" s="101">
        <v>0</v>
      </c>
      <c r="L172" s="101">
        <v>0</v>
      </c>
      <c r="M172" s="101">
        <v>0</v>
      </c>
      <c r="N172" s="101">
        <v>0</v>
      </c>
      <c r="O172" s="101">
        <v>0</v>
      </c>
      <c r="P172" s="101">
        <v>0</v>
      </c>
      <c r="Q172" s="101">
        <v>0</v>
      </c>
      <c r="R172" s="101">
        <v>0</v>
      </c>
      <c r="S172" s="101">
        <v>0</v>
      </c>
      <c r="T172" s="101">
        <v>0</v>
      </c>
    </row>
    <row r="173" spans="1:20" x14ac:dyDescent="0.25">
      <c r="A173" s="101">
        <v>123</v>
      </c>
      <c r="B173" s="101" t="s">
        <v>206</v>
      </c>
      <c r="C173" s="101">
        <v>0</v>
      </c>
      <c r="D173" s="101">
        <v>0</v>
      </c>
      <c r="E173" s="101">
        <v>0</v>
      </c>
      <c r="F173" s="101">
        <v>0</v>
      </c>
      <c r="G173" s="101">
        <v>0</v>
      </c>
      <c r="H173" s="101">
        <v>0</v>
      </c>
      <c r="I173" s="101">
        <v>0</v>
      </c>
      <c r="J173" s="101">
        <v>0.2</v>
      </c>
      <c r="K173" s="101">
        <v>11.5</v>
      </c>
      <c r="L173" s="101">
        <v>0</v>
      </c>
      <c r="M173" s="101">
        <v>0</v>
      </c>
      <c r="N173" s="101">
        <v>0</v>
      </c>
      <c r="O173" s="101">
        <v>0</v>
      </c>
      <c r="P173" s="101">
        <v>0</v>
      </c>
      <c r="Q173" s="101">
        <v>0</v>
      </c>
      <c r="R173" s="101">
        <v>0</v>
      </c>
      <c r="S173" s="101">
        <v>0.2</v>
      </c>
      <c r="T173" s="101">
        <v>11.5</v>
      </c>
    </row>
    <row r="174" spans="1:20" x14ac:dyDescent="0.25">
      <c r="A174" s="101">
        <v>124</v>
      </c>
      <c r="B174" s="101" t="s">
        <v>207</v>
      </c>
      <c r="C174" s="101">
        <v>0</v>
      </c>
      <c r="D174" s="101">
        <v>0</v>
      </c>
      <c r="E174" s="101">
        <v>0</v>
      </c>
      <c r="F174" s="101">
        <v>0</v>
      </c>
      <c r="G174" s="101">
        <v>0</v>
      </c>
      <c r="H174" s="101">
        <v>0</v>
      </c>
      <c r="I174" s="101">
        <v>0</v>
      </c>
      <c r="J174" s="101">
        <v>0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  <c r="P174" s="101">
        <v>0</v>
      </c>
      <c r="Q174" s="101">
        <v>0</v>
      </c>
      <c r="R174" s="101">
        <v>0</v>
      </c>
      <c r="S174" s="101">
        <v>0</v>
      </c>
      <c r="T174" s="101">
        <v>0</v>
      </c>
    </row>
    <row r="175" spans="1:20" x14ac:dyDescent="0.25">
      <c r="A175" s="101">
        <v>125</v>
      </c>
      <c r="B175" s="101" t="s">
        <v>208</v>
      </c>
      <c r="C175" s="101">
        <v>20.100000000000001</v>
      </c>
      <c r="D175" s="101">
        <v>298.5</v>
      </c>
      <c r="E175" s="101">
        <v>14.8</v>
      </c>
      <c r="F175" s="101">
        <v>0</v>
      </c>
      <c r="G175" s="101">
        <v>0</v>
      </c>
      <c r="H175" s="101">
        <v>0</v>
      </c>
      <c r="I175" s="101">
        <v>21.7</v>
      </c>
      <c r="J175" s="101">
        <v>510</v>
      </c>
      <c r="K175" s="101">
        <v>23.5</v>
      </c>
      <c r="L175" s="101">
        <v>0.5</v>
      </c>
      <c r="M175" s="101">
        <v>4.9000000000000004</v>
      </c>
      <c r="N175" s="101">
        <v>10.4</v>
      </c>
      <c r="O175" s="101">
        <v>0</v>
      </c>
      <c r="P175" s="101">
        <v>0</v>
      </c>
      <c r="Q175" s="101">
        <v>0</v>
      </c>
      <c r="R175" s="101">
        <v>42.3</v>
      </c>
      <c r="S175" s="101">
        <v>813.5</v>
      </c>
      <c r="T175" s="101">
        <v>19.2</v>
      </c>
    </row>
    <row r="176" spans="1:20" x14ac:dyDescent="0.25">
      <c r="A176" s="101">
        <v>126</v>
      </c>
      <c r="B176" s="101" t="s">
        <v>209</v>
      </c>
      <c r="C176" s="101">
        <v>0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  <c r="L176" s="101">
        <v>0</v>
      </c>
      <c r="M176" s="101">
        <v>0</v>
      </c>
      <c r="N176" s="101">
        <v>0</v>
      </c>
      <c r="O176" s="101">
        <v>0</v>
      </c>
      <c r="P176" s="101">
        <v>0</v>
      </c>
      <c r="Q176" s="101">
        <v>0</v>
      </c>
      <c r="R176" s="101">
        <v>0</v>
      </c>
      <c r="S176" s="101">
        <v>0</v>
      </c>
      <c r="T176" s="101">
        <v>0</v>
      </c>
    </row>
    <row r="177" spans="1:20" x14ac:dyDescent="0.25">
      <c r="A177" s="101">
        <v>127</v>
      </c>
      <c r="B177" s="101" t="s">
        <v>210</v>
      </c>
      <c r="C177" s="101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  <c r="J177" s="101">
        <v>0</v>
      </c>
      <c r="K177" s="101">
        <v>0</v>
      </c>
      <c r="L177" s="101">
        <v>0</v>
      </c>
      <c r="M177" s="101">
        <v>0</v>
      </c>
      <c r="N177" s="101">
        <v>0</v>
      </c>
      <c r="O177" s="101">
        <v>0</v>
      </c>
      <c r="P177" s="101">
        <v>0</v>
      </c>
      <c r="Q177" s="101">
        <v>0</v>
      </c>
      <c r="R177" s="101">
        <v>0</v>
      </c>
      <c r="S177" s="101">
        <v>0</v>
      </c>
      <c r="T177" s="101">
        <v>0</v>
      </c>
    </row>
    <row r="178" spans="1:20" x14ac:dyDescent="0.25">
      <c r="A178" s="101">
        <v>128</v>
      </c>
      <c r="B178" s="101" t="s">
        <v>211</v>
      </c>
      <c r="C178" s="101">
        <v>0</v>
      </c>
      <c r="D178" s="101">
        <v>0</v>
      </c>
      <c r="E178" s="101">
        <v>0</v>
      </c>
      <c r="F178" s="101">
        <v>0</v>
      </c>
      <c r="G178" s="101">
        <v>0</v>
      </c>
      <c r="H178" s="101">
        <v>0</v>
      </c>
      <c r="I178" s="101">
        <v>0</v>
      </c>
      <c r="J178" s="101">
        <v>0</v>
      </c>
      <c r="K178" s="101">
        <v>0</v>
      </c>
      <c r="L178" s="101">
        <v>0</v>
      </c>
      <c r="M178" s="101">
        <v>0</v>
      </c>
      <c r="N178" s="101">
        <v>0</v>
      </c>
      <c r="O178" s="101">
        <v>0</v>
      </c>
      <c r="P178" s="101">
        <v>0</v>
      </c>
      <c r="Q178" s="101">
        <v>0</v>
      </c>
      <c r="R178" s="101">
        <v>0</v>
      </c>
      <c r="S178" s="101">
        <v>0</v>
      </c>
      <c r="T178" s="101">
        <v>0</v>
      </c>
    </row>
    <row r="179" spans="1:20" x14ac:dyDescent="0.25">
      <c r="A179" s="101">
        <v>129</v>
      </c>
      <c r="B179" s="101" t="s">
        <v>217</v>
      </c>
      <c r="C179" s="101">
        <v>0</v>
      </c>
      <c r="D179" s="101">
        <v>0</v>
      </c>
      <c r="E179" s="101">
        <v>0</v>
      </c>
      <c r="F179" s="101">
        <v>0</v>
      </c>
      <c r="G179" s="101">
        <v>0</v>
      </c>
      <c r="H179" s="101">
        <v>0</v>
      </c>
      <c r="I179" s="101">
        <v>0</v>
      </c>
      <c r="J179" s="101">
        <v>0</v>
      </c>
      <c r="K179" s="101">
        <v>0</v>
      </c>
      <c r="L179" s="101">
        <v>0</v>
      </c>
      <c r="M179" s="101">
        <v>0</v>
      </c>
      <c r="N179" s="101">
        <v>0</v>
      </c>
      <c r="O179" s="101">
        <v>0</v>
      </c>
      <c r="P179" s="101">
        <v>0</v>
      </c>
      <c r="Q179" s="101">
        <v>0</v>
      </c>
      <c r="R179" s="101">
        <v>0</v>
      </c>
      <c r="S179" s="101">
        <v>0</v>
      </c>
      <c r="T179" s="101">
        <v>0</v>
      </c>
    </row>
    <row r="180" spans="1:20" x14ac:dyDescent="0.25">
      <c r="A180" s="101">
        <v>130</v>
      </c>
      <c r="B180" s="101" t="s">
        <v>218</v>
      </c>
      <c r="C180" s="101">
        <v>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1">
        <v>0</v>
      </c>
      <c r="P180" s="101">
        <v>0</v>
      </c>
      <c r="Q180" s="101">
        <v>0</v>
      </c>
      <c r="R180" s="101">
        <v>0</v>
      </c>
      <c r="S180" s="101">
        <v>0</v>
      </c>
      <c r="T180" s="101">
        <v>0</v>
      </c>
    </row>
    <row r="181" spans="1:20" x14ac:dyDescent="0.25">
      <c r="A181" s="101">
        <v>131</v>
      </c>
      <c r="B181" s="101" t="s">
        <v>221</v>
      </c>
      <c r="C181" s="101">
        <v>0</v>
      </c>
      <c r="D181" s="101">
        <v>0</v>
      </c>
      <c r="E181" s="101">
        <v>0</v>
      </c>
      <c r="F181" s="101">
        <v>0</v>
      </c>
      <c r="G181" s="101">
        <v>0</v>
      </c>
      <c r="H181" s="101">
        <v>0</v>
      </c>
      <c r="I181" s="101">
        <v>0</v>
      </c>
      <c r="J181" s="101">
        <v>0</v>
      </c>
      <c r="K181" s="101">
        <v>0</v>
      </c>
      <c r="L181" s="101">
        <v>0</v>
      </c>
      <c r="M181" s="101">
        <v>0</v>
      </c>
      <c r="N181" s="101">
        <v>0</v>
      </c>
      <c r="O181" s="101">
        <v>0</v>
      </c>
      <c r="P181" s="101">
        <v>0</v>
      </c>
      <c r="Q181" s="101">
        <v>0</v>
      </c>
      <c r="R181" s="101">
        <v>0</v>
      </c>
      <c r="S181" s="101">
        <v>0</v>
      </c>
      <c r="T181" s="101">
        <v>0</v>
      </c>
    </row>
    <row r="182" spans="1:20" x14ac:dyDescent="0.25">
      <c r="A182" s="101">
        <v>132</v>
      </c>
      <c r="B182" s="101" t="s">
        <v>222</v>
      </c>
      <c r="C182" s="101">
        <v>0</v>
      </c>
      <c r="D182" s="101">
        <v>0</v>
      </c>
      <c r="E182" s="101">
        <v>0</v>
      </c>
      <c r="F182" s="101">
        <v>0</v>
      </c>
      <c r="G182" s="101">
        <v>0</v>
      </c>
      <c r="H182" s="101">
        <v>0</v>
      </c>
      <c r="I182" s="101">
        <v>0</v>
      </c>
      <c r="J182" s="101">
        <v>0</v>
      </c>
      <c r="K182" s="101">
        <v>0</v>
      </c>
      <c r="L182" s="101">
        <v>0</v>
      </c>
      <c r="M182" s="101">
        <v>0</v>
      </c>
      <c r="N182" s="101">
        <v>0</v>
      </c>
      <c r="O182" s="101">
        <v>0</v>
      </c>
      <c r="P182" s="101">
        <v>0</v>
      </c>
      <c r="Q182" s="101">
        <v>0</v>
      </c>
      <c r="R182" s="101">
        <v>0</v>
      </c>
      <c r="S182" s="101">
        <v>0</v>
      </c>
      <c r="T182" s="101">
        <v>0</v>
      </c>
    </row>
    <row r="183" spans="1:20" x14ac:dyDescent="0.25">
      <c r="A183" s="101">
        <v>133</v>
      </c>
      <c r="B183" s="101" t="s">
        <v>223</v>
      </c>
      <c r="C183" s="101">
        <v>0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  <c r="I183" s="101">
        <v>0</v>
      </c>
      <c r="J183" s="101">
        <v>0</v>
      </c>
      <c r="K183" s="101">
        <v>0</v>
      </c>
      <c r="L183" s="101">
        <v>0</v>
      </c>
      <c r="M183" s="101">
        <v>0</v>
      </c>
      <c r="N183" s="101">
        <v>0</v>
      </c>
      <c r="O183" s="101">
        <v>0</v>
      </c>
      <c r="P183" s="101">
        <v>0</v>
      </c>
      <c r="Q183" s="101">
        <v>0</v>
      </c>
      <c r="R183" s="101">
        <v>0</v>
      </c>
      <c r="S183" s="101">
        <v>0</v>
      </c>
      <c r="T183" s="101">
        <v>0</v>
      </c>
    </row>
    <row r="184" spans="1:20" x14ac:dyDescent="0.25">
      <c r="A184" s="101">
        <v>134</v>
      </c>
      <c r="B184" s="101" t="s">
        <v>224</v>
      </c>
      <c r="C184" s="101">
        <v>0</v>
      </c>
      <c r="D184" s="101">
        <v>0</v>
      </c>
      <c r="E184" s="101">
        <v>0</v>
      </c>
      <c r="F184" s="101">
        <v>0</v>
      </c>
      <c r="G184" s="101">
        <v>0</v>
      </c>
      <c r="H184" s="101">
        <v>0</v>
      </c>
      <c r="I184" s="101">
        <v>0</v>
      </c>
      <c r="J184" s="101">
        <v>0</v>
      </c>
      <c r="K184" s="101">
        <v>0</v>
      </c>
      <c r="L184" s="101">
        <v>0</v>
      </c>
      <c r="M184" s="101">
        <v>0</v>
      </c>
      <c r="N184" s="101">
        <v>0</v>
      </c>
      <c r="O184" s="101">
        <v>0</v>
      </c>
      <c r="P184" s="101">
        <v>0</v>
      </c>
      <c r="Q184" s="101">
        <v>0</v>
      </c>
      <c r="R184" s="101">
        <v>0</v>
      </c>
      <c r="S184" s="101">
        <v>0</v>
      </c>
      <c r="T184" s="101">
        <v>0</v>
      </c>
    </row>
    <row r="185" spans="1:20" x14ac:dyDescent="0.25">
      <c r="A185" s="101">
        <v>135</v>
      </c>
      <c r="B185" s="101" t="s">
        <v>225</v>
      </c>
      <c r="C185" s="101"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  <c r="I185" s="101">
        <v>0</v>
      </c>
      <c r="J185" s="101">
        <v>0</v>
      </c>
      <c r="K185" s="101">
        <v>0</v>
      </c>
      <c r="L185" s="101">
        <v>0</v>
      </c>
      <c r="M185" s="101">
        <v>0</v>
      </c>
      <c r="N185" s="101">
        <v>0</v>
      </c>
      <c r="O185" s="101">
        <v>0</v>
      </c>
      <c r="P185" s="101">
        <v>0</v>
      </c>
      <c r="Q185" s="101">
        <v>0</v>
      </c>
      <c r="R185" s="101">
        <v>0</v>
      </c>
      <c r="S185" s="101">
        <v>0</v>
      </c>
      <c r="T185" s="101">
        <v>0</v>
      </c>
    </row>
    <row r="186" spans="1:20" x14ac:dyDescent="0.25">
      <c r="A186" s="101">
        <v>136</v>
      </c>
      <c r="B186" s="101" t="s">
        <v>226</v>
      </c>
      <c r="C186" s="101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  <c r="I186" s="101">
        <v>0</v>
      </c>
      <c r="J186" s="101">
        <v>0</v>
      </c>
      <c r="K186" s="101">
        <v>0</v>
      </c>
      <c r="L186" s="101">
        <v>0</v>
      </c>
      <c r="M186" s="101">
        <v>0</v>
      </c>
      <c r="N186" s="101">
        <v>0</v>
      </c>
      <c r="O186" s="101">
        <v>0</v>
      </c>
      <c r="P186" s="101">
        <v>0</v>
      </c>
      <c r="Q186" s="101">
        <v>0</v>
      </c>
      <c r="R186" s="101">
        <v>0</v>
      </c>
      <c r="S186" s="101">
        <v>0</v>
      </c>
      <c r="T186" s="101">
        <v>0</v>
      </c>
    </row>
    <row r="187" spans="1:20" x14ac:dyDescent="0.25">
      <c r="A187" s="101">
        <v>137</v>
      </c>
      <c r="B187" s="101" t="s">
        <v>227</v>
      </c>
      <c r="C187" s="101">
        <v>0</v>
      </c>
      <c r="D187" s="101">
        <v>0</v>
      </c>
      <c r="E187" s="101">
        <v>0</v>
      </c>
      <c r="F187" s="101">
        <v>0</v>
      </c>
      <c r="G187" s="101">
        <v>0</v>
      </c>
      <c r="H187" s="101">
        <v>0</v>
      </c>
      <c r="I187" s="101">
        <v>6.6</v>
      </c>
      <c r="J187" s="101">
        <v>105.5</v>
      </c>
      <c r="K187" s="101">
        <v>16</v>
      </c>
      <c r="L187" s="101">
        <v>10.9</v>
      </c>
      <c r="M187" s="101">
        <v>153.80000000000001</v>
      </c>
      <c r="N187" s="101">
        <v>14.1</v>
      </c>
      <c r="O187" s="101">
        <v>0</v>
      </c>
      <c r="P187" s="101">
        <v>0</v>
      </c>
      <c r="Q187" s="101">
        <v>0</v>
      </c>
      <c r="R187" s="101">
        <v>17.5</v>
      </c>
      <c r="S187" s="101">
        <v>259.3</v>
      </c>
      <c r="T187" s="101">
        <v>14.8</v>
      </c>
    </row>
    <row r="188" spans="1:20" x14ac:dyDescent="0.25">
      <c r="A188" s="101">
        <v>138</v>
      </c>
      <c r="B188" s="101" t="s">
        <v>228</v>
      </c>
      <c r="C188" s="101">
        <v>0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1.4</v>
      </c>
      <c r="J188" s="101">
        <v>21.5</v>
      </c>
      <c r="K188" s="101">
        <v>15.3</v>
      </c>
      <c r="L188" s="101">
        <v>5</v>
      </c>
      <c r="M188" s="101">
        <v>77.7</v>
      </c>
      <c r="N188" s="101">
        <v>15.6</v>
      </c>
      <c r="O188" s="101">
        <v>0</v>
      </c>
      <c r="P188" s="101">
        <v>0</v>
      </c>
      <c r="Q188" s="101">
        <v>0</v>
      </c>
      <c r="R188" s="101">
        <v>6.4</v>
      </c>
      <c r="S188" s="101">
        <v>99.2</v>
      </c>
      <c r="T188" s="101">
        <v>15.6</v>
      </c>
    </row>
    <row r="189" spans="1:20" x14ac:dyDescent="0.25">
      <c r="A189" s="101">
        <v>139</v>
      </c>
      <c r="B189" s="101" t="s">
        <v>229</v>
      </c>
      <c r="C189" s="101">
        <v>0</v>
      </c>
      <c r="D189" s="101">
        <v>0</v>
      </c>
      <c r="E189" s="101">
        <v>0</v>
      </c>
      <c r="F189" s="101">
        <v>0</v>
      </c>
      <c r="G189" s="101">
        <v>0</v>
      </c>
      <c r="H189" s="101">
        <v>0</v>
      </c>
      <c r="I189" s="101">
        <v>0</v>
      </c>
      <c r="J189" s="101">
        <v>0</v>
      </c>
      <c r="K189" s="101">
        <v>0</v>
      </c>
      <c r="L189" s="101">
        <v>0</v>
      </c>
      <c r="M189" s="101">
        <v>0</v>
      </c>
      <c r="N189" s="101">
        <v>0</v>
      </c>
      <c r="O189" s="101">
        <v>0</v>
      </c>
      <c r="P189" s="101">
        <v>0</v>
      </c>
      <c r="Q189" s="101">
        <v>0</v>
      </c>
      <c r="R189" s="101">
        <v>0</v>
      </c>
      <c r="S189" s="101">
        <v>0</v>
      </c>
      <c r="T189" s="101">
        <v>0</v>
      </c>
    </row>
    <row r="190" spans="1:20" x14ac:dyDescent="0.25">
      <c r="A190" s="101">
        <v>140</v>
      </c>
      <c r="B190" s="101" t="s">
        <v>230</v>
      </c>
      <c r="C190" s="101">
        <v>0</v>
      </c>
      <c r="D190" s="101">
        <v>0</v>
      </c>
      <c r="E190" s="101">
        <v>0</v>
      </c>
      <c r="F190" s="101">
        <v>0</v>
      </c>
      <c r="G190" s="101">
        <v>0</v>
      </c>
      <c r="H190" s="101">
        <v>0</v>
      </c>
      <c r="I190" s="101">
        <v>0</v>
      </c>
      <c r="J190" s="101">
        <v>0</v>
      </c>
      <c r="K190" s="101">
        <v>0</v>
      </c>
      <c r="L190" s="101">
        <v>0</v>
      </c>
      <c r="M190" s="101">
        <v>0</v>
      </c>
      <c r="N190" s="101">
        <v>0</v>
      </c>
      <c r="O190" s="101">
        <v>0</v>
      </c>
      <c r="P190" s="101">
        <v>0</v>
      </c>
      <c r="Q190" s="101">
        <v>0</v>
      </c>
      <c r="R190" s="101">
        <v>0</v>
      </c>
      <c r="S190" s="101">
        <v>0</v>
      </c>
      <c r="T190" s="101">
        <v>0</v>
      </c>
    </row>
    <row r="191" spans="1:20" x14ac:dyDescent="0.25">
      <c r="A191" s="101">
        <v>141</v>
      </c>
      <c r="B191" s="101" t="s">
        <v>231</v>
      </c>
      <c r="C191" s="101">
        <v>0</v>
      </c>
      <c r="D191" s="101">
        <v>0</v>
      </c>
      <c r="E191" s="101">
        <v>0</v>
      </c>
      <c r="F191" s="101">
        <v>0</v>
      </c>
      <c r="G191" s="101">
        <v>0</v>
      </c>
      <c r="H191" s="101">
        <v>0</v>
      </c>
      <c r="I191" s="101">
        <v>0</v>
      </c>
      <c r="J191" s="101">
        <v>0</v>
      </c>
      <c r="K191" s="101">
        <v>0</v>
      </c>
      <c r="L191" s="101">
        <v>0</v>
      </c>
      <c r="M191" s="101">
        <v>0</v>
      </c>
      <c r="N191" s="101">
        <v>0</v>
      </c>
      <c r="O191" s="101">
        <v>0</v>
      </c>
      <c r="P191" s="101">
        <v>0</v>
      </c>
      <c r="Q191" s="101">
        <v>0</v>
      </c>
      <c r="R191" s="101">
        <v>0</v>
      </c>
      <c r="S191" s="101">
        <v>0</v>
      </c>
      <c r="T191" s="101">
        <v>0</v>
      </c>
    </row>
    <row r="192" spans="1:20" x14ac:dyDescent="0.25">
      <c r="A192" s="101">
        <v>142</v>
      </c>
      <c r="B192" s="101" t="s">
        <v>341</v>
      </c>
      <c r="C192" s="101">
        <v>0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  <c r="J192" s="101">
        <v>0</v>
      </c>
      <c r="K192" s="101">
        <v>0</v>
      </c>
      <c r="L192" s="101">
        <v>0</v>
      </c>
      <c r="M192" s="101">
        <v>0</v>
      </c>
      <c r="N192" s="101">
        <v>0</v>
      </c>
      <c r="O192" s="101">
        <v>0</v>
      </c>
      <c r="P192" s="101">
        <v>0</v>
      </c>
      <c r="Q192" s="101">
        <v>0</v>
      </c>
      <c r="R192" s="101">
        <v>0</v>
      </c>
      <c r="S192" s="101">
        <v>0</v>
      </c>
      <c r="T192" s="101">
        <v>0</v>
      </c>
    </row>
    <row r="193" spans="1:20" x14ac:dyDescent="0.25">
      <c r="A193" s="101">
        <v>143</v>
      </c>
      <c r="B193" s="101" t="s">
        <v>342</v>
      </c>
      <c r="C193" s="101"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v>0</v>
      </c>
      <c r="J193" s="101">
        <v>0</v>
      </c>
      <c r="K193" s="101">
        <v>0</v>
      </c>
      <c r="L193" s="101">
        <v>0</v>
      </c>
      <c r="M193" s="101">
        <v>0</v>
      </c>
      <c r="N193" s="101">
        <v>0</v>
      </c>
      <c r="O193" s="101">
        <v>0</v>
      </c>
      <c r="P193" s="101">
        <v>0</v>
      </c>
      <c r="Q193" s="101">
        <v>0</v>
      </c>
      <c r="R193" s="101">
        <v>0</v>
      </c>
      <c r="S193" s="101">
        <v>0</v>
      </c>
      <c r="T193" s="101">
        <v>0</v>
      </c>
    </row>
    <row r="194" spans="1:20" x14ac:dyDescent="0.25">
      <c r="A194" s="101">
        <v>144</v>
      </c>
      <c r="B194" s="101" t="s">
        <v>343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2">
        <v>0</v>
      </c>
      <c r="J194" s="101">
        <v>0</v>
      </c>
      <c r="K194" s="101">
        <v>0</v>
      </c>
      <c r="L194" s="101">
        <v>0</v>
      </c>
      <c r="M194" s="101">
        <v>0</v>
      </c>
      <c r="N194" s="101">
        <v>0</v>
      </c>
      <c r="O194" s="101">
        <v>0</v>
      </c>
      <c r="P194" s="101">
        <v>0</v>
      </c>
      <c r="Q194" s="101">
        <v>0</v>
      </c>
      <c r="R194" s="101">
        <v>0</v>
      </c>
      <c r="S194" s="101">
        <v>0</v>
      </c>
      <c r="T194" s="101">
        <v>0</v>
      </c>
    </row>
    <row r="195" spans="1:20" x14ac:dyDescent="0.25">
      <c r="A195" s="101">
        <v>145</v>
      </c>
      <c r="B195" s="101" t="s">
        <v>232</v>
      </c>
      <c r="C195" s="101">
        <v>0</v>
      </c>
      <c r="D195" s="101">
        <v>0</v>
      </c>
      <c r="E195" s="101">
        <v>0</v>
      </c>
      <c r="F195" s="101">
        <v>0</v>
      </c>
      <c r="G195" s="101">
        <v>0</v>
      </c>
      <c r="H195" s="101">
        <v>0</v>
      </c>
      <c r="I195" s="101">
        <v>0</v>
      </c>
      <c r="J195" s="101">
        <v>0</v>
      </c>
      <c r="K195" s="101">
        <v>0</v>
      </c>
      <c r="L195" s="101">
        <v>0</v>
      </c>
      <c r="M195" s="101">
        <v>0</v>
      </c>
      <c r="N195" s="101">
        <v>0</v>
      </c>
      <c r="O195" s="101">
        <v>0</v>
      </c>
      <c r="P195" s="101">
        <v>0</v>
      </c>
      <c r="Q195" s="101">
        <v>0</v>
      </c>
      <c r="R195" s="101">
        <v>0</v>
      </c>
      <c r="S195" s="101">
        <v>0</v>
      </c>
      <c r="T195" s="101">
        <v>0</v>
      </c>
    </row>
    <row r="196" spans="1:20" x14ac:dyDescent="0.25">
      <c r="A196" s="101">
        <v>146</v>
      </c>
      <c r="B196" s="101" t="s">
        <v>233</v>
      </c>
      <c r="C196" s="101">
        <v>0</v>
      </c>
      <c r="D196" s="101">
        <v>0</v>
      </c>
      <c r="E196" s="101">
        <v>0</v>
      </c>
      <c r="F196" s="101">
        <v>0</v>
      </c>
      <c r="G196" s="101">
        <v>0</v>
      </c>
      <c r="H196" s="101">
        <v>0</v>
      </c>
      <c r="I196" s="101">
        <v>0</v>
      </c>
      <c r="J196" s="101">
        <v>0</v>
      </c>
      <c r="K196" s="101">
        <v>0</v>
      </c>
      <c r="L196" s="101">
        <v>0</v>
      </c>
      <c r="M196" s="101">
        <v>0</v>
      </c>
      <c r="N196" s="101">
        <v>0</v>
      </c>
      <c r="O196" s="101">
        <v>0</v>
      </c>
      <c r="P196" s="101">
        <v>0</v>
      </c>
      <c r="Q196" s="101">
        <v>0</v>
      </c>
      <c r="R196" s="101">
        <v>0</v>
      </c>
      <c r="S196" s="101">
        <v>0</v>
      </c>
      <c r="T196" s="101">
        <v>0</v>
      </c>
    </row>
    <row r="197" spans="1:20" x14ac:dyDescent="0.25">
      <c r="A197" s="101">
        <v>147</v>
      </c>
      <c r="B197" s="101" t="s">
        <v>234</v>
      </c>
      <c r="C197" s="101">
        <v>0</v>
      </c>
      <c r="D197" s="101">
        <v>0</v>
      </c>
      <c r="E197" s="101">
        <v>0</v>
      </c>
      <c r="F197" s="101">
        <v>0</v>
      </c>
      <c r="G197" s="101">
        <v>0</v>
      </c>
      <c r="H197" s="101">
        <v>0</v>
      </c>
      <c r="I197" s="101">
        <v>0</v>
      </c>
      <c r="J197" s="101">
        <v>0</v>
      </c>
      <c r="K197" s="101">
        <v>0</v>
      </c>
      <c r="L197" s="101">
        <v>0</v>
      </c>
      <c r="M197" s="101">
        <v>0</v>
      </c>
      <c r="N197" s="101">
        <v>0</v>
      </c>
      <c r="O197" s="101">
        <v>0</v>
      </c>
      <c r="P197" s="101">
        <v>0</v>
      </c>
      <c r="Q197" s="101">
        <v>0</v>
      </c>
      <c r="R197" s="101">
        <v>0</v>
      </c>
      <c r="S197" s="101">
        <v>0</v>
      </c>
      <c r="T197" s="101">
        <v>0</v>
      </c>
    </row>
    <row r="198" spans="1:20" x14ac:dyDescent="0.25">
      <c r="A198" s="101">
        <v>148</v>
      </c>
      <c r="B198" s="101" t="s">
        <v>235</v>
      </c>
      <c r="C198" s="101">
        <v>0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  <c r="I198" s="101">
        <v>0</v>
      </c>
      <c r="J198" s="101">
        <v>0</v>
      </c>
      <c r="K198" s="101">
        <v>0</v>
      </c>
      <c r="L198" s="101">
        <v>0</v>
      </c>
      <c r="M198" s="101">
        <v>0</v>
      </c>
      <c r="N198" s="101">
        <v>0</v>
      </c>
      <c r="O198" s="101">
        <v>0</v>
      </c>
      <c r="P198" s="101">
        <v>0</v>
      </c>
      <c r="Q198" s="101">
        <v>0</v>
      </c>
      <c r="R198" s="101">
        <v>0</v>
      </c>
      <c r="S198" s="101">
        <v>0</v>
      </c>
      <c r="T198" s="101">
        <v>0</v>
      </c>
    </row>
    <row r="199" spans="1:20" x14ac:dyDescent="0.25">
      <c r="A199" s="101">
        <v>149</v>
      </c>
      <c r="B199" s="101" t="s">
        <v>236</v>
      </c>
      <c r="C199" s="101">
        <v>0</v>
      </c>
      <c r="D199" s="101">
        <v>0</v>
      </c>
      <c r="E199" s="101">
        <v>0</v>
      </c>
      <c r="F199" s="101">
        <v>0</v>
      </c>
      <c r="G199" s="101">
        <v>0</v>
      </c>
      <c r="H199" s="101">
        <v>0</v>
      </c>
      <c r="I199" s="101">
        <v>0</v>
      </c>
      <c r="J199" s="101">
        <v>0</v>
      </c>
      <c r="K199" s="101">
        <v>0</v>
      </c>
      <c r="L199" s="101">
        <v>0</v>
      </c>
      <c r="M199" s="101">
        <v>0</v>
      </c>
      <c r="N199" s="101">
        <v>0</v>
      </c>
      <c r="O199" s="101">
        <v>0</v>
      </c>
      <c r="P199" s="101">
        <v>0</v>
      </c>
      <c r="Q199" s="101">
        <v>0</v>
      </c>
      <c r="R199" s="101">
        <v>0</v>
      </c>
      <c r="S199" s="101">
        <v>0</v>
      </c>
      <c r="T199" s="101">
        <v>0</v>
      </c>
    </row>
    <row r="200" spans="1:20" x14ac:dyDescent="0.25">
      <c r="A200" s="101">
        <v>150</v>
      </c>
      <c r="B200" s="101" t="s">
        <v>237</v>
      </c>
      <c r="C200" s="101">
        <v>0</v>
      </c>
      <c r="D200" s="101">
        <v>0</v>
      </c>
      <c r="E200" s="101">
        <v>0</v>
      </c>
      <c r="F200" s="101">
        <v>0</v>
      </c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1">
        <v>0</v>
      </c>
      <c r="P200" s="101">
        <v>0</v>
      </c>
      <c r="Q200" s="101">
        <v>0</v>
      </c>
      <c r="R200" s="101">
        <v>0</v>
      </c>
      <c r="S200" s="101">
        <v>0</v>
      </c>
      <c r="T200" s="101">
        <v>0</v>
      </c>
    </row>
    <row r="201" spans="1:20" x14ac:dyDescent="0.25">
      <c r="A201" s="101">
        <v>151</v>
      </c>
      <c r="B201" s="101" t="s">
        <v>238</v>
      </c>
      <c r="C201" s="101">
        <v>0</v>
      </c>
      <c r="D201" s="101">
        <v>0</v>
      </c>
      <c r="E201" s="101">
        <v>0</v>
      </c>
      <c r="F201" s="101">
        <v>0</v>
      </c>
      <c r="G201" s="101">
        <v>0</v>
      </c>
      <c r="H201" s="101">
        <v>0</v>
      </c>
      <c r="I201" s="101">
        <v>0</v>
      </c>
      <c r="J201" s="101">
        <v>0</v>
      </c>
      <c r="K201" s="101">
        <v>0</v>
      </c>
      <c r="L201" s="101">
        <v>0</v>
      </c>
      <c r="M201" s="101">
        <v>0</v>
      </c>
      <c r="N201" s="101">
        <v>0</v>
      </c>
      <c r="O201" s="101">
        <v>0</v>
      </c>
      <c r="P201" s="101">
        <v>0</v>
      </c>
      <c r="Q201" s="101">
        <v>0</v>
      </c>
      <c r="R201" s="101">
        <v>0</v>
      </c>
      <c r="S201" s="101">
        <v>0</v>
      </c>
      <c r="T201" s="101">
        <v>0</v>
      </c>
    </row>
    <row r="202" spans="1:20" x14ac:dyDescent="0.25">
      <c r="A202" s="101">
        <v>152</v>
      </c>
      <c r="B202" s="101" t="s">
        <v>239</v>
      </c>
      <c r="C202" s="101">
        <v>0</v>
      </c>
      <c r="D202" s="101">
        <v>0</v>
      </c>
      <c r="E202" s="101">
        <v>0</v>
      </c>
      <c r="F202" s="101">
        <v>0</v>
      </c>
      <c r="G202" s="101">
        <v>0</v>
      </c>
      <c r="H202" s="101">
        <v>0</v>
      </c>
      <c r="I202" s="101">
        <v>0</v>
      </c>
      <c r="J202" s="101">
        <v>0</v>
      </c>
      <c r="K202" s="101">
        <v>0</v>
      </c>
      <c r="L202" s="101">
        <v>0</v>
      </c>
      <c r="M202" s="101">
        <v>0</v>
      </c>
      <c r="N202" s="101">
        <v>0</v>
      </c>
      <c r="O202" s="101">
        <v>0</v>
      </c>
      <c r="P202" s="101">
        <v>0</v>
      </c>
      <c r="Q202" s="101">
        <v>0</v>
      </c>
      <c r="R202" s="101">
        <v>0</v>
      </c>
      <c r="S202" s="101">
        <v>0</v>
      </c>
      <c r="T202" s="101">
        <v>0</v>
      </c>
    </row>
    <row r="203" spans="1:20" x14ac:dyDescent="0.25">
      <c r="A203" s="101">
        <v>153</v>
      </c>
      <c r="B203" s="101" t="s">
        <v>240</v>
      </c>
      <c r="C203" s="101">
        <v>0</v>
      </c>
      <c r="D203" s="101">
        <v>0</v>
      </c>
      <c r="E203" s="101">
        <v>0</v>
      </c>
      <c r="F203" s="101">
        <v>0</v>
      </c>
      <c r="G203" s="101">
        <v>0</v>
      </c>
      <c r="H203" s="101">
        <v>0</v>
      </c>
      <c r="I203" s="101">
        <v>0</v>
      </c>
      <c r="J203" s="101">
        <v>0</v>
      </c>
      <c r="K203" s="101">
        <v>0</v>
      </c>
      <c r="L203" s="101">
        <v>0</v>
      </c>
      <c r="M203" s="101">
        <v>0</v>
      </c>
      <c r="N203" s="101">
        <v>0</v>
      </c>
      <c r="O203" s="101">
        <v>0</v>
      </c>
      <c r="P203" s="101">
        <v>0</v>
      </c>
      <c r="Q203" s="101">
        <v>0</v>
      </c>
      <c r="R203" s="101">
        <v>0</v>
      </c>
      <c r="S203" s="101">
        <v>0</v>
      </c>
      <c r="T203" s="101">
        <v>0</v>
      </c>
    </row>
    <row r="204" spans="1:20" x14ac:dyDescent="0.25">
      <c r="A204" s="101">
        <v>154</v>
      </c>
      <c r="B204" s="101" t="s">
        <v>241</v>
      </c>
      <c r="C204" s="101">
        <v>0</v>
      </c>
      <c r="D204" s="101">
        <v>0</v>
      </c>
      <c r="E204" s="101">
        <v>0</v>
      </c>
      <c r="F204" s="101">
        <v>0</v>
      </c>
      <c r="G204" s="101">
        <v>0</v>
      </c>
      <c r="H204" s="101">
        <v>0</v>
      </c>
      <c r="I204" s="101">
        <v>0</v>
      </c>
      <c r="J204" s="101">
        <v>0</v>
      </c>
      <c r="K204" s="101">
        <v>0</v>
      </c>
      <c r="L204" s="101">
        <v>0</v>
      </c>
      <c r="M204" s="101">
        <v>0</v>
      </c>
      <c r="N204" s="101">
        <v>0</v>
      </c>
      <c r="O204" s="101">
        <v>0</v>
      </c>
      <c r="P204" s="101">
        <v>0</v>
      </c>
      <c r="Q204" s="101">
        <v>0</v>
      </c>
      <c r="R204" s="101">
        <v>0</v>
      </c>
      <c r="S204" s="101">
        <v>0</v>
      </c>
      <c r="T204" s="101">
        <v>0</v>
      </c>
    </row>
    <row r="205" spans="1:20" x14ac:dyDescent="0.25">
      <c r="A205" s="101">
        <v>155</v>
      </c>
      <c r="B205" s="101" t="s">
        <v>242</v>
      </c>
      <c r="C205" s="101">
        <v>0</v>
      </c>
      <c r="D205" s="101">
        <v>0</v>
      </c>
      <c r="E205" s="101">
        <v>0</v>
      </c>
      <c r="F205" s="101">
        <v>0</v>
      </c>
      <c r="G205" s="101">
        <v>0</v>
      </c>
      <c r="H205" s="101">
        <v>0</v>
      </c>
      <c r="I205" s="101">
        <v>0</v>
      </c>
      <c r="J205" s="101">
        <v>0</v>
      </c>
      <c r="K205" s="101">
        <v>0</v>
      </c>
      <c r="L205" s="101">
        <v>0</v>
      </c>
      <c r="M205" s="101">
        <v>0</v>
      </c>
      <c r="N205" s="101">
        <v>0</v>
      </c>
      <c r="O205" s="101">
        <v>0</v>
      </c>
      <c r="P205" s="101">
        <v>0</v>
      </c>
      <c r="Q205" s="101">
        <v>0</v>
      </c>
      <c r="R205" s="101">
        <v>0</v>
      </c>
      <c r="S205" s="101">
        <v>0</v>
      </c>
      <c r="T205" s="101">
        <v>0</v>
      </c>
    </row>
    <row r="206" spans="1:20" x14ac:dyDescent="0.25">
      <c r="A206" s="101">
        <v>156</v>
      </c>
      <c r="B206" s="101" t="s">
        <v>243</v>
      </c>
      <c r="C206" s="101">
        <v>0</v>
      </c>
      <c r="D206" s="101">
        <v>0</v>
      </c>
      <c r="E206" s="101">
        <v>0</v>
      </c>
      <c r="F206" s="101">
        <v>0</v>
      </c>
      <c r="G206" s="101">
        <v>0</v>
      </c>
      <c r="H206" s="101">
        <v>0</v>
      </c>
      <c r="I206" s="101">
        <v>0</v>
      </c>
      <c r="J206" s="101">
        <v>0</v>
      </c>
      <c r="K206" s="101">
        <v>0</v>
      </c>
      <c r="L206" s="101">
        <v>0</v>
      </c>
      <c r="M206" s="101">
        <v>0</v>
      </c>
      <c r="N206" s="101">
        <v>0</v>
      </c>
      <c r="O206" s="101">
        <v>0</v>
      </c>
      <c r="P206" s="101">
        <v>0</v>
      </c>
      <c r="Q206" s="101">
        <v>0</v>
      </c>
      <c r="R206" s="101">
        <v>0</v>
      </c>
      <c r="S206" s="101">
        <v>0</v>
      </c>
      <c r="T206" s="101">
        <v>0</v>
      </c>
    </row>
    <row r="207" spans="1:20" x14ac:dyDescent="0.25">
      <c r="A207" s="101">
        <v>157</v>
      </c>
      <c r="B207" s="101" t="s">
        <v>244</v>
      </c>
      <c r="C207" s="101">
        <v>0</v>
      </c>
      <c r="D207" s="101">
        <v>0</v>
      </c>
      <c r="E207" s="101">
        <v>0</v>
      </c>
      <c r="F207" s="101">
        <v>0</v>
      </c>
      <c r="G207" s="101">
        <v>0</v>
      </c>
      <c r="H207" s="101">
        <v>0</v>
      </c>
      <c r="I207" s="101">
        <v>0</v>
      </c>
      <c r="J207" s="101">
        <v>0</v>
      </c>
      <c r="K207" s="101">
        <v>0</v>
      </c>
      <c r="L207" s="101">
        <v>0</v>
      </c>
      <c r="M207" s="101">
        <v>0</v>
      </c>
      <c r="N207" s="101">
        <v>0</v>
      </c>
      <c r="O207" s="101">
        <v>0</v>
      </c>
      <c r="P207" s="101">
        <v>0</v>
      </c>
      <c r="Q207" s="101">
        <v>0</v>
      </c>
      <c r="R207" s="101">
        <v>0</v>
      </c>
      <c r="S207" s="101">
        <v>0</v>
      </c>
      <c r="T207" s="101">
        <v>0</v>
      </c>
    </row>
    <row r="208" spans="1:20" x14ac:dyDescent="0.25">
      <c r="A208" s="101">
        <v>158</v>
      </c>
      <c r="B208" s="101" t="s">
        <v>245</v>
      </c>
      <c r="C208" s="101">
        <v>0</v>
      </c>
      <c r="D208" s="101">
        <v>0</v>
      </c>
      <c r="E208" s="101">
        <v>0</v>
      </c>
      <c r="F208" s="101">
        <v>0</v>
      </c>
      <c r="G208" s="101">
        <v>0</v>
      </c>
      <c r="H208" s="101">
        <v>0</v>
      </c>
      <c r="I208" s="101">
        <v>0</v>
      </c>
      <c r="J208" s="101">
        <v>0</v>
      </c>
      <c r="K208" s="101">
        <v>0</v>
      </c>
      <c r="L208" s="101">
        <v>0</v>
      </c>
      <c r="M208" s="101">
        <v>0</v>
      </c>
      <c r="N208" s="101">
        <v>0</v>
      </c>
      <c r="O208" s="101">
        <v>0</v>
      </c>
      <c r="P208" s="101">
        <v>0</v>
      </c>
      <c r="Q208" s="101">
        <v>0</v>
      </c>
      <c r="R208" s="101">
        <v>0</v>
      </c>
      <c r="S208" s="101">
        <v>0</v>
      </c>
      <c r="T208" s="101">
        <v>0</v>
      </c>
    </row>
    <row r="209" spans="1:20" x14ac:dyDescent="0.25">
      <c r="A209" s="101">
        <v>159</v>
      </c>
      <c r="B209" s="101" t="s">
        <v>344</v>
      </c>
      <c r="C209" s="101">
        <v>0</v>
      </c>
      <c r="D209" s="101">
        <v>0</v>
      </c>
      <c r="E209" s="101">
        <v>0</v>
      </c>
      <c r="F209" s="101">
        <v>0</v>
      </c>
      <c r="G209" s="101">
        <v>0</v>
      </c>
      <c r="H209" s="101">
        <v>0</v>
      </c>
      <c r="I209" s="101">
        <v>0</v>
      </c>
      <c r="J209" s="101">
        <v>0</v>
      </c>
      <c r="K209" s="101">
        <v>0</v>
      </c>
      <c r="L209" s="101">
        <v>0</v>
      </c>
      <c r="M209" s="101">
        <v>0</v>
      </c>
      <c r="N209" s="101">
        <v>0</v>
      </c>
      <c r="O209" s="101">
        <v>0</v>
      </c>
      <c r="P209" s="101">
        <v>0</v>
      </c>
      <c r="Q209" s="101">
        <v>0</v>
      </c>
      <c r="R209" s="101">
        <v>0</v>
      </c>
      <c r="S209" s="101">
        <v>0</v>
      </c>
      <c r="T209" s="101">
        <v>0</v>
      </c>
    </row>
    <row r="210" spans="1:20" x14ac:dyDescent="0.25">
      <c r="A210" s="101">
        <v>160</v>
      </c>
      <c r="B210" s="101" t="s">
        <v>246</v>
      </c>
      <c r="C210" s="101">
        <v>0</v>
      </c>
      <c r="D210" s="101">
        <v>0</v>
      </c>
      <c r="E210" s="101">
        <v>0</v>
      </c>
      <c r="F210" s="101">
        <v>0</v>
      </c>
      <c r="G210" s="101">
        <v>0</v>
      </c>
      <c r="H210" s="101">
        <v>0</v>
      </c>
      <c r="I210" s="101">
        <v>0</v>
      </c>
      <c r="J210" s="101">
        <v>0</v>
      </c>
      <c r="K210" s="101">
        <v>0</v>
      </c>
      <c r="L210" s="101">
        <v>0</v>
      </c>
      <c r="M210" s="101">
        <v>0</v>
      </c>
      <c r="N210" s="101">
        <v>0</v>
      </c>
      <c r="O210" s="101">
        <v>0</v>
      </c>
      <c r="P210" s="101">
        <v>0</v>
      </c>
      <c r="Q210" s="101">
        <v>0</v>
      </c>
      <c r="R210" s="101">
        <v>0</v>
      </c>
      <c r="S210" s="101">
        <v>0</v>
      </c>
      <c r="T210" s="101">
        <v>0</v>
      </c>
    </row>
    <row r="211" spans="1:20" x14ac:dyDescent="0.25">
      <c r="A211" s="101">
        <v>161</v>
      </c>
      <c r="B211" s="101" t="s">
        <v>247</v>
      </c>
      <c r="C211" s="101">
        <v>0</v>
      </c>
      <c r="D211" s="101">
        <v>0</v>
      </c>
      <c r="E211" s="101">
        <v>0</v>
      </c>
      <c r="F211" s="101">
        <v>0</v>
      </c>
      <c r="G211" s="101">
        <v>0</v>
      </c>
      <c r="H211" s="101">
        <v>0</v>
      </c>
      <c r="I211" s="101">
        <v>0</v>
      </c>
      <c r="J211" s="101">
        <v>0</v>
      </c>
      <c r="K211" s="101">
        <v>0</v>
      </c>
      <c r="L211" s="101">
        <v>678.3</v>
      </c>
      <c r="M211" s="101" t="s">
        <v>266</v>
      </c>
      <c r="N211" s="101">
        <v>17.7</v>
      </c>
      <c r="O211" s="101">
        <v>0</v>
      </c>
      <c r="P211" s="101">
        <v>0</v>
      </c>
      <c r="Q211" s="101">
        <v>0</v>
      </c>
      <c r="R211" s="101">
        <v>678.3</v>
      </c>
      <c r="S211" s="101" t="s">
        <v>266</v>
      </c>
      <c r="T211" s="101">
        <v>17.7</v>
      </c>
    </row>
    <row r="212" spans="1:20" x14ac:dyDescent="0.25">
      <c r="A212" s="101">
        <v>162</v>
      </c>
      <c r="B212" s="101" t="s">
        <v>248</v>
      </c>
      <c r="C212" s="101">
        <v>0</v>
      </c>
      <c r="D212" s="101">
        <v>0</v>
      </c>
      <c r="E212" s="101">
        <v>0</v>
      </c>
      <c r="F212" s="101">
        <v>0</v>
      </c>
      <c r="G212" s="101">
        <v>0</v>
      </c>
      <c r="H212" s="101">
        <v>0</v>
      </c>
      <c r="I212" s="101">
        <v>0</v>
      </c>
      <c r="J212" s="101">
        <v>0</v>
      </c>
      <c r="K212" s="101">
        <v>0</v>
      </c>
      <c r="L212" s="101">
        <v>534.20000000000005</v>
      </c>
      <c r="M212" s="101">
        <v>9422</v>
      </c>
      <c r="N212" s="101">
        <v>17.600000000000001</v>
      </c>
      <c r="O212" s="101">
        <v>0</v>
      </c>
      <c r="P212" s="101">
        <v>0</v>
      </c>
      <c r="Q212" s="101">
        <v>0</v>
      </c>
      <c r="R212" s="101">
        <v>534.20000000000005</v>
      </c>
      <c r="S212" s="101">
        <v>9422</v>
      </c>
      <c r="T212" s="101">
        <v>17.600000000000001</v>
      </c>
    </row>
    <row r="213" spans="1:20" x14ac:dyDescent="0.25">
      <c r="A213" s="101">
        <v>163</v>
      </c>
      <c r="B213" s="101" t="s">
        <v>249</v>
      </c>
      <c r="C213" s="101">
        <v>0</v>
      </c>
      <c r="D213" s="101">
        <v>0</v>
      </c>
      <c r="E213" s="101">
        <v>0</v>
      </c>
      <c r="F213" s="101">
        <v>0</v>
      </c>
      <c r="G213" s="101">
        <v>0</v>
      </c>
      <c r="H213" s="101">
        <v>0</v>
      </c>
      <c r="I213" s="101">
        <v>0</v>
      </c>
      <c r="J213" s="101">
        <v>0</v>
      </c>
      <c r="K213" s="101">
        <v>0</v>
      </c>
      <c r="L213" s="101">
        <v>0</v>
      </c>
      <c r="M213" s="101">
        <v>0</v>
      </c>
      <c r="N213" s="101">
        <v>0</v>
      </c>
      <c r="O213" s="101">
        <v>0</v>
      </c>
      <c r="P213" s="101">
        <v>0</v>
      </c>
      <c r="Q213" s="101">
        <v>0</v>
      </c>
      <c r="R213" s="101">
        <v>0</v>
      </c>
      <c r="S213" s="101">
        <v>0</v>
      </c>
      <c r="T213" s="101">
        <v>0</v>
      </c>
    </row>
    <row r="214" spans="1:20" x14ac:dyDescent="0.25">
      <c r="A214" s="101">
        <v>164</v>
      </c>
      <c r="B214" s="101" t="s">
        <v>254</v>
      </c>
      <c r="C214" s="101">
        <v>0</v>
      </c>
      <c r="D214" s="101">
        <v>0</v>
      </c>
      <c r="E214" s="101">
        <v>0</v>
      </c>
      <c r="F214" s="101">
        <v>0</v>
      </c>
      <c r="G214" s="101">
        <v>0</v>
      </c>
      <c r="H214" s="101">
        <v>0</v>
      </c>
      <c r="I214" s="101">
        <v>0</v>
      </c>
      <c r="J214" s="101">
        <v>0</v>
      </c>
      <c r="K214" s="101">
        <v>0</v>
      </c>
      <c r="L214" s="101">
        <v>0</v>
      </c>
      <c r="M214" s="101">
        <v>0</v>
      </c>
      <c r="N214" s="101">
        <v>0</v>
      </c>
      <c r="O214" s="101">
        <v>0</v>
      </c>
      <c r="P214" s="101">
        <v>0</v>
      </c>
      <c r="Q214" s="101">
        <v>0</v>
      </c>
      <c r="R214" s="101">
        <v>0</v>
      </c>
      <c r="S214" s="101">
        <v>0</v>
      </c>
      <c r="T214" s="101">
        <v>0</v>
      </c>
    </row>
    <row r="215" spans="1:20" x14ac:dyDescent="0.25">
      <c r="A215" s="101">
        <v>165</v>
      </c>
      <c r="B215" s="101" t="s">
        <v>257</v>
      </c>
      <c r="C215" s="101">
        <v>1128.7</v>
      </c>
      <c r="D215" s="101" t="s">
        <v>266</v>
      </c>
      <c r="E215" s="101">
        <v>10.3</v>
      </c>
      <c r="F215" s="101">
        <v>0</v>
      </c>
      <c r="G215" s="101">
        <v>0</v>
      </c>
      <c r="H215" s="101">
        <v>0</v>
      </c>
      <c r="I215" s="101">
        <v>52.8</v>
      </c>
      <c r="J215" s="101">
        <v>550.5</v>
      </c>
      <c r="K215" s="101">
        <v>10.4</v>
      </c>
      <c r="L215" s="101">
        <v>0.1</v>
      </c>
      <c r="M215" s="101">
        <v>2.4</v>
      </c>
      <c r="N215" s="101">
        <v>22.5</v>
      </c>
      <c r="O215" s="101">
        <v>0</v>
      </c>
      <c r="P215" s="101">
        <v>0</v>
      </c>
      <c r="Q215" s="101">
        <v>0</v>
      </c>
      <c r="R215" s="101">
        <v>1181.7</v>
      </c>
      <c r="S215" s="101" t="s">
        <v>266</v>
      </c>
      <c r="T215" s="101">
        <v>10.3</v>
      </c>
    </row>
    <row r="216" spans="1:20" x14ac:dyDescent="0.25">
      <c r="A216" s="101">
        <v>166</v>
      </c>
      <c r="B216" s="101" t="s">
        <v>345</v>
      </c>
      <c r="C216" s="101">
        <v>0</v>
      </c>
      <c r="D216" s="101">
        <v>0</v>
      </c>
      <c r="E216" s="101">
        <v>0</v>
      </c>
      <c r="F216" s="101">
        <v>0</v>
      </c>
      <c r="G216" s="101">
        <v>0</v>
      </c>
      <c r="H216" s="101">
        <v>0</v>
      </c>
      <c r="I216" s="101">
        <v>0</v>
      </c>
      <c r="J216" s="101">
        <v>0</v>
      </c>
      <c r="K216" s="101">
        <v>0</v>
      </c>
      <c r="L216" s="101">
        <v>0</v>
      </c>
      <c r="M216" s="101">
        <v>0</v>
      </c>
      <c r="N216" s="101">
        <v>0</v>
      </c>
      <c r="O216" s="101">
        <v>0</v>
      </c>
      <c r="P216" s="101">
        <v>0</v>
      </c>
      <c r="Q216" s="101">
        <v>0</v>
      </c>
      <c r="R216" s="101">
        <v>0</v>
      </c>
      <c r="S216" s="101">
        <v>0</v>
      </c>
      <c r="T216" s="101">
        <v>0</v>
      </c>
    </row>
    <row r="217" spans="1:20" x14ac:dyDescent="0.25">
      <c r="A217" s="101">
        <v>167</v>
      </c>
      <c r="B217" s="101" t="s">
        <v>346</v>
      </c>
      <c r="C217" s="101">
        <v>0</v>
      </c>
      <c r="D217" s="101">
        <v>0</v>
      </c>
      <c r="E217" s="101">
        <v>0</v>
      </c>
      <c r="F217" s="101">
        <v>0</v>
      </c>
      <c r="G217" s="101">
        <v>0</v>
      </c>
      <c r="H217" s="101">
        <v>0</v>
      </c>
      <c r="I217" s="101">
        <v>0</v>
      </c>
      <c r="J217" s="101">
        <v>0</v>
      </c>
      <c r="K217" s="101">
        <v>0</v>
      </c>
      <c r="L217" s="101">
        <v>0</v>
      </c>
      <c r="M217" s="101">
        <v>0</v>
      </c>
      <c r="N217" s="101">
        <v>0</v>
      </c>
      <c r="O217" s="101">
        <v>0</v>
      </c>
      <c r="P217" s="101">
        <v>0</v>
      </c>
      <c r="Q217" s="101">
        <v>0</v>
      </c>
      <c r="R217" s="101">
        <v>0</v>
      </c>
      <c r="S217" s="101">
        <v>0</v>
      </c>
      <c r="T217" s="101">
        <v>0</v>
      </c>
    </row>
    <row r="218" spans="1:20" x14ac:dyDescent="0.25">
      <c r="A218" s="101">
        <v>168</v>
      </c>
      <c r="B218" s="101" t="s">
        <v>347</v>
      </c>
      <c r="C218" s="101">
        <v>0</v>
      </c>
      <c r="D218" s="101">
        <v>0</v>
      </c>
      <c r="E218" s="101">
        <v>0</v>
      </c>
      <c r="F218" s="101">
        <v>0</v>
      </c>
      <c r="G218" s="101">
        <v>0</v>
      </c>
      <c r="H218" s="101">
        <v>0</v>
      </c>
      <c r="I218" s="101">
        <v>0</v>
      </c>
      <c r="J218" s="101">
        <v>0</v>
      </c>
      <c r="K218" s="101">
        <v>0</v>
      </c>
      <c r="L218" s="101">
        <v>0</v>
      </c>
      <c r="M218" s="101">
        <v>0</v>
      </c>
      <c r="N218" s="101">
        <v>0</v>
      </c>
      <c r="O218" s="101">
        <v>0</v>
      </c>
      <c r="P218" s="101">
        <v>0</v>
      </c>
      <c r="Q218" s="101">
        <v>0</v>
      </c>
      <c r="R218" s="101">
        <v>0</v>
      </c>
      <c r="S218" s="101">
        <v>0</v>
      </c>
      <c r="T218" s="101">
        <v>0</v>
      </c>
    </row>
    <row r="219" spans="1:20" x14ac:dyDescent="0.25">
      <c r="A219" s="101">
        <v>169</v>
      </c>
      <c r="B219" s="101" t="s">
        <v>348</v>
      </c>
      <c r="C219" s="101">
        <v>0</v>
      </c>
      <c r="D219" s="101">
        <v>0</v>
      </c>
      <c r="E219" s="101">
        <v>0</v>
      </c>
      <c r="F219" s="101">
        <v>0</v>
      </c>
      <c r="G219" s="101">
        <v>0</v>
      </c>
      <c r="H219" s="101">
        <v>0</v>
      </c>
      <c r="I219" s="101">
        <v>0</v>
      </c>
      <c r="J219" s="101">
        <v>0</v>
      </c>
      <c r="K219" s="101">
        <v>0</v>
      </c>
      <c r="L219" s="101">
        <v>0</v>
      </c>
      <c r="M219" s="101">
        <v>0</v>
      </c>
      <c r="N219" s="101">
        <v>0</v>
      </c>
      <c r="O219" s="101">
        <v>0</v>
      </c>
      <c r="P219" s="101">
        <v>0</v>
      </c>
      <c r="Q219" s="101">
        <v>0</v>
      </c>
      <c r="R219" s="101">
        <v>0</v>
      </c>
      <c r="S219" s="101">
        <v>0</v>
      </c>
      <c r="T219" s="101">
        <v>0</v>
      </c>
    </row>
    <row r="220" spans="1:20" x14ac:dyDescent="0.25">
      <c r="A220" s="101">
        <v>170</v>
      </c>
      <c r="B220" s="101" t="s">
        <v>349</v>
      </c>
      <c r="C220" s="101">
        <v>0</v>
      </c>
      <c r="D220" s="101">
        <v>0</v>
      </c>
      <c r="E220" s="101">
        <v>0</v>
      </c>
      <c r="F220" s="101">
        <v>0</v>
      </c>
      <c r="G220" s="101">
        <v>0</v>
      </c>
      <c r="H220" s="101">
        <v>0</v>
      </c>
      <c r="I220" s="101">
        <v>0</v>
      </c>
      <c r="J220" s="101">
        <v>0</v>
      </c>
      <c r="K220" s="101">
        <v>0</v>
      </c>
      <c r="L220" s="101">
        <v>0</v>
      </c>
      <c r="M220" s="101">
        <v>0</v>
      </c>
      <c r="N220" s="101">
        <v>0</v>
      </c>
      <c r="O220" s="101">
        <v>0</v>
      </c>
      <c r="P220" s="101">
        <v>0</v>
      </c>
      <c r="Q220" s="101">
        <v>0</v>
      </c>
      <c r="R220" s="101">
        <v>0</v>
      </c>
      <c r="S220" s="101">
        <v>0</v>
      </c>
      <c r="T220" s="101">
        <v>0</v>
      </c>
    </row>
    <row r="221" spans="1:20" x14ac:dyDescent="0.25">
      <c r="A221" s="101"/>
      <c r="B221" s="101" t="s">
        <v>267</v>
      </c>
      <c r="C221" s="101">
        <v>4342.2</v>
      </c>
      <c r="D221" s="101" t="s">
        <v>266</v>
      </c>
      <c r="E221" s="101">
        <v>14.3</v>
      </c>
      <c r="F221" s="101">
        <v>0</v>
      </c>
      <c r="G221" s="101">
        <v>0</v>
      </c>
      <c r="H221" s="101">
        <v>0</v>
      </c>
      <c r="I221" s="101">
        <v>3289.3</v>
      </c>
      <c r="J221" s="101" t="s">
        <v>266</v>
      </c>
      <c r="K221" s="101">
        <v>16.100000000000001</v>
      </c>
      <c r="L221" s="101">
        <v>2147.5</v>
      </c>
      <c r="M221" s="101" t="s">
        <v>266</v>
      </c>
      <c r="N221" s="101">
        <v>19.3</v>
      </c>
      <c r="O221" s="101">
        <v>0</v>
      </c>
      <c r="P221" s="101">
        <v>0</v>
      </c>
      <c r="Q221" s="101">
        <v>0</v>
      </c>
      <c r="R221" s="101">
        <v>9779.1</v>
      </c>
      <c r="S221" s="101" t="s">
        <v>266</v>
      </c>
      <c r="T221" s="101">
        <v>16</v>
      </c>
    </row>
    <row r="225" spans="1:9" x14ac:dyDescent="0.25">
      <c r="A225" s="101" t="s">
        <v>261</v>
      </c>
      <c r="B225" s="101" t="s">
        <v>269</v>
      </c>
      <c r="C225" s="101" t="s">
        <v>270</v>
      </c>
      <c r="D225" s="101" t="s">
        <v>271</v>
      </c>
      <c r="E225" s="101"/>
      <c r="F225" s="101"/>
      <c r="G225" s="101"/>
      <c r="H225" s="101"/>
      <c r="I225" s="101"/>
    </row>
    <row r="226" spans="1:9" x14ac:dyDescent="0.25">
      <c r="A226" s="101" t="s">
        <v>4</v>
      </c>
      <c r="B226" s="101" t="s">
        <v>54</v>
      </c>
      <c r="C226" s="101" t="s">
        <v>263</v>
      </c>
      <c r="D226" s="101" t="s">
        <v>4</v>
      </c>
      <c r="E226" s="101"/>
      <c r="F226" s="101"/>
      <c r="G226" s="101"/>
      <c r="H226" s="101"/>
      <c r="I226" s="101"/>
    </row>
    <row r="228" spans="1:9" x14ac:dyDescent="0.25">
      <c r="A228" s="101"/>
      <c r="B228" s="101"/>
      <c r="C228" s="101"/>
      <c r="D228" s="101" t="s">
        <v>52</v>
      </c>
      <c r="E228" s="101" t="e">
        <v>#NAME?</v>
      </c>
      <c r="F228" s="101" t="s">
        <v>272</v>
      </c>
      <c r="G228" s="101" t="s">
        <v>273</v>
      </c>
      <c r="H228" s="101" t="s">
        <v>274</v>
      </c>
      <c r="I228" s="101" t="s">
        <v>274</v>
      </c>
    </row>
    <row r="229" spans="1:9" x14ac:dyDescent="0.25">
      <c r="A229" s="101"/>
      <c r="B229" s="101"/>
      <c r="C229" s="101"/>
      <c r="D229" s="101"/>
      <c r="E229" s="101"/>
      <c r="F229" s="101" t="s">
        <v>275</v>
      </c>
      <c r="G229" s="101" t="s">
        <v>276</v>
      </c>
      <c r="H229" s="101" t="s">
        <v>277</v>
      </c>
      <c r="I229" s="101" t="s">
        <v>278</v>
      </c>
    </row>
    <row r="230" spans="1:9" x14ac:dyDescent="0.25">
      <c r="A230" s="101" t="s">
        <v>34</v>
      </c>
      <c r="B230" s="101" t="s">
        <v>279</v>
      </c>
      <c r="C230" s="101" t="s">
        <v>280</v>
      </c>
      <c r="D230" s="101" t="s">
        <v>281</v>
      </c>
      <c r="E230" s="101" t="s">
        <v>282</v>
      </c>
      <c r="F230" s="101" t="s">
        <v>36</v>
      </c>
      <c r="G230" s="101" t="s">
        <v>36</v>
      </c>
      <c r="H230" s="101" t="s">
        <v>36</v>
      </c>
      <c r="I230" s="102">
        <v>0</v>
      </c>
    </row>
    <row r="231" spans="1:9" x14ac:dyDescent="0.25">
      <c r="A231" s="101" t="s">
        <v>51</v>
      </c>
      <c r="B231" s="101" t="s">
        <v>55</v>
      </c>
      <c r="C231" s="101" t="s">
        <v>52</v>
      </c>
      <c r="D231" s="101" t="s">
        <v>52</v>
      </c>
      <c r="E231" s="101" t="s">
        <v>54</v>
      </c>
      <c r="F231" s="101" t="s">
        <v>5</v>
      </c>
      <c r="G231" s="101" t="s">
        <v>5</v>
      </c>
      <c r="H231" s="101" t="s">
        <v>5</v>
      </c>
      <c r="I231" s="101" t="s">
        <v>5</v>
      </c>
    </row>
    <row r="232" spans="1:9" x14ac:dyDescent="0.25">
      <c r="A232" s="101">
        <v>1</v>
      </c>
      <c r="B232" s="101" t="s">
        <v>283</v>
      </c>
      <c r="C232" s="101" t="s">
        <v>284</v>
      </c>
      <c r="D232" s="101" t="s">
        <v>285</v>
      </c>
      <c r="E232" s="101">
        <v>4</v>
      </c>
      <c r="F232" s="101">
        <v>2859.5</v>
      </c>
      <c r="G232" s="101">
        <v>2859.5</v>
      </c>
      <c r="H232" s="101">
        <v>0</v>
      </c>
      <c r="I232" s="101">
        <v>0</v>
      </c>
    </row>
    <row r="233" spans="1:9" x14ac:dyDescent="0.25">
      <c r="A233" s="101">
        <v>2</v>
      </c>
      <c r="B233" s="101" t="s">
        <v>283</v>
      </c>
      <c r="C233" s="101" t="s">
        <v>284</v>
      </c>
      <c r="D233" s="101" t="s">
        <v>286</v>
      </c>
      <c r="E233" s="101">
        <v>0</v>
      </c>
      <c r="F233" s="101">
        <v>0</v>
      </c>
      <c r="G233" s="101">
        <v>0</v>
      </c>
      <c r="H233" s="101">
        <v>0</v>
      </c>
      <c r="I233" s="101">
        <v>0</v>
      </c>
    </row>
    <row r="234" spans="1:9" x14ac:dyDescent="0.25">
      <c r="A234" s="101">
        <v>3</v>
      </c>
      <c r="B234" s="101" t="s">
        <v>283</v>
      </c>
      <c r="C234" s="101" t="s">
        <v>284</v>
      </c>
      <c r="D234" s="101" t="s">
        <v>268</v>
      </c>
      <c r="E234" s="101">
        <v>777</v>
      </c>
      <c r="F234" s="101">
        <v>2181.9</v>
      </c>
      <c r="G234" s="101">
        <v>2178.3000000000002</v>
      </c>
      <c r="H234" s="101">
        <v>3.6</v>
      </c>
      <c r="I234" s="101">
        <v>288.89999999999998</v>
      </c>
    </row>
    <row r="235" spans="1:9" x14ac:dyDescent="0.25">
      <c r="A235" s="101">
        <v>4</v>
      </c>
      <c r="B235" s="101" t="s">
        <v>283</v>
      </c>
      <c r="C235" s="101" t="s">
        <v>284</v>
      </c>
      <c r="D235" s="101" t="s">
        <v>264</v>
      </c>
      <c r="E235" s="101">
        <v>0</v>
      </c>
      <c r="F235" s="101">
        <v>1493.6</v>
      </c>
      <c r="G235" s="101">
        <v>1493.6</v>
      </c>
      <c r="H235" s="101">
        <v>0</v>
      </c>
      <c r="I235" s="101">
        <v>0</v>
      </c>
    </row>
    <row r="236" spans="1:9" x14ac:dyDescent="0.25">
      <c r="A236" s="101">
        <v>5</v>
      </c>
      <c r="B236" s="101" t="s">
        <v>283</v>
      </c>
      <c r="C236" s="101" t="s">
        <v>284</v>
      </c>
      <c r="D236" s="101" t="s">
        <v>287</v>
      </c>
      <c r="E236" s="101">
        <v>0</v>
      </c>
      <c r="F236" s="101">
        <v>0</v>
      </c>
      <c r="G236" s="101">
        <v>0</v>
      </c>
      <c r="H236" s="101">
        <v>0</v>
      </c>
      <c r="I236" s="101">
        <v>0</v>
      </c>
    </row>
    <row r="238" spans="1:9" x14ac:dyDescent="0.25">
      <c r="A238" s="101">
        <v>6</v>
      </c>
      <c r="B238" s="101" t="s">
        <v>283</v>
      </c>
      <c r="C238" s="101" t="s">
        <v>288</v>
      </c>
      <c r="D238" s="101" t="s">
        <v>285</v>
      </c>
      <c r="E238" s="101">
        <v>1</v>
      </c>
      <c r="F238" s="101">
        <v>1482.8</v>
      </c>
      <c r="G238" s="101">
        <v>1482.8</v>
      </c>
      <c r="H238" s="101">
        <v>0</v>
      </c>
      <c r="I238" s="101">
        <v>0</v>
      </c>
    </row>
    <row r="239" spans="1:9" x14ac:dyDescent="0.25">
      <c r="A239" s="101">
        <v>7</v>
      </c>
      <c r="B239" s="101" t="s">
        <v>283</v>
      </c>
      <c r="C239" s="101" t="s">
        <v>288</v>
      </c>
      <c r="D239" s="101" t="s">
        <v>286</v>
      </c>
      <c r="E239" s="101">
        <v>0</v>
      </c>
      <c r="F239" s="101">
        <v>0</v>
      </c>
      <c r="G239" s="101">
        <v>0</v>
      </c>
      <c r="H239" s="101">
        <v>0</v>
      </c>
      <c r="I239" s="101">
        <v>0</v>
      </c>
    </row>
    <row r="240" spans="1:9" x14ac:dyDescent="0.25">
      <c r="A240" s="101">
        <v>8</v>
      </c>
      <c r="B240" s="101" t="s">
        <v>283</v>
      </c>
      <c r="C240" s="101" t="s">
        <v>288</v>
      </c>
      <c r="D240" s="101" t="s">
        <v>268</v>
      </c>
      <c r="E240" s="101">
        <v>23</v>
      </c>
      <c r="F240" s="101">
        <v>1111.0999999999999</v>
      </c>
      <c r="G240" s="101">
        <v>1111</v>
      </c>
      <c r="H240" s="101">
        <v>0</v>
      </c>
      <c r="I240" s="101">
        <v>12.6</v>
      </c>
    </row>
    <row r="241" spans="1:18" x14ac:dyDescent="0.25">
      <c r="A241" s="101">
        <v>9</v>
      </c>
      <c r="B241" s="101" t="s">
        <v>283</v>
      </c>
      <c r="C241" s="101" t="s">
        <v>288</v>
      </c>
      <c r="D241" s="101" t="s">
        <v>264</v>
      </c>
      <c r="E241" s="101">
        <v>91</v>
      </c>
      <c r="F241" s="101">
        <v>653.9</v>
      </c>
      <c r="G241" s="101">
        <v>653.9</v>
      </c>
      <c r="H241" s="101">
        <v>0</v>
      </c>
      <c r="I241" s="101">
        <v>0</v>
      </c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1:18" x14ac:dyDescent="0.25">
      <c r="A242" s="101">
        <v>10</v>
      </c>
      <c r="B242" s="101" t="s">
        <v>283</v>
      </c>
      <c r="C242" s="101" t="s">
        <v>288</v>
      </c>
      <c r="D242" s="101" t="s">
        <v>287</v>
      </c>
      <c r="E242" s="101">
        <v>0</v>
      </c>
      <c r="F242" s="101">
        <v>0</v>
      </c>
      <c r="G242" s="101">
        <v>0</v>
      </c>
      <c r="H242" s="101">
        <v>0</v>
      </c>
      <c r="I242" s="101">
        <v>0</v>
      </c>
      <c r="J242" s="101"/>
      <c r="K242" s="101"/>
      <c r="L242" s="101"/>
      <c r="M242" s="101"/>
      <c r="N242" s="101"/>
      <c r="O242" s="101"/>
      <c r="P242" s="101"/>
      <c r="Q242" s="101"/>
      <c r="R242" s="101"/>
    </row>
    <row r="247" spans="1:18" x14ac:dyDescent="0.25">
      <c r="A247" s="101" t="s">
        <v>2</v>
      </c>
      <c r="B247" s="101" t="s">
        <v>3</v>
      </c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1:18" x14ac:dyDescent="0.25">
      <c r="A248" s="101" t="s">
        <v>4</v>
      </c>
      <c r="B248" s="101" t="s">
        <v>5</v>
      </c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50" spans="1:18" x14ac:dyDescent="0.25">
      <c r="A250" s="101"/>
      <c r="B250" s="101"/>
      <c r="C250" s="101"/>
      <c r="D250" s="101" t="s">
        <v>6</v>
      </c>
      <c r="E250" s="101" t="s">
        <v>7</v>
      </c>
      <c r="F250" s="101"/>
      <c r="G250" s="101"/>
      <c r="H250" s="101" t="s">
        <v>8</v>
      </c>
      <c r="I250" s="101" t="s">
        <v>9</v>
      </c>
      <c r="J250" s="101" t="s">
        <v>10</v>
      </c>
      <c r="K250" s="101" t="s">
        <v>11</v>
      </c>
      <c r="L250" s="101" t="s">
        <v>12</v>
      </c>
      <c r="M250" s="101" t="s">
        <v>13</v>
      </c>
      <c r="N250" s="101" t="s">
        <v>14</v>
      </c>
      <c r="O250" s="101" t="s">
        <v>15</v>
      </c>
      <c r="P250" s="101" t="s">
        <v>16</v>
      </c>
      <c r="Q250" s="101" t="s">
        <v>17</v>
      </c>
      <c r="R250" s="101" t="s">
        <v>17</v>
      </c>
    </row>
    <row r="251" spans="1:18" x14ac:dyDescent="0.25">
      <c r="A251" s="101"/>
      <c r="B251" s="101"/>
      <c r="C251" s="101" t="s">
        <v>18</v>
      </c>
      <c r="D251" s="101" t="s">
        <v>19</v>
      </c>
      <c r="E251" s="101" t="s">
        <v>20</v>
      </c>
      <c r="F251" s="101" t="s">
        <v>21</v>
      </c>
      <c r="G251" s="101" t="s">
        <v>22</v>
      </c>
      <c r="H251" s="101" t="s">
        <v>23</v>
      </c>
      <c r="I251" s="101" t="s">
        <v>24</v>
      </c>
      <c r="J251" s="101" t="s">
        <v>25</v>
      </c>
      <c r="K251" s="101" t="s">
        <v>26</v>
      </c>
      <c r="L251" s="101" t="s">
        <v>27</v>
      </c>
      <c r="M251" s="101" t="s">
        <v>28</v>
      </c>
      <c r="N251" s="101" t="s">
        <v>29</v>
      </c>
      <c r="O251" s="101" t="s">
        <v>30</v>
      </c>
      <c r="P251" s="101" t="s">
        <v>31</v>
      </c>
      <c r="Q251" s="101" t="s">
        <v>32</v>
      </c>
      <c r="R251" s="101" t="s">
        <v>33</v>
      </c>
    </row>
    <row r="252" spans="1:18" x14ac:dyDescent="0.25">
      <c r="A252" s="101" t="s">
        <v>34</v>
      </c>
      <c r="B252" s="101" t="s">
        <v>35</v>
      </c>
      <c r="C252" s="101" t="s">
        <v>36</v>
      </c>
      <c r="D252" s="101" t="s">
        <v>36</v>
      </c>
      <c r="E252" s="101" t="s">
        <v>37</v>
      </c>
      <c r="F252" s="101" t="s">
        <v>38</v>
      </c>
      <c r="G252" s="101" t="s">
        <v>39</v>
      </c>
      <c r="H252" s="101" t="s">
        <v>40</v>
      </c>
      <c r="I252" s="101" t="s">
        <v>41</v>
      </c>
      <c r="J252" s="101" t="s">
        <v>42</v>
      </c>
      <c r="K252" s="101" t="s">
        <v>43</v>
      </c>
      <c r="L252" s="101" t="s">
        <v>44</v>
      </c>
      <c r="M252" s="101" t="s">
        <v>45</v>
      </c>
      <c r="N252" s="101" t="s">
        <v>46</v>
      </c>
      <c r="O252" s="101" t="s">
        <v>47</v>
      </c>
      <c r="P252" s="101" t="s">
        <v>48</v>
      </c>
      <c r="Q252" s="101" t="s">
        <v>49</v>
      </c>
      <c r="R252" s="101" t="s">
        <v>50</v>
      </c>
    </row>
    <row r="253" spans="1:18" x14ac:dyDescent="0.25">
      <c r="A253" s="101" t="s">
        <v>51</v>
      </c>
      <c r="B253" s="101" t="s">
        <v>52</v>
      </c>
      <c r="C253" s="101" t="s">
        <v>53</v>
      </c>
      <c r="D253" s="101" t="s">
        <v>54</v>
      </c>
      <c r="E253" s="101" t="s">
        <v>4</v>
      </c>
      <c r="F253" s="101" t="s">
        <v>55</v>
      </c>
      <c r="G253" s="101" t="s">
        <v>5</v>
      </c>
      <c r="H253" s="101" t="s">
        <v>54</v>
      </c>
      <c r="I253" s="101" t="s">
        <v>55</v>
      </c>
      <c r="J253" s="101" t="s">
        <v>54</v>
      </c>
      <c r="K253" s="101" t="s">
        <v>56</v>
      </c>
      <c r="L253" s="101" t="s">
        <v>55</v>
      </c>
      <c r="M253" s="101" t="s">
        <v>4</v>
      </c>
      <c r="N253" s="101" t="s">
        <v>54</v>
      </c>
      <c r="O253" s="101" t="s">
        <v>4</v>
      </c>
      <c r="P253" s="101" t="s">
        <v>54</v>
      </c>
      <c r="Q253" s="101" t="s">
        <v>54</v>
      </c>
      <c r="R253" s="101" t="s">
        <v>53</v>
      </c>
    </row>
    <row r="254" spans="1:18" x14ac:dyDescent="0.25">
      <c r="A254" s="101">
        <v>1</v>
      </c>
      <c r="B254" s="101" t="s">
        <v>57</v>
      </c>
      <c r="C254" s="101">
        <v>148.4</v>
      </c>
      <c r="D254" s="101">
        <v>0</v>
      </c>
      <c r="E254" s="101">
        <v>29.5</v>
      </c>
      <c r="F254" s="101">
        <v>0</v>
      </c>
      <c r="G254" s="101"/>
      <c r="H254" s="101"/>
      <c r="I254" s="101">
        <v>8760</v>
      </c>
      <c r="J254" s="101">
        <v>0</v>
      </c>
      <c r="K254" s="101">
        <v>0</v>
      </c>
      <c r="L254" s="101"/>
      <c r="M254" s="101">
        <v>0</v>
      </c>
      <c r="N254" s="101">
        <v>0</v>
      </c>
      <c r="O254" s="101">
        <v>0</v>
      </c>
      <c r="P254" s="101">
        <v>0</v>
      </c>
      <c r="Q254" s="101">
        <v>0</v>
      </c>
      <c r="R254" s="101">
        <v>0</v>
      </c>
    </row>
    <row r="255" spans="1:18" x14ac:dyDescent="0.25">
      <c r="A255" s="101">
        <v>2</v>
      </c>
      <c r="B255" s="101" t="s">
        <v>58</v>
      </c>
      <c r="C255" s="101">
        <v>33.4</v>
      </c>
      <c r="D255" s="101">
        <v>0</v>
      </c>
      <c r="E255" s="101">
        <v>97.5</v>
      </c>
      <c r="F255" s="101">
        <v>0</v>
      </c>
      <c r="G255" s="101"/>
      <c r="H255" s="101"/>
      <c r="I255" s="101">
        <v>8760</v>
      </c>
      <c r="J255" s="101">
        <v>0</v>
      </c>
      <c r="K255" s="101">
        <v>0</v>
      </c>
      <c r="L255" s="101"/>
      <c r="M255" s="101">
        <v>0</v>
      </c>
      <c r="N255" s="101">
        <v>0</v>
      </c>
      <c r="O255" s="101">
        <v>0</v>
      </c>
      <c r="P255" s="101">
        <v>0</v>
      </c>
      <c r="Q255" s="101">
        <v>0</v>
      </c>
      <c r="R255" s="101">
        <v>0</v>
      </c>
    </row>
    <row r="256" spans="1:18" x14ac:dyDescent="0.25">
      <c r="A256" s="101">
        <v>3</v>
      </c>
      <c r="B256" s="101" t="s">
        <v>59</v>
      </c>
      <c r="C256" s="101">
        <v>45</v>
      </c>
      <c r="D256" s="101">
        <v>0</v>
      </c>
      <c r="E256" s="101">
        <v>99</v>
      </c>
      <c r="F256" s="101">
        <v>0</v>
      </c>
      <c r="G256" s="101"/>
      <c r="H256" s="101"/>
      <c r="I256" s="101">
        <v>8760</v>
      </c>
      <c r="J256" s="101">
        <v>0</v>
      </c>
      <c r="K256" s="101">
        <v>0</v>
      </c>
      <c r="L256" s="101"/>
      <c r="M256" s="101">
        <v>0</v>
      </c>
      <c r="N256" s="101">
        <v>0</v>
      </c>
      <c r="O256" s="101">
        <v>0</v>
      </c>
      <c r="P256" s="101">
        <v>0</v>
      </c>
      <c r="Q256" s="101">
        <v>0</v>
      </c>
      <c r="R256" s="101">
        <v>0</v>
      </c>
    </row>
    <row r="257" spans="1:18" x14ac:dyDescent="0.25">
      <c r="A257" s="101">
        <v>4</v>
      </c>
      <c r="B257" s="101" t="s">
        <v>60</v>
      </c>
      <c r="C257" s="101">
        <v>36.5</v>
      </c>
      <c r="D257" s="101">
        <v>0</v>
      </c>
      <c r="E257" s="101">
        <v>100</v>
      </c>
      <c r="F257" s="101">
        <v>0</v>
      </c>
      <c r="G257" s="101"/>
      <c r="H257" s="101"/>
      <c r="I257" s="101">
        <v>8760</v>
      </c>
      <c r="J257" s="101">
        <v>0</v>
      </c>
      <c r="K257" s="101">
        <v>0</v>
      </c>
      <c r="L257" s="101"/>
      <c r="M257" s="101">
        <v>0</v>
      </c>
      <c r="N257" s="101">
        <v>0</v>
      </c>
      <c r="O257" s="101">
        <v>0</v>
      </c>
      <c r="P257" s="101">
        <v>0</v>
      </c>
      <c r="Q257" s="101">
        <v>0</v>
      </c>
      <c r="R257" s="101">
        <v>0</v>
      </c>
    </row>
    <row r="258" spans="1:18" x14ac:dyDescent="0.25">
      <c r="A258" s="101">
        <v>5</v>
      </c>
      <c r="B258" s="101" t="s">
        <v>61</v>
      </c>
      <c r="C258" s="101">
        <v>49.7</v>
      </c>
      <c r="D258" s="101">
        <v>0</v>
      </c>
      <c r="E258" s="101">
        <v>100</v>
      </c>
      <c r="F258" s="101">
        <v>0</v>
      </c>
      <c r="G258" s="101"/>
      <c r="H258" s="101"/>
      <c r="I258" s="101">
        <v>8760</v>
      </c>
      <c r="J258" s="101">
        <v>0</v>
      </c>
      <c r="K258" s="101">
        <v>0</v>
      </c>
      <c r="L258" s="101"/>
      <c r="M258" s="101">
        <v>0</v>
      </c>
      <c r="N258" s="101">
        <v>0</v>
      </c>
      <c r="O258" s="101">
        <v>0</v>
      </c>
      <c r="P258" s="101">
        <v>0</v>
      </c>
      <c r="Q258" s="101">
        <v>0</v>
      </c>
      <c r="R258" s="101">
        <v>0</v>
      </c>
    </row>
    <row r="259" spans="1:18" x14ac:dyDescent="0.25">
      <c r="A259" s="101">
        <v>6</v>
      </c>
      <c r="B259" s="101" t="s">
        <v>62</v>
      </c>
      <c r="C259" s="101">
        <v>132.6</v>
      </c>
      <c r="D259" s="101">
        <v>0</v>
      </c>
      <c r="E259" s="101">
        <v>100</v>
      </c>
      <c r="F259" s="101">
        <v>0</v>
      </c>
      <c r="G259" s="101"/>
      <c r="H259" s="101"/>
      <c r="I259" s="101">
        <v>8760</v>
      </c>
      <c r="J259" s="101">
        <v>0</v>
      </c>
      <c r="K259" s="101">
        <v>0</v>
      </c>
      <c r="L259" s="101"/>
      <c r="M259" s="101">
        <v>0</v>
      </c>
      <c r="N259" s="101">
        <v>0</v>
      </c>
      <c r="O259" s="101">
        <v>0</v>
      </c>
      <c r="P259" s="101">
        <v>0</v>
      </c>
      <c r="Q259" s="101">
        <v>0</v>
      </c>
      <c r="R259" s="101">
        <v>0</v>
      </c>
    </row>
    <row r="260" spans="1:18" x14ac:dyDescent="0.25">
      <c r="A260" s="101">
        <v>7</v>
      </c>
      <c r="B260" s="101" t="s">
        <v>63</v>
      </c>
      <c r="C260" s="101">
        <v>322.7</v>
      </c>
      <c r="D260" s="101">
        <v>0</v>
      </c>
      <c r="E260" s="101">
        <v>100</v>
      </c>
      <c r="F260" s="101">
        <v>0</v>
      </c>
      <c r="G260" s="101"/>
      <c r="H260" s="101"/>
      <c r="I260" s="101">
        <v>8760</v>
      </c>
      <c r="J260" s="101">
        <v>0</v>
      </c>
      <c r="K260" s="101">
        <v>0</v>
      </c>
      <c r="L260" s="101"/>
      <c r="M260" s="101">
        <v>0</v>
      </c>
      <c r="N260" s="101">
        <v>0</v>
      </c>
      <c r="O260" s="101">
        <v>0</v>
      </c>
      <c r="P260" s="101">
        <v>0</v>
      </c>
      <c r="Q260" s="101">
        <v>0</v>
      </c>
      <c r="R260" s="101">
        <v>0</v>
      </c>
    </row>
    <row r="261" spans="1:18" x14ac:dyDescent="0.25">
      <c r="A261" s="101">
        <v>8</v>
      </c>
      <c r="B261" s="101" t="s">
        <v>65</v>
      </c>
      <c r="C261" s="101">
        <v>149.4</v>
      </c>
      <c r="D261" s="101">
        <v>0</v>
      </c>
      <c r="E261" s="101">
        <v>100</v>
      </c>
      <c r="F261" s="101">
        <v>0</v>
      </c>
      <c r="G261" s="101"/>
      <c r="H261" s="101"/>
      <c r="I261" s="101">
        <v>8760</v>
      </c>
      <c r="J261" s="101">
        <v>0</v>
      </c>
      <c r="K261" s="101">
        <v>0</v>
      </c>
      <c r="L261" s="101"/>
      <c r="M261" s="101">
        <v>0</v>
      </c>
      <c r="N261" s="101">
        <v>0</v>
      </c>
      <c r="O261" s="101">
        <v>0</v>
      </c>
      <c r="P261" s="101">
        <v>0</v>
      </c>
      <c r="Q261" s="101">
        <v>0</v>
      </c>
      <c r="R261" s="101">
        <v>0</v>
      </c>
    </row>
    <row r="262" spans="1:18" x14ac:dyDescent="0.25">
      <c r="A262" s="101">
        <v>9</v>
      </c>
      <c r="B262" s="101" t="s">
        <v>64</v>
      </c>
      <c r="C262" s="101">
        <v>134.80000000000001</v>
      </c>
      <c r="D262" s="101">
        <v>0</v>
      </c>
      <c r="E262" s="101">
        <v>96</v>
      </c>
      <c r="F262" s="101">
        <v>0</v>
      </c>
      <c r="G262" s="101"/>
      <c r="H262" s="101"/>
      <c r="I262" s="101">
        <v>8760</v>
      </c>
      <c r="J262" s="101">
        <v>0</v>
      </c>
      <c r="K262" s="101">
        <v>0</v>
      </c>
      <c r="L262" s="101"/>
      <c r="M262" s="101">
        <v>0</v>
      </c>
      <c r="N262" s="101">
        <v>0</v>
      </c>
      <c r="O262" s="101">
        <v>0</v>
      </c>
      <c r="P262" s="101">
        <v>0</v>
      </c>
      <c r="Q262" s="101">
        <v>0</v>
      </c>
      <c r="R262" s="101">
        <v>0</v>
      </c>
    </row>
    <row r="263" spans="1:18" x14ac:dyDescent="0.25">
      <c r="A263" s="101">
        <v>10</v>
      </c>
      <c r="B263" s="101" t="s">
        <v>66</v>
      </c>
      <c r="C263" s="101">
        <v>417.1</v>
      </c>
      <c r="D263" s="101">
        <v>0</v>
      </c>
      <c r="E263" s="101">
        <v>100</v>
      </c>
      <c r="F263" s="101">
        <v>0</v>
      </c>
      <c r="G263" s="101"/>
      <c r="H263" s="101"/>
      <c r="I263" s="101">
        <v>8760</v>
      </c>
      <c r="J263" s="101">
        <v>0</v>
      </c>
      <c r="K263" s="101">
        <v>0</v>
      </c>
      <c r="L263" s="101"/>
      <c r="M263" s="101">
        <v>0</v>
      </c>
      <c r="N263" s="101">
        <v>0</v>
      </c>
      <c r="O263" s="101">
        <v>0</v>
      </c>
      <c r="P263" s="101">
        <v>0</v>
      </c>
      <c r="Q263" s="101">
        <v>0</v>
      </c>
      <c r="R263" s="101">
        <v>0</v>
      </c>
    </row>
    <row r="264" spans="1:18" x14ac:dyDescent="0.25">
      <c r="A264" s="101">
        <v>11</v>
      </c>
      <c r="B264" s="101" t="s">
        <v>67</v>
      </c>
      <c r="C264" s="101">
        <v>110.1</v>
      </c>
      <c r="D264" s="101">
        <v>0</v>
      </c>
      <c r="E264" s="101">
        <v>100</v>
      </c>
      <c r="F264" s="101">
        <v>0</v>
      </c>
      <c r="G264" s="101"/>
      <c r="H264" s="101"/>
      <c r="I264" s="101">
        <v>8760</v>
      </c>
      <c r="J264" s="101">
        <v>0</v>
      </c>
      <c r="K264" s="101">
        <v>0</v>
      </c>
      <c r="L264" s="101"/>
      <c r="M264" s="101">
        <v>0</v>
      </c>
      <c r="N264" s="101">
        <v>0</v>
      </c>
      <c r="O264" s="101">
        <v>0</v>
      </c>
      <c r="P264" s="101">
        <v>0</v>
      </c>
      <c r="Q264" s="101">
        <v>0</v>
      </c>
      <c r="R264" s="101">
        <v>0</v>
      </c>
    </row>
    <row r="265" spans="1:18" x14ac:dyDescent="0.25">
      <c r="A265" s="101">
        <v>12</v>
      </c>
      <c r="B265" s="101" t="s">
        <v>68</v>
      </c>
      <c r="C265" s="101">
        <v>43.2</v>
      </c>
      <c r="D265" s="101">
        <v>0</v>
      </c>
      <c r="E265" s="101">
        <v>100</v>
      </c>
      <c r="F265" s="101">
        <v>0</v>
      </c>
      <c r="G265" s="101"/>
      <c r="H265" s="101"/>
      <c r="I265" s="101">
        <v>8760</v>
      </c>
      <c r="J265" s="101">
        <v>0</v>
      </c>
      <c r="K265" s="101">
        <v>0</v>
      </c>
      <c r="L265" s="101"/>
      <c r="M265" s="101">
        <v>0</v>
      </c>
      <c r="N265" s="101">
        <v>0</v>
      </c>
      <c r="O265" s="101">
        <v>0</v>
      </c>
      <c r="P265" s="101">
        <v>0</v>
      </c>
      <c r="Q265" s="101">
        <v>0</v>
      </c>
      <c r="R265" s="101">
        <v>0</v>
      </c>
    </row>
    <row r="266" spans="1:18" x14ac:dyDescent="0.25">
      <c r="A266" s="101">
        <v>13</v>
      </c>
      <c r="B266" s="101" t="s">
        <v>69</v>
      </c>
      <c r="C266" s="101">
        <v>744</v>
      </c>
      <c r="D266" s="101">
        <v>0</v>
      </c>
      <c r="E266" s="101">
        <v>34.200000000000003</v>
      </c>
      <c r="F266" s="101">
        <v>0</v>
      </c>
      <c r="G266" s="101"/>
      <c r="H266" s="101"/>
      <c r="I266" s="101">
        <v>8760</v>
      </c>
      <c r="J266" s="101">
        <v>0</v>
      </c>
      <c r="K266" s="101">
        <v>0</v>
      </c>
      <c r="L266" s="101"/>
      <c r="M266" s="101">
        <v>0</v>
      </c>
      <c r="N266" s="101">
        <v>0</v>
      </c>
      <c r="O266" s="101">
        <v>0</v>
      </c>
      <c r="P266" s="101">
        <v>0</v>
      </c>
      <c r="Q266" s="101">
        <v>0</v>
      </c>
      <c r="R266" s="101">
        <v>0</v>
      </c>
    </row>
    <row r="267" spans="1:18" x14ac:dyDescent="0.25">
      <c r="A267" s="101">
        <v>14</v>
      </c>
      <c r="B267" s="101" t="s">
        <v>70</v>
      </c>
      <c r="C267" s="101">
        <v>228.8</v>
      </c>
      <c r="D267" s="101">
        <v>0</v>
      </c>
      <c r="E267" s="101">
        <v>94.5</v>
      </c>
      <c r="F267" s="101">
        <v>0</v>
      </c>
      <c r="G267" s="101"/>
      <c r="H267" s="101"/>
      <c r="I267" s="101">
        <v>8760</v>
      </c>
      <c r="J267" s="101">
        <v>0</v>
      </c>
      <c r="K267" s="101">
        <v>0</v>
      </c>
      <c r="L267" s="101"/>
      <c r="M267" s="101">
        <v>0</v>
      </c>
      <c r="N267" s="101">
        <v>0</v>
      </c>
      <c r="O267" s="101">
        <v>0</v>
      </c>
      <c r="P267" s="101">
        <v>0</v>
      </c>
      <c r="Q267" s="101">
        <v>0</v>
      </c>
      <c r="R267" s="101">
        <v>0</v>
      </c>
    </row>
    <row r="268" spans="1:18" x14ac:dyDescent="0.25">
      <c r="A268" s="101">
        <v>15</v>
      </c>
      <c r="B268" s="101" t="s">
        <v>71</v>
      </c>
      <c r="C268" s="101">
        <v>0</v>
      </c>
      <c r="D268" s="101">
        <v>0</v>
      </c>
      <c r="E268" s="101">
        <v>0</v>
      </c>
      <c r="F268" s="101">
        <v>0</v>
      </c>
      <c r="G268" s="101"/>
      <c r="H268" s="101"/>
      <c r="I268" s="101">
        <v>0</v>
      </c>
      <c r="J268" s="101">
        <v>0</v>
      </c>
      <c r="K268" s="101">
        <v>0</v>
      </c>
      <c r="L268" s="101"/>
      <c r="M268" s="101">
        <v>0</v>
      </c>
      <c r="N268" s="101">
        <v>0</v>
      </c>
      <c r="O268" s="101">
        <v>0</v>
      </c>
      <c r="P268" s="101">
        <v>0</v>
      </c>
      <c r="Q268" s="101">
        <v>0</v>
      </c>
      <c r="R268" s="101">
        <v>0</v>
      </c>
    </row>
    <row r="269" spans="1:18" x14ac:dyDescent="0.25">
      <c r="A269" s="101">
        <v>16</v>
      </c>
      <c r="B269" s="101" t="s">
        <v>72</v>
      </c>
      <c r="C269" s="101">
        <v>631.1</v>
      </c>
      <c r="D269" s="101">
        <v>0</v>
      </c>
      <c r="E269" s="101">
        <v>43.4</v>
      </c>
      <c r="F269" s="101">
        <v>0</v>
      </c>
      <c r="G269" s="101"/>
      <c r="H269" s="101"/>
      <c r="I269" s="101">
        <v>8760</v>
      </c>
      <c r="J269" s="101">
        <v>0</v>
      </c>
      <c r="K269" s="101">
        <v>0</v>
      </c>
      <c r="L269" s="101"/>
      <c r="M269" s="101">
        <v>0</v>
      </c>
      <c r="N269" s="101">
        <v>0</v>
      </c>
      <c r="O269" s="101">
        <v>0</v>
      </c>
      <c r="P269" s="101">
        <v>0</v>
      </c>
      <c r="Q269" s="101">
        <v>0</v>
      </c>
      <c r="R269" s="101">
        <v>0</v>
      </c>
    </row>
    <row r="270" spans="1:18" x14ac:dyDescent="0.25">
      <c r="A270" s="101">
        <v>17</v>
      </c>
      <c r="B270" s="101" t="s">
        <v>73</v>
      </c>
      <c r="C270" s="101">
        <v>209.5</v>
      </c>
      <c r="D270" s="101">
        <v>0</v>
      </c>
      <c r="E270" s="101">
        <v>78.7</v>
      </c>
      <c r="F270" s="101">
        <v>1</v>
      </c>
      <c r="G270" s="101">
        <v>2095.3000000000002</v>
      </c>
      <c r="H270" s="101">
        <v>10000</v>
      </c>
      <c r="I270" s="101">
        <v>8424</v>
      </c>
      <c r="J270" s="101">
        <v>0</v>
      </c>
      <c r="K270" s="101">
        <v>0</v>
      </c>
      <c r="L270" s="101">
        <v>0</v>
      </c>
      <c r="M270" s="101">
        <v>0</v>
      </c>
      <c r="N270" s="101">
        <v>0</v>
      </c>
      <c r="O270" s="101">
        <v>558</v>
      </c>
      <c r="P270" s="101">
        <v>2.66</v>
      </c>
      <c r="Q270" s="101">
        <v>2.66</v>
      </c>
      <c r="R270" s="101">
        <v>558</v>
      </c>
    </row>
    <row r="271" spans="1:18" x14ac:dyDescent="0.25">
      <c r="A271" s="101">
        <v>18</v>
      </c>
      <c r="B271" s="101" t="s">
        <v>74</v>
      </c>
      <c r="C271" s="101">
        <v>100.3</v>
      </c>
      <c r="D271" s="101">
        <v>0</v>
      </c>
      <c r="E271" s="101">
        <v>74.3</v>
      </c>
      <c r="F271" s="101">
        <v>0</v>
      </c>
      <c r="G271" s="101">
        <v>1231.5999999999999</v>
      </c>
      <c r="H271" s="101">
        <v>12277</v>
      </c>
      <c r="I271" s="101">
        <v>2160</v>
      </c>
      <c r="J271" s="101">
        <v>194.5</v>
      </c>
      <c r="K271" s="101">
        <v>2395</v>
      </c>
      <c r="L271" s="101">
        <v>0</v>
      </c>
      <c r="M271" s="101">
        <v>0</v>
      </c>
      <c r="N271" s="101">
        <v>0</v>
      </c>
      <c r="O271" s="101">
        <v>229</v>
      </c>
      <c r="P271" s="101">
        <v>26.15</v>
      </c>
      <c r="Q271" s="101">
        <v>26.15</v>
      </c>
      <c r="R271" s="101">
        <v>2624</v>
      </c>
    </row>
    <row r="272" spans="1:18" x14ac:dyDescent="0.25">
      <c r="A272" s="101">
        <v>19</v>
      </c>
      <c r="B272" s="101" t="s">
        <v>75</v>
      </c>
      <c r="C272" s="101">
        <v>171.6</v>
      </c>
      <c r="D272" s="101">
        <v>0</v>
      </c>
      <c r="E272" s="101">
        <v>82.7</v>
      </c>
      <c r="F272" s="101">
        <v>0</v>
      </c>
      <c r="G272" s="101">
        <v>2002</v>
      </c>
      <c r="H272" s="101">
        <v>11665</v>
      </c>
      <c r="I272" s="101">
        <v>2160</v>
      </c>
      <c r="J272" s="101">
        <v>194.5</v>
      </c>
      <c r="K272" s="101">
        <v>3894</v>
      </c>
      <c r="L272" s="101">
        <v>0</v>
      </c>
      <c r="M272" s="101">
        <v>0</v>
      </c>
      <c r="N272" s="101">
        <v>0</v>
      </c>
      <c r="O272" s="101">
        <v>391</v>
      </c>
      <c r="P272" s="101">
        <v>24.96</v>
      </c>
      <c r="Q272" s="101">
        <v>24.96</v>
      </c>
      <c r="R272" s="101">
        <v>4285</v>
      </c>
    </row>
    <row r="273" spans="1:18" x14ac:dyDescent="0.25">
      <c r="A273" s="101">
        <v>20</v>
      </c>
      <c r="B273" s="101" t="s">
        <v>76</v>
      </c>
      <c r="C273" s="101">
        <v>2566.6</v>
      </c>
      <c r="D273" s="101">
        <v>0</v>
      </c>
      <c r="E273" s="101">
        <v>79.7</v>
      </c>
      <c r="F273" s="101">
        <v>0</v>
      </c>
      <c r="G273" s="101">
        <v>27418.2</v>
      </c>
      <c r="H273" s="101">
        <v>10683</v>
      </c>
      <c r="I273" s="101">
        <v>8760</v>
      </c>
      <c r="J273" s="101">
        <v>226.8</v>
      </c>
      <c r="K273" s="101">
        <v>62191</v>
      </c>
      <c r="L273" s="101">
        <v>0</v>
      </c>
      <c r="M273" s="101">
        <v>0</v>
      </c>
      <c r="N273" s="101">
        <v>36049</v>
      </c>
      <c r="O273" s="101">
        <v>1848</v>
      </c>
      <c r="P273" s="101">
        <v>24.95</v>
      </c>
      <c r="Q273" s="101">
        <v>39</v>
      </c>
      <c r="R273" s="101">
        <v>100088</v>
      </c>
    </row>
    <row r="274" spans="1:18" x14ac:dyDescent="0.25">
      <c r="A274" s="101">
        <v>21</v>
      </c>
      <c r="B274" s="101" t="s">
        <v>77</v>
      </c>
      <c r="C274" s="101">
        <v>610.20000000000005</v>
      </c>
      <c r="D274" s="101">
        <v>0</v>
      </c>
      <c r="E274" s="101">
        <v>97.6</v>
      </c>
      <c r="F274" s="101">
        <v>0</v>
      </c>
      <c r="G274" s="101">
        <v>6562.6</v>
      </c>
      <c r="H274" s="101">
        <v>10755</v>
      </c>
      <c r="I274" s="101">
        <v>8760</v>
      </c>
      <c r="J274" s="101">
        <v>131.4</v>
      </c>
      <c r="K274" s="101">
        <v>8620</v>
      </c>
      <c r="L274" s="101">
        <v>0</v>
      </c>
      <c r="M274" s="101">
        <v>0</v>
      </c>
      <c r="N274" s="101">
        <v>5005</v>
      </c>
      <c r="O274" s="101">
        <v>802</v>
      </c>
      <c r="P274" s="101">
        <v>15.44</v>
      </c>
      <c r="Q274" s="101">
        <v>23.64</v>
      </c>
      <c r="R274" s="101">
        <v>14427</v>
      </c>
    </row>
    <row r="275" spans="1:18" x14ac:dyDescent="0.25">
      <c r="A275" s="101">
        <v>22</v>
      </c>
      <c r="B275" s="101" t="s">
        <v>78</v>
      </c>
      <c r="C275" s="101">
        <v>610.1</v>
      </c>
      <c r="D275" s="101">
        <v>0</v>
      </c>
      <c r="E275" s="101">
        <v>97.6</v>
      </c>
      <c r="F275" s="101">
        <v>0</v>
      </c>
      <c r="G275" s="101">
        <v>6632.8</v>
      </c>
      <c r="H275" s="101">
        <v>10872</v>
      </c>
      <c r="I275" s="101">
        <v>8760</v>
      </c>
      <c r="J275" s="101">
        <v>131.4</v>
      </c>
      <c r="K275" s="101">
        <v>8712</v>
      </c>
      <c r="L275" s="101">
        <v>0</v>
      </c>
      <c r="M275" s="101">
        <v>0</v>
      </c>
      <c r="N275" s="101">
        <v>4878</v>
      </c>
      <c r="O275" s="101">
        <v>816</v>
      </c>
      <c r="P275" s="101">
        <v>15.62</v>
      </c>
      <c r="Q275" s="101">
        <v>23.61</v>
      </c>
      <c r="R275" s="101">
        <v>14406</v>
      </c>
    </row>
    <row r="276" spans="1:18" x14ac:dyDescent="0.25">
      <c r="A276" s="101">
        <v>23</v>
      </c>
      <c r="B276" s="101" t="s">
        <v>79</v>
      </c>
      <c r="C276" s="101">
        <v>655.1</v>
      </c>
      <c r="D276" s="101">
        <v>0</v>
      </c>
      <c r="E276" s="101">
        <v>92.5</v>
      </c>
      <c r="F276" s="101">
        <v>12</v>
      </c>
      <c r="G276" s="101">
        <v>6537.2</v>
      </c>
      <c r="H276" s="101">
        <v>9980</v>
      </c>
      <c r="I276" s="101">
        <v>8562</v>
      </c>
      <c r="J276" s="101">
        <v>205.5</v>
      </c>
      <c r="K276" s="101">
        <v>13432</v>
      </c>
      <c r="L276" s="101">
        <v>1</v>
      </c>
      <c r="M276" s="101">
        <v>3</v>
      </c>
      <c r="N276" s="101">
        <v>7494</v>
      </c>
      <c r="O276" s="101">
        <v>0</v>
      </c>
      <c r="P276" s="101">
        <v>20.5</v>
      </c>
      <c r="Q276" s="101">
        <v>31.95</v>
      </c>
      <c r="R276" s="101">
        <v>20929</v>
      </c>
    </row>
    <row r="277" spans="1:18" x14ac:dyDescent="0.25">
      <c r="A277" s="101">
        <v>24</v>
      </c>
      <c r="B277" s="101" t="s">
        <v>80</v>
      </c>
      <c r="C277" s="101">
        <v>675.5</v>
      </c>
      <c r="D277" s="101">
        <v>0</v>
      </c>
      <c r="E277" s="101">
        <v>94.9</v>
      </c>
      <c r="F277" s="101">
        <v>0</v>
      </c>
      <c r="G277" s="101">
        <v>6838.2</v>
      </c>
      <c r="H277" s="101">
        <v>10123</v>
      </c>
      <c r="I277" s="101">
        <v>8760</v>
      </c>
      <c r="J277" s="101">
        <v>205.5</v>
      </c>
      <c r="K277" s="101">
        <v>14050</v>
      </c>
      <c r="L277" s="101">
        <v>0</v>
      </c>
      <c r="M277" s="101">
        <v>0</v>
      </c>
      <c r="N277" s="101">
        <v>8129</v>
      </c>
      <c r="O277" s="101">
        <v>0</v>
      </c>
      <c r="P277" s="101">
        <v>20.8</v>
      </c>
      <c r="Q277" s="101">
        <v>32.83</v>
      </c>
      <c r="R277" s="101">
        <v>22179</v>
      </c>
    </row>
    <row r="278" spans="1:18" x14ac:dyDescent="0.25">
      <c r="A278" s="101">
        <v>25</v>
      </c>
      <c r="B278" s="101" t="s">
        <v>81</v>
      </c>
      <c r="C278" s="101">
        <v>0.1</v>
      </c>
      <c r="D278" s="101">
        <v>0</v>
      </c>
      <c r="E278" s="101">
        <v>0</v>
      </c>
      <c r="F278" s="101">
        <v>1</v>
      </c>
      <c r="G278" s="101">
        <v>1.4</v>
      </c>
      <c r="H278" s="101">
        <v>14336</v>
      </c>
      <c r="I278" s="101">
        <v>10</v>
      </c>
      <c r="J278" s="101">
        <v>403.3</v>
      </c>
      <c r="K278" s="101">
        <v>6</v>
      </c>
      <c r="L278" s="101">
        <v>0</v>
      </c>
      <c r="M278" s="101">
        <v>0</v>
      </c>
      <c r="N278" s="101">
        <v>0</v>
      </c>
      <c r="O278" s="101">
        <v>0</v>
      </c>
      <c r="P278" s="101">
        <v>61.73</v>
      </c>
      <c r="Q278" s="101">
        <v>63.22</v>
      </c>
      <c r="R278" s="101">
        <v>6</v>
      </c>
    </row>
    <row r="279" spans="1:18" x14ac:dyDescent="0.25">
      <c r="A279" s="101">
        <v>26</v>
      </c>
      <c r="B279" s="101" t="s">
        <v>82</v>
      </c>
      <c r="C279" s="101">
        <v>0</v>
      </c>
      <c r="D279" s="101">
        <v>0</v>
      </c>
      <c r="E279" s="101">
        <v>0</v>
      </c>
      <c r="F279" s="101">
        <v>0</v>
      </c>
      <c r="G279" s="101">
        <v>0</v>
      </c>
      <c r="H279" s="101">
        <v>0</v>
      </c>
      <c r="I279" s="101">
        <v>0</v>
      </c>
      <c r="J279" s="101">
        <v>0</v>
      </c>
      <c r="K279" s="101">
        <v>0</v>
      </c>
      <c r="L279" s="101">
        <v>0</v>
      </c>
      <c r="M279" s="101">
        <v>0</v>
      </c>
      <c r="N279" s="101">
        <v>0</v>
      </c>
      <c r="O279" s="101">
        <v>0</v>
      </c>
      <c r="P279" s="101">
        <v>0</v>
      </c>
      <c r="Q279" s="101">
        <v>0</v>
      </c>
      <c r="R279" s="101">
        <v>0</v>
      </c>
    </row>
    <row r="280" spans="1:18" x14ac:dyDescent="0.25">
      <c r="A280" s="101">
        <v>27</v>
      </c>
      <c r="B280" s="101" t="s">
        <v>83</v>
      </c>
      <c r="C280" s="101">
        <v>0</v>
      </c>
      <c r="D280" s="101">
        <v>0</v>
      </c>
      <c r="E280" s="101">
        <v>0</v>
      </c>
      <c r="F280" s="101">
        <v>0</v>
      </c>
      <c r="G280" s="101">
        <v>0</v>
      </c>
      <c r="H280" s="101">
        <v>0</v>
      </c>
      <c r="I280" s="101">
        <v>0</v>
      </c>
      <c r="J280" s="101">
        <v>0</v>
      </c>
      <c r="K280" s="101">
        <v>0</v>
      </c>
      <c r="L280" s="101">
        <v>0</v>
      </c>
      <c r="M280" s="101">
        <v>0</v>
      </c>
      <c r="N280" s="101">
        <v>0</v>
      </c>
      <c r="O280" s="101">
        <v>0</v>
      </c>
      <c r="P280" s="101">
        <v>0</v>
      </c>
      <c r="Q280" s="101">
        <v>0</v>
      </c>
      <c r="R280" s="101">
        <v>0</v>
      </c>
    </row>
    <row r="281" spans="1:18" x14ac:dyDescent="0.25">
      <c r="A281" s="101">
        <v>28</v>
      </c>
      <c r="B281" s="101" t="s">
        <v>84</v>
      </c>
      <c r="C281" s="101">
        <v>0.2</v>
      </c>
      <c r="D281" s="101">
        <v>0</v>
      </c>
      <c r="E281" s="101">
        <v>0</v>
      </c>
      <c r="F281" s="101">
        <v>1</v>
      </c>
      <c r="G281" s="101">
        <v>2.9</v>
      </c>
      <c r="H281" s="101">
        <v>14716</v>
      </c>
      <c r="I281" s="101">
        <v>8</v>
      </c>
      <c r="J281" s="101">
        <v>403.3</v>
      </c>
      <c r="K281" s="101">
        <v>12</v>
      </c>
      <c r="L281" s="101">
        <v>5</v>
      </c>
      <c r="M281" s="101">
        <v>19</v>
      </c>
      <c r="N281" s="101">
        <v>0</v>
      </c>
      <c r="O281" s="101">
        <v>1</v>
      </c>
      <c r="P281" s="101">
        <v>62.96</v>
      </c>
      <c r="Q281" s="101">
        <v>158.35</v>
      </c>
      <c r="R281" s="101">
        <v>32</v>
      </c>
    </row>
    <row r="282" spans="1:18" x14ac:dyDescent="0.25">
      <c r="A282" s="101">
        <v>29</v>
      </c>
      <c r="B282" s="101" t="s">
        <v>85</v>
      </c>
      <c r="C282" s="101">
        <v>0.1</v>
      </c>
      <c r="D282" s="101">
        <v>0</v>
      </c>
      <c r="E282" s="101">
        <v>0</v>
      </c>
      <c r="F282" s="101">
        <v>2</v>
      </c>
      <c r="G282" s="101">
        <v>1.4</v>
      </c>
      <c r="H282" s="101">
        <v>14243</v>
      </c>
      <c r="I282" s="101">
        <v>10</v>
      </c>
      <c r="J282" s="101">
        <v>404.8</v>
      </c>
      <c r="K282" s="101">
        <v>6</v>
      </c>
      <c r="L282" s="101">
        <v>0</v>
      </c>
      <c r="M282" s="101">
        <v>0</v>
      </c>
      <c r="N282" s="101">
        <v>0</v>
      </c>
      <c r="O282" s="101">
        <v>0</v>
      </c>
      <c r="P282" s="101">
        <v>61.57</v>
      </c>
      <c r="Q282" s="101">
        <v>64.61</v>
      </c>
      <c r="R282" s="101">
        <v>6</v>
      </c>
    </row>
    <row r="283" spans="1:18" x14ac:dyDescent="0.25">
      <c r="A283" s="101">
        <v>30</v>
      </c>
      <c r="B283" s="101" t="s">
        <v>86</v>
      </c>
      <c r="C283" s="101">
        <v>0.1</v>
      </c>
      <c r="D283" s="101">
        <v>0</v>
      </c>
      <c r="E283" s="101">
        <v>0</v>
      </c>
      <c r="F283" s="101">
        <v>1</v>
      </c>
      <c r="G283" s="101">
        <v>1.4</v>
      </c>
      <c r="H283" s="101">
        <v>14290</v>
      </c>
      <c r="I283" s="101">
        <v>10</v>
      </c>
      <c r="J283" s="101">
        <v>403.3</v>
      </c>
      <c r="K283" s="101">
        <v>6</v>
      </c>
      <c r="L283" s="101">
        <v>0</v>
      </c>
      <c r="M283" s="101">
        <v>0</v>
      </c>
      <c r="N283" s="101">
        <v>0</v>
      </c>
      <c r="O283" s="101">
        <v>0</v>
      </c>
      <c r="P283" s="101">
        <v>61.55</v>
      </c>
      <c r="Q283" s="101">
        <v>63.04</v>
      </c>
      <c r="R283" s="101">
        <v>6</v>
      </c>
    </row>
    <row r="284" spans="1:18" x14ac:dyDescent="0.25">
      <c r="A284" s="101">
        <v>31</v>
      </c>
      <c r="B284" s="101" t="s">
        <v>87</v>
      </c>
      <c r="C284" s="101">
        <v>230.4</v>
      </c>
      <c r="D284" s="101">
        <v>0</v>
      </c>
      <c r="E284" s="101">
        <v>63.8</v>
      </c>
      <c r="F284" s="101">
        <v>1</v>
      </c>
      <c r="G284" s="101">
        <v>2403</v>
      </c>
      <c r="H284" s="101">
        <v>10428</v>
      </c>
      <c r="I284" s="101">
        <v>6371</v>
      </c>
      <c r="J284" s="101">
        <v>240.7</v>
      </c>
      <c r="K284" s="101">
        <v>5785</v>
      </c>
      <c r="L284" s="101">
        <v>0</v>
      </c>
      <c r="M284" s="101">
        <v>0</v>
      </c>
      <c r="N284" s="101">
        <v>6734</v>
      </c>
      <c r="O284" s="101">
        <v>182</v>
      </c>
      <c r="P284" s="101">
        <v>25.89</v>
      </c>
      <c r="Q284" s="101">
        <v>55.12</v>
      </c>
      <c r="R284" s="101">
        <v>12700</v>
      </c>
    </row>
    <row r="285" spans="1:18" x14ac:dyDescent="0.25">
      <c r="A285" s="101">
        <v>32</v>
      </c>
      <c r="B285" s="101" t="s">
        <v>88</v>
      </c>
      <c r="C285" s="101">
        <v>215.5</v>
      </c>
      <c r="D285" s="101">
        <v>0</v>
      </c>
      <c r="E285" s="101">
        <v>77.3</v>
      </c>
      <c r="F285" s="101">
        <v>0</v>
      </c>
      <c r="G285" s="101">
        <v>2198.9</v>
      </c>
      <c r="H285" s="101">
        <v>10202</v>
      </c>
      <c r="I285" s="101">
        <v>8760</v>
      </c>
      <c r="J285" s="101">
        <v>240.7</v>
      </c>
      <c r="K285" s="101">
        <v>5293</v>
      </c>
      <c r="L285" s="101">
        <v>0</v>
      </c>
      <c r="M285" s="101">
        <v>0</v>
      </c>
      <c r="N285" s="101">
        <v>3678</v>
      </c>
      <c r="O285" s="101">
        <v>0</v>
      </c>
      <c r="P285" s="101">
        <v>24.56</v>
      </c>
      <c r="Q285" s="101">
        <v>41.62</v>
      </c>
      <c r="R285" s="101">
        <v>8971</v>
      </c>
    </row>
    <row r="286" spans="1:18" x14ac:dyDescent="0.25">
      <c r="A286" s="101">
        <v>33</v>
      </c>
      <c r="B286" s="101" t="s">
        <v>89</v>
      </c>
      <c r="C286" s="101">
        <v>1099</v>
      </c>
      <c r="D286" s="101">
        <v>0</v>
      </c>
      <c r="E286" s="101">
        <v>54.2</v>
      </c>
      <c r="F286" s="101">
        <v>129</v>
      </c>
      <c r="G286" s="101">
        <v>8290.4</v>
      </c>
      <c r="H286" s="101">
        <v>7543</v>
      </c>
      <c r="I286" s="101">
        <v>6088</v>
      </c>
      <c r="J286" s="101">
        <v>405.6</v>
      </c>
      <c r="K286" s="101">
        <v>33630</v>
      </c>
      <c r="L286" s="101">
        <v>116</v>
      </c>
      <c r="M286" s="101">
        <v>474</v>
      </c>
      <c r="N286" s="101">
        <v>0</v>
      </c>
      <c r="O286" s="101">
        <v>1044</v>
      </c>
      <c r="P286" s="101">
        <v>31.55</v>
      </c>
      <c r="Q286" s="101">
        <v>31.98</v>
      </c>
      <c r="R286" s="101">
        <v>35148</v>
      </c>
    </row>
    <row r="287" spans="1:18" x14ac:dyDescent="0.25">
      <c r="A287" s="101">
        <v>34</v>
      </c>
      <c r="B287" s="101" t="s">
        <v>90</v>
      </c>
      <c r="C287" s="101">
        <v>3663.6</v>
      </c>
      <c r="D287" s="101">
        <v>0</v>
      </c>
      <c r="E287" s="101">
        <v>95.1</v>
      </c>
      <c r="F287" s="101">
        <v>0</v>
      </c>
      <c r="G287" s="101">
        <v>37210.800000000003</v>
      </c>
      <c r="H287" s="101">
        <v>10157</v>
      </c>
      <c r="I287" s="101">
        <v>8760</v>
      </c>
      <c r="J287" s="101">
        <v>186.1</v>
      </c>
      <c r="K287" s="101">
        <v>69245</v>
      </c>
      <c r="L287" s="101">
        <v>0</v>
      </c>
      <c r="M287" s="101">
        <v>0</v>
      </c>
      <c r="N287" s="101">
        <v>24168</v>
      </c>
      <c r="O287" s="101">
        <v>0</v>
      </c>
      <c r="P287" s="101">
        <v>18.899999999999999</v>
      </c>
      <c r="Q287" s="101">
        <v>25.5</v>
      </c>
      <c r="R287" s="101">
        <v>93413</v>
      </c>
    </row>
    <row r="288" spans="1:18" x14ac:dyDescent="0.25">
      <c r="A288" s="101">
        <v>35</v>
      </c>
      <c r="B288" s="101" t="s">
        <v>91</v>
      </c>
      <c r="C288" s="101">
        <v>3292.2</v>
      </c>
      <c r="D288" s="101">
        <v>0</v>
      </c>
      <c r="E288" s="101">
        <v>96.2</v>
      </c>
      <c r="F288" s="101">
        <v>0</v>
      </c>
      <c r="G288" s="101">
        <v>34457.800000000003</v>
      </c>
      <c r="H288" s="101">
        <v>10466</v>
      </c>
      <c r="I288" s="101">
        <v>8760</v>
      </c>
      <c r="J288" s="101">
        <v>186.1</v>
      </c>
      <c r="K288" s="101">
        <v>64122</v>
      </c>
      <c r="L288" s="101">
        <v>0</v>
      </c>
      <c r="M288" s="101">
        <v>0</v>
      </c>
      <c r="N288" s="101">
        <v>37275</v>
      </c>
      <c r="O288" s="101">
        <v>461</v>
      </c>
      <c r="P288" s="101">
        <v>19.62</v>
      </c>
      <c r="Q288" s="101">
        <v>30.94</v>
      </c>
      <c r="R288" s="101">
        <v>101858</v>
      </c>
    </row>
    <row r="289" spans="1:18" x14ac:dyDescent="0.25">
      <c r="A289" s="101">
        <v>36</v>
      </c>
      <c r="B289" s="101" t="s">
        <v>92</v>
      </c>
      <c r="C289" s="101">
        <v>1980.1</v>
      </c>
      <c r="D289" s="101">
        <v>0</v>
      </c>
      <c r="E289" s="101">
        <v>89.7</v>
      </c>
      <c r="F289" s="101">
        <v>2</v>
      </c>
      <c r="G289" s="101">
        <v>20116.400000000001</v>
      </c>
      <c r="H289" s="101">
        <v>10159</v>
      </c>
      <c r="I289" s="101">
        <v>8065</v>
      </c>
      <c r="J289" s="101">
        <v>186.1</v>
      </c>
      <c r="K289" s="101">
        <v>37434</v>
      </c>
      <c r="L289" s="101">
        <v>3</v>
      </c>
      <c r="M289" s="101">
        <v>81</v>
      </c>
      <c r="N289" s="101">
        <v>19580</v>
      </c>
      <c r="O289" s="101">
        <v>0</v>
      </c>
      <c r="P289" s="101">
        <v>18.91</v>
      </c>
      <c r="Q289" s="101">
        <v>28.84</v>
      </c>
      <c r="R289" s="101">
        <v>57096</v>
      </c>
    </row>
    <row r="290" spans="1:18" x14ac:dyDescent="0.25">
      <c r="A290" s="101">
        <v>37</v>
      </c>
      <c r="B290" s="101" t="s">
        <v>93</v>
      </c>
      <c r="C290" s="101">
        <v>3742.8</v>
      </c>
      <c r="D290" s="101">
        <v>0</v>
      </c>
      <c r="E290" s="101">
        <v>98.9</v>
      </c>
      <c r="F290" s="101">
        <v>0</v>
      </c>
      <c r="G290" s="101">
        <v>36092.699999999997</v>
      </c>
      <c r="H290" s="101">
        <v>9643</v>
      </c>
      <c r="I290" s="101">
        <v>8760</v>
      </c>
      <c r="J290" s="101">
        <v>162.30000000000001</v>
      </c>
      <c r="K290" s="101">
        <v>58596</v>
      </c>
      <c r="L290" s="101">
        <v>0</v>
      </c>
      <c r="M290" s="101">
        <v>0</v>
      </c>
      <c r="N290" s="101">
        <v>25192</v>
      </c>
      <c r="O290" s="101">
        <v>0</v>
      </c>
      <c r="P290" s="101">
        <v>15.66</v>
      </c>
      <c r="Q290" s="101">
        <v>22.39</v>
      </c>
      <c r="R290" s="101">
        <v>83788</v>
      </c>
    </row>
    <row r="291" spans="1:18" x14ac:dyDescent="0.25">
      <c r="A291" s="101">
        <v>38</v>
      </c>
      <c r="B291" s="101" t="s">
        <v>94</v>
      </c>
      <c r="C291" s="101">
        <v>3155.4</v>
      </c>
      <c r="D291" s="101">
        <v>0</v>
      </c>
      <c r="E291" s="101">
        <v>89</v>
      </c>
      <c r="F291" s="101">
        <v>2</v>
      </c>
      <c r="G291" s="101">
        <v>32025.4</v>
      </c>
      <c r="H291" s="101">
        <v>10149</v>
      </c>
      <c r="I291" s="101">
        <v>7903</v>
      </c>
      <c r="J291" s="101">
        <v>162.30000000000001</v>
      </c>
      <c r="K291" s="101">
        <v>51993</v>
      </c>
      <c r="L291" s="101">
        <v>4</v>
      </c>
      <c r="M291" s="101">
        <v>99</v>
      </c>
      <c r="N291" s="101">
        <v>34338</v>
      </c>
      <c r="O291" s="101">
        <v>0</v>
      </c>
      <c r="P291" s="101">
        <v>16.48</v>
      </c>
      <c r="Q291" s="101">
        <v>27.39</v>
      </c>
      <c r="R291" s="101">
        <v>86429</v>
      </c>
    </row>
    <row r="292" spans="1:18" x14ac:dyDescent="0.25">
      <c r="A292" s="101">
        <v>39</v>
      </c>
      <c r="B292" s="101" t="s">
        <v>95</v>
      </c>
      <c r="C292" s="101">
        <v>2656.5</v>
      </c>
      <c r="D292" s="101">
        <v>0</v>
      </c>
      <c r="E292" s="101">
        <v>93.8</v>
      </c>
      <c r="F292" s="101">
        <v>1</v>
      </c>
      <c r="G292" s="101">
        <v>27324.7</v>
      </c>
      <c r="H292" s="101">
        <v>10286</v>
      </c>
      <c r="I292" s="101">
        <v>8682</v>
      </c>
      <c r="J292" s="101">
        <v>191.3</v>
      </c>
      <c r="K292" s="101">
        <v>52280</v>
      </c>
      <c r="L292" s="101">
        <v>2</v>
      </c>
      <c r="M292" s="101">
        <v>68</v>
      </c>
      <c r="N292" s="101">
        <v>18298</v>
      </c>
      <c r="O292" s="101">
        <v>664</v>
      </c>
      <c r="P292" s="101">
        <v>19.93</v>
      </c>
      <c r="Q292" s="101">
        <v>26.84</v>
      </c>
      <c r="R292" s="101">
        <v>71310</v>
      </c>
    </row>
    <row r="293" spans="1:18" x14ac:dyDescent="0.25">
      <c r="A293" s="101">
        <v>40</v>
      </c>
      <c r="B293" s="101" t="s">
        <v>96</v>
      </c>
      <c r="C293" s="101">
        <v>2682.6</v>
      </c>
      <c r="D293" s="101">
        <v>0</v>
      </c>
      <c r="E293" s="101">
        <v>90.7</v>
      </c>
      <c r="F293" s="101">
        <v>1</v>
      </c>
      <c r="G293" s="101">
        <v>27853.1</v>
      </c>
      <c r="H293" s="101">
        <v>10383</v>
      </c>
      <c r="I293" s="101">
        <v>8683</v>
      </c>
      <c r="J293" s="101">
        <v>191.3</v>
      </c>
      <c r="K293" s="101">
        <v>53291</v>
      </c>
      <c r="L293" s="101">
        <v>3</v>
      </c>
      <c r="M293" s="101">
        <v>88</v>
      </c>
      <c r="N293" s="101">
        <v>21071</v>
      </c>
      <c r="O293" s="101">
        <v>644</v>
      </c>
      <c r="P293" s="101">
        <v>20.11</v>
      </c>
      <c r="Q293" s="101">
        <v>27.99</v>
      </c>
      <c r="R293" s="101">
        <v>75095</v>
      </c>
    </row>
    <row r="294" spans="1:18" x14ac:dyDescent="0.25">
      <c r="A294" s="101">
        <v>41</v>
      </c>
      <c r="B294" s="101" t="s">
        <v>97</v>
      </c>
      <c r="C294" s="101">
        <v>1762.7</v>
      </c>
      <c r="D294" s="101">
        <v>0</v>
      </c>
      <c r="E294" s="101">
        <v>64.5</v>
      </c>
      <c r="F294" s="101">
        <v>2</v>
      </c>
      <c r="G294" s="101">
        <v>18528.5</v>
      </c>
      <c r="H294" s="101">
        <v>10512</v>
      </c>
      <c r="I294" s="101">
        <v>6365</v>
      </c>
      <c r="J294" s="101">
        <v>191.3</v>
      </c>
      <c r="K294" s="101">
        <v>35451</v>
      </c>
      <c r="L294" s="101">
        <v>18</v>
      </c>
      <c r="M294" s="101">
        <v>499</v>
      </c>
      <c r="N294" s="101">
        <v>29184</v>
      </c>
      <c r="O294" s="101">
        <v>1957</v>
      </c>
      <c r="P294" s="101">
        <v>21.22</v>
      </c>
      <c r="Q294" s="101">
        <v>38.06</v>
      </c>
      <c r="R294" s="101">
        <v>67090</v>
      </c>
    </row>
    <row r="295" spans="1:18" x14ac:dyDescent="0.25">
      <c r="A295" s="101">
        <v>42</v>
      </c>
      <c r="B295" s="101" t="s">
        <v>98</v>
      </c>
      <c r="C295" s="101">
        <v>2616.1999999999998</v>
      </c>
      <c r="D295" s="101">
        <v>0</v>
      </c>
      <c r="E295" s="101">
        <v>90.7</v>
      </c>
      <c r="F295" s="101">
        <v>1</v>
      </c>
      <c r="G295" s="101">
        <v>27081</v>
      </c>
      <c r="H295" s="101">
        <v>10351</v>
      </c>
      <c r="I295" s="101">
        <v>8682</v>
      </c>
      <c r="J295" s="101">
        <v>191.3</v>
      </c>
      <c r="K295" s="101">
        <v>51814</v>
      </c>
      <c r="L295" s="101">
        <v>4</v>
      </c>
      <c r="M295" s="101">
        <v>122</v>
      </c>
      <c r="N295" s="101">
        <v>16572</v>
      </c>
      <c r="O295" s="101">
        <v>837</v>
      </c>
      <c r="P295" s="101">
        <v>20.12</v>
      </c>
      <c r="Q295" s="101">
        <v>26.51</v>
      </c>
      <c r="R295" s="101">
        <v>69346</v>
      </c>
    </row>
    <row r="296" spans="1:18" x14ac:dyDescent="0.25">
      <c r="A296" s="101">
        <v>43</v>
      </c>
      <c r="B296" s="101" t="s">
        <v>99</v>
      </c>
      <c r="C296" s="101">
        <v>121.8</v>
      </c>
      <c r="D296" s="101">
        <v>0</v>
      </c>
      <c r="E296" s="101">
        <v>97.5</v>
      </c>
      <c r="F296" s="101">
        <v>1</v>
      </c>
      <c r="G296" s="101">
        <v>877</v>
      </c>
      <c r="H296" s="101">
        <v>7200</v>
      </c>
      <c r="I296" s="101">
        <v>8520</v>
      </c>
      <c r="J296" s="101">
        <v>0</v>
      </c>
      <c r="K296" s="101">
        <v>0</v>
      </c>
      <c r="L296" s="101">
        <v>0</v>
      </c>
      <c r="M296" s="101">
        <v>0</v>
      </c>
      <c r="N296" s="101">
        <v>0</v>
      </c>
      <c r="O296" s="101">
        <v>11908</v>
      </c>
      <c r="P296" s="101">
        <v>97.76</v>
      </c>
      <c r="Q296" s="101">
        <v>97.76</v>
      </c>
      <c r="R296" s="101">
        <v>11908</v>
      </c>
    </row>
    <row r="297" spans="1:18" x14ac:dyDescent="0.25">
      <c r="A297" s="101">
        <v>44</v>
      </c>
      <c r="B297" s="101" t="s">
        <v>100</v>
      </c>
      <c r="C297" s="101">
        <v>755.5</v>
      </c>
      <c r="D297" s="101">
        <v>0</v>
      </c>
      <c r="E297" s="101">
        <v>89.5</v>
      </c>
      <c r="F297" s="101">
        <v>1</v>
      </c>
      <c r="G297" s="101">
        <v>8398.6</v>
      </c>
      <c r="H297" s="101">
        <v>11116</v>
      </c>
      <c r="I297" s="101">
        <v>8728</v>
      </c>
      <c r="J297" s="101">
        <v>106.8</v>
      </c>
      <c r="K297" s="101">
        <v>8974</v>
      </c>
      <c r="L297" s="101">
        <v>0</v>
      </c>
      <c r="M297" s="101">
        <v>9</v>
      </c>
      <c r="N297" s="101">
        <v>6435</v>
      </c>
      <c r="O297" s="101">
        <v>204</v>
      </c>
      <c r="P297" s="101">
        <v>12.15</v>
      </c>
      <c r="Q297" s="101">
        <v>20.68</v>
      </c>
      <c r="R297" s="101">
        <v>15621</v>
      </c>
    </row>
    <row r="298" spans="1:18" x14ac:dyDescent="0.25">
      <c r="A298" s="101">
        <v>45</v>
      </c>
      <c r="B298" s="101" t="s">
        <v>101</v>
      </c>
      <c r="C298" s="101">
        <v>776.3</v>
      </c>
      <c r="D298" s="101">
        <v>0</v>
      </c>
      <c r="E298" s="101">
        <v>89.5</v>
      </c>
      <c r="F298" s="101">
        <v>1</v>
      </c>
      <c r="G298" s="101">
        <v>8544.2999999999993</v>
      </c>
      <c r="H298" s="101">
        <v>11006</v>
      </c>
      <c r="I298" s="101">
        <v>8694</v>
      </c>
      <c r="J298" s="101">
        <v>106.8</v>
      </c>
      <c r="K298" s="101">
        <v>9129</v>
      </c>
      <c r="L298" s="101">
        <v>1</v>
      </c>
      <c r="M298" s="101">
        <v>18</v>
      </c>
      <c r="N298" s="101">
        <v>7562</v>
      </c>
      <c r="O298" s="101">
        <v>194</v>
      </c>
      <c r="P298" s="101">
        <v>12.01</v>
      </c>
      <c r="Q298" s="101">
        <v>21.77</v>
      </c>
      <c r="R298" s="101">
        <v>16903</v>
      </c>
    </row>
    <row r="299" spans="1:18" x14ac:dyDescent="0.25">
      <c r="A299" s="101">
        <v>46</v>
      </c>
      <c r="B299" s="101" t="s">
        <v>102</v>
      </c>
      <c r="C299" s="101">
        <v>1440.6</v>
      </c>
      <c r="D299" s="101">
        <v>0</v>
      </c>
      <c r="E299" s="101">
        <v>79.900000000000006</v>
      </c>
      <c r="F299" s="101">
        <v>2</v>
      </c>
      <c r="G299" s="101">
        <v>16509.599999999999</v>
      </c>
      <c r="H299" s="101">
        <v>11460</v>
      </c>
      <c r="I299" s="101">
        <v>7902</v>
      </c>
      <c r="J299" s="101">
        <v>106.8</v>
      </c>
      <c r="K299" s="101">
        <v>17640</v>
      </c>
      <c r="L299" s="101">
        <v>8</v>
      </c>
      <c r="M299" s="101">
        <v>236</v>
      </c>
      <c r="N299" s="101">
        <v>23357</v>
      </c>
      <c r="O299" s="101">
        <v>533</v>
      </c>
      <c r="P299" s="101">
        <v>12.62</v>
      </c>
      <c r="Q299" s="101">
        <v>28.99</v>
      </c>
      <c r="R299" s="101">
        <v>41766</v>
      </c>
    </row>
    <row r="300" spans="1:18" x14ac:dyDescent="0.25">
      <c r="A300" s="101">
        <v>47</v>
      </c>
      <c r="B300" s="101" t="s">
        <v>103</v>
      </c>
      <c r="C300" s="101">
        <v>2489.4</v>
      </c>
      <c r="D300" s="101">
        <v>0</v>
      </c>
      <c r="E300" s="101">
        <v>94.3</v>
      </c>
      <c r="F300" s="101">
        <v>0</v>
      </c>
      <c r="G300" s="101">
        <v>26647.1</v>
      </c>
      <c r="H300" s="101">
        <v>10704</v>
      </c>
      <c r="I300" s="101">
        <v>8760</v>
      </c>
      <c r="J300" s="101">
        <v>106.8</v>
      </c>
      <c r="K300" s="101">
        <v>28472</v>
      </c>
      <c r="L300" s="101">
        <v>0</v>
      </c>
      <c r="M300" s="101">
        <v>0</v>
      </c>
      <c r="N300" s="101">
        <v>22750</v>
      </c>
      <c r="O300" s="101">
        <v>772</v>
      </c>
      <c r="P300" s="101">
        <v>11.75</v>
      </c>
      <c r="Q300" s="101">
        <v>20.89</v>
      </c>
      <c r="R300" s="101">
        <v>51993</v>
      </c>
    </row>
    <row r="301" spans="1:18" x14ac:dyDescent="0.25">
      <c r="A301" s="101">
        <v>48</v>
      </c>
      <c r="B301" s="101" t="s">
        <v>104</v>
      </c>
      <c r="C301" s="101">
        <v>978.4</v>
      </c>
      <c r="D301" s="101">
        <v>0</v>
      </c>
      <c r="E301" s="101">
        <v>75.5</v>
      </c>
      <c r="F301" s="101">
        <v>0</v>
      </c>
      <c r="G301" s="101">
        <v>10208.4</v>
      </c>
      <c r="H301" s="101">
        <v>10433</v>
      </c>
      <c r="I301" s="101">
        <v>8760</v>
      </c>
      <c r="J301" s="101">
        <v>213.4</v>
      </c>
      <c r="K301" s="101">
        <v>21785</v>
      </c>
      <c r="L301" s="101">
        <v>0</v>
      </c>
      <c r="M301" s="101">
        <v>0</v>
      </c>
      <c r="N301" s="101">
        <v>11247</v>
      </c>
      <c r="O301" s="101">
        <v>333</v>
      </c>
      <c r="P301" s="101">
        <v>22.61</v>
      </c>
      <c r="Q301" s="101">
        <v>34.1</v>
      </c>
      <c r="R301" s="101">
        <v>33365</v>
      </c>
    </row>
    <row r="302" spans="1:18" x14ac:dyDescent="0.25">
      <c r="A302" s="101">
        <v>49</v>
      </c>
      <c r="B302" s="101" t="s">
        <v>105</v>
      </c>
      <c r="C302" s="101">
        <v>1127.9000000000001</v>
      </c>
      <c r="D302" s="101">
        <v>0</v>
      </c>
      <c r="E302" s="101">
        <v>66.5</v>
      </c>
      <c r="F302" s="101">
        <v>2</v>
      </c>
      <c r="G302" s="101">
        <v>11864.1</v>
      </c>
      <c r="H302" s="101">
        <v>10519</v>
      </c>
      <c r="I302" s="101">
        <v>7865</v>
      </c>
      <c r="J302" s="101">
        <v>213.4</v>
      </c>
      <c r="K302" s="101">
        <v>25318</v>
      </c>
      <c r="L302" s="101">
        <v>3</v>
      </c>
      <c r="M302" s="101">
        <v>13</v>
      </c>
      <c r="N302" s="101">
        <v>23117</v>
      </c>
      <c r="O302" s="101">
        <v>395</v>
      </c>
      <c r="P302" s="101">
        <v>22.8</v>
      </c>
      <c r="Q302" s="101">
        <v>43.31</v>
      </c>
      <c r="R302" s="101">
        <v>48843</v>
      </c>
    </row>
    <row r="303" spans="1:18" x14ac:dyDescent="0.25">
      <c r="A303" s="101">
        <v>50</v>
      </c>
      <c r="B303" s="101" t="s">
        <v>106</v>
      </c>
      <c r="C303" s="101">
        <v>0</v>
      </c>
      <c r="D303" s="101">
        <v>0</v>
      </c>
      <c r="E303" s="101">
        <v>0</v>
      </c>
      <c r="F303" s="101">
        <v>0</v>
      </c>
      <c r="G303" s="101">
        <v>0</v>
      </c>
      <c r="H303" s="101">
        <v>0</v>
      </c>
      <c r="I303" s="101">
        <v>0</v>
      </c>
      <c r="J303" s="101">
        <v>0</v>
      </c>
      <c r="K303" s="101">
        <v>0</v>
      </c>
      <c r="L303" s="101">
        <v>0</v>
      </c>
      <c r="M303" s="101">
        <v>0</v>
      </c>
      <c r="N303" s="101">
        <v>0</v>
      </c>
      <c r="O303" s="101">
        <v>0</v>
      </c>
      <c r="P303" s="101">
        <v>0</v>
      </c>
      <c r="Q303" s="101">
        <v>0</v>
      </c>
      <c r="R303" s="101">
        <v>0</v>
      </c>
    </row>
    <row r="304" spans="1:18" x14ac:dyDescent="0.25">
      <c r="A304" s="101">
        <v>51</v>
      </c>
      <c r="B304" s="101" t="s">
        <v>107</v>
      </c>
      <c r="C304" s="101">
        <v>0</v>
      </c>
      <c r="D304" s="101">
        <v>0</v>
      </c>
      <c r="E304" s="101">
        <v>0</v>
      </c>
      <c r="F304" s="101">
        <v>0</v>
      </c>
      <c r="G304" s="101">
        <v>0</v>
      </c>
      <c r="H304" s="101">
        <v>0</v>
      </c>
      <c r="I304" s="101">
        <v>0</v>
      </c>
      <c r="J304" s="101">
        <v>0</v>
      </c>
      <c r="K304" s="101">
        <v>0</v>
      </c>
      <c r="L304" s="101">
        <v>0</v>
      </c>
      <c r="M304" s="101">
        <v>0</v>
      </c>
      <c r="N304" s="101">
        <v>0</v>
      </c>
      <c r="O304" s="101">
        <v>0</v>
      </c>
      <c r="P304" s="101">
        <v>0</v>
      </c>
      <c r="Q304" s="101">
        <v>0</v>
      </c>
      <c r="R304" s="101">
        <v>0</v>
      </c>
    </row>
    <row r="305" spans="1:18" x14ac:dyDescent="0.25">
      <c r="A305" s="101">
        <v>52</v>
      </c>
      <c r="B305" s="101" t="s">
        <v>108</v>
      </c>
      <c r="C305" s="101">
        <v>0</v>
      </c>
      <c r="D305" s="101">
        <v>0</v>
      </c>
      <c r="E305" s="101">
        <v>0</v>
      </c>
      <c r="F305" s="101">
        <v>0</v>
      </c>
      <c r="G305" s="101">
        <v>0</v>
      </c>
      <c r="H305" s="101">
        <v>0</v>
      </c>
      <c r="I305" s="101">
        <v>0</v>
      </c>
      <c r="J305" s="101">
        <v>0</v>
      </c>
      <c r="K305" s="101">
        <v>0</v>
      </c>
      <c r="L305" s="101">
        <v>0</v>
      </c>
      <c r="M305" s="101">
        <v>0</v>
      </c>
      <c r="N305" s="101">
        <v>0</v>
      </c>
      <c r="O305" s="101">
        <v>0</v>
      </c>
      <c r="P305" s="101">
        <v>0</v>
      </c>
      <c r="Q305" s="101">
        <v>0</v>
      </c>
      <c r="R305" s="101">
        <v>0</v>
      </c>
    </row>
    <row r="306" spans="1:18" x14ac:dyDescent="0.25">
      <c r="A306" s="101">
        <v>53</v>
      </c>
      <c r="B306" s="101" t="s">
        <v>109</v>
      </c>
      <c r="C306" s="101">
        <v>0</v>
      </c>
      <c r="D306" s="101">
        <v>0</v>
      </c>
      <c r="E306" s="101">
        <v>0</v>
      </c>
      <c r="F306" s="101">
        <v>0</v>
      </c>
      <c r="G306" s="101">
        <v>0</v>
      </c>
      <c r="H306" s="101">
        <v>0</v>
      </c>
      <c r="I306" s="101">
        <v>0</v>
      </c>
      <c r="J306" s="101">
        <v>0</v>
      </c>
      <c r="K306" s="101">
        <v>0</v>
      </c>
      <c r="L306" s="101">
        <v>0</v>
      </c>
      <c r="M306" s="101">
        <v>0</v>
      </c>
      <c r="N306" s="101">
        <v>0</v>
      </c>
      <c r="O306" s="101">
        <v>0</v>
      </c>
      <c r="P306" s="101">
        <v>0</v>
      </c>
      <c r="Q306" s="101">
        <v>0</v>
      </c>
      <c r="R306" s="101">
        <v>0</v>
      </c>
    </row>
    <row r="307" spans="1:18" x14ac:dyDescent="0.25">
      <c r="A307" s="101">
        <v>54</v>
      </c>
      <c r="B307" s="101" t="s">
        <v>110</v>
      </c>
      <c r="C307" s="101">
        <v>0</v>
      </c>
      <c r="D307" s="101">
        <v>0</v>
      </c>
      <c r="E307" s="101">
        <v>0</v>
      </c>
      <c r="F307" s="101">
        <v>0</v>
      </c>
      <c r="G307" s="101">
        <v>0</v>
      </c>
      <c r="H307" s="101">
        <v>0</v>
      </c>
      <c r="I307" s="101">
        <v>0</v>
      </c>
      <c r="J307" s="101">
        <v>0</v>
      </c>
      <c r="K307" s="101">
        <v>0</v>
      </c>
      <c r="L307" s="101">
        <v>0</v>
      </c>
      <c r="M307" s="101">
        <v>0</v>
      </c>
      <c r="N307" s="101">
        <v>0</v>
      </c>
      <c r="O307" s="101">
        <v>0</v>
      </c>
      <c r="P307" s="101">
        <v>0</v>
      </c>
      <c r="Q307" s="101">
        <v>0</v>
      </c>
      <c r="R307" s="101">
        <v>0</v>
      </c>
    </row>
    <row r="308" spans="1:18" x14ac:dyDescent="0.25">
      <c r="A308" s="101">
        <v>55</v>
      </c>
      <c r="B308" s="101" t="s">
        <v>111</v>
      </c>
      <c r="C308" s="101">
        <v>1710.8</v>
      </c>
      <c r="D308" s="101">
        <v>0</v>
      </c>
      <c r="E308" s="101">
        <v>75.3</v>
      </c>
      <c r="F308" s="101">
        <v>2</v>
      </c>
      <c r="G308" s="101">
        <v>20713.8</v>
      </c>
      <c r="H308" s="101">
        <v>12108</v>
      </c>
      <c r="I308" s="101">
        <v>7938</v>
      </c>
      <c r="J308" s="101">
        <v>110.5</v>
      </c>
      <c r="K308" s="101">
        <v>22898</v>
      </c>
      <c r="L308" s="101">
        <v>4</v>
      </c>
      <c r="M308" s="101">
        <v>106</v>
      </c>
      <c r="N308" s="101">
        <v>21495</v>
      </c>
      <c r="O308" s="101">
        <v>599</v>
      </c>
      <c r="P308" s="101">
        <v>13.73</v>
      </c>
      <c r="Q308" s="101">
        <v>26.36</v>
      </c>
      <c r="R308" s="101">
        <v>45097</v>
      </c>
    </row>
    <row r="309" spans="1:18" x14ac:dyDescent="0.25">
      <c r="A309" s="101">
        <v>56</v>
      </c>
      <c r="B309" s="101" t="s">
        <v>112</v>
      </c>
      <c r="C309" s="101">
        <v>1342.6</v>
      </c>
      <c r="D309" s="101">
        <v>0</v>
      </c>
      <c r="E309" s="101">
        <v>29.4</v>
      </c>
      <c r="F309" s="101">
        <v>220</v>
      </c>
      <c r="G309" s="101">
        <v>9756.9</v>
      </c>
      <c r="H309" s="101">
        <v>7267</v>
      </c>
      <c r="I309" s="101">
        <v>3529</v>
      </c>
      <c r="J309" s="101">
        <v>392.1</v>
      </c>
      <c r="K309" s="101">
        <v>38252</v>
      </c>
      <c r="L309" s="101">
        <v>780</v>
      </c>
      <c r="M309" s="101">
        <v>3073</v>
      </c>
      <c r="N309" s="101">
        <v>0</v>
      </c>
      <c r="O309" s="101">
        <v>4852</v>
      </c>
      <c r="P309" s="101">
        <v>32.11</v>
      </c>
      <c r="Q309" s="101">
        <v>34.4</v>
      </c>
      <c r="R309" s="101">
        <v>46177</v>
      </c>
    </row>
    <row r="310" spans="1:18" x14ac:dyDescent="0.25">
      <c r="A310" s="101">
        <v>57</v>
      </c>
      <c r="B310" s="101" t="s">
        <v>113</v>
      </c>
      <c r="C310" s="101">
        <v>25.3</v>
      </c>
      <c r="D310" s="101">
        <v>0</v>
      </c>
      <c r="E310" s="101">
        <v>100</v>
      </c>
      <c r="F310" s="101">
        <v>0</v>
      </c>
      <c r="G310" s="101"/>
      <c r="H310" s="101"/>
      <c r="I310" s="101">
        <v>8760</v>
      </c>
      <c r="J310" s="101">
        <v>0</v>
      </c>
      <c r="K310" s="101">
        <v>0</v>
      </c>
      <c r="L310" s="101"/>
      <c r="M310" s="101">
        <v>0</v>
      </c>
      <c r="N310" s="101">
        <v>0</v>
      </c>
      <c r="O310" s="101">
        <v>0</v>
      </c>
      <c r="P310" s="101">
        <v>0</v>
      </c>
      <c r="Q310" s="101">
        <v>0</v>
      </c>
      <c r="R310" s="101">
        <v>0</v>
      </c>
    </row>
    <row r="311" spans="1:18" x14ac:dyDescent="0.25">
      <c r="A311" s="101">
        <v>58</v>
      </c>
      <c r="B311" s="101" t="s">
        <v>114</v>
      </c>
      <c r="C311" s="101">
        <v>2247.9</v>
      </c>
      <c r="D311" s="101">
        <v>0</v>
      </c>
      <c r="E311" s="101">
        <v>50.2</v>
      </c>
      <c r="F311" s="101">
        <v>165</v>
      </c>
      <c r="G311" s="101">
        <v>15920.3</v>
      </c>
      <c r="H311" s="101">
        <v>7082</v>
      </c>
      <c r="I311" s="101">
        <v>6389</v>
      </c>
      <c r="J311" s="101">
        <v>392.3</v>
      </c>
      <c r="K311" s="101">
        <v>62449</v>
      </c>
      <c r="L311" s="101">
        <v>591</v>
      </c>
      <c r="M311" s="101">
        <v>2364</v>
      </c>
      <c r="N311" s="101">
        <v>0</v>
      </c>
      <c r="O311" s="101">
        <v>6499</v>
      </c>
      <c r="P311" s="101">
        <v>30.67</v>
      </c>
      <c r="Q311" s="101">
        <v>31.72</v>
      </c>
      <c r="R311" s="101">
        <v>71312</v>
      </c>
    </row>
    <row r="312" spans="1:18" x14ac:dyDescent="0.25">
      <c r="A312" s="101">
        <v>59</v>
      </c>
      <c r="B312" s="101" t="s">
        <v>115</v>
      </c>
      <c r="C312" s="101">
        <v>-907.6</v>
      </c>
      <c r="D312" s="101">
        <v>0</v>
      </c>
      <c r="E312" s="101">
        <v>81</v>
      </c>
      <c r="F312" s="101">
        <v>258</v>
      </c>
      <c r="G312" s="101"/>
      <c r="H312" s="101"/>
      <c r="I312" s="101">
        <v>7233</v>
      </c>
      <c r="J312" s="101">
        <v>39.9</v>
      </c>
      <c r="K312" s="101">
        <v>-36169</v>
      </c>
      <c r="L312" s="101"/>
      <c r="M312" s="101">
        <v>0</v>
      </c>
      <c r="N312" s="101">
        <v>0</v>
      </c>
      <c r="O312" s="101">
        <v>0</v>
      </c>
      <c r="P312" s="101">
        <v>39.85</v>
      </c>
      <c r="Q312" s="101">
        <v>39.85</v>
      </c>
      <c r="R312" s="101">
        <v>-36169</v>
      </c>
    </row>
    <row r="313" spans="1:18" x14ac:dyDescent="0.25">
      <c r="A313" s="101">
        <v>60</v>
      </c>
      <c r="B313" s="101" t="s">
        <v>116</v>
      </c>
      <c r="C313" s="101">
        <v>354.1</v>
      </c>
      <c r="D313" s="101">
        <v>0</v>
      </c>
      <c r="E313" s="101">
        <v>4</v>
      </c>
      <c r="F313" s="101">
        <v>283</v>
      </c>
      <c r="G313" s="101"/>
      <c r="H313" s="101"/>
      <c r="I313" s="101">
        <v>1652</v>
      </c>
      <c r="J313" s="101">
        <v>27.8</v>
      </c>
      <c r="K313" s="101">
        <v>9839</v>
      </c>
      <c r="L313" s="101"/>
      <c r="M313" s="101">
        <v>0</v>
      </c>
      <c r="N313" s="101">
        <v>0</v>
      </c>
      <c r="O313" s="101">
        <v>0</v>
      </c>
      <c r="P313" s="101">
        <v>27.78</v>
      </c>
      <c r="Q313" s="101">
        <v>27.78</v>
      </c>
      <c r="R313" s="101">
        <v>9839</v>
      </c>
    </row>
    <row r="314" spans="1:18" x14ac:dyDescent="0.25">
      <c r="A314" s="101">
        <v>61</v>
      </c>
      <c r="B314" s="101" t="s">
        <v>117</v>
      </c>
      <c r="C314" s="101">
        <v>-138.80000000000001</v>
      </c>
      <c r="D314" s="101">
        <v>0</v>
      </c>
      <c r="E314" s="101">
        <v>0</v>
      </c>
      <c r="F314" s="101">
        <v>289</v>
      </c>
      <c r="G314" s="101"/>
      <c r="H314" s="101"/>
      <c r="I314" s="101">
        <v>2106</v>
      </c>
      <c r="J314" s="101">
        <v>35.9</v>
      </c>
      <c r="K314" s="101">
        <v>-4984</v>
      </c>
      <c r="L314" s="101"/>
      <c r="M314" s="101">
        <v>0</v>
      </c>
      <c r="N314" s="101">
        <v>0</v>
      </c>
      <c r="O314" s="101">
        <v>0</v>
      </c>
      <c r="P314" s="101">
        <v>35.92</v>
      </c>
      <c r="Q314" s="101">
        <v>35.92</v>
      </c>
      <c r="R314" s="101">
        <v>-4984</v>
      </c>
    </row>
    <row r="315" spans="1:18" x14ac:dyDescent="0.25">
      <c r="A315" s="101">
        <v>62</v>
      </c>
      <c r="B315" s="101" t="s">
        <v>118</v>
      </c>
      <c r="C315" s="101">
        <v>2485.1</v>
      </c>
      <c r="D315" s="101">
        <v>0</v>
      </c>
      <c r="E315" s="101">
        <v>28.4</v>
      </c>
      <c r="F315" s="101">
        <v>270</v>
      </c>
      <c r="G315" s="101"/>
      <c r="H315" s="101"/>
      <c r="I315" s="101">
        <v>6953</v>
      </c>
      <c r="J315" s="101">
        <v>31.1</v>
      </c>
      <c r="K315" s="101">
        <v>77190</v>
      </c>
      <c r="L315" s="101"/>
      <c r="M315" s="101">
        <v>0</v>
      </c>
      <c r="N315" s="101">
        <v>0</v>
      </c>
      <c r="O315" s="101">
        <v>0</v>
      </c>
      <c r="P315" s="101">
        <v>31.06</v>
      </c>
      <c r="Q315" s="101">
        <v>31.06</v>
      </c>
      <c r="R315" s="101">
        <v>77190</v>
      </c>
    </row>
    <row r="316" spans="1:18" x14ac:dyDescent="0.25">
      <c r="A316" s="101">
        <v>63</v>
      </c>
      <c r="B316" s="101" t="s">
        <v>119</v>
      </c>
      <c r="C316" s="101">
        <v>-1850.6</v>
      </c>
      <c r="D316" s="101">
        <v>0</v>
      </c>
      <c r="E316" s="101">
        <v>84.8</v>
      </c>
      <c r="F316" s="101">
        <v>215</v>
      </c>
      <c r="G316" s="101"/>
      <c r="H316" s="101"/>
      <c r="I316" s="101">
        <v>8038</v>
      </c>
      <c r="J316" s="101">
        <v>34.6</v>
      </c>
      <c r="K316" s="101">
        <v>-63942</v>
      </c>
      <c r="L316" s="101"/>
      <c r="M316" s="101">
        <v>0</v>
      </c>
      <c r="N316" s="101">
        <v>0</v>
      </c>
      <c r="O316" s="101">
        <v>0</v>
      </c>
      <c r="P316" s="101">
        <v>34.549999999999997</v>
      </c>
      <c r="Q316" s="101">
        <v>34.549999999999997</v>
      </c>
      <c r="R316" s="101">
        <v>-63942</v>
      </c>
    </row>
    <row r="317" spans="1:18" x14ac:dyDescent="0.25">
      <c r="A317" s="101">
        <v>64</v>
      </c>
      <c r="B317" s="101" t="s">
        <v>120</v>
      </c>
      <c r="C317" s="101">
        <v>174.6</v>
      </c>
      <c r="D317" s="101">
        <v>0</v>
      </c>
      <c r="E317" s="101">
        <v>2</v>
      </c>
      <c r="F317" s="101">
        <v>364</v>
      </c>
      <c r="G317" s="101"/>
      <c r="H317" s="101"/>
      <c r="I317" s="101">
        <v>1049</v>
      </c>
      <c r="J317" s="101">
        <v>43.1</v>
      </c>
      <c r="K317" s="101">
        <v>7524</v>
      </c>
      <c r="L317" s="101"/>
      <c r="M317" s="101">
        <v>0</v>
      </c>
      <c r="N317" s="101">
        <v>0</v>
      </c>
      <c r="O317" s="101">
        <v>0</v>
      </c>
      <c r="P317" s="101">
        <v>43.1</v>
      </c>
      <c r="Q317" s="101">
        <v>43.1</v>
      </c>
      <c r="R317" s="101">
        <v>7524</v>
      </c>
    </row>
    <row r="318" spans="1:18" x14ac:dyDescent="0.25">
      <c r="A318" s="101">
        <v>65</v>
      </c>
      <c r="B318" s="101" t="s">
        <v>121</v>
      </c>
      <c r="C318" s="101">
        <v>-3398.7</v>
      </c>
      <c r="D318" s="101">
        <v>0</v>
      </c>
      <c r="E318" s="101">
        <v>0.4</v>
      </c>
      <c r="F318" s="101">
        <v>0</v>
      </c>
      <c r="G318" s="101"/>
      <c r="H318" s="101"/>
      <c r="I318" s="101">
        <v>8760</v>
      </c>
      <c r="J318" s="101">
        <v>34.5</v>
      </c>
      <c r="K318" s="101">
        <v>-117242</v>
      </c>
      <c r="L318" s="101"/>
      <c r="M318" s="101">
        <v>0</v>
      </c>
      <c r="N318" s="101">
        <v>0</v>
      </c>
      <c r="O318" s="101">
        <v>0</v>
      </c>
      <c r="P318" s="101">
        <v>34.5</v>
      </c>
      <c r="Q318" s="101">
        <v>34.5</v>
      </c>
      <c r="R318" s="101">
        <v>-117242</v>
      </c>
    </row>
    <row r="319" spans="1:18" x14ac:dyDescent="0.25">
      <c r="A319" s="101">
        <v>66</v>
      </c>
      <c r="B319" s="101" t="s">
        <v>122</v>
      </c>
      <c r="C319" s="101">
        <v>0</v>
      </c>
      <c r="D319" s="101">
        <v>0</v>
      </c>
      <c r="E319" s="101">
        <v>0</v>
      </c>
      <c r="F319" s="101">
        <v>434</v>
      </c>
      <c r="G319" s="101"/>
      <c r="H319" s="101"/>
      <c r="I319" s="101">
        <v>1369</v>
      </c>
      <c r="J319" s="101">
        <v>0</v>
      </c>
      <c r="K319" s="101">
        <v>0</v>
      </c>
      <c r="L319" s="101"/>
      <c r="M319" s="101">
        <v>0</v>
      </c>
      <c r="N319" s="101">
        <v>0</v>
      </c>
      <c r="O319" s="101">
        <v>0</v>
      </c>
      <c r="P319" s="101">
        <v>0</v>
      </c>
      <c r="Q319" s="101">
        <v>0</v>
      </c>
      <c r="R319" s="101">
        <v>0</v>
      </c>
    </row>
    <row r="320" spans="1:18" x14ac:dyDescent="0.25">
      <c r="A320" s="101">
        <v>67</v>
      </c>
      <c r="B320" s="101" t="s">
        <v>125</v>
      </c>
      <c r="C320" s="101">
        <v>0</v>
      </c>
      <c r="D320" s="101">
        <v>0</v>
      </c>
      <c r="E320" s="101">
        <v>0</v>
      </c>
      <c r="F320" s="101">
        <v>0</v>
      </c>
      <c r="G320" s="101"/>
      <c r="H320" s="101"/>
      <c r="I320" s="101">
        <v>0</v>
      </c>
      <c r="J320" s="101">
        <v>0</v>
      </c>
      <c r="K320" s="101">
        <v>0</v>
      </c>
      <c r="L320" s="101"/>
      <c r="M320" s="101">
        <v>0</v>
      </c>
      <c r="N320" s="101">
        <v>0</v>
      </c>
      <c r="O320" s="101">
        <v>0</v>
      </c>
      <c r="P320" s="101">
        <v>0</v>
      </c>
      <c r="Q320" s="101">
        <v>0</v>
      </c>
      <c r="R320" s="101">
        <v>0</v>
      </c>
    </row>
    <row r="321" spans="1:18" x14ac:dyDescent="0.25">
      <c r="A321" s="101">
        <v>68</v>
      </c>
      <c r="B321" s="101" t="s">
        <v>126</v>
      </c>
      <c r="C321" s="101">
        <v>115.8</v>
      </c>
      <c r="D321" s="101">
        <v>0</v>
      </c>
      <c r="E321" s="101">
        <v>9.5</v>
      </c>
      <c r="F321" s="101">
        <v>0</v>
      </c>
      <c r="G321" s="101"/>
      <c r="H321" s="101"/>
      <c r="I321" s="101">
        <v>8760</v>
      </c>
      <c r="J321" s="101">
        <v>40.700000000000003</v>
      </c>
      <c r="K321" s="101">
        <v>4716</v>
      </c>
      <c r="L321" s="101"/>
      <c r="M321" s="101">
        <v>0</v>
      </c>
      <c r="N321" s="101">
        <v>0</v>
      </c>
      <c r="O321" s="101">
        <v>4716</v>
      </c>
      <c r="P321" s="101">
        <v>81.44</v>
      </c>
      <c r="Q321" s="101">
        <v>81.44</v>
      </c>
      <c r="R321" s="101">
        <v>9431</v>
      </c>
    </row>
    <row r="322" spans="1:18" x14ac:dyDescent="0.25">
      <c r="A322" s="101">
        <v>69</v>
      </c>
      <c r="B322" s="101" t="s">
        <v>127</v>
      </c>
      <c r="C322" s="101">
        <v>-127</v>
      </c>
      <c r="D322" s="101">
        <v>0</v>
      </c>
      <c r="E322" s="101">
        <v>100</v>
      </c>
      <c r="F322" s="101">
        <v>0</v>
      </c>
      <c r="G322" s="101"/>
      <c r="H322" s="101"/>
      <c r="I322" s="101">
        <v>8016</v>
      </c>
      <c r="J322" s="101">
        <v>0</v>
      </c>
      <c r="K322" s="101">
        <v>0</v>
      </c>
      <c r="L322" s="101"/>
      <c r="M322" s="101">
        <v>0</v>
      </c>
      <c r="N322" s="101">
        <v>0</v>
      </c>
      <c r="O322" s="101">
        <v>0</v>
      </c>
      <c r="P322" s="101">
        <v>0</v>
      </c>
      <c r="Q322" s="101">
        <v>0</v>
      </c>
      <c r="R322" s="101">
        <v>0</v>
      </c>
    </row>
    <row r="323" spans="1:18" x14ac:dyDescent="0.25">
      <c r="A323" s="101">
        <v>70</v>
      </c>
      <c r="B323" s="101" t="s">
        <v>128</v>
      </c>
      <c r="C323" s="101">
        <v>62.1</v>
      </c>
      <c r="D323" s="101">
        <v>0</v>
      </c>
      <c r="E323" s="101">
        <v>100</v>
      </c>
      <c r="F323" s="101">
        <v>0</v>
      </c>
      <c r="G323" s="101"/>
      <c r="H323" s="101"/>
      <c r="I323" s="101">
        <v>8760</v>
      </c>
      <c r="J323" s="101">
        <v>35.200000000000003</v>
      </c>
      <c r="K323" s="101">
        <v>2187</v>
      </c>
      <c r="L323" s="101"/>
      <c r="M323" s="101">
        <v>0</v>
      </c>
      <c r="N323" s="101">
        <v>0</v>
      </c>
      <c r="O323" s="101">
        <v>0</v>
      </c>
      <c r="P323" s="101">
        <v>35.229999999999997</v>
      </c>
      <c r="Q323" s="101">
        <v>35.229999999999997</v>
      </c>
      <c r="R323" s="101">
        <v>2187</v>
      </c>
    </row>
    <row r="324" spans="1:18" x14ac:dyDescent="0.25">
      <c r="A324" s="101">
        <v>71</v>
      </c>
      <c r="B324" s="101" t="s">
        <v>129</v>
      </c>
      <c r="C324" s="101">
        <v>12</v>
      </c>
      <c r="D324" s="101">
        <v>0</v>
      </c>
      <c r="E324" s="101">
        <v>100</v>
      </c>
      <c r="F324" s="101">
        <v>0</v>
      </c>
      <c r="G324" s="101"/>
      <c r="H324" s="101"/>
      <c r="I324" s="101">
        <v>8760</v>
      </c>
      <c r="J324" s="101">
        <v>0</v>
      </c>
      <c r="K324" s="101">
        <v>0</v>
      </c>
      <c r="L324" s="101"/>
      <c r="M324" s="101">
        <v>0</v>
      </c>
      <c r="N324" s="101">
        <v>0</v>
      </c>
      <c r="O324" s="101">
        <v>0</v>
      </c>
      <c r="P324" s="101">
        <v>0</v>
      </c>
      <c r="Q324" s="101">
        <v>0</v>
      </c>
      <c r="R324" s="101">
        <v>0</v>
      </c>
    </row>
    <row r="325" spans="1:18" x14ac:dyDescent="0.25">
      <c r="A325" s="101">
        <v>72</v>
      </c>
      <c r="B325" s="101" t="s">
        <v>130</v>
      </c>
      <c r="C325" s="101">
        <v>-45.4</v>
      </c>
      <c r="D325" s="101">
        <v>0</v>
      </c>
      <c r="E325" s="101">
        <v>100</v>
      </c>
      <c r="F325" s="101">
        <v>0</v>
      </c>
      <c r="G325" s="101"/>
      <c r="H325" s="101"/>
      <c r="I325" s="101">
        <v>8760</v>
      </c>
      <c r="J325" s="101">
        <v>69</v>
      </c>
      <c r="K325" s="101">
        <v>-3131</v>
      </c>
      <c r="L325" s="101"/>
      <c r="M325" s="101">
        <v>0</v>
      </c>
      <c r="N325" s="101">
        <v>0</v>
      </c>
      <c r="O325" s="101">
        <v>0</v>
      </c>
      <c r="P325" s="101">
        <v>69</v>
      </c>
      <c r="Q325" s="101">
        <v>69</v>
      </c>
      <c r="R325" s="101">
        <v>-3131</v>
      </c>
    </row>
    <row r="326" spans="1:18" x14ac:dyDescent="0.25">
      <c r="A326" s="101">
        <v>73</v>
      </c>
      <c r="B326" s="101" t="s">
        <v>131</v>
      </c>
      <c r="C326" s="101">
        <v>-19.3</v>
      </c>
      <c r="D326" s="101">
        <v>0</v>
      </c>
      <c r="E326" s="101">
        <v>100</v>
      </c>
      <c r="F326" s="101">
        <v>0</v>
      </c>
      <c r="G326" s="101"/>
      <c r="H326" s="101"/>
      <c r="I326" s="101">
        <v>8760</v>
      </c>
      <c r="J326" s="101">
        <v>0</v>
      </c>
      <c r="K326" s="101">
        <v>0</v>
      </c>
      <c r="L326" s="101"/>
      <c r="M326" s="101">
        <v>0</v>
      </c>
      <c r="N326" s="101">
        <v>0</v>
      </c>
      <c r="O326" s="101">
        <v>0</v>
      </c>
      <c r="P326" s="101">
        <v>0</v>
      </c>
      <c r="Q326" s="101">
        <v>0</v>
      </c>
      <c r="R326" s="101">
        <v>0</v>
      </c>
    </row>
    <row r="327" spans="1:18" x14ac:dyDescent="0.25">
      <c r="A327" s="101">
        <v>74</v>
      </c>
      <c r="B327" s="101" t="s">
        <v>132</v>
      </c>
      <c r="C327" s="101">
        <v>-50.4</v>
      </c>
      <c r="D327" s="101">
        <v>0</v>
      </c>
      <c r="E327" s="101">
        <v>100</v>
      </c>
      <c r="F327" s="101">
        <v>0</v>
      </c>
      <c r="G327" s="101"/>
      <c r="H327" s="101"/>
      <c r="I327" s="101">
        <v>8760</v>
      </c>
      <c r="J327" s="101">
        <v>0</v>
      </c>
      <c r="K327" s="101">
        <v>0</v>
      </c>
      <c r="L327" s="101"/>
      <c r="M327" s="101">
        <v>0</v>
      </c>
      <c r="N327" s="101">
        <v>0</v>
      </c>
      <c r="O327" s="101">
        <v>0</v>
      </c>
      <c r="P327" s="101">
        <v>0</v>
      </c>
      <c r="Q327" s="101">
        <v>0</v>
      </c>
      <c r="R327" s="101">
        <v>0</v>
      </c>
    </row>
    <row r="328" spans="1:18" x14ac:dyDescent="0.25">
      <c r="A328" s="101">
        <v>75</v>
      </c>
      <c r="B328" s="101" t="s">
        <v>133</v>
      </c>
      <c r="C328" s="101">
        <v>-255.2</v>
      </c>
      <c r="D328" s="101">
        <v>0</v>
      </c>
      <c r="E328" s="101">
        <v>100</v>
      </c>
      <c r="F328" s="101">
        <v>0</v>
      </c>
      <c r="G328" s="101"/>
      <c r="H328" s="101"/>
      <c r="I328" s="101">
        <v>8760</v>
      </c>
      <c r="J328" s="101">
        <v>0</v>
      </c>
      <c r="K328" s="101">
        <v>0</v>
      </c>
      <c r="L328" s="101"/>
      <c r="M328" s="101">
        <v>0</v>
      </c>
      <c r="N328" s="101">
        <v>0</v>
      </c>
      <c r="O328" s="101">
        <v>0</v>
      </c>
      <c r="P328" s="101">
        <v>0</v>
      </c>
      <c r="Q328" s="101">
        <v>0</v>
      </c>
      <c r="R328" s="101">
        <v>0</v>
      </c>
    </row>
    <row r="329" spans="1:18" x14ac:dyDescent="0.25">
      <c r="A329" s="101">
        <v>76</v>
      </c>
      <c r="B329" s="101" t="s">
        <v>134</v>
      </c>
      <c r="C329" s="101">
        <v>1376.7</v>
      </c>
      <c r="D329" s="101">
        <v>0</v>
      </c>
      <c r="E329" s="101">
        <v>100</v>
      </c>
      <c r="F329" s="101">
        <v>0</v>
      </c>
      <c r="G329" s="101"/>
      <c r="H329" s="101"/>
      <c r="I329" s="101">
        <v>8760</v>
      </c>
      <c r="J329" s="101">
        <v>0</v>
      </c>
      <c r="K329" s="101">
        <v>0</v>
      </c>
      <c r="L329" s="101"/>
      <c r="M329" s="101">
        <v>0</v>
      </c>
      <c r="N329" s="101">
        <v>0</v>
      </c>
      <c r="O329" s="101">
        <v>0</v>
      </c>
      <c r="P329" s="101">
        <v>0</v>
      </c>
      <c r="Q329" s="101">
        <v>0</v>
      </c>
      <c r="R329" s="101">
        <v>0</v>
      </c>
    </row>
    <row r="330" spans="1:18" x14ac:dyDescent="0.25">
      <c r="A330" s="101">
        <v>77</v>
      </c>
      <c r="B330" s="101" t="s">
        <v>135</v>
      </c>
      <c r="C330" s="101">
        <v>217.4</v>
      </c>
      <c r="D330" s="101">
        <v>0</v>
      </c>
      <c r="E330" s="101">
        <v>100</v>
      </c>
      <c r="F330" s="101">
        <v>0</v>
      </c>
      <c r="G330" s="101"/>
      <c r="H330" s="101"/>
      <c r="I330" s="101">
        <v>8736</v>
      </c>
      <c r="J330" s="101">
        <v>37</v>
      </c>
      <c r="K330" s="101">
        <v>8043</v>
      </c>
      <c r="L330" s="101"/>
      <c r="M330" s="101">
        <v>0</v>
      </c>
      <c r="N330" s="101">
        <v>0</v>
      </c>
      <c r="O330" s="101">
        <v>0</v>
      </c>
      <c r="P330" s="101">
        <v>37</v>
      </c>
      <c r="Q330" s="101">
        <v>37</v>
      </c>
      <c r="R330" s="101">
        <v>8043</v>
      </c>
    </row>
    <row r="331" spans="1:18" x14ac:dyDescent="0.25">
      <c r="A331" s="101">
        <v>78</v>
      </c>
      <c r="B331" s="101" t="s">
        <v>136</v>
      </c>
      <c r="C331" s="101">
        <v>458.3</v>
      </c>
      <c r="D331" s="101">
        <v>0</v>
      </c>
      <c r="E331" s="101">
        <v>100</v>
      </c>
      <c r="F331" s="101">
        <v>0</v>
      </c>
      <c r="G331" s="101"/>
      <c r="H331" s="101"/>
      <c r="I331" s="101">
        <v>8760</v>
      </c>
      <c r="J331" s="101">
        <v>0</v>
      </c>
      <c r="K331" s="101">
        <v>0</v>
      </c>
      <c r="L331" s="101"/>
      <c r="M331" s="101">
        <v>0</v>
      </c>
      <c r="N331" s="101">
        <v>0</v>
      </c>
      <c r="O331" s="101">
        <v>0</v>
      </c>
      <c r="P331" s="101">
        <v>0</v>
      </c>
      <c r="Q331" s="101">
        <v>0</v>
      </c>
      <c r="R331" s="101">
        <v>0</v>
      </c>
    </row>
    <row r="332" spans="1:18" x14ac:dyDescent="0.25">
      <c r="A332" s="101">
        <v>79</v>
      </c>
      <c r="B332" s="101" t="s">
        <v>137</v>
      </c>
      <c r="C332" s="101">
        <v>-279.7</v>
      </c>
      <c r="D332" s="101">
        <v>0</v>
      </c>
      <c r="E332" s="101">
        <v>100</v>
      </c>
      <c r="F332" s="101">
        <v>0</v>
      </c>
      <c r="G332" s="101"/>
      <c r="H332" s="101"/>
      <c r="I332" s="101">
        <v>8760</v>
      </c>
      <c r="J332" s="101">
        <v>0</v>
      </c>
      <c r="K332" s="101">
        <v>0</v>
      </c>
      <c r="L332" s="101"/>
      <c r="M332" s="101">
        <v>0</v>
      </c>
      <c r="N332" s="101">
        <v>0</v>
      </c>
      <c r="O332" s="101">
        <v>0</v>
      </c>
      <c r="P332" s="101">
        <v>0</v>
      </c>
      <c r="Q332" s="101">
        <v>0</v>
      </c>
      <c r="R332" s="101">
        <v>0</v>
      </c>
    </row>
    <row r="333" spans="1:18" x14ac:dyDescent="0.25">
      <c r="A333" s="101">
        <v>80</v>
      </c>
      <c r="B333" s="101" t="s">
        <v>138</v>
      </c>
      <c r="C333" s="101">
        <v>114.9</v>
      </c>
      <c r="D333" s="101">
        <v>0</v>
      </c>
      <c r="E333" s="101">
        <v>100</v>
      </c>
      <c r="F333" s="101">
        <v>0</v>
      </c>
      <c r="G333" s="101"/>
      <c r="H333" s="101"/>
      <c r="I333" s="101">
        <v>8016</v>
      </c>
      <c r="J333" s="101">
        <v>0</v>
      </c>
      <c r="K333" s="101">
        <v>0</v>
      </c>
      <c r="L333" s="101"/>
      <c r="M333" s="101">
        <v>0</v>
      </c>
      <c r="N333" s="101">
        <v>0</v>
      </c>
      <c r="O333" s="101">
        <v>0</v>
      </c>
      <c r="P333" s="101">
        <v>0</v>
      </c>
      <c r="Q333" s="101">
        <v>0</v>
      </c>
      <c r="R333" s="101">
        <v>0</v>
      </c>
    </row>
    <row r="334" spans="1:18" x14ac:dyDescent="0.25">
      <c r="A334" s="101">
        <v>81</v>
      </c>
      <c r="B334" s="101" t="s">
        <v>139</v>
      </c>
      <c r="C334" s="101">
        <v>113.1</v>
      </c>
      <c r="D334" s="101">
        <v>0</v>
      </c>
      <c r="E334" s="101">
        <v>100</v>
      </c>
      <c r="F334" s="101">
        <v>0</v>
      </c>
      <c r="G334" s="101"/>
      <c r="H334" s="101"/>
      <c r="I334" s="101">
        <v>8760</v>
      </c>
      <c r="J334" s="101">
        <v>0</v>
      </c>
      <c r="K334" s="101">
        <v>0</v>
      </c>
      <c r="L334" s="101"/>
      <c r="M334" s="101">
        <v>0</v>
      </c>
      <c r="N334" s="101">
        <v>0</v>
      </c>
      <c r="O334" s="101">
        <v>0</v>
      </c>
      <c r="P334" s="101">
        <v>0</v>
      </c>
      <c r="Q334" s="101">
        <v>0</v>
      </c>
      <c r="R334" s="101">
        <v>0</v>
      </c>
    </row>
    <row r="335" spans="1:18" x14ac:dyDescent="0.25">
      <c r="A335" s="101">
        <v>82</v>
      </c>
      <c r="B335" s="101" t="s">
        <v>140</v>
      </c>
      <c r="C335" s="101">
        <v>-291.7</v>
      </c>
      <c r="D335" s="101">
        <v>0</v>
      </c>
      <c r="E335" s="101">
        <v>100</v>
      </c>
      <c r="F335" s="101">
        <v>0</v>
      </c>
      <c r="G335" s="101"/>
      <c r="H335" s="101"/>
      <c r="I335" s="101">
        <v>8760</v>
      </c>
      <c r="J335" s="101">
        <v>0</v>
      </c>
      <c r="K335" s="101">
        <v>0</v>
      </c>
      <c r="L335" s="101"/>
      <c r="M335" s="101">
        <v>0</v>
      </c>
      <c r="N335" s="101">
        <v>0</v>
      </c>
      <c r="O335" s="101">
        <v>0</v>
      </c>
      <c r="P335" s="101">
        <v>0</v>
      </c>
      <c r="Q335" s="101">
        <v>0</v>
      </c>
      <c r="R335" s="101">
        <v>0</v>
      </c>
    </row>
    <row r="336" spans="1:18" x14ac:dyDescent="0.25">
      <c r="A336" s="101">
        <v>83</v>
      </c>
      <c r="B336" s="101" t="s">
        <v>141</v>
      </c>
      <c r="C336" s="101">
        <v>913.6</v>
      </c>
      <c r="D336" s="101">
        <v>0</v>
      </c>
      <c r="E336" s="101">
        <v>100</v>
      </c>
      <c r="F336" s="101">
        <v>0</v>
      </c>
      <c r="G336" s="101"/>
      <c r="H336" s="101"/>
      <c r="I336" s="101">
        <v>8760</v>
      </c>
      <c r="J336" s="101">
        <v>0</v>
      </c>
      <c r="K336" s="101">
        <v>0</v>
      </c>
      <c r="L336" s="101"/>
      <c r="M336" s="101">
        <v>0</v>
      </c>
      <c r="N336" s="101">
        <v>0</v>
      </c>
      <c r="O336" s="101">
        <v>0</v>
      </c>
      <c r="P336" s="101">
        <v>0</v>
      </c>
      <c r="Q336" s="101">
        <v>0</v>
      </c>
      <c r="R336" s="101">
        <v>0</v>
      </c>
    </row>
    <row r="337" spans="1:18" x14ac:dyDescent="0.25">
      <c r="A337" s="101">
        <v>84</v>
      </c>
      <c r="B337" s="101" t="s">
        <v>142</v>
      </c>
      <c r="C337" s="101">
        <v>971.4</v>
      </c>
      <c r="D337" s="101">
        <v>0</v>
      </c>
      <c r="E337" s="101">
        <v>47.5</v>
      </c>
      <c r="F337" s="101">
        <v>107</v>
      </c>
      <c r="G337" s="101">
        <v>7331</v>
      </c>
      <c r="H337" s="101">
        <v>7547</v>
      </c>
      <c r="I337" s="101">
        <v>5614</v>
      </c>
      <c r="J337" s="101">
        <v>406.8</v>
      </c>
      <c r="K337" s="101">
        <v>29822</v>
      </c>
      <c r="L337" s="101">
        <v>119</v>
      </c>
      <c r="M337" s="101">
        <v>490</v>
      </c>
      <c r="N337" s="101">
        <v>0</v>
      </c>
      <c r="O337" s="101">
        <v>923</v>
      </c>
      <c r="P337" s="101">
        <v>31.65</v>
      </c>
      <c r="Q337" s="101">
        <v>32.15</v>
      </c>
      <c r="R337" s="101">
        <v>31236</v>
      </c>
    </row>
    <row r="338" spans="1:18" x14ac:dyDescent="0.25">
      <c r="A338" s="101">
        <v>85</v>
      </c>
      <c r="B338" s="101" t="s">
        <v>146</v>
      </c>
      <c r="C338" s="101">
        <v>394.6</v>
      </c>
      <c r="D338" s="101">
        <v>0</v>
      </c>
      <c r="E338" s="101">
        <v>52.5</v>
      </c>
      <c r="F338" s="101">
        <v>65</v>
      </c>
      <c r="G338" s="101"/>
      <c r="H338" s="101"/>
      <c r="I338" s="101">
        <v>8568</v>
      </c>
      <c r="J338" s="101">
        <v>20.8</v>
      </c>
      <c r="K338" s="101">
        <v>8203</v>
      </c>
      <c r="L338" s="101"/>
      <c r="M338" s="101">
        <v>0</v>
      </c>
      <c r="N338" s="101">
        <v>0</v>
      </c>
      <c r="O338" s="101">
        <v>0</v>
      </c>
      <c r="P338" s="101">
        <v>20.79</v>
      </c>
      <c r="Q338" s="101">
        <v>20.79</v>
      </c>
      <c r="R338" s="101">
        <v>8203</v>
      </c>
    </row>
    <row r="339" spans="1:18" x14ac:dyDescent="0.25">
      <c r="A339" s="101">
        <v>86</v>
      </c>
      <c r="B339" s="101" t="s">
        <v>147</v>
      </c>
      <c r="C339" s="101">
        <v>0</v>
      </c>
      <c r="D339" s="101">
        <v>0</v>
      </c>
      <c r="E339" s="101">
        <v>0</v>
      </c>
      <c r="F339" s="101">
        <v>3</v>
      </c>
      <c r="G339" s="101"/>
      <c r="H339" s="101"/>
      <c r="I339" s="101">
        <v>840</v>
      </c>
      <c r="J339" s="101">
        <v>0</v>
      </c>
      <c r="K339" s="101">
        <v>0</v>
      </c>
      <c r="L339" s="101"/>
      <c r="M339" s="101">
        <v>0</v>
      </c>
      <c r="N339" s="101">
        <v>0</v>
      </c>
      <c r="O339" s="101">
        <v>0</v>
      </c>
      <c r="P339" s="101">
        <v>0</v>
      </c>
      <c r="Q339" s="101">
        <v>0</v>
      </c>
      <c r="R339" s="101">
        <v>0</v>
      </c>
    </row>
    <row r="340" spans="1:18" x14ac:dyDescent="0.25">
      <c r="A340" s="101">
        <v>87</v>
      </c>
      <c r="B340" s="101" t="s">
        <v>148</v>
      </c>
      <c r="C340" s="101">
        <v>0</v>
      </c>
      <c r="D340" s="101">
        <v>0</v>
      </c>
      <c r="E340" s="101">
        <v>0</v>
      </c>
      <c r="F340" s="101">
        <v>0</v>
      </c>
      <c r="G340" s="101"/>
      <c r="H340" s="101"/>
      <c r="I340" s="101">
        <v>8760</v>
      </c>
      <c r="J340" s="101">
        <v>0</v>
      </c>
      <c r="K340" s="101">
        <v>0</v>
      </c>
      <c r="L340" s="101"/>
      <c r="M340" s="101">
        <v>0</v>
      </c>
      <c r="N340" s="101">
        <v>0</v>
      </c>
      <c r="O340" s="101">
        <v>0</v>
      </c>
      <c r="P340" s="101">
        <v>0</v>
      </c>
      <c r="Q340" s="101">
        <v>0</v>
      </c>
      <c r="R340" s="101">
        <v>0</v>
      </c>
    </row>
    <row r="341" spans="1:18" x14ac:dyDescent="0.25">
      <c r="A341" s="101">
        <v>88</v>
      </c>
      <c r="B341" s="101" t="s">
        <v>149</v>
      </c>
      <c r="C341" s="101">
        <v>58.4</v>
      </c>
      <c r="D341" s="101">
        <v>0</v>
      </c>
      <c r="E341" s="101">
        <v>93.9</v>
      </c>
      <c r="F341" s="101">
        <v>2</v>
      </c>
      <c r="G341" s="101"/>
      <c r="H341" s="101"/>
      <c r="I341" s="101">
        <v>8256</v>
      </c>
      <c r="J341" s="101">
        <v>46.5</v>
      </c>
      <c r="K341" s="101">
        <v>2714</v>
      </c>
      <c r="L341" s="101"/>
      <c r="M341" s="101">
        <v>0</v>
      </c>
      <c r="N341" s="101">
        <v>1967</v>
      </c>
      <c r="O341" s="101">
        <v>0</v>
      </c>
      <c r="P341" s="101">
        <v>46.48</v>
      </c>
      <c r="Q341" s="101">
        <v>80.17</v>
      </c>
      <c r="R341" s="101">
        <v>4681</v>
      </c>
    </row>
    <row r="342" spans="1:18" x14ac:dyDescent="0.25">
      <c r="A342" s="101">
        <v>89</v>
      </c>
      <c r="B342" s="101" t="s">
        <v>150</v>
      </c>
      <c r="C342" s="101">
        <v>328.4</v>
      </c>
      <c r="D342" s="101">
        <v>0</v>
      </c>
      <c r="E342" s="101">
        <v>93.9</v>
      </c>
      <c r="F342" s="101">
        <v>2</v>
      </c>
      <c r="G342" s="101"/>
      <c r="H342" s="101"/>
      <c r="I342" s="101">
        <v>8256</v>
      </c>
      <c r="J342" s="101">
        <v>48.8</v>
      </c>
      <c r="K342" s="101">
        <v>16027</v>
      </c>
      <c r="L342" s="101"/>
      <c r="M342" s="101">
        <v>0</v>
      </c>
      <c r="N342" s="101">
        <v>9117</v>
      </c>
      <c r="O342" s="101">
        <v>0</v>
      </c>
      <c r="P342" s="101">
        <v>48.8</v>
      </c>
      <c r="Q342" s="101">
        <v>76.56</v>
      </c>
      <c r="R342" s="101">
        <v>25144</v>
      </c>
    </row>
    <row r="343" spans="1:18" x14ac:dyDescent="0.25">
      <c r="A343" s="101">
        <v>90</v>
      </c>
      <c r="B343" s="101" t="s">
        <v>151</v>
      </c>
      <c r="C343" s="101">
        <v>0</v>
      </c>
      <c r="D343" s="101">
        <v>0</v>
      </c>
      <c r="E343" s="101">
        <v>0</v>
      </c>
      <c r="F343" s="101">
        <v>0</v>
      </c>
      <c r="G343" s="101"/>
      <c r="H343" s="101"/>
      <c r="I343" s="101">
        <v>8760</v>
      </c>
      <c r="J343" s="101">
        <v>0</v>
      </c>
      <c r="K343" s="101">
        <v>0</v>
      </c>
      <c r="L343" s="101"/>
      <c r="M343" s="101">
        <v>0</v>
      </c>
      <c r="N343" s="101">
        <v>0</v>
      </c>
      <c r="O343" s="101">
        <v>0</v>
      </c>
      <c r="P343" s="101">
        <v>0</v>
      </c>
      <c r="Q343" s="101">
        <v>0</v>
      </c>
      <c r="R343" s="101">
        <v>0</v>
      </c>
    </row>
    <row r="344" spans="1:18" x14ac:dyDescent="0.25">
      <c r="A344" s="101">
        <v>91</v>
      </c>
      <c r="B344" s="101" t="s">
        <v>152</v>
      </c>
      <c r="C344" s="101">
        <v>-15.6</v>
      </c>
      <c r="D344" s="101">
        <v>0</v>
      </c>
      <c r="E344" s="101">
        <v>100</v>
      </c>
      <c r="F344" s="101">
        <v>0</v>
      </c>
      <c r="G344" s="101"/>
      <c r="H344" s="101"/>
      <c r="I344" s="101">
        <v>8760</v>
      </c>
      <c r="J344" s="101">
        <v>11</v>
      </c>
      <c r="K344" s="101">
        <v>-171</v>
      </c>
      <c r="L344" s="101"/>
      <c r="M344" s="101">
        <v>0</v>
      </c>
      <c r="N344" s="101">
        <v>0</v>
      </c>
      <c r="O344" s="101">
        <v>0</v>
      </c>
      <c r="P344" s="101">
        <v>10.98</v>
      </c>
      <c r="Q344" s="101">
        <v>10.98</v>
      </c>
      <c r="R344" s="101">
        <v>-171</v>
      </c>
    </row>
    <row r="345" spans="1:18" x14ac:dyDescent="0.25">
      <c r="A345" s="101">
        <v>92</v>
      </c>
      <c r="B345" s="101" t="s">
        <v>153</v>
      </c>
      <c r="C345" s="101">
        <v>283</v>
      </c>
      <c r="D345" s="101">
        <v>0</v>
      </c>
      <c r="E345" s="101">
        <v>100</v>
      </c>
      <c r="F345" s="101">
        <v>0</v>
      </c>
      <c r="G345" s="101"/>
      <c r="H345" s="101"/>
      <c r="I345" s="101">
        <v>8760</v>
      </c>
      <c r="J345" s="101">
        <v>0</v>
      </c>
      <c r="K345" s="101">
        <v>0</v>
      </c>
      <c r="L345" s="101"/>
      <c r="M345" s="101">
        <v>0</v>
      </c>
      <c r="N345" s="101">
        <v>0</v>
      </c>
      <c r="O345" s="101">
        <v>0</v>
      </c>
      <c r="P345" s="101">
        <v>0</v>
      </c>
      <c r="Q345" s="101">
        <v>0</v>
      </c>
      <c r="R345" s="101">
        <v>0</v>
      </c>
    </row>
    <row r="346" spans="1:18" x14ac:dyDescent="0.25">
      <c r="A346" s="101">
        <v>93</v>
      </c>
      <c r="B346" s="101" t="s">
        <v>154</v>
      </c>
      <c r="C346" s="101">
        <v>345.5</v>
      </c>
      <c r="D346" s="101">
        <v>0</v>
      </c>
      <c r="E346" s="101">
        <v>64.599999999999994</v>
      </c>
      <c r="F346" s="101">
        <v>0</v>
      </c>
      <c r="G346" s="101"/>
      <c r="H346" s="101"/>
      <c r="I346" s="101">
        <v>8760</v>
      </c>
      <c r="J346" s="101">
        <v>0</v>
      </c>
      <c r="K346" s="101">
        <v>0</v>
      </c>
      <c r="L346" s="101"/>
      <c r="M346" s="101">
        <v>0</v>
      </c>
      <c r="N346" s="101">
        <v>0</v>
      </c>
      <c r="O346" s="101">
        <v>0</v>
      </c>
      <c r="P346" s="101">
        <v>0</v>
      </c>
      <c r="Q346" s="101">
        <v>0</v>
      </c>
      <c r="R346" s="101">
        <v>0</v>
      </c>
    </row>
    <row r="347" spans="1:18" x14ac:dyDescent="0.25">
      <c r="A347" s="101">
        <v>94</v>
      </c>
      <c r="B347" s="101" t="s">
        <v>155</v>
      </c>
      <c r="C347" s="101">
        <v>288.2</v>
      </c>
      <c r="D347" s="101">
        <v>0</v>
      </c>
      <c r="E347" s="101">
        <v>100</v>
      </c>
      <c r="F347" s="101">
        <v>0</v>
      </c>
      <c r="G347" s="101"/>
      <c r="H347" s="101"/>
      <c r="I347" s="101">
        <v>8760</v>
      </c>
      <c r="J347" s="101">
        <v>0</v>
      </c>
      <c r="K347" s="101">
        <v>0</v>
      </c>
      <c r="L347" s="101"/>
      <c r="M347" s="101">
        <v>0</v>
      </c>
      <c r="N347" s="101">
        <v>0</v>
      </c>
      <c r="O347" s="101">
        <v>0</v>
      </c>
      <c r="P347" s="101">
        <v>0</v>
      </c>
      <c r="Q347" s="101">
        <v>0</v>
      </c>
      <c r="R347" s="101">
        <v>0</v>
      </c>
    </row>
    <row r="348" spans="1:18" x14ac:dyDescent="0.25">
      <c r="A348" s="101">
        <v>95</v>
      </c>
      <c r="B348" s="101" t="s">
        <v>156</v>
      </c>
      <c r="C348" s="101">
        <v>20.8</v>
      </c>
      <c r="D348" s="101">
        <v>0</v>
      </c>
      <c r="E348" s="101">
        <v>100</v>
      </c>
      <c r="F348" s="101">
        <v>0</v>
      </c>
      <c r="G348" s="101"/>
      <c r="H348" s="101"/>
      <c r="I348" s="101">
        <v>8760</v>
      </c>
      <c r="J348" s="101">
        <v>0</v>
      </c>
      <c r="K348" s="101">
        <v>0</v>
      </c>
      <c r="L348" s="101"/>
      <c r="M348" s="101">
        <v>0</v>
      </c>
      <c r="N348" s="101">
        <v>0</v>
      </c>
      <c r="O348" s="101">
        <v>0</v>
      </c>
      <c r="P348" s="101">
        <v>0</v>
      </c>
      <c r="Q348" s="101">
        <v>0</v>
      </c>
      <c r="R348" s="101">
        <v>0</v>
      </c>
    </row>
    <row r="349" spans="1:18" x14ac:dyDescent="0.25">
      <c r="A349" s="101">
        <v>96</v>
      </c>
      <c r="B349" s="101" t="s">
        <v>157</v>
      </c>
      <c r="C349" s="101">
        <v>1314</v>
      </c>
      <c r="D349" s="101">
        <v>0</v>
      </c>
      <c r="E349" s="101">
        <v>100</v>
      </c>
      <c r="F349" s="101">
        <v>0</v>
      </c>
      <c r="G349" s="101"/>
      <c r="H349" s="101"/>
      <c r="I349" s="101">
        <v>8760</v>
      </c>
      <c r="J349" s="101">
        <v>0</v>
      </c>
      <c r="K349" s="101">
        <v>0</v>
      </c>
      <c r="L349" s="101"/>
      <c r="M349" s="101">
        <v>0</v>
      </c>
      <c r="N349" s="101">
        <v>0</v>
      </c>
      <c r="O349" s="101">
        <v>0</v>
      </c>
      <c r="P349" s="101">
        <v>0</v>
      </c>
      <c r="Q349" s="101">
        <v>0</v>
      </c>
      <c r="R349" s="101">
        <v>0</v>
      </c>
    </row>
    <row r="350" spans="1:18" x14ac:dyDescent="0.25">
      <c r="A350" s="101">
        <v>97</v>
      </c>
      <c r="B350" s="101" t="s">
        <v>158</v>
      </c>
      <c r="C350" s="101">
        <v>-1112.7</v>
      </c>
      <c r="D350" s="101">
        <v>0</v>
      </c>
      <c r="E350" s="101">
        <v>100</v>
      </c>
      <c r="F350" s="101">
        <v>0</v>
      </c>
      <c r="G350" s="101"/>
      <c r="H350" s="101"/>
      <c r="I350" s="101">
        <v>8760</v>
      </c>
      <c r="J350" s="101">
        <v>0</v>
      </c>
      <c r="K350" s="101">
        <v>0</v>
      </c>
      <c r="L350" s="101"/>
      <c r="M350" s="101">
        <v>0</v>
      </c>
      <c r="N350" s="101">
        <v>0</v>
      </c>
      <c r="O350" s="101">
        <v>0</v>
      </c>
      <c r="P350" s="101">
        <v>0</v>
      </c>
      <c r="Q350" s="101">
        <v>0</v>
      </c>
      <c r="R350" s="101">
        <v>0</v>
      </c>
    </row>
    <row r="351" spans="1:18" x14ac:dyDescent="0.25">
      <c r="A351" s="101">
        <v>98</v>
      </c>
      <c r="B351" s="101" t="s">
        <v>159</v>
      </c>
      <c r="C351" s="101">
        <v>-0.2</v>
      </c>
      <c r="D351" s="101">
        <v>0</v>
      </c>
      <c r="E351" s="101">
        <v>100</v>
      </c>
      <c r="F351" s="101">
        <v>0</v>
      </c>
      <c r="G351" s="101"/>
      <c r="H351" s="101"/>
      <c r="I351" s="101">
        <v>8760</v>
      </c>
      <c r="J351" s="101">
        <v>75</v>
      </c>
      <c r="K351" s="101">
        <v>-16</v>
      </c>
      <c r="L351" s="101"/>
      <c r="M351" s="101">
        <v>0</v>
      </c>
      <c r="N351" s="101">
        <v>0</v>
      </c>
      <c r="O351" s="101">
        <v>0</v>
      </c>
      <c r="P351" s="101">
        <v>75</v>
      </c>
      <c r="Q351" s="101">
        <v>75</v>
      </c>
      <c r="R351" s="101">
        <v>-16</v>
      </c>
    </row>
    <row r="352" spans="1:18" x14ac:dyDescent="0.25">
      <c r="A352" s="101">
        <v>99</v>
      </c>
      <c r="B352" s="101" t="s">
        <v>160</v>
      </c>
      <c r="C352" s="101">
        <v>1.9</v>
      </c>
      <c r="D352" s="101">
        <v>0</v>
      </c>
      <c r="E352" s="101">
        <v>100</v>
      </c>
      <c r="F352" s="101">
        <v>0</v>
      </c>
      <c r="G352" s="101"/>
      <c r="H352" s="101"/>
      <c r="I352" s="101">
        <v>8760</v>
      </c>
      <c r="J352" s="101">
        <v>75</v>
      </c>
      <c r="K352" s="101">
        <v>145</v>
      </c>
      <c r="L352" s="101"/>
      <c r="M352" s="101">
        <v>0</v>
      </c>
      <c r="N352" s="101">
        <v>0</v>
      </c>
      <c r="O352" s="101">
        <v>0</v>
      </c>
      <c r="P352" s="101">
        <v>75</v>
      </c>
      <c r="Q352" s="101">
        <v>75</v>
      </c>
      <c r="R352" s="101">
        <v>145</v>
      </c>
    </row>
    <row r="353" spans="1:18" x14ac:dyDescent="0.25">
      <c r="A353" s="101">
        <v>100</v>
      </c>
      <c r="B353" s="101" t="s">
        <v>175</v>
      </c>
      <c r="C353" s="101">
        <v>47.9</v>
      </c>
      <c r="D353" s="101">
        <v>0</v>
      </c>
      <c r="E353" s="101">
        <v>100</v>
      </c>
      <c r="F353" s="101">
        <v>0</v>
      </c>
      <c r="G353" s="101"/>
      <c r="H353" s="101"/>
      <c r="I353" s="101">
        <v>8736</v>
      </c>
      <c r="J353" s="101">
        <v>66.400000000000006</v>
      </c>
      <c r="K353" s="101">
        <v>3177</v>
      </c>
      <c r="L353" s="101"/>
      <c r="M353" s="101">
        <v>0</v>
      </c>
      <c r="N353" s="101">
        <v>0</v>
      </c>
      <c r="O353" s="101">
        <v>0</v>
      </c>
      <c r="P353" s="101">
        <v>66.36</v>
      </c>
      <c r="Q353" s="101">
        <v>66.36</v>
      </c>
      <c r="R353" s="101">
        <v>3177</v>
      </c>
    </row>
    <row r="354" spans="1:18" x14ac:dyDescent="0.25">
      <c r="A354" s="101">
        <v>101</v>
      </c>
      <c r="B354" s="101" t="s">
        <v>176</v>
      </c>
      <c r="C354" s="101">
        <v>0</v>
      </c>
      <c r="D354" s="101">
        <v>0</v>
      </c>
      <c r="E354" s="101">
        <v>0</v>
      </c>
      <c r="F354" s="101">
        <v>0</v>
      </c>
      <c r="G354" s="101"/>
      <c r="H354" s="101"/>
      <c r="I354" s="101">
        <v>0</v>
      </c>
      <c r="J354" s="101">
        <v>0</v>
      </c>
      <c r="K354" s="101">
        <v>0</v>
      </c>
      <c r="L354" s="101"/>
      <c r="M354" s="101">
        <v>0</v>
      </c>
      <c r="N354" s="101">
        <v>0</v>
      </c>
      <c r="O354" s="101">
        <v>0</v>
      </c>
      <c r="P354" s="101">
        <v>0</v>
      </c>
      <c r="Q354" s="101">
        <v>0</v>
      </c>
      <c r="R354" s="101">
        <v>0</v>
      </c>
    </row>
    <row r="355" spans="1:18" x14ac:dyDescent="0.25">
      <c r="A355" s="101">
        <v>102</v>
      </c>
      <c r="B355" s="101" t="s">
        <v>177</v>
      </c>
      <c r="C355" s="101">
        <v>1045.2</v>
      </c>
      <c r="D355" s="101">
        <v>0</v>
      </c>
      <c r="E355" s="101">
        <v>25.5</v>
      </c>
      <c r="F355" s="101">
        <v>146</v>
      </c>
      <c r="G355" s="101">
        <v>7667.7</v>
      </c>
      <c r="H355" s="101">
        <v>7336</v>
      </c>
      <c r="I355" s="101">
        <v>3321</v>
      </c>
      <c r="J355" s="101">
        <v>415.2</v>
      </c>
      <c r="K355" s="101">
        <v>31835</v>
      </c>
      <c r="L355" s="101">
        <v>511</v>
      </c>
      <c r="M355" s="101">
        <v>2160</v>
      </c>
      <c r="N355" s="101">
        <v>0</v>
      </c>
      <c r="O355" s="101">
        <v>3639</v>
      </c>
      <c r="P355" s="101">
        <v>33.94</v>
      </c>
      <c r="Q355" s="101">
        <v>36.01</v>
      </c>
      <c r="R355" s="101">
        <v>37634</v>
      </c>
    </row>
    <row r="356" spans="1:18" x14ac:dyDescent="0.25">
      <c r="A356" s="101">
        <v>103</v>
      </c>
      <c r="B356" s="101" t="s">
        <v>178</v>
      </c>
      <c r="C356" s="101">
        <v>0</v>
      </c>
      <c r="D356" s="101">
        <v>0</v>
      </c>
      <c r="E356" s="101">
        <v>0</v>
      </c>
      <c r="F356" s="101">
        <v>150</v>
      </c>
      <c r="G356" s="101"/>
      <c r="H356" s="101"/>
      <c r="I356" s="101">
        <v>322</v>
      </c>
      <c r="J356" s="101">
        <v>0</v>
      </c>
      <c r="K356" s="101">
        <v>0</v>
      </c>
      <c r="L356" s="101"/>
      <c r="M356" s="101">
        <v>0</v>
      </c>
      <c r="N356" s="101">
        <v>0</v>
      </c>
      <c r="O356" s="101">
        <v>0</v>
      </c>
      <c r="P356" s="101">
        <v>0</v>
      </c>
      <c r="Q356" s="101">
        <v>0</v>
      </c>
      <c r="R356" s="101">
        <v>0</v>
      </c>
    </row>
    <row r="357" spans="1:18" x14ac:dyDescent="0.25">
      <c r="A357" s="101">
        <v>104</v>
      </c>
      <c r="B357" s="101" t="s">
        <v>179</v>
      </c>
      <c r="C357" s="101">
        <v>-715.5</v>
      </c>
      <c r="D357" s="101">
        <v>0</v>
      </c>
      <c r="E357" s="101">
        <v>63.2</v>
      </c>
      <c r="F357" s="101">
        <v>312</v>
      </c>
      <c r="G357" s="101"/>
      <c r="H357" s="101"/>
      <c r="I357" s="101">
        <v>7697</v>
      </c>
      <c r="J357" s="101">
        <v>35.9</v>
      </c>
      <c r="K357" s="101">
        <v>-25684</v>
      </c>
      <c r="L357" s="101"/>
      <c r="M357" s="101">
        <v>0</v>
      </c>
      <c r="N357" s="101">
        <v>0</v>
      </c>
      <c r="O357" s="101">
        <v>0</v>
      </c>
      <c r="P357" s="101">
        <v>35.9</v>
      </c>
      <c r="Q357" s="101">
        <v>35.9</v>
      </c>
      <c r="R357" s="101">
        <v>-25684</v>
      </c>
    </row>
    <row r="358" spans="1:18" x14ac:dyDescent="0.25">
      <c r="A358" s="101">
        <v>105</v>
      </c>
      <c r="B358" s="101" t="s">
        <v>180</v>
      </c>
      <c r="C358" s="101">
        <v>723.8</v>
      </c>
      <c r="D358" s="101">
        <v>0</v>
      </c>
      <c r="E358" s="101">
        <v>8.3000000000000007</v>
      </c>
      <c r="F358" s="101">
        <v>797</v>
      </c>
      <c r="G358" s="101"/>
      <c r="H358" s="101"/>
      <c r="I358" s="101">
        <v>5809</v>
      </c>
      <c r="J358" s="101">
        <v>36.5</v>
      </c>
      <c r="K358" s="101">
        <v>26417</v>
      </c>
      <c r="L358" s="101"/>
      <c r="M358" s="101">
        <v>0</v>
      </c>
      <c r="N358" s="101">
        <v>0</v>
      </c>
      <c r="O358" s="101">
        <v>0</v>
      </c>
      <c r="P358" s="101">
        <v>36.5</v>
      </c>
      <c r="Q358" s="101">
        <v>36.5</v>
      </c>
      <c r="R358" s="101">
        <v>26417</v>
      </c>
    </row>
    <row r="359" spans="1:18" x14ac:dyDescent="0.25">
      <c r="A359" s="101">
        <v>106</v>
      </c>
      <c r="B359" s="101" t="s">
        <v>181</v>
      </c>
      <c r="C359" s="101">
        <v>-310.2</v>
      </c>
      <c r="D359" s="101">
        <v>0</v>
      </c>
      <c r="E359" s="101">
        <v>47.6</v>
      </c>
      <c r="F359" s="101">
        <v>614</v>
      </c>
      <c r="G359" s="101"/>
      <c r="H359" s="101"/>
      <c r="I359" s="101">
        <v>6069</v>
      </c>
      <c r="J359" s="101">
        <v>35.4</v>
      </c>
      <c r="K359" s="101">
        <v>-10975</v>
      </c>
      <c r="L359" s="101"/>
      <c r="M359" s="101">
        <v>0</v>
      </c>
      <c r="N359" s="101">
        <v>0</v>
      </c>
      <c r="O359" s="101">
        <v>0</v>
      </c>
      <c r="P359" s="101">
        <v>35.39</v>
      </c>
      <c r="Q359" s="101">
        <v>35.39</v>
      </c>
      <c r="R359" s="101">
        <v>-10975</v>
      </c>
    </row>
    <row r="360" spans="1:18" x14ac:dyDescent="0.25">
      <c r="A360" s="101">
        <v>107</v>
      </c>
      <c r="B360" s="101" t="s">
        <v>182</v>
      </c>
      <c r="C360" s="101">
        <v>267.3</v>
      </c>
      <c r="D360" s="101">
        <v>0</v>
      </c>
      <c r="E360" s="101">
        <v>57.9</v>
      </c>
      <c r="F360" s="101">
        <v>0</v>
      </c>
      <c r="G360" s="101"/>
      <c r="H360" s="101"/>
      <c r="I360" s="101">
        <v>8760</v>
      </c>
      <c r="J360" s="101">
        <v>0</v>
      </c>
      <c r="K360" s="101">
        <v>0</v>
      </c>
      <c r="L360" s="101"/>
      <c r="M360" s="101">
        <v>0</v>
      </c>
      <c r="N360" s="101">
        <v>0</v>
      </c>
      <c r="O360" s="101">
        <v>0</v>
      </c>
      <c r="P360" s="101">
        <v>0</v>
      </c>
      <c r="Q360" s="101">
        <v>0</v>
      </c>
      <c r="R360" s="101">
        <v>0</v>
      </c>
    </row>
    <row r="361" spans="1:18" x14ac:dyDescent="0.25">
      <c r="A361" s="101">
        <v>108</v>
      </c>
      <c r="B361" s="101" t="s">
        <v>184</v>
      </c>
      <c r="C361" s="101">
        <v>33.299999999999997</v>
      </c>
      <c r="D361" s="101">
        <v>0</v>
      </c>
      <c r="E361" s="101">
        <v>100</v>
      </c>
      <c r="F361" s="101">
        <v>0</v>
      </c>
      <c r="G361" s="101"/>
      <c r="H361" s="101"/>
      <c r="I361" s="101">
        <v>8760</v>
      </c>
      <c r="J361" s="101">
        <v>144.80000000000001</v>
      </c>
      <c r="K361" s="101">
        <v>4825</v>
      </c>
      <c r="L361" s="101"/>
      <c r="M361" s="101">
        <v>0</v>
      </c>
      <c r="N361" s="101">
        <v>0</v>
      </c>
      <c r="O361" s="101">
        <v>0</v>
      </c>
      <c r="P361" s="101">
        <v>144.84</v>
      </c>
      <c r="Q361" s="101">
        <v>144.84</v>
      </c>
      <c r="R361" s="101">
        <v>4825</v>
      </c>
    </row>
    <row r="362" spans="1:18" x14ac:dyDescent="0.25">
      <c r="A362" s="101">
        <v>109</v>
      </c>
      <c r="B362" s="101" t="s">
        <v>185</v>
      </c>
      <c r="C362" s="101">
        <v>3.7</v>
      </c>
      <c r="D362" s="101">
        <v>0</v>
      </c>
      <c r="E362" s="101">
        <v>100</v>
      </c>
      <c r="F362" s="101">
        <v>0</v>
      </c>
      <c r="G362" s="101"/>
      <c r="H362" s="101"/>
      <c r="I362" s="101">
        <v>8760</v>
      </c>
      <c r="J362" s="101">
        <v>68.2</v>
      </c>
      <c r="K362" s="101">
        <v>250</v>
      </c>
      <c r="L362" s="101"/>
      <c r="M362" s="101">
        <v>0</v>
      </c>
      <c r="N362" s="101">
        <v>0</v>
      </c>
      <c r="O362" s="101">
        <v>0</v>
      </c>
      <c r="P362" s="101">
        <v>68.239999999999995</v>
      </c>
      <c r="Q362" s="101">
        <v>68.239999999999995</v>
      </c>
      <c r="R362" s="101">
        <v>250</v>
      </c>
    </row>
    <row r="363" spans="1:18" x14ac:dyDescent="0.25">
      <c r="A363" s="101">
        <v>110</v>
      </c>
      <c r="B363" s="101" t="s">
        <v>186</v>
      </c>
      <c r="C363" s="101">
        <v>162.4</v>
      </c>
      <c r="D363" s="101">
        <v>0</v>
      </c>
      <c r="E363" s="101">
        <v>100</v>
      </c>
      <c r="F363" s="101">
        <v>0</v>
      </c>
      <c r="G363" s="101"/>
      <c r="H363" s="101"/>
      <c r="I363" s="101">
        <v>8760</v>
      </c>
      <c r="J363" s="101">
        <v>107.9</v>
      </c>
      <c r="K363" s="101">
        <v>17512</v>
      </c>
      <c r="L363" s="101"/>
      <c r="M363" s="101">
        <v>0</v>
      </c>
      <c r="N363" s="101">
        <v>0</v>
      </c>
      <c r="O363" s="101">
        <v>0</v>
      </c>
      <c r="P363" s="101">
        <v>107.86</v>
      </c>
      <c r="Q363" s="101">
        <v>107.86</v>
      </c>
      <c r="R363" s="101">
        <v>17512</v>
      </c>
    </row>
    <row r="364" spans="1:18" x14ac:dyDescent="0.25">
      <c r="A364" s="101">
        <v>111</v>
      </c>
      <c r="B364" s="101" t="s">
        <v>187</v>
      </c>
      <c r="C364" s="101">
        <v>125.6</v>
      </c>
      <c r="D364" s="101">
        <v>0</v>
      </c>
      <c r="E364" s="101">
        <v>100</v>
      </c>
      <c r="F364" s="101">
        <v>0</v>
      </c>
      <c r="G364" s="101"/>
      <c r="H364" s="101"/>
      <c r="I364" s="101">
        <v>8760</v>
      </c>
      <c r="J364" s="101">
        <v>71</v>
      </c>
      <c r="K364" s="101">
        <v>8917</v>
      </c>
      <c r="L364" s="101"/>
      <c r="M364" s="101">
        <v>0</v>
      </c>
      <c r="N364" s="101">
        <v>0</v>
      </c>
      <c r="O364" s="101">
        <v>0</v>
      </c>
      <c r="P364" s="101">
        <v>71</v>
      </c>
      <c r="Q364" s="101">
        <v>71</v>
      </c>
      <c r="R364" s="101">
        <v>8917</v>
      </c>
    </row>
    <row r="365" spans="1:18" x14ac:dyDescent="0.25">
      <c r="A365" s="101">
        <v>112</v>
      </c>
      <c r="B365" s="101" t="s">
        <v>189</v>
      </c>
      <c r="C365" s="101">
        <v>17.7</v>
      </c>
      <c r="D365" s="101">
        <v>0</v>
      </c>
      <c r="E365" s="101">
        <v>100</v>
      </c>
      <c r="F365" s="101">
        <v>0</v>
      </c>
      <c r="G365" s="101"/>
      <c r="H365" s="101"/>
      <c r="I365" s="101">
        <v>8760</v>
      </c>
      <c r="J365" s="101">
        <v>50.7</v>
      </c>
      <c r="K365" s="101">
        <v>900</v>
      </c>
      <c r="L365" s="101"/>
      <c r="M365" s="101">
        <v>0</v>
      </c>
      <c r="N365" s="101">
        <v>0</v>
      </c>
      <c r="O365" s="101">
        <v>0</v>
      </c>
      <c r="P365" s="101">
        <v>50.75</v>
      </c>
      <c r="Q365" s="101">
        <v>50.75</v>
      </c>
      <c r="R365" s="101">
        <v>900</v>
      </c>
    </row>
    <row r="366" spans="1:18" x14ac:dyDescent="0.25">
      <c r="A366" s="101">
        <v>113</v>
      </c>
      <c r="B366" s="101" t="s">
        <v>190</v>
      </c>
      <c r="C366" s="101">
        <v>6.7</v>
      </c>
      <c r="D366" s="101">
        <v>0</v>
      </c>
      <c r="E366" s="101">
        <v>100</v>
      </c>
      <c r="F366" s="101">
        <v>0</v>
      </c>
      <c r="G366" s="101"/>
      <c r="H366" s="101"/>
      <c r="I366" s="101">
        <v>8760</v>
      </c>
      <c r="J366" s="101">
        <v>88.9</v>
      </c>
      <c r="K366" s="101">
        <v>593</v>
      </c>
      <c r="L366" s="101"/>
      <c r="M366" s="101">
        <v>0</v>
      </c>
      <c r="N366" s="101">
        <v>0</v>
      </c>
      <c r="O366" s="101">
        <v>0</v>
      </c>
      <c r="P366" s="101">
        <v>88.89</v>
      </c>
      <c r="Q366" s="101">
        <v>88.89</v>
      </c>
      <c r="R366" s="101">
        <v>593</v>
      </c>
    </row>
    <row r="367" spans="1:18" x14ac:dyDescent="0.25">
      <c r="A367" s="101">
        <v>114</v>
      </c>
      <c r="B367" s="101" t="s">
        <v>191</v>
      </c>
      <c r="C367" s="101">
        <v>0</v>
      </c>
      <c r="D367" s="101">
        <v>0</v>
      </c>
      <c r="E367" s="101">
        <v>0</v>
      </c>
      <c r="F367" s="101">
        <v>0</v>
      </c>
      <c r="G367" s="101"/>
      <c r="H367" s="101"/>
      <c r="I367" s="101">
        <v>8760</v>
      </c>
      <c r="J367" s="101">
        <v>0</v>
      </c>
      <c r="K367" s="101">
        <v>0</v>
      </c>
      <c r="L367" s="101"/>
      <c r="M367" s="101">
        <v>0</v>
      </c>
      <c r="N367" s="101">
        <v>0</v>
      </c>
      <c r="O367" s="101">
        <v>0</v>
      </c>
      <c r="P367" s="101">
        <v>0</v>
      </c>
      <c r="Q367" s="101">
        <v>0</v>
      </c>
      <c r="R367" s="101">
        <v>0</v>
      </c>
    </row>
    <row r="368" spans="1:18" x14ac:dyDescent="0.25">
      <c r="A368" s="101">
        <v>115</v>
      </c>
      <c r="B368" s="101" t="s">
        <v>192</v>
      </c>
      <c r="C368" s="101">
        <v>0</v>
      </c>
      <c r="D368" s="101">
        <v>0</v>
      </c>
      <c r="E368" s="101">
        <v>0</v>
      </c>
      <c r="F368" s="101">
        <v>0</v>
      </c>
      <c r="G368" s="101"/>
      <c r="H368" s="101"/>
      <c r="I368" s="101">
        <v>8760</v>
      </c>
      <c r="J368" s="101">
        <v>0</v>
      </c>
      <c r="K368" s="101">
        <v>0</v>
      </c>
      <c r="L368" s="101"/>
      <c r="M368" s="101">
        <v>0</v>
      </c>
      <c r="N368" s="101">
        <v>0</v>
      </c>
      <c r="O368" s="101">
        <v>0</v>
      </c>
      <c r="P368" s="101">
        <v>0</v>
      </c>
      <c r="Q368" s="101">
        <v>0</v>
      </c>
      <c r="R368" s="101">
        <v>0</v>
      </c>
    </row>
    <row r="369" spans="1:18" x14ac:dyDescent="0.25">
      <c r="A369" s="101">
        <v>116</v>
      </c>
      <c r="B369" s="101" t="s">
        <v>193</v>
      </c>
      <c r="C369" s="101">
        <v>0</v>
      </c>
      <c r="D369" s="101">
        <v>0</v>
      </c>
      <c r="E369" s="101">
        <v>0</v>
      </c>
      <c r="F369" s="101">
        <v>0</v>
      </c>
      <c r="G369" s="101"/>
      <c r="H369" s="101"/>
      <c r="I369" s="101">
        <v>8760</v>
      </c>
      <c r="J369" s="101">
        <v>0</v>
      </c>
      <c r="K369" s="101">
        <v>0</v>
      </c>
      <c r="L369" s="101"/>
      <c r="M369" s="101">
        <v>0</v>
      </c>
      <c r="N369" s="101">
        <v>0</v>
      </c>
      <c r="O369" s="101">
        <v>0</v>
      </c>
      <c r="P369" s="101">
        <v>0</v>
      </c>
      <c r="Q369" s="101">
        <v>0</v>
      </c>
      <c r="R369" s="101">
        <v>0</v>
      </c>
    </row>
    <row r="370" spans="1:18" x14ac:dyDescent="0.25">
      <c r="A370" s="101">
        <v>117</v>
      </c>
      <c r="B370" s="101" t="s">
        <v>194</v>
      </c>
      <c r="C370" s="101">
        <v>11.4</v>
      </c>
      <c r="D370" s="101">
        <v>0</v>
      </c>
      <c r="E370" s="101">
        <v>100</v>
      </c>
      <c r="F370" s="101">
        <v>0</v>
      </c>
      <c r="G370" s="101"/>
      <c r="H370" s="101"/>
      <c r="I370" s="101">
        <v>8760</v>
      </c>
      <c r="J370" s="101">
        <v>71.5</v>
      </c>
      <c r="K370" s="101">
        <v>814</v>
      </c>
      <c r="L370" s="101"/>
      <c r="M370" s="101">
        <v>0</v>
      </c>
      <c r="N370" s="101">
        <v>0</v>
      </c>
      <c r="O370" s="101">
        <v>0</v>
      </c>
      <c r="P370" s="101">
        <v>71.47</v>
      </c>
      <c r="Q370" s="101">
        <v>71.47</v>
      </c>
      <c r="R370" s="101">
        <v>814</v>
      </c>
    </row>
    <row r="371" spans="1:18" x14ac:dyDescent="0.25">
      <c r="A371" s="101">
        <v>118</v>
      </c>
      <c r="B371" s="101" t="s">
        <v>195</v>
      </c>
      <c r="C371" s="101">
        <v>112.6</v>
      </c>
      <c r="D371" s="101">
        <v>0</v>
      </c>
      <c r="E371" s="101">
        <v>100</v>
      </c>
      <c r="F371" s="101">
        <v>0</v>
      </c>
      <c r="G371" s="101"/>
      <c r="H371" s="101"/>
      <c r="I371" s="101">
        <v>8760</v>
      </c>
      <c r="J371" s="101">
        <v>92.8</v>
      </c>
      <c r="K371" s="101">
        <v>10451</v>
      </c>
      <c r="L371" s="101"/>
      <c r="M371" s="101">
        <v>0</v>
      </c>
      <c r="N371" s="101">
        <v>0</v>
      </c>
      <c r="O371" s="101">
        <v>0</v>
      </c>
      <c r="P371" s="101">
        <v>92.8</v>
      </c>
      <c r="Q371" s="101">
        <v>92.8</v>
      </c>
      <c r="R371" s="101">
        <v>10451</v>
      </c>
    </row>
    <row r="372" spans="1:18" x14ac:dyDescent="0.25">
      <c r="A372" s="101">
        <v>119</v>
      </c>
      <c r="B372" s="101" t="s">
        <v>201</v>
      </c>
      <c r="C372" s="101">
        <v>30.3</v>
      </c>
      <c r="D372" s="101">
        <v>0</v>
      </c>
      <c r="E372" s="101">
        <v>1.7</v>
      </c>
      <c r="F372" s="101">
        <v>127</v>
      </c>
      <c r="G372" s="101"/>
      <c r="H372" s="101"/>
      <c r="I372" s="101">
        <v>332</v>
      </c>
      <c r="J372" s="101">
        <v>29.1</v>
      </c>
      <c r="K372" s="101">
        <v>880</v>
      </c>
      <c r="L372" s="101"/>
      <c r="M372" s="101">
        <v>0</v>
      </c>
      <c r="N372" s="101">
        <v>0</v>
      </c>
      <c r="O372" s="101">
        <v>0</v>
      </c>
      <c r="P372" s="101">
        <v>29.08</v>
      </c>
      <c r="Q372" s="101">
        <v>29.08</v>
      </c>
      <c r="R372" s="101">
        <v>880</v>
      </c>
    </row>
    <row r="373" spans="1:18" x14ac:dyDescent="0.25">
      <c r="A373" s="101">
        <v>120</v>
      </c>
      <c r="B373" s="101" t="s">
        <v>203</v>
      </c>
      <c r="C373" s="101">
        <v>-360.9</v>
      </c>
      <c r="D373" s="101">
        <v>0</v>
      </c>
      <c r="E373" s="101">
        <v>100</v>
      </c>
      <c r="F373" s="101">
        <v>0</v>
      </c>
      <c r="G373" s="101"/>
      <c r="H373" s="101"/>
      <c r="I373" s="101">
        <v>8760</v>
      </c>
      <c r="J373" s="101">
        <v>14.6</v>
      </c>
      <c r="K373" s="101">
        <v>-5258</v>
      </c>
      <c r="L373" s="101"/>
      <c r="M373" s="101">
        <v>0</v>
      </c>
      <c r="N373" s="101">
        <v>0</v>
      </c>
      <c r="O373" s="101">
        <v>-5258</v>
      </c>
      <c r="P373" s="101">
        <v>29.14</v>
      </c>
      <c r="Q373" s="101">
        <v>29.14</v>
      </c>
      <c r="R373" s="101">
        <v>-10517</v>
      </c>
    </row>
    <row r="374" spans="1:18" x14ac:dyDescent="0.25">
      <c r="A374" s="101">
        <v>121</v>
      </c>
      <c r="B374" s="101" t="s">
        <v>204</v>
      </c>
      <c r="C374" s="101">
        <v>12</v>
      </c>
      <c r="D374" s="101">
        <v>0</v>
      </c>
      <c r="E374" s="101">
        <v>100</v>
      </c>
      <c r="F374" s="101">
        <v>0</v>
      </c>
      <c r="G374" s="101"/>
      <c r="H374" s="101"/>
      <c r="I374" s="101">
        <v>8760</v>
      </c>
      <c r="J374" s="101">
        <v>54.1</v>
      </c>
      <c r="K374" s="101">
        <v>648</v>
      </c>
      <c r="L374" s="101"/>
      <c r="M374" s="101">
        <v>0</v>
      </c>
      <c r="N374" s="101">
        <v>0</v>
      </c>
      <c r="O374" s="101">
        <v>0</v>
      </c>
      <c r="P374" s="101">
        <v>54.05</v>
      </c>
      <c r="Q374" s="101">
        <v>54.05</v>
      </c>
      <c r="R374" s="101">
        <v>648</v>
      </c>
    </row>
    <row r="375" spans="1:18" x14ac:dyDescent="0.25">
      <c r="A375" s="101">
        <v>122</v>
      </c>
      <c r="B375" s="101" t="s">
        <v>205</v>
      </c>
      <c r="C375" s="101">
        <v>63.2</v>
      </c>
      <c r="D375" s="101">
        <v>0</v>
      </c>
      <c r="E375" s="101">
        <v>100</v>
      </c>
      <c r="F375" s="101">
        <v>0</v>
      </c>
      <c r="G375" s="101"/>
      <c r="H375" s="101"/>
      <c r="I375" s="101">
        <v>8760</v>
      </c>
      <c r="J375" s="101">
        <v>54.7</v>
      </c>
      <c r="K375" s="101">
        <v>3458</v>
      </c>
      <c r="L375" s="101"/>
      <c r="M375" s="101">
        <v>0</v>
      </c>
      <c r="N375" s="101">
        <v>0</v>
      </c>
      <c r="O375" s="101">
        <v>3458</v>
      </c>
      <c r="P375" s="101">
        <v>109.44</v>
      </c>
      <c r="Q375" s="101">
        <v>109.44</v>
      </c>
      <c r="R375" s="101">
        <v>6916</v>
      </c>
    </row>
    <row r="376" spans="1:18" x14ac:dyDescent="0.25">
      <c r="A376" s="101">
        <v>123</v>
      </c>
      <c r="B376" s="101" t="s">
        <v>206</v>
      </c>
      <c r="C376" s="101">
        <v>37.200000000000003</v>
      </c>
      <c r="D376" s="101">
        <v>0</v>
      </c>
      <c r="E376" s="101">
        <v>88.5</v>
      </c>
      <c r="F376" s="101">
        <v>0</v>
      </c>
      <c r="G376" s="101"/>
      <c r="H376" s="101"/>
      <c r="I376" s="101">
        <v>8760</v>
      </c>
      <c r="J376" s="101">
        <v>0</v>
      </c>
      <c r="K376" s="101">
        <v>0</v>
      </c>
      <c r="L376" s="101"/>
      <c r="M376" s="101">
        <v>0</v>
      </c>
      <c r="N376" s="101">
        <v>0</v>
      </c>
      <c r="O376" s="101">
        <v>1406</v>
      </c>
      <c r="P376" s="101">
        <v>37.76</v>
      </c>
      <c r="Q376" s="101">
        <v>37.76</v>
      </c>
      <c r="R376" s="101">
        <v>1406</v>
      </c>
    </row>
    <row r="377" spans="1:18" x14ac:dyDescent="0.25">
      <c r="A377" s="101">
        <v>124</v>
      </c>
      <c r="B377" s="101" t="s">
        <v>207</v>
      </c>
      <c r="C377" s="101">
        <v>0</v>
      </c>
      <c r="D377" s="101">
        <v>0</v>
      </c>
      <c r="E377" s="101">
        <v>0</v>
      </c>
      <c r="F377" s="101">
        <v>0</v>
      </c>
      <c r="G377" s="101"/>
      <c r="H377" s="101"/>
      <c r="I377" s="101">
        <v>0</v>
      </c>
      <c r="J377" s="101">
        <v>0</v>
      </c>
      <c r="K377" s="101">
        <v>0</v>
      </c>
      <c r="L377" s="101"/>
      <c r="M377" s="101">
        <v>0</v>
      </c>
      <c r="N377" s="101">
        <v>0</v>
      </c>
      <c r="O377" s="101">
        <v>0</v>
      </c>
      <c r="P377" s="101">
        <v>0</v>
      </c>
      <c r="Q377" s="101">
        <v>0</v>
      </c>
      <c r="R377" s="101">
        <v>0</v>
      </c>
    </row>
    <row r="378" spans="1:18" x14ac:dyDescent="0.25">
      <c r="A378" s="101">
        <v>125</v>
      </c>
      <c r="B378" s="101" t="s">
        <v>208</v>
      </c>
      <c r="C378" s="101">
        <v>157.80000000000001</v>
      </c>
      <c r="D378" s="101">
        <v>0</v>
      </c>
      <c r="E378" s="101">
        <v>9.1</v>
      </c>
      <c r="F378" s="101">
        <v>11</v>
      </c>
      <c r="G378" s="101">
        <v>1920.4</v>
      </c>
      <c r="H378" s="101">
        <v>12168</v>
      </c>
      <c r="I378" s="101">
        <v>1571</v>
      </c>
      <c r="J378" s="101">
        <v>378.9</v>
      </c>
      <c r="K378" s="101">
        <v>7276</v>
      </c>
      <c r="L378" s="101">
        <v>23</v>
      </c>
      <c r="M378" s="101">
        <v>88</v>
      </c>
      <c r="N378" s="101">
        <v>4758</v>
      </c>
      <c r="O378" s="101">
        <v>0</v>
      </c>
      <c r="P378" s="101">
        <v>46.1</v>
      </c>
      <c r="Q378" s="101">
        <v>76.81</v>
      </c>
      <c r="R378" s="101">
        <v>12122</v>
      </c>
    </row>
    <row r="379" spans="1:18" x14ac:dyDescent="0.25">
      <c r="A379" s="101">
        <v>126</v>
      </c>
      <c r="B379" s="101" t="s">
        <v>209</v>
      </c>
      <c r="C379" s="101">
        <v>-168.9</v>
      </c>
      <c r="D379" s="101">
        <v>0</v>
      </c>
      <c r="E379" s="101">
        <v>100</v>
      </c>
      <c r="F379" s="101">
        <v>0</v>
      </c>
      <c r="G379" s="101"/>
      <c r="H379" s="101"/>
      <c r="I379" s="101">
        <v>8760</v>
      </c>
      <c r="J379" s="101">
        <v>11</v>
      </c>
      <c r="K379" s="101">
        <v>-1854</v>
      </c>
      <c r="L379" s="101"/>
      <c r="M379" s="101">
        <v>0</v>
      </c>
      <c r="N379" s="101">
        <v>0</v>
      </c>
      <c r="O379" s="101">
        <v>0</v>
      </c>
      <c r="P379" s="101">
        <v>10.98</v>
      </c>
      <c r="Q379" s="101">
        <v>10.98</v>
      </c>
      <c r="R379" s="101">
        <v>-1854</v>
      </c>
    </row>
    <row r="380" spans="1:18" x14ac:dyDescent="0.25">
      <c r="A380" s="101">
        <v>127</v>
      </c>
      <c r="B380" s="101" t="s">
        <v>210</v>
      </c>
      <c r="C380" s="101">
        <v>-65.900000000000006</v>
      </c>
      <c r="D380" s="101">
        <v>0</v>
      </c>
      <c r="E380" s="101">
        <v>100</v>
      </c>
      <c r="F380" s="101">
        <v>0</v>
      </c>
      <c r="G380" s="101"/>
      <c r="H380" s="101"/>
      <c r="I380" s="101">
        <v>8760</v>
      </c>
      <c r="J380" s="101">
        <v>11</v>
      </c>
      <c r="K380" s="101">
        <v>-724</v>
      </c>
      <c r="L380" s="101"/>
      <c r="M380" s="101">
        <v>0</v>
      </c>
      <c r="N380" s="101">
        <v>0</v>
      </c>
      <c r="O380" s="101">
        <v>0</v>
      </c>
      <c r="P380" s="101">
        <v>10.98</v>
      </c>
      <c r="Q380" s="101">
        <v>10.98</v>
      </c>
      <c r="R380" s="101">
        <v>-724</v>
      </c>
    </row>
    <row r="381" spans="1:18" x14ac:dyDescent="0.25">
      <c r="A381" s="101">
        <v>128</v>
      </c>
      <c r="B381" s="101" t="s">
        <v>211</v>
      </c>
      <c r="C381" s="101">
        <v>-220.8</v>
      </c>
      <c r="D381" s="101">
        <v>0</v>
      </c>
      <c r="E381" s="101">
        <v>100</v>
      </c>
      <c r="F381" s="101">
        <v>0</v>
      </c>
      <c r="G381" s="101"/>
      <c r="H381" s="101"/>
      <c r="I381" s="101">
        <v>8760</v>
      </c>
      <c r="J381" s="101">
        <v>23.2</v>
      </c>
      <c r="K381" s="101">
        <v>-5131</v>
      </c>
      <c r="L381" s="101"/>
      <c r="M381" s="101">
        <v>0</v>
      </c>
      <c r="N381" s="101">
        <v>-4396</v>
      </c>
      <c r="O381" s="101">
        <v>-5131</v>
      </c>
      <c r="P381" s="101">
        <v>46.48</v>
      </c>
      <c r="Q381" s="101">
        <v>66.39</v>
      </c>
      <c r="R381" s="101">
        <v>-14659</v>
      </c>
    </row>
    <row r="382" spans="1:18" x14ac:dyDescent="0.25">
      <c r="A382" s="101">
        <v>129</v>
      </c>
      <c r="B382" s="101" t="s">
        <v>217</v>
      </c>
      <c r="C382" s="101">
        <v>15.1</v>
      </c>
      <c r="D382" s="101">
        <v>0</v>
      </c>
      <c r="E382" s="101">
        <v>100</v>
      </c>
      <c r="F382" s="101">
        <v>0</v>
      </c>
      <c r="G382" s="101"/>
      <c r="H382" s="101"/>
      <c r="I382" s="101">
        <v>8760</v>
      </c>
      <c r="J382" s="101">
        <v>73.5</v>
      </c>
      <c r="K382" s="101">
        <v>1107</v>
      </c>
      <c r="L382" s="101"/>
      <c r="M382" s="101">
        <v>0</v>
      </c>
      <c r="N382" s="101">
        <v>0</v>
      </c>
      <c r="O382" s="101">
        <v>0</v>
      </c>
      <c r="P382" s="101">
        <v>73.47</v>
      </c>
      <c r="Q382" s="101">
        <v>73.47</v>
      </c>
      <c r="R382" s="101">
        <v>1107</v>
      </c>
    </row>
    <row r="383" spans="1:18" x14ac:dyDescent="0.25">
      <c r="A383" s="101">
        <v>130</v>
      </c>
      <c r="B383" s="101" t="s">
        <v>218</v>
      </c>
      <c r="C383" s="101">
        <v>228.5</v>
      </c>
      <c r="D383" s="101">
        <v>0</v>
      </c>
      <c r="E383" s="101">
        <v>100</v>
      </c>
      <c r="F383" s="101">
        <v>0</v>
      </c>
      <c r="G383" s="101"/>
      <c r="H383" s="101"/>
      <c r="I383" s="101">
        <v>8760</v>
      </c>
      <c r="J383" s="101">
        <v>74.900000000000006</v>
      </c>
      <c r="K383" s="101">
        <v>17124</v>
      </c>
      <c r="L383" s="101"/>
      <c r="M383" s="101">
        <v>0</v>
      </c>
      <c r="N383" s="101">
        <v>0</v>
      </c>
      <c r="O383" s="101">
        <v>0</v>
      </c>
      <c r="P383" s="101">
        <v>74.94</v>
      </c>
      <c r="Q383" s="101">
        <v>74.94</v>
      </c>
      <c r="R383" s="101">
        <v>17124</v>
      </c>
    </row>
    <row r="384" spans="1:18" x14ac:dyDescent="0.25">
      <c r="A384" s="101">
        <v>131</v>
      </c>
      <c r="B384" s="101" t="s">
        <v>221</v>
      </c>
      <c r="C384" s="101">
        <v>4.7</v>
      </c>
      <c r="D384" s="101">
        <v>0</v>
      </c>
      <c r="E384" s="101">
        <v>100</v>
      </c>
      <c r="F384" s="101">
        <v>0</v>
      </c>
      <c r="G384" s="101"/>
      <c r="H384" s="101"/>
      <c r="I384" s="101">
        <v>8760</v>
      </c>
      <c r="J384" s="101">
        <v>72.7</v>
      </c>
      <c r="K384" s="101">
        <v>342</v>
      </c>
      <c r="L384" s="101"/>
      <c r="M384" s="101">
        <v>0</v>
      </c>
      <c r="N384" s="101">
        <v>0</v>
      </c>
      <c r="O384" s="101">
        <v>0</v>
      </c>
      <c r="P384" s="101">
        <v>72.709999999999994</v>
      </c>
      <c r="Q384" s="101">
        <v>72.709999999999994</v>
      </c>
      <c r="R384" s="101">
        <v>342</v>
      </c>
    </row>
    <row r="385" spans="1:18" x14ac:dyDescent="0.25">
      <c r="A385" s="101">
        <v>132</v>
      </c>
      <c r="B385" s="101" t="s">
        <v>222</v>
      </c>
      <c r="C385" s="101">
        <v>0</v>
      </c>
      <c r="D385" s="101">
        <v>0</v>
      </c>
      <c r="E385" s="101">
        <v>100</v>
      </c>
      <c r="F385" s="101">
        <v>0</v>
      </c>
      <c r="G385" s="101"/>
      <c r="H385" s="101"/>
      <c r="I385" s="101">
        <v>8760</v>
      </c>
      <c r="J385" s="101">
        <v>32.200000000000003</v>
      </c>
      <c r="K385" s="101">
        <v>1</v>
      </c>
      <c r="L385" s="101"/>
      <c r="M385" s="101">
        <v>0</v>
      </c>
      <c r="N385" s="101">
        <v>0</v>
      </c>
      <c r="O385" s="101">
        <v>0</v>
      </c>
      <c r="P385" s="101">
        <v>32.24</v>
      </c>
      <c r="Q385" s="101">
        <v>32.24</v>
      </c>
      <c r="R385" s="101">
        <v>1</v>
      </c>
    </row>
    <row r="386" spans="1:18" x14ac:dyDescent="0.25">
      <c r="A386" s="101">
        <v>133</v>
      </c>
      <c r="B386" s="101" t="s">
        <v>223</v>
      </c>
      <c r="C386" s="101">
        <v>10.8</v>
      </c>
      <c r="D386" s="101">
        <v>0</v>
      </c>
      <c r="E386" s="101">
        <v>100</v>
      </c>
      <c r="F386" s="101">
        <v>0</v>
      </c>
      <c r="G386" s="101"/>
      <c r="H386" s="101"/>
      <c r="I386" s="101">
        <v>8760</v>
      </c>
      <c r="J386" s="101">
        <v>75.400000000000006</v>
      </c>
      <c r="K386" s="101">
        <v>814</v>
      </c>
      <c r="L386" s="101"/>
      <c r="M386" s="101">
        <v>0</v>
      </c>
      <c r="N386" s="101">
        <v>0</v>
      </c>
      <c r="O386" s="101">
        <v>0</v>
      </c>
      <c r="P386" s="101">
        <v>75.400000000000006</v>
      </c>
      <c r="Q386" s="101">
        <v>75.400000000000006</v>
      </c>
      <c r="R386" s="101">
        <v>814</v>
      </c>
    </row>
    <row r="387" spans="1:18" x14ac:dyDescent="0.25">
      <c r="A387" s="101">
        <v>134</v>
      </c>
      <c r="B387" s="101" t="s">
        <v>224</v>
      </c>
      <c r="C387" s="101">
        <v>0</v>
      </c>
      <c r="D387" s="101">
        <v>0</v>
      </c>
      <c r="E387" s="101">
        <v>0</v>
      </c>
      <c r="F387" s="101">
        <v>0</v>
      </c>
      <c r="G387" s="101"/>
      <c r="H387" s="101"/>
      <c r="I387" s="101">
        <v>8760</v>
      </c>
      <c r="J387" s="101">
        <v>0</v>
      </c>
      <c r="K387" s="101">
        <v>0</v>
      </c>
      <c r="L387" s="101"/>
      <c r="M387" s="101">
        <v>0</v>
      </c>
      <c r="N387" s="101">
        <v>0</v>
      </c>
      <c r="O387" s="101">
        <v>0</v>
      </c>
      <c r="P387" s="101">
        <v>0</v>
      </c>
      <c r="Q387" s="101">
        <v>0</v>
      </c>
      <c r="R387" s="101">
        <v>0</v>
      </c>
    </row>
    <row r="388" spans="1:18" x14ac:dyDescent="0.25">
      <c r="A388" s="101">
        <v>135</v>
      </c>
      <c r="B388" s="101" t="s">
        <v>225</v>
      </c>
      <c r="C388" s="101">
        <v>6.7</v>
      </c>
      <c r="D388" s="101">
        <v>0</v>
      </c>
      <c r="E388" s="101">
        <v>100</v>
      </c>
      <c r="F388" s="101">
        <v>0</v>
      </c>
      <c r="G388" s="101"/>
      <c r="H388" s="101"/>
      <c r="I388" s="101">
        <v>8760</v>
      </c>
      <c r="J388" s="101">
        <v>38.4</v>
      </c>
      <c r="K388" s="101">
        <v>258</v>
      </c>
      <c r="L388" s="101"/>
      <c r="M388" s="101">
        <v>0</v>
      </c>
      <c r="N388" s="101">
        <v>0</v>
      </c>
      <c r="O388" s="101">
        <v>0</v>
      </c>
      <c r="P388" s="101">
        <v>38.4</v>
      </c>
      <c r="Q388" s="101">
        <v>38.4</v>
      </c>
      <c r="R388" s="101">
        <v>258</v>
      </c>
    </row>
    <row r="389" spans="1:18" x14ac:dyDescent="0.25">
      <c r="A389" s="101">
        <v>136</v>
      </c>
      <c r="B389" s="101" t="s">
        <v>226</v>
      </c>
      <c r="C389" s="101">
        <v>0.3</v>
      </c>
      <c r="D389" s="101">
        <v>0</v>
      </c>
      <c r="E389" s="101">
        <v>100</v>
      </c>
      <c r="F389" s="101">
        <v>0</v>
      </c>
      <c r="G389" s="101"/>
      <c r="H389" s="101"/>
      <c r="I389" s="101">
        <v>8760</v>
      </c>
      <c r="J389" s="101">
        <v>60.5</v>
      </c>
      <c r="K389" s="101">
        <v>18</v>
      </c>
      <c r="L389" s="101"/>
      <c r="M389" s="101">
        <v>0</v>
      </c>
      <c r="N389" s="101">
        <v>0</v>
      </c>
      <c r="O389" s="101">
        <v>0</v>
      </c>
      <c r="P389" s="101">
        <v>60.5</v>
      </c>
      <c r="Q389" s="101">
        <v>60.5</v>
      </c>
      <c r="R389" s="101">
        <v>18</v>
      </c>
    </row>
    <row r="390" spans="1:18" x14ac:dyDescent="0.25">
      <c r="A390" s="101">
        <v>137</v>
      </c>
      <c r="B390" s="101" t="s">
        <v>227</v>
      </c>
      <c r="C390" s="101">
        <v>0</v>
      </c>
      <c r="D390" s="101">
        <v>0</v>
      </c>
      <c r="E390" s="101">
        <v>0</v>
      </c>
      <c r="F390" s="101">
        <v>5</v>
      </c>
      <c r="G390" s="101"/>
      <c r="H390" s="101"/>
      <c r="I390" s="101">
        <v>1848</v>
      </c>
      <c r="J390" s="101">
        <v>0</v>
      </c>
      <c r="K390" s="101">
        <v>0</v>
      </c>
      <c r="L390" s="101"/>
      <c r="M390" s="101">
        <v>0</v>
      </c>
      <c r="N390" s="101">
        <v>0</v>
      </c>
      <c r="O390" s="101">
        <v>0</v>
      </c>
      <c r="P390" s="101">
        <v>0</v>
      </c>
      <c r="Q390" s="101">
        <v>0</v>
      </c>
      <c r="R390" s="101">
        <v>0</v>
      </c>
    </row>
    <row r="391" spans="1:18" x14ac:dyDescent="0.25">
      <c r="A391" s="101">
        <v>138</v>
      </c>
      <c r="B391" s="101" t="s">
        <v>228</v>
      </c>
      <c r="C391" s="101">
        <v>0</v>
      </c>
      <c r="D391" s="101">
        <v>0</v>
      </c>
      <c r="E391" s="101">
        <v>0</v>
      </c>
      <c r="F391" s="101">
        <v>4</v>
      </c>
      <c r="G391" s="101"/>
      <c r="H391" s="101"/>
      <c r="I391" s="101">
        <v>1008</v>
      </c>
      <c r="J391" s="101">
        <v>0</v>
      </c>
      <c r="K391" s="101">
        <v>0</v>
      </c>
      <c r="L391" s="101"/>
      <c r="M391" s="101">
        <v>0</v>
      </c>
      <c r="N391" s="101">
        <v>0</v>
      </c>
      <c r="O391" s="101">
        <v>0</v>
      </c>
      <c r="P391" s="101">
        <v>0</v>
      </c>
      <c r="Q391" s="101">
        <v>0</v>
      </c>
      <c r="R391" s="101">
        <v>0</v>
      </c>
    </row>
    <row r="392" spans="1:18" x14ac:dyDescent="0.25">
      <c r="A392" s="101">
        <v>139</v>
      </c>
      <c r="B392" s="101" t="s">
        <v>229</v>
      </c>
      <c r="C392" s="101">
        <v>-14.9</v>
      </c>
      <c r="D392" s="101">
        <v>0</v>
      </c>
      <c r="E392" s="101">
        <v>14.5</v>
      </c>
      <c r="F392" s="101">
        <v>182</v>
      </c>
      <c r="G392" s="101"/>
      <c r="H392" s="101"/>
      <c r="I392" s="101">
        <v>1275</v>
      </c>
      <c r="J392" s="101">
        <v>11</v>
      </c>
      <c r="K392" s="101">
        <v>-163</v>
      </c>
      <c r="L392" s="101"/>
      <c r="M392" s="101">
        <v>0</v>
      </c>
      <c r="N392" s="101">
        <v>0</v>
      </c>
      <c r="O392" s="101">
        <v>0</v>
      </c>
      <c r="P392" s="101">
        <v>10.98</v>
      </c>
      <c r="Q392" s="101">
        <v>10.98</v>
      </c>
      <c r="R392" s="101">
        <v>-163</v>
      </c>
    </row>
    <row r="393" spans="1:18" x14ac:dyDescent="0.25">
      <c r="A393" s="101">
        <v>140</v>
      </c>
      <c r="B393" s="101" t="s">
        <v>230</v>
      </c>
      <c r="C393" s="101">
        <v>0</v>
      </c>
      <c r="D393" s="101">
        <v>0</v>
      </c>
      <c r="E393" s="101">
        <v>0</v>
      </c>
      <c r="F393" s="101">
        <v>1</v>
      </c>
      <c r="G393" s="101"/>
      <c r="H393" s="101"/>
      <c r="I393" s="101">
        <v>1</v>
      </c>
      <c r="J393" s="101">
        <v>0</v>
      </c>
      <c r="K393" s="101">
        <v>0</v>
      </c>
      <c r="L393" s="101"/>
      <c r="M393" s="101">
        <v>0</v>
      </c>
      <c r="N393" s="101">
        <v>0</v>
      </c>
      <c r="O393" s="101">
        <v>0</v>
      </c>
      <c r="P393" s="101">
        <v>0</v>
      </c>
      <c r="Q393" s="101">
        <v>0</v>
      </c>
      <c r="R393" s="101">
        <v>0</v>
      </c>
    </row>
    <row r="394" spans="1:18" x14ac:dyDescent="0.25">
      <c r="A394" s="101">
        <v>141</v>
      </c>
      <c r="B394" s="101" t="s">
        <v>231</v>
      </c>
      <c r="C394" s="101">
        <v>91.3</v>
      </c>
      <c r="D394" s="101">
        <v>0</v>
      </c>
      <c r="E394" s="101">
        <v>100</v>
      </c>
      <c r="F394" s="101">
        <v>1</v>
      </c>
      <c r="G394" s="101"/>
      <c r="H394" s="101"/>
      <c r="I394" s="101">
        <v>5880</v>
      </c>
      <c r="J394" s="101">
        <v>60</v>
      </c>
      <c r="K394" s="101">
        <v>5484</v>
      </c>
      <c r="L394" s="101"/>
      <c r="M394" s="101">
        <v>0</v>
      </c>
      <c r="N394" s="101">
        <v>0</v>
      </c>
      <c r="O394" s="101">
        <v>0</v>
      </c>
      <c r="P394" s="101">
        <v>60.05</v>
      </c>
      <c r="Q394" s="101">
        <v>60.05</v>
      </c>
      <c r="R394" s="101">
        <v>5484</v>
      </c>
    </row>
    <row r="395" spans="1:18" x14ac:dyDescent="0.25">
      <c r="A395" s="101">
        <v>142</v>
      </c>
      <c r="B395" s="101" t="s">
        <v>341</v>
      </c>
      <c r="C395" s="101">
        <v>0.6</v>
      </c>
      <c r="D395" s="101">
        <v>0</v>
      </c>
      <c r="E395" s="101">
        <v>100</v>
      </c>
      <c r="F395" s="101">
        <v>1</v>
      </c>
      <c r="G395" s="101"/>
      <c r="H395" s="101"/>
      <c r="I395" s="101">
        <v>24</v>
      </c>
      <c r="J395" s="101">
        <v>63.8</v>
      </c>
      <c r="K395" s="101">
        <v>40</v>
      </c>
      <c r="L395" s="101"/>
      <c r="M395" s="101">
        <v>0</v>
      </c>
      <c r="N395" s="101">
        <v>0</v>
      </c>
      <c r="O395" s="101">
        <v>0</v>
      </c>
      <c r="P395" s="101">
        <v>63.76</v>
      </c>
      <c r="Q395" s="101">
        <v>63.76</v>
      </c>
      <c r="R395" s="101">
        <v>40</v>
      </c>
    </row>
    <row r="396" spans="1:18" x14ac:dyDescent="0.25">
      <c r="A396" s="101">
        <v>143</v>
      </c>
      <c r="B396" s="101" t="s">
        <v>342</v>
      </c>
      <c r="C396" s="101">
        <v>0.6</v>
      </c>
      <c r="D396" s="101">
        <v>0</v>
      </c>
      <c r="E396" s="101">
        <v>100</v>
      </c>
      <c r="F396" s="101">
        <v>1</v>
      </c>
      <c r="G396" s="101"/>
      <c r="H396" s="101"/>
      <c r="I396" s="101">
        <v>24</v>
      </c>
      <c r="J396" s="101">
        <v>63.8</v>
      </c>
      <c r="K396" s="101">
        <v>40</v>
      </c>
      <c r="L396" s="101"/>
      <c r="M396" s="101">
        <v>0</v>
      </c>
      <c r="N396" s="101">
        <v>0</v>
      </c>
      <c r="O396" s="101">
        <v>0</v>
      </c>
      <c r="P396" s="101">
        <v>63.76</v>
      </c>
      <c r="Q396" s="101">
        <v>63.76</v>
      </c>
      <c r="R396" s="101">
        <v>40</v>
      </c>
    </row>
    <row r="397" spans="1:18" x14ac:dyDescent="0.25">
      <c r="A397" s="101">
        <v>144</v>
      </c>
      <c r="B397" s="101" t="s">
        <v>343</v>
      </c>
      <c r="C397" s="101">
        <v>25.3</v>
      </c>
      <c r="D397" s="101">
        <v>0</v>
      </c>
      <c r="E397" s="101">
        <v>100</v>
      </c>
      <c r="F397" s="101">
        <v>1</v>
      </c>
      <c r="G397" s="101"/>
      <c r="H397" s="101"/>
      <c r="I397" s="101">
        <v>768</v>
      </c>
      <c r="J397" s="101">
        <v>60.7</v>
      </c>
      <c r="K397" s="101">
        <v>1533</v>
      </c>
      <c r="L397" s="101"/>
      <c r="M397" s="101">
        <v>0</v>
      </c>
      <c r="N397" s="101">
        <v>0</v>
      </c>
      <c r="O397" s="101">
        <v>0</v>
      </c>
      <c r="P397" s="101">
        <v>60.66</v>
      </c>
      <c r="Q397" s="101">
        <v>60.66</v>
      </c>
      <c r="R397" s="101">
        <v>1533</v>
      </c>
    </row>
    <row r="398" spans="1:18" x14ac:dyDescent="0.25">
      <c r="A398" s="101">
        <v>145</v>
      </c>
      <c r="B398" s="101" t="s">
        <v>232</v>
      </c>
      <c r="C398" s="101">
        <v>1.8</v>
      </c>
      <c r="D398" s="101">
        <v>0</v>
      </c>
      <c r="E398" s="101">
        <v>100</v>
      </c>
      <c r="F398" s="101">
        <v>1</v>
      </c>
      <c r="G398" s="101"/>
      <c r="H398" s="101"/>
      <c r="I398" s="101">
        <v>3696</v>
      </c>
      <c r="J398" s="101">
        <v>76.3</v>
      </c>
      <c r="K398" s="101">
        <v>140</v>
      </c>
      <c r="L398" s="101"/>
      <c r="M398" s="101">
        <v>0</v>
      </c>
      <c r="N398" s="101">
        <v>0</v>
      </c>
      <c r="O398" s="101">
        <v>0</v>
      </c>
      <c r="P398" s="101">
        <v>76.3</v>
      </c>
      <c r="Q398" s="101">
        <v>76.3</v>
      </c>
      <c r="R398" s="101">
        <v>140</v>
      </c>
    </row>
    <row r="399" spans="1:18" x14ac:dyDescent="0.25">
      <c r="A399" s="101">
        <v>146</v>
      </c>
      <c r="B399" s="101" t="s">
        <v>233</v>
      </c>
      <c r="C399" s="101">
        <v>1.8</v>
      </c>
      <c r="D399" s="101">
        <v>0</v>
      </c>
      <c r="E399" s="101">
        <v>100</v>
      </c>
      <c r="F399" s="101">
        <v>1</v>
      </c>
      <c r="G399" s="101"/>
      <c r="H399" s="101"/>
      <c r="I399" s="101">
        <v>3696</v>
      </c>
      <c r="J399" s="101">
        <v>76.3</v>
      </c>
      <c r="K399" s="101">
        <v>140</v>
      </c>
      <c r="L399" s="101"/>
      <c r="M399" s="101">
        <v>0</v>
      </c>
      <c r="N399" s="101">
        <v>0</v>
      </c>
      <c r="O399" s="101">
        <v>0</v>
      </c>
      <c r="P399" s="101">
        <v>76.3</v>
      </c>
      <c r="Q399" s="101">
        <v>76.3</v>
      </c>
      <c r="R399" s="101">
        <v>140</v>
      </c>
    </row>
    <row r="400" spans="1:18" x14ac:dyDescent="0.25">
      <c r="A400" s="101">
        <v>147</v>
      </c>
      <c r="B400" s="101" t="s">
        <v>234</v>
      </c>
      <c r="C400" s="101">
        <v>1.9</v>
      </c>
      <c r="D400" s="101">
        <v>0</v>
      </c>
      <c r="E400" s="101">
        <v>100</v>
      </c>
      <c r="F400" s="101">
        <v>1</v>
      </c>
      <c r="G400" s="101"/>
      <c r="H400" s="101"/>
      <c r="I400" s="101">
        <v>3696</v>
      </c>
      <c r="J400" s="101">
        <v>76.3</v>
      </c>
      <c r="K400" s="101">
        <v>144</v>
      </c>
      <c r="L400" s="101"/>
      <c r="M400" s="101">
        <v>0</v>
      </c>
      <c r="N400" s="101">
        <v>0</v>
      </c>
      <c r="O400" s="101">
        <v>0</v>
      </c>
      <c r="P400" s="101">
        <v>76.3</v>
      </c>
      <c r="Q400" s="101">
        <v>76.3</v>
      </c>
      <c r="R400" s="101">
        <v>144</v>
      </c>
    </row>
    <row r="401" spans="1:18" x14ac:dyDescent="0.25">
      <c r="A401" s="101">
        <v>148</v>
      </c>
      <c r="B401" s="101" t="s">
        <v>235</v>
      </c>
      <c r="C401" s="101">
        <v>1.4</v>
      </c>
      <c r="D401" s="101">
        <v>0</v>
      </c>
      <c r="E401" s="101">
        <v>100</v>
      </c>
      <c r="F401" s="101">
        <v>1</v>
      </c>
      <c r="G401" s="101"/>
      <c r="H401" s="101"/>
      <c r="I401" s="101">
        <v>3696</v>
      </c>
      <c r="J401" s="101">
        <v>76.3</v>
      </c>
      <c r="K401" s="101">
        <v>103</v>
      </c>
      <c r="L401" s="101"/>
      <c r="M401" s="101">
        <v>0</v>
      </c>
      <c r="N401" s="101">
        <v>0</v>
      </c>
      <c r="O401" s="101">
        <v>0</v>
      </c>
      <c r="P401" s="101">
        <v>76.3</v>
      </c>
      <c r="Q401" s="101">
        <v>76.3</v>
      </c>
      <c r="R401" s="101">
        <v>103</v>
      </c>
    </row>
    <row r="402" spans="1:18" x14ac:dyDescent="0.25">
      <c r="A402" s="101">
        <v>149</v>
      </c>
      <c r="B402" s="101" t="s">
        <v>236</v>
      </c>
      <c r="C402" s="101">
        <v>1.8</v>
      </c>
      <c r="D402" s="101">
        <v>0</v>
      </c>
      <c r="E402" s="101">
        <v>100</v>
      </c>
      <c r="F402" s="101">
        <v>1</v>
      </c>
      <c r="G402" s="101"/>
      <c r="H402" s="101"/>
      <c r="I402" s="101">
        <v>3696</v>
      </c>
      <c r="J402" s="101">
        <v>58.4</v>
      </c>
      <c r="K402" s="101">
        <v>107</v>
      </c>
      <c r="L402" s="101"/>
      <c r="M402" s="101">
        <v>0</v>
      </c>
      <c r="N402" s="101">
        <v>0</v>
      </c>
      <c r="O402" s="101">
        <v>0</v>
      </c>
      <c r="P402" s="101">
        <v>58.39</v>
      </c>
      <c r="Q402" s="101">
        <v>58.39</v>
      </c>
      <c r="R402" s="101">
        <v>107</v>
      </c>
    </row>
    <row r="403" spans="1:18" x14ac:dyDescent="0.25">
      <c r="A403" s="101">
        <v>150</v>
      </c>
      <c r="B403" s="101" t="s">
        <v>237</v>
      </c>
      <c r="C403" s="101">
        <v>0.9</v>
      </c>
      <c r="D403" s="101">
        <v>0</v>
      </c>
      <c r="E403" s="101">
        <v>100</v>
      </c>
      <c r="F403" s="101">
        <v>0</v>
      </c>
      <c r="G403" s="101"/>
      <c r="H403" s="101"/>
      <c r="I403" s="101">
        <v>8760</v>
      </c>
      <c r="J403" s="101">
        <v>0</v>
      </c>
      <c r="K403" s="101">
        <v>0</v>
      </c>
      <c r="L403" s="101"/>
      <c r="M403" s="101">
        <v>0</v>
      </c>
      <c r="N403" s="101">
        <v>0</v>
      </c>
      <c r="O403" s="101">
        <v>0</v>
      </c>
      <c r="P403" s="101">
        <v>0</v>
      </c>
      <c r="Q403" s="101">
        <v>0</v>
      </c>
      <c r="R403" s="101">
        <v>0</v>
      </c>
    </row>
    <row r="404" spans="1:18" x14ac:dyDescent="0.25">
      <c r="A404" s="101">
        <v>151</v>
      </c>
      <c r="B404" s="101" t="s">
        <v>238</v>
      </c>
      <c r="C404" s="101">
        <v>11</v>
      </c>
      <c r="D404" s="101">
        <v>0</v>
      </c>
      <c r="E404" s="101">
        <v>100</v>
      </c>
      <c r="F404" s="101">
        <v>1</v>
      </c>
      <c r="G404" s="101"/>
      <c r="H404" s="101"/>
      <c r="I404" s="101">
        <v>5184</v>
      </c>
      <c r="J404" s="101">
        <v>85</v>
      </c>
      <c r="K404" s="101">
        <v>936</v>
      </c>
      <c r="L404" s="101"/>
      <c r="M404" s="101">
        <v>0</v>
      </c>
      <c r="N404" s="101">
        <v>0</v>
      </c>
      <c r="O404" s="101">
        <v>0</v>
      </c>
      <c r="P404" s="101">
        <v>85</v>
      </c>
      <c r="Q404" s="101">
        <v>85</v>
      </c>
      <c r="R404" s="101">
        <v>936</v>
      </c>
    </row>
    <row r="405" spans="1:18" x14ac:dyDescent="0.25">
      <c r="A405" s="101">
        <v>152</v>
      </c>
      <c r="B405" s="101" t="s">
        <v>239</v>
      </c>
      <c r="C405" s="101">
        <v>7.6</v>
      </c>
      <c r="D405" s="101">
        <v>0</v>
      </c>
      <c r="E405" s="101">
        <v>100</v>
      </c>
      <c r="F405" s="101">
        <v>1</v>
      </c>
      <c r="G405" s="101"/>
      <c r="H405" s="101"/>
      <c r="I405" s="101">
        <v>8424</v>
      </c>
      <c r="J405" s="101">
        <v>58.4</v>
      </c>
      <c r="K405" s="101">
        <v>441</v>
      </c>
      <c r="L405" s="101"/>
      <c r="M405" s="101">
        <v>0</v>
      </c>
      <c r="N405" s="101">
        <v>0</v>
      </c>
      <c r="O405" s="101">
        <v>0</v>
      </c>
      <c r="P405" s="101">
        <v>58.39</v>
      </c>
      <c r="Q405" s="101">
        <v>58.39</v>
      </c>
      <c r="R405" s="101">
        <v>441</v>
      </c>
    </row>
    <row r="406" spans="1:18" x14ac:dyDescent="0.25">
      <c r="A406" s="101">
        <v>153</v>
      </c>
      <c r="B406" s="101" t="s">
        <v>240</v>
      </c>
      <c r="C406" s="101">
        <v>3.2</v>
      </c>
      <c r="D406" s="101">
        <v>0</v>
      </c>
      <c r="E406" s="101">
        <v>100</v>
      </c>
      <c r="F406" s="101">
        <v>1</v>
      </c>
      <c r="G406" s="101"/>
      <c r="H406" s="101"/>
      <c r="I406" s="101">
        <v>5184</v>
      </c>
      <c r="J406" s="101">
        <v>85</v>
      </c>
      <c r="K406" s="101">
        <v>272</v>
      </c>
      <c r="L406" s="101"/>
      <c r="M406" s="101">
        <v>0</v>
      </c>
      <c r="N406" s="101">
        <v>0</v>
      </c>
      <c r="O406" s="101">
        <v>0</v>
      </c>
      <c r="P406" s="101">
        <v>85</v>
      </c>
      <c r="Q406" s="101">
        <v>85</v>
      </c>
      <c r="R406" s="101">
        <v>272</v>
      </c>
    </row>
    <row r="407" spans="1:18" x14ac:dyDescent="0.25">
      <c r="A407" s="101">
        <v>154</v>
      </c>
      <c r="B407" s="101" t="s">
        <v>241</v>
      </c>
      <c r="C407" s="101">
        <v>1.8</v>
      </c>
      <c r="D407" s="101">
        <v>0</v>
      </c>
      <c r="E407" s="101">
        <v>100</v>
      </c>
      <c r="F407" s="101">
        <v>1</v>
      </c>
      <c r="G407" s="101"/>
      <c r="H407" s="101"/>
      <c r="I407" s="101">
        <v>3696</v>
      </c>
      <c r="J407" s="101">
        <v>58.4</v>
      </c>
      <c r="K407" s="101">
        <v>107</v>
      </c>
      <c r="L407" s="101"/>
      <c r="M407" s="101">
        <v>0</v>
      </c>
      <c r="N407" s="101">
        <v>0</v>
      </c>
      <c r="O407" s="101">
        <v>0</v>
      </c>
      <c r="P407" s="101">
        <v>58.39</v>
      </c>
      <c r="Q407" s="101">
        <v>58.39</v>
      </c>
      <c r="R407" s="101">
        <v>107</v>
      </c>
    </row>
    <row r="408" spans="1:18" x14ac:dyDescent="0.25">
      <c r="A408" s="101">
        <v>155</v>
      </c>
      <c r="B408" s="101" t="s">
        <v>242</v>
      </c>
      <c r="C408" s="101">
        <v>1.8</v>
      </c>
      <c r="D408" s="101">
        <v>0</v>
      </c>
      <c r="E408" s="101">
        <v>100</v>
      </c>
      <c r="F408" s="101">
        <v>1</v>
      </c>
      <c r="G408" s="101"/>
      <c r="H408" s="101"/>
      <c r="I408" s="101">
        <v>3696</v>
      </c>
      <c r="J408" s="101">
        <v>58.4</v>
      </c>
      <c r="K408" s="101">
        <v>107</v>
      </c>
      <c r="L408" s="101"/>
      <c r="M408" s="101">
        <v>0</v>
      </c>
      <c r="N408" s="101">
        <v>0</v>
      </c>
      <c r="O408" s="101">
        <v>0</v>
      </c>
      <c r="P408" s="101">
        <v>58.39</v>
      </c>
      <c r="Q408" s="101">
        <v>58.39</v>
      </c>
      <c r="R408" s="101">
        <v>107</v>
      </c>
    </row>
    <row r="409" spans="1:18" x14ac:dyDescent="0.25">
      <c r="A409" s="101">
        <v>156</v>
      </c>
      <c r="B409" s="101" t="s">
        <v>243</v>
      </c>
      <c r="C409" s="101">
        <v>3.9</v>
      </c>
      <c r="D409" s="101">
        <v>0</v>
      </c>
      <c r="E409" s="101">
        <v>100</v>
      </c>
      <c r="F409" s="101">
        <v>0</v>
      </c>
      <c r="G409" s="101"/>
      <c r="H409" s="101"/>
      <c r="I409" s="101">
        <v>8760</v>
      </c>
      <c r="J409" s="101">
        <v>0</v>
      </c>
      <c r="K409" s="101">
        <v>0</v>
      </c>
      <c r="L409" s="101"/>
      <c r="M409" s="101">
        <v>0</v>
      </c>
      <c r="N409" s="101">
        <v>0</v>
      </c>
      <c r="O409" s="101">
        <v>0</v>
      </c>
      <c r="P409" s="101">
        <v>0</v>
      </c>
      <c r="Q409" s="101">
        <v>0</v>
      </c>
      <c r="R409" s="101">
        <v>0</v>
      </c>
    </row>
    <row r="410" spans="1:18" x14ac:dyDescent="0.25">
      <c r="A410" s="101">
        <v>157</v>
      </c>
      <c r="B410" s="101" t="s">
        <v>244</v>
      </c>
      <c r="C410" s="101">
        <v>0</v>
      </c>
      <c r="D410" s="101">
        <v>0</v>
      </c>
      <c r="E410" s="101">
        <v>0</v>
      </c>
      <c r="F410" s="101">
        <v>0</v>
      </c>
      <c r="G410" s="101"/>
      <c r="H410" s="101"/>
      <c r="I410" s="101">
        <v>0</v>
      </c>
      <c r="J410" s="101">
        <v>0</v>
      </c>
      <c r="K410" s="101">
        <v>0</v>
      </c>
      <c r="L410" s="101"/>
      <c r="M410" s="101">
        <v>0</v>
      </c>
      <c r="N410" s="101">
        <v>0</v>
      </c>
      <c r="O410" s="101">
        <v>0</v>
      </c>
      <c r="P410" s="101">
        <v>0</v>
      </c>
      <c r="Q410" s="101">
        <v>0</v>
      </c>
      <c r="R410" s="101">
        <v>0</v>
      </c>
    </row>
    <row r="411" spans="1:18" x14ac:dyDescent="0.25">
      <c r="A411" s="101">
        <v>158</v>
      </c>
      <c r="B411" s="101" t="s">
        <v>245</v>
      </c>
      <c r="C411" s="101">
        <v>91.3</v>
      </c>
      <c r="D411" s="101">
        <v>0</v>
      </c>
      <c r="E411" s="101">
        <v>63.7</v>
      </c>
      <c r="F411" s="101">
        <v>261</v>
      </c>
      <c r="G411" s="101"/>
      <c r="H411" s="101"/>
      <c r="I411" s="101">
        <v>5307</v>
      </c>
      <c r="J411" s="101">
        <v>15.5</v>
      </c>
      <c r="K411" s="101">
        <v>1414</v>
      </c>
      <c r="L411" s="101"/>
      <c r="M411" s="101">
        <v>0</v>
      </c>
      <c r="N411" s="101">
        <v>0</v>
      </c>
      <c r="O411" s="101">
        <v>0</v>
      </c>
      <c r="P411" s="101">
        <v>15.49</v>
      </c>
      <c r="Q411" s="101">
        <v>15.49</v>
      </c>
      <c r="R411" s="101">
        <v>1414</v>
      </c>
    </row>
    <row r="412" spans="1:18" x14ac:dyDescent="0.25">
      <c r="A412" s="101">
        <v>159</v>
      </c>
      <c r="B412" s="101" t="s">
        <v>344</v>
      </c>
      <c r="C412" s="101">
        <v>13.2</v>
      </c>
      <c r="D412" s="101">
        <v>0</v>
      </c>
      <c r="E412" s="101">
        <v>100</v>
      </c>
      <c r="F412" s="101">
        <v>0</v>
      </c>
      <c r="G412" s="101"/>
      <c r="H412" s="101"/>
      <c r="I412" s="101">
        <v>8760</v>
      </c>
      <c r="J412" s="101">
        <v>78.900000000000006</v>
      </c>
      <c r="K412" s="101">
        <v>1043</v>
      </c>
      <c r="L412" s="101"/>
      <c r="M412" s="101">
        <v>0</v>
      </c>
      <c r="N412" s="101">
        <v>0</v>
      </c>
      <c r="O412" s="101">
        <v>0</v>
      </c>
      <c r="P412" s="101">
        <v>78.86</v>
      </c>
      <c r="Q412" s="101">
        <v>78.86</v>
      </c>
      <c r="R412" s="101">
        <v>1043</v>
      </c>
    </row>
    <row r="413" spans="1:18" x14ac:dyDescent="0.25">
      <c r="A413" s="101">
        <v>160</v>
      </c>
      <c r="B413" s="101" t="s">
        <v>246</v>
      </c>
      <c r="C413" s="101">
        <v>3.4</v>
      </c>
      <c r="D413" s="101">
        <v>0</v>
      </c>
      <c r="E413" s="101">
        <v>100</v>
      </c>
      <c r="F413" s="101">
        <v>1</v>
      </c>
      <c r="G413" s="101"/>
      <c r="H413" s="101"/>
      <c r="I413" s="101">
        <v>6624</v>
      </c>
      <c r="J413" s="101">
        <v>78.900000000000006</v>
      </c>
      <c r="K413" s="101">
        <v>267</v>
      </c>
      <c r="L413" s="101"/>
      <c r="M413" s="101">
        <v>0</v>
      </c>
      <c r="N413" s="101">
        <v>0</v>
      </c>
      <c r="O413" s="101">
        <v>0</v>
      </c>
      <c r="P413" s="101">
        <v>78.86</v>
      </c>
      <c r="Q413" s="101">
        <v>78.86</v>
      </c>
      <c r="R413" s="101">
        <v>267</v>
      </c>
    </row>
    <row r="414" spans="1:18" x14ac:dyDescent="0.25">
      <c r="A414" s="101">
        <v>161</v>
      </c>
      <c r="B414" s="101" t="s">
        <v>247</v>
      </c>
      <c r="C414" s="101">
        <v>0</v>
      </c>
      <c r="D414" s="101">
        <v>0</v>
      </c>
      <c r="E414" s="101">
        <v>0</v>
      </c>
      <c r="F414" s="101">
        <v>0</v>
      </c>
      <c r="G414" s="101"/>
      <c r="H414" s="101"/>
      <c r="I414" s="101">
        <v>0</v>
      </c>
      <c r="J414" s="101">
        <v>0</v>
      </c>
      <c r="K414" s="101">
        <v>0</v>
      </c>
      <c r="L414" s="101"/>
      <c r="M414" s="101">
        <v>0</v>
      </c>
      <c r="N414" s="101">
        <v>0</v>
      </c>
      <c r="O414" s="101">
        <v>0</v>
      </c>
      <c r="P414" s="101">
        <v>0</v>
      </c>
      <c r="Q414" s="101">
        <v>0</v>
      </c>
      <c r="R414" s="101">
        <v>0</v>
      </c>
    </row>
    <row r="415" spans="1:18" x14ac:dyDescent="0.25">
      <c r="A415" s="101">
        <v>162</v>
      </c>
      <c r="B415" s="101" t="s">
        <v>248</v>
      </c>
      <c r="C415" s="101">
        <v>0</v>
      </c>
      <c r="D415" s="101">
        <v>0</v>
      </c>
      <c r="E415" s="101">
        <v>0</v>
      </c>
      <c r="F415" s="101">
        <v>0</v>
      </c>
      <c r="G415" s="101"/>
      <c r="H415" s="101"/>
      <c r="I415" s="101">
        <v>0</v>
      </c>
      <c r="J415" s="101">
        <v>0</v>
      </c>
      <c r="K415" s="101">
        <v>0</v>
      </c>
      <c r="L415" s="101"/>
      <c r="M415" s="101">
        <v>0</v>
      </c>
      <c r="N415" s="101">
        <v>0</v>
      </c>
      <c r="O415" s="101">
        <v>0</v>
      </c>
      <c r="P415" s="101">
        <v>0</v>
      </c>
      <c r="Q415" s="101">
        <v>0</v>
      </c>
      <c r="R415" s="101">
        <v>0</v>
      </c>
    </row>
    <row r="416" spans="1:18" x14ac:dyDescent="0.25">
      <c r="A416" s="101">
        <v>163</v>
      </c>
      <c r="B416" s="101" t="s">
        <v>249</v>
      </c>
      <c r="C416" s="101">
        <v>0</v>
      </c>
      <c r="D416" s="101">
        <v>0</v>
      </c>
      <c r="E416" s="101">
        <v>0</v>
      </c>
      <c r="F416" s="101">
        <v>0</v>
      </c>
      <c r="G416" s="101"/>
      <c r="H416" s="101"/>
      <c r="I416" s="101">
        <v>0</v>
      </c>
      <c r="J416" s="101">
        <v>0</v>
      </c>
      <c r="K416" s="101">
        <v>0</v>
      </c>
      <c r="L416" s="101"/>
      <c r="M416" s="101">
        <v>0</v>
      </c>
      <c r="N416" s="101">
        <v>0</v>
      </c>
      <c r="O416" s="101">
        <v>0</v>
      </c>
      <c r="P416" s="101">
        <v>0</v>
      </c>
      <c r="Q416" s="101">
        <v>0</v>
      </c>
      <c r="R416" s="101">
        <v>0</v>
      </c>
    </row>
    <row r="417" spans="1:18" x14ac:dyDescent="0.25">
      <c r="A417" s="101">
        <v>164</v>
      </c>
      <c r="B417" s="101" t="s">
        <v>254</v>
      </c>
      <c r="C417" s="101">
        <v>0</v>
      </c>
      <c r="D417" s="101">
        <v>0</v>
      </c>
      <c r="E417" s="101">
        <v>0</v>
      </c>
      <c r="F417" s="101">
        <v>0</v>
      </c>
      <c r="G417" s="101"/>
      <c r="H417" s="101"/>
      <c r="I417" s="101">
        <v>0</v>
      </c>
      <c r="J417" s="101">
        <v>0</v>
      </c>
      <c r="K417" s="101">
        <v>0</v>
      </c>
      <c r="L417" s="101"/>
      <c r="M417" s="101">
        <v>0</v>
      </c>
      <c r="N417" s="101">
        <v>0</v>
      </c>
      <c r="O417" s="101">
        <v>0</v>
      </c>
      <c r="P417" s="101">
        <v>0</v>
      </c>
      <c r="Q417" s="101">
        <v>0</v>
      </c>
      <c r="R417" s="101">
        <v>0</v>
      </c>
    </row>
    <row r="418" spans="1:18" x14ac:dyDescent="0.25">
      <c r="A418" s="101">
        <v>165</v>
      </c>
      <c r="B418" s="101" t="s">
        <v>257</v>
      </c>
      <c r="C418" s="101">
        <v>3616.8</v>
      </c>
      <c r="D418" s="101">
        <v>0</v>
      </c>
      <c r="E418" s="101">
        <v>63.7</v>
      </c>
      <c r="F418" s="101">
        <v>3</v>
      </c>
      <c r="G418" s="101">
        <v>24917.3</v>
      </c>
      <c r="H418" s="101">
        <v>6889</v>
      </c>
      <c r="I418" s="101">
        <v>8717</v>
      </c>
      <c r="J418" s="101">
        <v>395.9</v>
      </c>
      <c r="K418" s="101">
        <v>98657</v>
      </c>
      <c r="L418" s="101">
        <v>11</v>
      </c>
      <c r="M418" s="101">
        <v>51</v>
      </c>
      <c r="N418" s="101">
        <v>24303</v>
      </c>
      <c r="O418" s="101">
        <v>11672</v>
      </c>
      <c r="P418" s="101">
        <v>30.5</v>
      </c>
      <c r="Q418" s="101">
        <v>37.24</v>
      </c>
      <c r="R418" s="101">
        <v>134682</v>
      </c>
    </row>
    <row r="419" spans="1:18" x14ac:dyDescent="0.25">
      <c r="A419" s="101">
        <v>166</v>
      </c>
      <c r="B419" s="101" t="s">
        <v>345</v>
      </c>
      <c r="C419" s="101">
        <v>1045.8</v>
      </c>
      <c r="D419" s="101">
        <v>0</v>
      </c>
      <c r="E419" s="101">
        <v>100</v>
      </c>
      <c r="F419" s="101">
        <v>0</v>
      </c>
      <c r="G419" s="101"/>
      <c r="H419" s="101"/>
      <c r="I419" s="101">
        <v>8760</v>
      </c>
      <c r="J419" s="101">
        <v>0</v>
      </c>
      <c r="K419" s="101">
        <v>0</v>
      </c>
      <c r="L419" s="101"/>
      <c r="M419" s="101">
        <v>0</v>
      </c>
      <c r="N419" s="101">
        <v>0</v>
      </c>
      <c r="O419" s="101">
        <v>0</v>
      </c>
      <c r="P419" s="101">
        <v>0</v>
      </c>
      <c r="Q419" s="101">
        <v>0</v>
      </c>
      <c r="R419" s="101">
        <v>0</v>
      </c>
    </row>
    <row r="420" spans="1:18" x14ac:dyDescent="0.25">
      <c r="A420" s="101">
        <v>167</v>
      </c>
      <c r="B420" s="101" t="s">
        <v>346</v>
      </c>
      <c r="C420" s="101">
        <v>434</v>
      </c>
      <c r="D420" s="101">
        <v>0</v>
      </c>
      <c r="E420" s="101">
        <v>100</v>
      </c>
      <c r="F420" s="101">
        <v>396</v>
      </c>
      <c r="G420" s="101"/>
      <c r="H420" s="101"/>
      <c r="I420" s="101">
        <v>8144</v>
      </c>
      <c r="J420" s="101">
        <v>0</v>
      </c>
      <c r="K420" s="101">
        <v>0</v>
      </c>
      <c r="L420" s="101"/>
      <c r="M420" s="101">
        <v>0</v>
      </c>
      <c r="N420" s="101">
        <v>0</v>
      </c>
      <c r="O420" s="101">
        <v>0</v>
      </c>
      <c r="P420" s="101">
        <v>0</v>
      </c>
      <c r="Q420" s="101">
        <v>0</v>
      </c>
      <c r="R420" s="101">
        <v>0</v>
      </c>
    </row>
    <row r="421" spans="1:18" x14ac:dyDescent="0.25">
      <c r="A421" s="101">
        <v>168</v>
      </c>
      <c r="B421" s="101" t="s">
        <v>347</v>
      </c>
      <c r="C421" s="101">
        <v>789.5</v>
      </c>
      <c r="D421" s="101">
        <v>0</v>
      </c>
      <c r="E421" s="101">
        <v>100</v>
      </c>
      <c r="F421" s="101">
        <v>0</v>
      </c>
      <c r="G421" s="101"/>
      <c r="H421" s="101"/>
      <c r="I421" s="101">
        <v>8760</v>
      </c>
      <c r="J421" s="101">
        <v>0</v>
      </c>
      <c r="K421" s="101">
        <v>0</v>
      </c>
      <c r="L421" s="101"/>
      <c r="M421" s="101">
        <v>0</v>
      </c>
      <c r="N421" s="101">
        <v>0</v>
      </c>
      <c r="O421" s="101">
        <v>0</v>
      </c>
      <c r="P421" s="101">
        <v>0</v>
      </c>
      <c r="Q421" s="101">
        <v>0</v>
      </c>
      <c r="R421" s="101">
        <v>0</v>
      </c>
    </row>
    <row r="422" spans="1:18" x14ac:dyDescent="0.25">
      <c r="A422" s="101">
        <v>169</v>
      </c>
      <c r="B422" s="101" t="s">
        <v>348</v>
      </c>
      <c r="C422" s="101">
        <v>1497.4</v>
      </c>
      <c r="D422" s="101">
        <v>0</v>
      </c>
      <c r="E422" s="101">
        <v>100</v>
      </c>
      <c r="F422" s="101">
        <v>487</v>
      </c>
      <c r="G422" s="101"/>
      <c r="H422" s="101"/>
      <c r="I422" s="101">
        <v>7954</v>
      </c>
      <c r="J422" s="101">
        <v>0</v>
      </c>
      <c r="K422" s="101">
        <v>0</v>
      </c>
      <c r="L422" s="101"/>
      <c r="M422" s="101">
        <v>0</v>
      </c>
      <c r="N422" s="101">
        <v>0</v>
      </c>
      <c r="O422" s="101">
        <v>0</v>
      </c>
      <c r="P422" s="101">
        <v>0</v>
      </c>
      <c r="Q422" s="101">
        <v>0</v>
      </c>
      <c r="R422" s="101">
        <v>0</v>
      </c>
    </row>
    <row r="423" spans="1:18" x14ac:dyDescent="0.25">
      <c r="A423" s="101">
        <v>170</v>
      </c>
      <c r="B423" s="101" t="s">
        <v>349</v>
      </c>
      <c r="C423" s="101">
        <v>3452.5</v>
      </c>
      <c r="D423" s="101">
        <v>0</v>
      </c>
      <c r="E423" s="101">
        <v>100</v>
      </c>
      <c r="F423" s="101">
        <v>50</v>
      </c>
      <c r="G423" s="101"/>
      <c r="H423" s="101"/>
      <c r="I423" s="101">
        <v>8669</v>
      </c>
      <c r="J423" s="101">
        <v>0</v>
      </c>
      <c r="K423" s="101">
        <v>0</v>
      </c>
      <c r="L423" s="101"/>
      <c r="M423" s="101">
        <v>0</v>
      </c>
      <c r="N423" s="101">
        <v>0</v>
      </c>
      <c r="O423" s="101">
        <v>0</v>
      </c>
      <c r="P423" s="101">
        <v>0</v>
      </c>
      <c r="Q423" s="101">
        <v>0</v>
      </c>
      <c r="R423" s="101">
        <v>0</v>
      </c>
    </row>
    <row r="424" spans="1:18" x14ac:dyDescent="0.25">
      <c r="A424" s="101" t="s">
        <v>258</v>
      </c>
      <c r="B424" s="101" t="s">
        <v>259</v>
      </c>
      <c r="C424" s="101">
        <v>63219.199999999997</v>
      </c>
      <c r="D424" s="101">
        <v>0</v>
      </c>
      <c r="E424" s="101"/>
      <c r="F424" s="101">
        <v>6404</v>
      </c>
      <c r="G424" s="101">
        <v>504184.5</v>
      </c>
      <c r="H424" s="101">
        <v>9794</v>
      </c>
      <c r="I424" s="101"/>
      <c r="J424" s="101"/>
      <c r="K424" s="101">
        <v>1006736</v>
      </c>
      <c r="L424" s="101">
        <v>2208</v>
      </c>
      <c r="M424" s="101">
        <v>10061</v>
      </c>
      <c r="N424" s="101">
        <v>449358</v>
      </c>
      <c r="O424" s="101">
        <v>52144</v>
      </c>
      <c r="P424" s="101">
        <v>16.75</v>
      </c>
      <c r="Q424" s="101">
        <v>24.02</v>
      </c>
      <c r="R424" s="101">
        <v>1518300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Results</vt:lpstr>
      <vt:lpstr>WindProjects S1</vt:lpstr>
      <vt:lpstr>Detail Summary, $1000 RD</vt:lpstr>
      <vt:lpstr>Study1SM</vt:lpstr>
      <vt:lpstr>Study2SM</vt:lpstr>
      <vt:lpstr>Study3SM</vt:lpstr>
      <vt:lpstr>Study4SM</vt:lpstr>
      <vt:lpstr>Study5SM</vt:lpstr>
      <vt:lpstr>Study6SM</vt:lpstr>
      <vt:lpstr>Study7SM</vt:lpstr>
      <vt:lpstr>Study1EIM</vt:lpstr>
      <vt:lpstr>Study2EIM</vt:lpstr>
      <vt:lpstr>Study3EIM</vt:lpstr>
      <vt:lpstr>Study4EIM</vt:lpstr>
      <vt:lpstr>Study5EIM</vt:lpstr>
      <vt:lpstr>Study6EIM</vt:lpstr>
      <vt:lpstr>Study7EIM</vt:lpstr>
      <vt:lpstr>Study1CHrly</vt:lpstr>
      <vt:lpstr>Study2CHrly</vt:lpstr>
      <vt:lpstr>Study3CHrly</vt:lpstr>
      <vt:lpstr>Study4CHrly</vt:lpstr>
      <vt:lpstr>Study5CHrly</vt:lpstr>
      <vt:lpstr>Study6CHrly</vt:lpstr>
      <vt:lpstr>Study7CHrly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2015-03-27T22:04:14Z</dcterms:created>
  <dcterms:modified xsi:type="dcterms:W3CDTF">2015-04-07T15:32:05Z</dcterms:modified>
</cp:coreProperties>
</file>