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9230" windowHeight="3030"/>
  </bookViews>
  <sheets>
    <sheet name="Prices" sheetId="1" r:id="rId1"/>
  </sheets>
  <calcPr calcId="152511"/>
</workbook>
</file>

<file path=xl/calcChain.xml><?xml version="1.0" encoding="utf-8"?>
<calcChain xmlns="http://schemas.openxmlformats.org/spreadsheetml/2006/main">
  <c r="CC260" i="1" l="1"/>
  <c r="BY260" i="1"/>
  <c r="BX260" i="1"/>
  <c r="CC259" i="1"/>
  <c r="BY259" i="1"/>
  <c r="BX259" i="1"/>
  <c r="CC258" i="1"/>
  <c r="BY258" i="1"/>
  <c r="BX258" i="1"/>
  <c r="CC257" i="1"/>
  <c r="BY257" i="1"/>
  <c r="BX257" i="1"/>
  <c r="CC256" i="1"/>
  <c r="BY256" i="1"/>
  <c r="BX256" i="1"/>
  <c r="CC255" i="1"/>
  <c r="BY255" i="1"/>
  <c r="BX255" i="1"/>
  <c r="CC254" i="1"/>
  <c r="BY254" i="1"/>
  <c r="BX254" i="1"/>
  <c r="CC253" i="1"/>
  <c r="BY253" i="1"/>
  <c r="BX253" i="1"/>
  <c r="CC252" i="1"/>
  <c r="BY252" i="1"/>
  <c r="BX252" i="1"/>
  <c r="CC251" i="1"/>
  <c r="BY251" i="1"/>
  <c r="BX251" i="1"/>
  <c r="CC250" i="1"/>
  <c r="BY250" i="1"/>
  <c r="BX250" i="1"/>
  <c r="CC249" i="1"/>
  <c r="BY249" i="1"/>
  <c r="BX249" i="1"/>
  <c r="CC248" i="1"/>
  <c r="BY248" i="1"/>
  <c r="BX248" i="1"/>
  <c r="CC247" i="1"/>
  <c r="BY247" i="1"/>
  <c r="BX247" i="1"/>
  <c r="CC246" i="1"/>
  <c r="BY246" i="1"/>
  <c r="BX246" i="1"/>
  <c r="CC245" i="1"/>
  <c r="BY245" i="1"/>
  <c r="BX245" i="1"/>
  <c r="CC244" i="1"/>
  <c r="BY244" i="1"/>
  <c r="BX244" i="1"/>
  <c r="CC243" i="1"/>
  <c r="BY243" i="1"/>
  <c r="BX243" i="1"/>
  <c r="CC242" i="1"/>
  <c r="BY242" i="1"/>
  <c r="BX242" i="1"/>
  <c r="CC241" i="1"/>
  <c r="BY241" i="1"/>
  <c r="BX241" i="1"/>
  <c r="CC240" i="1"/>
  <c r="BY240" i="1"/>
  <c r="BX240" i="1"/>
  <c r="CC239" i="1"/>
  <c r="BY239" i="1"/>
  <c r="BX239" i="1"/>
  <c r="CC238" i="1"/>
  <c r="BY238" i="1"/>
  <c r="BX238" i="1"/>
  <c r="CC237" i="1"/>
  <c r="BY237" i="1"/>
  <c r="BX237" i="1"/>
  <c r="CC236" i="1"/>
  <c r="BY236" i="1"/>
  <c r="BX236" i="1"/>
  <c r="CC235" i="1"/>
  <c r="BY235" i="1"/>
  <c r="BX235" i="1"/>
  <c r="CC234" i="1"/>
  <c r="BY234" i="1"/>
  <c r="BX234" i="1"/>
  <c r="CC233" i="1"/>
  <c r="BY233" i="1"/>
  <c r="BX233" i="1"/>
  <c r="CC232" i="1"/>
  <c r="BY232" i="1"/>
  <c r="BX232" i="1"/>
  <c r="CC231" i="1"/>
  <c r="BY231" i="1"/>
  <c r="BX231" i="1"/>
  <c r="CC230" i="1"/>
  <c r="BY230" i="1"/>
  <c r="BX230" i="1"/>
  <c r="CC229" i="1"/>
  <c r="BY229" i="1"/>
  <c r="BX229" i="1"/>
  <c r="CC228" i="1"/>
  <c r="BY228" i="1"/>
  <c r="BX228" i="1"/>
  <c r="CC227" i="1"/>
  <c r="BY227" i="1"/>
  <c r="BX227" i="1"/>
  <c r="CC226" i="1"/>
  <c r="BY226" i="1"/>
  <c r="BX226" i="1"/>
  <c r="CC225" i="1"/>
  <c r="BY225" i="1"/>
  <c r="BX225" i="1"/>
  <c r="CC224" i="1"/>
  <c r="BY224" i="1"/>
  <c r="BX224" i="1"/>
  <c r="CC223" i="1"/>
  <c r="BY223" i="1"/>
  <c r="BX223" i="1"/>
  <c r="CC222" i="1"/>
  <c r="BY222" i="1"/>
  <c r="BX222" i="1"/>
  <c r="CC221" i="1"/>
  <c r="BY221" i="1"/>
  <c r="BX221" i="1"/>
  <c r="CC220" i="1"/>
  <c r="BY220" i="1"/>
  <c r="BX220" i="1"/>
  <c r="CC219" i="1"/>
  <c r="BY219" i="1"/>
  <c r="BX219" i="1"/>
  <c r="CC218" i="1"/>
  <c r="BY218" i="1"/>
  <c r="BX218" i="1"/>
  <c r="CC217" i="1"/>
  <c r="BY217" i="1"/>
  <c r="BX217" i="1"/>
  <c r="CC216" i="1"/>
  <c r="BY216" i="1"/>
  <c r="BX216" i="1"/>
  <c r="CC215" i="1"/>
  <c r="BY215" i="1"/>
  <c r="BX215" i="1"/>
  <c r="CC214" i="1"/>
  <c r="BY214" i="1"/>
  <c r="BX214" i="1"/>
  <c r="CC213" i="1"/>
  <c r="BY213" i="1"/>
  <c r="BX213" i="1"/>
  <c r="CC212" i="1"/>
  <c r="BY212" i="1"/>
  <c r="BX212" i="1"/>
  <c r="CC211" i="1"/>
  <c r="BY211" i="1"/>
  <c r="BX211" i="1"/>
  <c r="CC210" i="1"/>
  <c r="BY210" i="1"/>
  <c r="BX210" i="1"/>
  <c r="CC209" i="1"/>
  <c r="BY209" i="1"/>
  <c r="BX209" i="1"/>
  <c r="CC208" i="1"/>
  <c r="BY208" i="1"/>
  <c r="BX208" i="1"/>
  <c r="CC207" i="1"/>
  <c r="BY207" i="1"/>
  <c r="BX207" i="1"/>
  <c r="CC206" i="1"/>
  <c r="BY206" i="1"/>
  <c r="BX206" i="1"/>
  <c r="CC205" i="1"/>
  <c r="BY205" i="1"/>
  <c r="BX205" i="1"/>
  <c r="CC204" i="1"/>
  <c r="BY204" i="1"/>
  <c r="BX204" i="1"/>
  <c r="CC203" i="1"/>
  <c r="BY203" i="1"/>
  <c r="BX203" i="1"/>
  <c r="CC202" i="1"/>
  <c r="BY202" i="1"/>
  <c r="BX202" i="1"/>
  <c r="CC201" i="1"/>
  <c r="BY201" i="1"/>
  <c r="BX201" i="1"/>
  <c r="CC200" i="1"/>
  <c r="BY200" i="1"/>
  <c r="BX200" i="1"/>
  <c r="CC199" i="1"/>
  <c r="BY199" i="1"/>
  <c r="BX199" i="1"/>
  <c r="CC198" i="1"/>
  <c r="BY198" i="1"/>
  <c r="BX198" i="1"/>
  <c r="CC197" i="1"/>
  <c r="BY197" i="1"/>
  <c r="BX197" i="1"/>
  <c r="CC196" i="1"/>
  <c r="BY196" i="1"/>
  <c r="BX196" i="1"/>
  <c r="CC195" i="1"/>
  <c r="BY195" i="1"/>
  <c r="BX195" i="1"/>
  <c r="CC194" i="1"/>
  <c r="BY194" i="1"/>
  <c r="BX194" i="1"/>
  <c r="CC193" i="1"/>
  <c r="BY193" i="1"/>
  <c r="BX193" i="1"/>
  <c r="CC192" i="1"/>
  <c r="BY192" i="1"/>
  <c r="BX192" i="1"/>
  <c r="CC191" i="1"/>
  <c r="BY191" i="1"/>
  <c r="BX191" i="1"/>
  <c r="CC190" i="1"/>
  <c r="BY190" i="1"/>
  <c r="BX190" i="1"/>
  <c r="CC189" i="1"/>
  <c r="BY189" i="1"/>
  <c r="BX189" i="1"/>
  <c r="CC188" i="1"/>
  <c r="BY188" i="1"/>
  <c r="BX188" i="1"/>
  <c r="CC187" i="1"/>
  <c r="BY187" i="1"/>
  <c r="BX187" i="1"/>
  <c r="CC186" i="1"/>
  <c r="BY186" i="1"/>
  <c r="BX186" i="1"/>
  <c r="CC185" i="1"/>
  <c r="BY185" i="1"/>
  <c r="BX185" i="1"/>
  <c r="CC184" i="1"/>
  <c r="BY184" i="1"/>
  <c r="BX184" i="1"/>
  <c r="CC183" i="1"/>
  <c r="BY183" i="1"/>
  <c r="BX183" i="1"/>
  <c r="CC182" i="1"/>
  <c r="BY182" i="1"/>
  <c r="BX182" i="1"/>
  <c r="CC181" i="1"/>
  <c r="BY181" i="1"/>
  <c r="BX181" i="1"/>
  <c r="CC180" i="1"/>
  <c r="BY180" i="1"/>
  <c r="BX180" i="1"/>
  <c r="CC179" i="1"/>
  <c r="BY179" i="1"/>
  <c r="BX179" i="1"/>
  <c r="CC178" i="1"/>
  <c r="BY178" i="1"/>
  <c r="BX178" i="1"/>
  <c r="CC177" i="1"/>
  <c r="BY177" i="1"/>
  <c r="BX177" i="1"/>
  <c r="CC176" i="1"/>
  <c r="BY176" i="1"/>
  <c r="BX176" i="1"/>
  <c r="CC175" i="1"/>
  <c r="BY175" i="1"/>
  <c r="BX175" i="1"/>
  <c r="CC174" i="1"/>
  <c r="BY174" i="1"/>
  <c r="BX174" i="1"/>
  <c r="CC173" i="1"/>
  <c r="BY173" i="1"/>
  <c r="BX173" i="1"/>
  <c r="CC172" i="1"/>
  <c r="BY172" i="1"/>
  <c r="BX172" i="1"/>
  <c r="CC171" i="1"/>
  <c r="BY171" i="1"/>
  <c r="BX171" i="1"/>
  <c r="CC170" i="1"/>
  <c r="BY170" i="1"/>
  <c r="BX170" i="1"/>
  <c r="CC169" i="1"/>
  <c r="BY169" i="1"/>
  <c r="BX169" i="1"/>
  <c r="CC168" i="1"/>
  <c r="BY168" i="1"/>
  <c r="BX168" i="1"/>
  <c r="CC167" i="1"/>
  <c r="BY167" i="1"/>
  <c r="BX167" i="1"/>
  <c r="CC166" i="1"/>
  <c r="BY166" i="1"/>
  <c r="BX166" i="1"/>
  <c r="CC165" i="1"/>
  <c r="BY165" i="1"/>
  <c r="BX165" i="1"/>
  <c r="CC164" i="1"/>
  <c r="BY164" i="1"/>
  <c r="BX164" i="1"/>
  <c r="CC163" i="1"/>
  <c r="BY163" i="1"/>
  <c r="BX163" i="1"/>
  <c r="CC162" i="1"/>
  <c r="BY162" i="1"/>
  <c r="BX162" i="1"/>
  <c r="CC161" i="1"/>
  <c r="BY161" i="1"/>
  <c r="BX161" i="1"/>
  <c r="CC160" i="1"/>
  <c r="BY160" i="1"/>
  <c r="BX160" i="1"/>
  <c r="CC159" i="1"/>
  <c r="BY159" i="1"/>
  <c r="BX159" i="1"/>
  <c r="CC158" i="1"/>
  <c r="BY158" i="1"/>
  <c r="BX158" i="1"/>
  <c r="CC157" i="1"/>
  <c r="BY157" i="1"/>
  <c r="BX157" i="1"/>
  <c r="CC156" i="1"/>
  <c r="BY156" i="1"/>
  <c r="BX156" i="1"/>
  <c r="CC155" i="1"/>
  <c r="BY155" i="1"/>
  <c r="BX155" i="1"/>
  <c r="CC154" i="1"/>
  <c r="BY154" i="1"/>
  <c r="BX154" i="1"/>
  <c r="CC153" i="1"/>
  <c r="BY153" i="1"/>
  <c r="BX153" i="1"/>
  <c r="CC152" i="1"/>
  <c r="BY152" i="1"/>
  <c r="BX152" i="1"/>
  <c r="CC151" i="1"/>
  <c r="BY151" i="1"/>
  <c r="BX151" i="1"/>
  <c r="CC150" i="1"/>
  <c r="BY150" i="1"/>
  <c r="BX150" i="1"/>
  <c r="CC149" i="1"/>
  <c r="BY149" i="1"/>
  <c r="BX149" i="1"/>
  <c r="CC148" i="1"/>
  <c r="BY148" i="1"/>
  <c r="BX148" i="1"/>
  <c r="CC147" i="1"/>
  <c r="BY147" i="1"/>
  <c r="BX147" i="1"/>
  <c r="CC146" i="1"/>
  <c r="BY146" i="1"/>
  <c r="BX146" i="1"/>
  <c r="CC145" i="1"/>
  <c r="BY145" i="1"/>
  <c r="BX145" i="1"/>
  <c r="CC144" i="1"/>
  <c r="BY144" i="1"/>
  <c r="BX144" i="1"/>
  <c r="CC143" i="1"/>
  <c r="BY143" i="1"/>
  <c r="BX143" i="1"/>
  <c r="CC142" i="1"/>
  <c r="BY142" i="1"/>
  <c r="BX142" i="1"/>
  <c r="CC141" i="1"/>
  <c r="BY141" i="1"/>
  <c r="BX141" i="1"/>
  <c r="CC140" i="1"/>
  <c r="BY140" i="1"/>
  <c r="BX140" i="1"/>
  <c r="CC139" i="1"/>
  <c r="BY139" i="1"/>
  <c r="BX139" i="1"/>
  <c r="CC138" i="1"/>
  <c r="BY138" i="1"/>
  <c r="BX138" i="1"/>
  <c r="CC137" i="1"/>
  <c r="BY137" i="1"/>
  <c r="BX137" i="1"/>
  <c r="CC136" i="1"/>
  <c r="BY136" i="1"/>
  <c r="BX136" i="1"/>
  <c r="CC135" i="1"/>
  <c r="BY135" i="1"/>
  <c r="BX135" i="1"/>
  <c r="CC134" i="1"/>
  <c r="BY134" i="1"/>
  <c r="BX134" i="1"/>
  <c r="CC133" i="1"/>
  <c r="BY133" i="1"/>
  <c r="BX133" i="1"/>
  <c r="CC132" i="1"/>
  <c r="BY132" i="1"/>
  <c r="BX132" i="1"/>
  <c r="CC131" i="1"/>
  <c r="BY131" i="1"/>
  <c r="BX131" i="1"/>
  <c r="CC130" i="1"/>
  <c r="BY130" i="1"/>
  <c r="BX130" i="1"/>
  <c r="CC129" i="1"/>
  <c r="BY129" i="1"/>
  <c r="BX129" i="1"/>
  <c r="CC128" i="1"/>
  <c r="BY128" i="1"/>
  <c r="BX128" i="1"/>
  <c r="CC127" i="1"/>
  <c r="BY127" i="1"/>
  <c r="BX127" i="1"/>
  <c r="CC126" i="1"/>
  <c r="BY126" i="1"/>
  <c r="BX126" i="1"/>
  <c r="CC125" i="1"/>
  <c r="BY125" i="1"/>
  <c r="BX125" i="1"/>
  <c r="CC124" i="1"/>
  <c r="BY124" i="1"/>
  <c r="BX124" i="1"/>
  <c r="CC123" i="1"/>
  <c r="BY123" i="1"/>
  <c r="BX123" i="1"/>
  <c r="CC122" i="1"/>
  <c r="BY122" i="1"/>
  <c r="BX122" i="1"/>
  <c r="CC121" i="1"/>
  <c r="BY121" i="1"/>
  <c r="BX121" i="1"/>
  <c r="CC120" i="1"/>
  <c r="BY120" i="1"/>
  <c r="BX120" i="1"/>
  <c r="CC119" i="1"/>
  <c r="BY119" i="1"/>
  <c r="BX119" i="1"/>
  <c r="CC118" i="1"/>
  <c r="BY118" i="1"/>
  <c r="BX118" i="1"/>
  <c r="CC117" i="1"/>
  <c r="BY117" i="1"/>
  <c r="BX117" i="1"/>
  <c r="CC116" i="1"/>
  <c r="BY116" i="1"/>
  <c r="BX116" i="1"/>
  <c r="CC115" i="1"/>
  <c r="BY115" i="1"/>
  <c r="BX115" i="1"/>
  <c r="CC114" i="1"/>
  <c r="BY114" i="1"/>
  <c r="BX114" i="1"/>
  <c r="CC113" i="1"/>
  <c r="BY113" i="1"/>
  <c r="BX113" i="1"/>
  <c r="CC112" i="1"/>
  <c r="BY112" i="1"/>
  <c r="BX112" i="1"/>
  <c r="CC111" i="1"/>
  <c r="BY111" i="1"/>
  <c r="BX111" i="1"/>
  <c r="CC110" i="1"/>
  <c r="BY110" i="1"/>
  <c r="BX110" i="1"/>
  <c r="CC109" i="1"/>
  <c r="BY109" i="1"/>
  <c r="BX109" i="1"/>
  <c r="CC108" i="1"/>
  <c r="BY108" i="1"/>
  <c r="BX108" i="1"/>
  <c r="CC107" i="1"/>
  <c r="BY107" i="1"/>
  <c r="BX107" i="1"/>
  <c r="CC106" i="1"/>
  <c r="BY106" i="1"/>
  <c r="BX106" i="1"/>
  <c r="CC105" i="1"/>
  <c r="BY105" i="1"/>
  <c r="BX105" i="1"/>
  <c r="CC104" i="1"/>
  <c r="BY104" i="1"/>
  <c r="BX104" i="1"/>
  <c r="CC103" i="1"/>
  <c r="BY103" i="1"/>
  <c r="BX103" i="1"/>
  <c r="CC102" i="1"/>
  <c r="BY102" i="1"/>
  <c r="BX102" i="1"/>
  <c r="CC101" i="1"/>
  <c r="BY101" i="1"/>
  <c r="BX101" i="1"/>
  <c r="CC100" i="1"/>
  <c r="BY100" i="1"/>
  <c r="BX100" i="1"/>
  <c r="CC99" i="1"/>
  <c r="BY99" i="1"/>
  <c r="BX99" i="1"/>
  <c r="CC98" i="1"/>
  <c r="BY98" i="1"/>
  <c r="BX98" i="1"/>
  <c r="CC97" i="1"/>
  <c r="BY97" i="1"/>
  <c r="BX97" i="1"/>
  <c r="CC96" i="1"/>
  <c r="BY96" i="1"/>
  <c r="BX96" i="1"/>
  <c r="CC95" i="1"/>
  <c r="BY95" i="1"/>
  <c r="BX95" i="1"/>
  <c r="CC94" i="1"/>
  <c r="BY94" i="1"/>
  <c r="BX94" i="1"/>
  <c r="CC93" i="1"/>
  <c r="BY93" i="1"/>
  <c r="BX93" i="1"/>
  <c r="CC92" i="1"/>
  <c r="BY92" i="1"/>
  <c r="BX92" i="1"/>
  <c r="CC91" i="1"/>
  <c r="BY91" i="1"/>
  <c r="BX91" i="1"/>
  <c r="CC90" i="1"/>
  <c r="BY90" i="1"/>
  <c r="BX90" i="1"/>
  <c r="CC89" i="1"/>
  <c r="BY89" i="1"/>
  <c r="BX89" i="1"/>
  <c r="CC88" i="1"/>
  <c r="BY88" i="1"/>
  <c r="BX88" i="1"/>
  <c r="CC87" i="1"/>
  <c r="BY87" i="1"/>
  <c r="BX87" i="1"/>
  <c r="CC86" i="1"/>
  <c r="BY86" i="1"/>
  <c r="BX86" i="1"/>
  <c r="CC85" i="1"/>
  <c r="BY85" i="1"/>
  <c r="BX85" i="1"/>
  <c r="CC84" i="1"/>
  <c r="BY84" i="1"/>
  <c r="BX84" i="1"/>
  <c r="CC83" i="1"/>
  <c r="BY83" i="1"/>
  <c r="BX83" i="1"/>
  <c r="CC82" i="1"/>
  <c r="BY82" i="1"/>
  <c r="BX82" i="1"/>
  <c r="CC81" i="1"/>
  <c r="BY81" i="1"/>
  <c r="BX81" i="1"/>
  <c r="CC80" i="1"/>
  <c r="BY80" i="1"/>
  <c r="BX80" i="1"/>
  <c r="CC79" i="1"/>
  <c r="BY79" i="1"/>
  <c r="BX79" i="1"/>
  <c r="CC78" i="1"/>
  <c r="BY78" i="1"/>
  <c r="BX78" i="1"/>
  <c r="CC77" i="1"/>
  <c r="BY77" i="1"/>
  <c r="BX77" i="1"/>
  <c r="CC76" i="1"/>
  <c r="BY76" i="1"/>
  <c r="BX76" i="1"/>
  <c r="CC75" i="1"/>
  <c r="BY75" i="1"/>
  <c r="BX75" i="1"/>
  <c r="CC74" i="1"/>
  <c r="BY74" i="1"/>
  <c r="BX74" i="1"/>
  <c r="CC73" i="1"/>
  <c r="BY73" i="1"/>
  <c r="BX73" i="1"/>
  <c r="CC72" i="1"/>
  <c r="BY72" i="1"/>
  <c r="BX72" i="1"/>
  <c r="CC71" i="1"/>
  <c r="BY71" i="1"/>
  <c r="BX71" i="1"/>
  <c r="CC70" i="1"/>
  <c r="BY70" i="1"/>
  <c r="BX70" i="1"/>
  <c r="CC69" i="1"/>
  <c r="BY69" i="1"/>
  <c r="BX69" i="1"/>
  <c r="CC68" i="1"/>
  <c r="BY68" i="1"/>
  <c r="BX68" i="1"/>
  <c r="CC67" i="1"/>
  <c r="BY67" i="1"/>
  <c r="BX67" i="1"/>
  <c r="CC66" i="1"/>
  <c r="BY66" i="1"/>
  <c r="BX66" i="1"/>
  <c r="CC65" i="1"/>
  <c r="BY65" i="1"/>
  <c r="BX65" i="1"/>
  <c r="CC64" i="1"/>
  <c r="BY64" i="1"/>
  <c r="BX64" i="1"/>
  <c r="CC63" i="1"/>
  <c r="BY63" i="1"/>
  <c r="BX63" i="1"/>
  <c r="CC62" i="1"/>
  <c r="BY62" i="1"/>
  <c r="BX62" i="1"/>
  <c r="CC61" i="1"/>
  <c r="BY61" i="1"/>
  <c r="BX61" i="1"/>
  <c r="CC60" i="1"/>
  <c r="BY60" i="1"/>
  <c r="BX60" i="1"/>
  <c r="CC59" i="1"/>
  <c r="BY59" i="1"/>
  <c r="BX59" i="1"/>
  <c r="CC58" i="1"/>
  <c r="BY58" i="1"/>
  <c r="BX58" i="1"/>
  <c r="CC57" i="1"/>
  <c r="BY57" i="1"/>
  <c r="BX57" i="1"/>
  <c r="CC56" i="1"/>
  <c r="BY56" i="1"/>
  <c r="BX56" i="1"/>
  <c r="CC55" i="1"/>
  <c r="BY55" i="1"/>
  <c r="BX55" i="1"/>
  <c r="CC54" i="1"/>
  <c r="BY54" i="1"/>
  <c r="BX54" i="1"/>
  <c r="CC53" i="1"/>
  <c r="BY53" i="1"/>
  <c r="BX53" i="1"/>
  <c r="CC52" i="1"/>
  <c r="BY52" i="1"/>
  <c r="BX52" i="1"/>
  <c r="CC51" i="1"/>
  <c r="BY51" i="1"/>
  <c r="BX51" i="1"/>
  <c r="CC50" i="1"/>
  <c r="BY50" i="1"/>
  <c r="BX50" i="1"/>
  <c r="CC49" i="1"/>
  <c r="BY49" i="1"/>
  <c r="BX49" i="1"/>
  <c r="CC48" i="1"/>
  <c r="BY48" i="1"/>
  <c r="BX48" i="1"/>
  <c r="CC47" i="1"/>
  <c r="BY47" i="1"/>
  <c r="BX47" i="1"/>
  <c r="CC46" i="1"/>
  <c r="BY46" i="1"/>
  <c r="BX46" i="1"/>
  <c r="CC45" i="1"/>
  <c r="BY45" i="1"/>
  <c r="BX45" i="1"/>
  <c r="CC44" i="1"/>
  <c r="BY44" i="1"/>
  <c r="BX44" i="1"/>
  <c r="CC43" i="1"/>
  <c r="BY43" i="1"/>
  <c r="BX43" i="1"/>
  <c r="CC42" i="1"/>
  <c r="BY42" i="1"/>
  <c r="BX42" i="1"/>
  <c r="CC41" i="1"/>
  <c r="BY41" i="1"/>
  <c r="BX41" i="1"/>
  <c r="CC40" i="1"/>
  <c r="BY40" i="1"/>
  <c r="BX40" i="1"/>
  <c r="CC39" i="1"/>
  <c r="BY39" i="1"/>
  <c r="BX39" i="1"/>
  <c r="CC38" i="1"/>
  <c r="BY38" i="1"/>
  <c r="BX38" i="1"/>
  <c r="CC37" i="1"/>
  <c r="BY37" i="1"/>
  <c r="BX37" i="1"/>
  <c r="CC36" i="1"/>
  <c r="BY36" i="1"/>
  <c r="BX36" i="1"/>
  <c r="CC35" i="1"/>
  <c r="BY35" i="1"/>
  <c r="BX35" i="1"/>
  <c r="CC34" i="1"/>
  <c r="BY34" i="1"/>
  <c r="BX34" i="1"/>
  <c r="CC33" i="1"/>
  <c r="BY33" i="1"/>
  <c r="BX33" i="1"/>
  <c r="CC32" i="1"/>
  <c r="BY32" i="1"/>
  <c r="BX32" i="1"/>
  <c r="CC31" i="1"/>
  <c r="BY31" i="1"/>
  <c r="BX31" i="1"/>
  <c r="CC30" i="1"/>
  <c r="BY30" i="1"/>
  <c r="BX30" i="1"/>
  <c r="CC29" i="1"/>
  <c r="BY29" i="1"/>
  <c r="BX29" i="1"/>
  <c r="CC28" i="1"/>
  <c r="BY28" i="1"/>
  <c r="BX28" i="1"/>
  <c r="CC27" i="1"/>
  <c r="BY27" i="1"/>
  <c r="BX27" i="1"/>
  <c r="CC26" i="1"/>
  <c r="BY26" i="1"/>
  <c r="BX26" i="1"/>
  <c r="CC25" i="1"/>
  <c r="BY25" i="1"/>
  <c r="BX25" i="1"/>
  <c r="CC24" i="1"/>
  <c r="BY24" i="1"/>
  <c r="BX24" i="1"/>
  <c r="CC23" i="1"/>
  <c r="BY23" i="1"/>
  <c r="BX23" i="1"/>
  <c r="CC22" i="1"/>
  <c r="BY22" i="1"/>
  <c r="BX22" i="1"/>
  <c r="CC21" i="1"/>
  <c r="BY21" i="1"/>
  <c r="BX21" i="1"/>
  <c r="CC20" i="1"/>
  <c r="BY20" i="1"/>
  <c r="BX20" i="1"/>
  <c r="CC19" i="1"/>
  <c r="BY19" i="1"/>
  <c r="BX19" i="1"/>
  <c r="CC18" i="1"/>
  <c r="BY18" i="1"/>
  <c r="BX18" i="1"/>
  <c r="CC17" i="1"/>
  <c r="BY17" i="1"/>
  <c r="BX17" i="1"/>
  <c r="CC16" i="1"/>
  <c r="BY16" i="1"/>
  <c r="BX16" i="1"/>
  <c r="CC15" i="1"/>
  <c r="BY15" i="1"/>
  <c r="BX15" i="1"/>
  <c r="CC14" i="1"/>
  <c r="BY14" i="1"/>
  <c r="BX14" i="1"/>
  <c r="CC13" i="1"/>
  <c r="BY13" i="1"/>
  <c r="BX13" i="1"/>
  <c r="CC12" i="1"/>
  <c r="BY12" i="1"/>
  <c r="BX12" i="1"/>
  <c r="CC11" i="1"/>
  <c r="BY11" i="1"/>
  <c r="BX11" i="1"/>
  <c r="CC10" i="1"/>
  <c r="BY10" i="1"/>
  <c r="BX10" i="1"/>
  <c r="CC9" i="1"/>
  <c r="BY9" i="1"/>
  <c r="BX9" i="1"/>
  <c r="BP8" i="1"/>
  <c r="BB260" i="1" l="1"/>
  <c r="BB259" i="1"/>
  <c r="BB258" i="1"/>
  <c r="BB257" i="1"/>
  <c r="BB256" i="1"/>
  <c r="BB255" i="1"/>
  <c r="BB254" i="1"/>
  <c r="BB253" i="1"/>
  <c r="BB252" i="1"/>
  <c r="BB251" i="1"/>
  <c r="BB250" i="1"/>
  <c r="BB249" i="1"/>
  <c r="BB248" i="1"/>
  <c r="BB247" i="1"/>
  <c r="BB246" i="1"/>
  <c r="BB245" i="1"/>
  <c r="BB244" i="1"/>
  <c r="BB243" i="1"/>
  <c r="BB242" i="1"/>
  <c r="BB241" i="1"/>
  <c r="BB240" i="1"/>
  <c r="BB239" i="1"/>
  <c r="BB238" i="1"/>
  <c r="BB237" i="1"/>
  <c r="BB236" i="1"/>
  <c r="BB235" i="1"/>
  <c r="BB234" i="1"/>
  <c r="BB233" i="1"/>
  <c r="BB232" i="1"/>
  <c r="BB231" i="1"/>
  <c r="BB230" i="1"/>
  <c r="BB229" i="1"/>
  <c r="BB228" i="1"/>
  <c r="BB227" i="1"/>
  <c r="BB226" i="1"/>
  <c r="BB225" i="1"/>
  <c r="BB224" i="1"/>
  <c r="BB223" i="1"/>
  <c r="BB222" i="1"/>
  <c r="BB221" i="1"/>
  <c r="BB220" i="1"/>
  <c r="BB219" i="1"/>
  <c r="BB218" i="1"/>
  <c r="BB217" i="1"/>
  <c r="BB216" i="1"/>
  <c r="BB215" i="1"/>
  <c r="BB214" i="1"/>
  <c r="BB213" i="1"/>
  <c r="BB212" i="1"/>
  <c r="BB211" i="1"/>
  <c r="BB210" i="1"/>
  <c r="BB209" i="1"/>
  <c r="BB208" i="1"/>
  <c r="BB207" i="1"/>
  <c r="BB206" i="1"/>
  <c r="BB205" i="1"/>
  <c r="BB204" i="1"/>
  <c r="BB203" i="1"/>
  <c r="BB202" i="1"/>
  <c r="BB201" i="1"/>
  <c r="BB200" i="1"/>
  <c r="BB199" i="1"/>
  <c r="BB198" i="1"/>
  <c r="BB197" i="1"/>
  <c r="BB196" i="1"/>
  <c r="BB195" i="1"/>
  <c r="BB194" i="1"/>
  <c r="BB193" i="1"/>
  <c r="BB192" i="1"/>
  <c r="BB191" i="1"/>
  <c r="BB190" i="1"/>
  <c r="BB189" i="1"/>
  <c r="BB188" i="1"/>
  <c r="BB187" i="1"/>
  <c r="BB186" i="1"/>
  <c r="BB185" i="1"/>
  <c r="BB184" i="1"/>
  <c r="BB183" i="1"/>
  <c r="BB182" i="1"/>
  <c r="BB181" i="1"/>
  <c r="BB180" i="1"/>
  <c r="BB179" i="1"/>
  <c r="BB178" i="1"/>
  <c r="BB177" i="1"/>
  <c r="BB176" i="1"/>
  <c r="BB175" i="1"/>
  <c r="BB174" i="1"/>
  <c r="BB173" i="1"/>
  <c r="BB172" i="1"/>
  <c r="BB171" i="1"/>
  <c r="BB170" i="1"/>
  <c r="BB169" i="1"/>
  <c r="BB168" i="1"/>
  <c r="BB167" i="1"/>
  <c r="BB166" i="1"/>
  <c r="BB165" i="1"/>
  <c r="BB164" i="1"/>
  <c r="BB163" i="1"/>
  <c r="BB162" i="1"/>
  <c r="BB161" i="1"/>
  <c r="BB160" i="1"/>
  <c r="BB159" i="1"/>
  <c r="BB158" i="1"/>
  <c r="BB157" i="1"/>
  <c r="BB156" i="1"/>
  <c r="BB155" i="1"/>
  <c r="BB154" i="1"/>
  <c r="BB153" i="1"/>
  <c r="BB152" i="1"/>
  <c r="BB151" i="1"/>
  <c r="BB150" i="1"/>
  <c r="BB149" i="1"/>
  <c r="BB148" i="1"/>
  <c r="BB147" i="1"/>
  <c r="BB146" i="1"/>
  <c r="BB145" i="1"/>
  <c r="BB144" i="1"/>
  <c r="BB143" i="1"/>
  <c r="BB142" i="1"/>
  <c r="BB141" i="1"/>
  <c r="BB140" i="1"/>
  <c r="BB139" i="1"/>
  <c r="BB138" i="1"/>
  <c r="BB137" i="1"/>
  <c r="BB136" i="1"/>
  <c r="BB135" i="1"/>
  <c r="BB134" i="1"/>
  <c r="BB133" i="1"/>
  <c r="BB132" i="1"/>
  <c r="BB131" i="1"/>
  <c r="BB130" i="1"/>
  <c r="BB129" i="1"/>
  <c r="BB128" i="1"/>
  <c r="BB127" i="1"/>
  <c r="BB126" i="1"/>
  <c r="BB125" i="1"/>
  <c r="BB124" i="1"/>
  <c r="BB123" i="1"/>
  <c r="BB122" i="1"/>
  <c r="BB121" i="1"/>
  <c r="BB120" i="1"/>
  <c r="BB119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88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AZ260" i="1"/>
  <c r="AZ258" i="1"/>
  <c r="AZ257" i="1"/>
  <c r="AZ256" i="1"/>
  <c r="AZ254" i="1"/>
  <c r="AZ253" i="1"/>
  <c r="AZ252" i="1"/>
  <c r="AZ250" i="1"/>
  <c r="AZ249" i="1"/>
  <c r="AZ248" i="1"/>
  <c r="AZ246" i="1"/>
  <c r="AZ245" i="1"/>
  <c r="AZ244" i="1"/>
  <c r="AZ242" i="1"/>
  <c r="AZ241" i="1"/>
  <c r="AZ240" i="1"/>
  <c r="AZ238" i="1"/>
  <c r="AZ237" i="1"/>
  <c r="AZ236" i="1"/>
  <c r="AZ234" i="1"/>
  <c r="AZ233" i="1"/>
  <c r="AZ232" i="1"/>
  <c r="AZ230" i="1"/>
  <c r="AZ229" i="1"/>
  <c r="AZ228" i="1"/>
  <c r="AZ226" i="1"/>
  <c r="AZ225" i="1"/>
  <c r="AZ224" i="1"/>
  <c r="AZ222" i="1"/>
  <c r="AZ221" i="1"/>
  <c r="AZ220" i="1"/>
  <c r="AZ218" i="1"/>
  <c r="AZ217" i="1"/>
  <c r="AZ216" i="1"/>
  <c r="AZ214" i="1"/>
  <c r="AZ213" i="1"/>
  <c r="AZ212" i="1"/>
  <c r="AZ210" i="1"/>
  <c r="AZ209" i="1"/>
  <c r="AZ208" i="1"/>
  <c r="AZ206" i="1"/>
  <c r="AZ205" i="1"/>
  <c r="AZ204" i="1"/>
  <c r="AZ202" i="1"/>
  <c r="AZ201" i="1"/>
  <c r="AZ200" i="1"/>
  <c r="AZ198" i="1"/>
  <c r="AZ197" i="1"/>
  <c r="AZ196" i="1"/>
  <c r="AZ194" i="1"/>
  <c r="AZ193" i="1"/>
  <c r="AZ192" i="1"/>
  <c r="AZ190" i="1"/>
  <c r="AZ189" i="1"/>
  <c r="AZ188" i="1"/>
  <c r="AZ186" i="1"/>
  <c r="AZ185" i="1"/>
  <c r="AZ184" i="1"/>
  <c r="AZ182" i="1"/>
  <c r="AZ181" i="1"/>
  <c r="AZ180" i="1"/>
  <c r="AZ178" i="1"/>
  <c r="AZ177" i="1"/>
  <c r="AZ176" i="1"/>
  <c r="AZ174" i="1"/>
  <c r="AZ173" i="1"/>
  <c r="AZ172" i="1"/>
  <c r="AZ170" i="1"/>
  <c r="AZ169" i="1"/>
  <c r="AZ168" i="1"/>
  <c r="AZ166" i="1"/>
  <c r="AZ165" i="1"/>
  <c r="AZ164" i="1"/>
  <c r="AZ162" i="1"/>
  <c r="AZ161" i="1"/>
  <c r="AZ160" i="1"/>
  <c r="AZ158" i="1"/>
  <c r="AZ157" i="1"/>
  <c r="AZ156" i="1"/>
  <c r="AZ154" i="1"/>
  <c r="AZ153" i="1"/>
  <c r="AZ152" i="1"/>
  <c r="AZ150" i="1"/>
  <c r="AZ149" i="1"/>
  <c r="AZ148" i="1"/>
  <c r="AZ146" i="1"/>
  <c r="AZ145" i="1"/>
  <c r="AZ144" i="1"/>
  <c r="AZ142" i="1"/>
  <c r="AZ141" i="1"/>
  <c r="AZ140" i="1"/>
  <c r="AZ138" i="1"/>
  <c r="AZ137" i="1"/>
  <c r="AZ136" i="1"/>
  <c r="AZ134" i="1"/>
  <c r="AZ133" i="1"/>
  <c r="AZ132" i="1"/>
  <c r="AZ130" i="1"/>
  <c r="AZ129" i="1"/>
  <c r="AZ128" i="1"/>
  <c r="AZ126" i="1"/>
  <c r="AZ125" i="1"/>
  <c r="AZ124" i="1"/>
  <c r="AZ122" i="1"/>
  <c r="AZ121" i="1"/>
  <c r="AZ120" i="1"/>
  <c r="AZ118" i="1"/>
  <c r="AZ117" i="1"/>
  <c r="AZ116" i="1"/>
  <c r="AZ114" i="1"/>
  <c r="AZ113" i="1"/>
  <c r="AZ112" i="1"/>
  <c r="AZ110" i="1"/>
  <c r="AZ109" i="1"/>
  <c r="AZ108" i="1"/>
  <c r="AZ106" i="1"/>
  <c r="AZ105" i="1"/>
  <c r="AZ104" i="1"/>
  <c r="AZ102" i="1"/>
  <c r="AZ101" i="1"/>
  <c r="AZ100" i="1"/>
  <c r="AZ98" i="1"/>
  <c r="AZ97" i="1"/>
  <c r="AZ96" i="1"/>
  <c r="AZ94" i="1"/>
  <c r="AZ93" i="1"/>
  <c r="AZ92" i="1"/>
  <c r="AZ90" i="1"/>
  <c r="AZ89" i="1"/>
  <c r="AZ88" i="1"/>
  <c r="AZ86" i="1"/>
  <c r="AZ85" i="1"/>
  <c r="AZ84" i="1"/>
  <c r="AZ82" i="1"/>
  <c r="AZ81" i="1"/>
  <c r="AZ80" i="1"/>
  <c r="AZ78" i="1"/>
  <c r="AZ77" i="1"/>
  <c r="AZ76" i="1"/>
  <c r="AZ74" i="1"/>
  <c r="AZ73" i="1"/>
  <c r="AZ72" i="1"/>
  <c r="AZ70" i="1"/>
  <c r="AZ69" i="1"/>
  <c r="AZ68" i="1"/>
  <c r="AZ66" i="1"/>
  <c r="AZ65" i="1"/>
  <c r="AZ64" i="1"/>
  <c r="AZ62" i="1"/>
  <c r="AZ61" i="1"/>
  <c r="AZ60" i="1"/>
  <c r="AZ58" i="1"/>
  <c r="AZ57" i="1"/>
  <c r="AZ56" i="1"/>
  <c r="AZ54" i="1"/>
  <c r="AZ53" i="1"/>
  <c r="AZ52" i="1"/>
  <c r="AZ50" i="1"/>
  <c r="AZ49" i="1"/>
  <c r="AZ48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47" i="1" l="1"/>
  <c r="AZ51" i="1"/>
  <c r="AZ55" i="1"/>
  <c r="AZ59" i="1"/>
  <c r="AZ63" i="1"/>
  <c r="AZ67" i="1"/>
  <c r="AZ71" i="1"/>
  <c r="AZ75" i="1"/>
  <c r="AZ79" i="1"/>
  <c r="AZ83" i="1"/>
  <c r="AZ87" i="1"/>
  <c r="AZ91" i="1"/>
  <c r="AZ95" i="1"/>
  <c r="AZ99" i="1"/>
  <c r="AZ103" i="1"/>
  <c r="AZ107" i="1"/>
  <c r="AZ111" i="1"/>
  <c r="AZ115" i="1"/>
  <c r="AZ119" i="1"/>
  <c r="AZ123" i="1"/>
  <c r="AZ127" i="1"/>
  <c r="AZ131" i="1"/>
  <c r="AZ135" i="1"/>
  <c r="AZ139" i="1"/>
  <c r="AZ143" i="1"/>
  <c r="AZ147" i="1"/>
  <c r="AZ151" i="1"/>
  <c r="AZ155" i="1"/>
  <c r="AZ159" i="1"/>
  <c r="AZ163" i="1"/>
  <c r="AZ167" i="1"/>
  <c r="AZ171" i="1"/>
  <c r="AZ175" i="1"/>
  <c r="AZ179" i="1"/>
  <c r="AZ183" i="1"/>
  <c r="AZ187" i="1"/>
  <c r="AZ191" i="1"/>
  <c r="AZ195" i="1"/>
  <c r="AZ199" i="1"/>
  <c r="AZ203" i="1"/>
  <c r="AZ207" i="1"/>
  <c r="AZ211" i="1"/>
  <c r="AZ215" i="1"/>
  <c r="AZ219" i="1"/>
  <c r="AZ223" i="1"/>
  <c r="AZ227" i="1"/>
  <c r="AZ231" i="1"/>
  <c r="AZ235" i="1"/>
  <c r="AZ239" i="1"/>
  <c r="AZ243" i="1"/>
  <c r="AZ247" i="1"/>
  <c r="AZ251" i="1"/>
  <c r="AZ255" i="1"/>
  <c r="AZ259" i="1"/>
  <c r="BD260" i="1" l="1"/>
  <c r="BD259" i="1"/>
  <c r="BD258" i="1"/>
  <c r="BD257" i="1"/>
  <c r="BD256" i="1"/>
  <c r="BD255" i="1"/>
  <c r="BD254" i="1"/>
  <c r="BD253" i="1"/>
  <c r="BD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D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D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D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D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D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D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D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D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AY19" i="1" l="1"/>
  <c r="AY29" i="1"/>
  <c r="AY35" i="1"/>
  <c r="AY45" i="1"/>
  <c r="AY56" i="1"/>
  <c r="AY61" i="1"/>
  <c r="AY72" i="1"/>
  <c r="AY85" i="1"/>
  <c r="AY100" i="1"/>
  <c r="AY107" i="1"/>
  <c r="AY121" i="1"/>
  <c r="AY135" i="1"/>
  <c r="AY149" i="1"/>
  <c r="AY164" i="1"/>
  <c r="AY177" i="1"/>
  <c r="AY192" i="1"/>
  <c r="AY207" i="1"/>
  <c r="AY220" i="1"/>
  <c r="AY235" i="1"/>
  <c r="AY249" i="1"/>
  <c r="AY9" i="1"/>
  <c r="AY15" i="1"/>
  <c r="AY20" i="1"/>
  <c r="AY25" i="1"/>
  <c r="AY31" i="1"/>
  <c r="AY36" i="1"/>
  <c r="AY41" i="1"/>
  <c r="AY47" i="1"/>
  <c r="AY52" i="1"/>
  <c r="AY57" i="1"/>
  <c r="AY63" i="1"/>
  <c r="AY68" i="1"/>
  <c r="AY73" i="1"/>
  <c r="AY80" i="1"/>
  <c r="AY87" i="1"/>
  <c r="AY95" i="1"/>
  <c r="AY101" i="1"/>
  <c r="AY108" i="1"/>
  <c r="AY116" i="1"/>
  <c r="AY123" i="1"/>
  <c r="AY129" i="1"/>
  <c r="AY137" i="1"/>
  <c r="AY144" i="1"/>
  <c r="AY151" i="1"/>
  <c r="AY159" i="1"/>
  <c r="AY165" i="1"/>
  <c r="AY172" i="1"/>
  <c r="AY180" i="1"/>
  <c r="AY187" i="1"/>
  <c r="AY193" i="1"/>
  <c r="AY201" i="1"/>
  <c r="AY208" i="1"/>
  <c r="AY215" i="1"/>
  <c r="AY223" i="1"/>
  <c r="AY229" i="1"/>
  <c r="AY236" i="1"/>
  <c r="AY244" i="1"/>
  <c r="AY251" i="1"/>
  <c r="AY257" i="1"/>
  <c r="AY11" i="1"/>
  <c r="AY16" i="1"/>
  <c r="AY21" i="1"/>
  <c r="AY27" i="1"/>
  <c r="AY32" i="1"/>
  <c r="AY37" i="1"/>
  <c r="AY43" i="1"/>
  <c r="AY48" i="1"/>
  <c r="AY53" i="1"/>
  <c r="AY59" i="1"/>
  <c r="AY64" i="1"/>
  <c r="AY69" i="1"/>
  <c r="AY75" i="1"/>
  <c r="AY81" i="1"/>
  <c r="AY89" i="1"/>
  <c r="AY96" i="1"/>
  <c r="AY103" i="1"/>
  <c r="AY111" i="1"/>
  <c r="AY117" i="1"/>
  <c r="AY124" i="1"/>
  <c r="AY132" i="1"/>
  <c r="AY139" i="1"/>
  <c r="AY145" i="1"/>
  <c r="AY153" i="1"/>
  <c r="AY160" i="1"/>
  <c r="AY167" i="1"/>
  <c r="AY175" i="1"/>
  <c r="AY181" i="1"/>
  <c r="AY188" i="1"/>
  <c r="AY196" i="1"/>
  <c r="AY203" i="1"/>
  <c r="AY209" i="1"/>
  <c r="AY217" i="1"/>
  <c r="AY224" i="1"/>
  <c r="AY231" i="1"/>
  <c r="AY239" i="1"/>
  <c r="AY245" i="1"/>
  <c r="AY252" i="1"/>
  <c r="AY260" i="1"/>
  <c r="AY258" i="1"/>
  <c r="AY254" i="1"/>
  <c r="AY250" i="1"/>
  <c r="AY246" i="1"/>
  <c r="AY242" i="1"/>
  <c r="AY238" i="1"/>
  <c r="AY234" i="1"/>
  <c r="AY230" i="1"/>
  <c r="AY226" i="1"/>
  <c r="AY222" i="1"/>
  <c r="AY218" i="1"/>
  <c r="AY214" i="1"/>
  <c r="AY210" i="1"/>
  <c r="AY206" i="1"/>
  <c r="AY202" i="1"/>
  <c r="AY198" i="1"/>
  <c r="AY194" i="1"/>
  <c r="AY190" i="1"/>
  <c r="AY186" i="1"/>
  <c r="AY182" i="1"/>
  <c r="AY178" i="1"/>
  <c r="AY174" i="1"/>
  <c r="AY170" i="1"/>
  <c r="AY166" i="1"/>
  <c r="AY162" i="1"/>
  <c r="AY158" i="1"/>
  <c r="AY154" i="1"/>
  <c r="AY150" i="1"/>
  <c r="AY146" i="1"/>
  <c r="AY142" i="1"/>
  <c r="AY138" i="1"/>
  <c r="AY134" i="1"/>
  <c r="AY130" i="1"/>
  <c r="AY126" i="1"/>
  <c r="AY122" i="1"/>
  <c r="AY118" i="1"/>
  <c r="AY114" i="1"/>
  <c r="AY110" i="1"/>
  <c r="AY106" i="1"/>
  <c r="AY102" i="1"/>
  <c r="AY98" i="1"/>
  <c r="AY94" i="1"/>
  <c r="AY90" i="1"/>
  <c r="AY86" i="1"/>
  <c r="AY82" i="1"/>
  <c r="AY78" i="1"/>
  <c r="AY74" i="1"/>
  <c r="AY70" i="1"/>
  <c r="AY66" i="1"/>
  <c r="AY62" i="1"/>
  <c r="AY58" i="1"/>
  <c r="AY54" i="1"/>
  <c r="AY50" i="1"/>
  <c r="AY46" i="1"/>
  <c r="AY42" i="1"/>
  <c r="AY38" i="1"/>
  <c r="AY34" i="1"/>
  <c r="AY30" i="1"/>
  <c r="AY26" i="1"/>
  <c r="AY22" i="1"/>
  <c r="AY18" i="1"/>
  <c r="AY14" i="1"/>
  <c r="AY10" i="1"/>
  <c r="AY259" i="1"/>
  <c r="AY253" i="1"/>
  <c r="AY248" i="1"/>
  <c r="AY243" i="1"/>
  <c r="AY237" i="1"/>
  <c r="AY232" i="1"/>
  <c r="AY227" i="1"/>
  <c r="AY221" i="1"/>
  <c r="AY216" i="1"/>
  <c r="AY211" i="1"/>
  <c r="AY205" i="1"/>
  <c r="AY200" i="1"/>
  <c r="AY195" i="1"/>
  <c r="AY189" i="1"/>
  <c r="AY184" i="1"/>
  <c r="AY179" i="1"/>
  <c r="AY173" i="1"/>
  <c r="AY168" i="1"/>
  <c r="AY163" i="1"/>
  <c r="AY157" i="1"/>
  <c r="AY152" i="1"/>
  <c r="AY147" i="1"/>
  <c r="AY141" i="1"/>
  <c r="AY136" i="1"/>
  <c r="AY131" i="1"/>
  <c r="AY125" i="1"/>
  <c r="AY120" i="1"/>
  <c r="AY115" i="1"/>
  <c r="AY109" i="1"/>
  <c r="AY104" i="1"/>
  <c r="AY99" i="1"/>
  <c r="AY93" i="1"/>
  <c r="AY88" i="1"/>
  <c r="AY83" i="1"/>
  <c r="AY77" i="1"/>
  <c r="AY13" i="1"/>
  <c r="AY24" i="1"/>
  <c r="AY40" i="1"/>
  <c r="AY51" i="1"/>
  <c r="AY67" i="1"/>
  <c r="AY79" i="1"/>
  <c r="AY92" i="1"/>
  <c r="AY113" i="1"/>
  <c r="AY128" i="1"/>
  <c r="AY143" i="1"/>
  <c r="AY156" i="1"/>
  <c r="AY171" i="1"/>
  <c r="AY185" i="1"/>
  <c r="AY199" i="1"/>
  <c r="AY213" i="1"/>
  <c r="AY228" i="1"/>
  <c r="AY241" i="1"/>
  <c r="AY256" i="1"/>
  <c r="AY12" i="1"/>
  <c r="AY17" i="1"/>
  <c r="AY23" i="1"/>
  <c r="AY28" i="1"/>
  <c r="AY33" i="1"/>
  <c r="AY39" i="1"/>
  <c r="AY44" i="1"/>
  <c r="AY49" i="1"/>
  <c r="AY55" i="1"/>
  <c r="AY60" i="1"/>
  <c r="AY65" i="1"/>
  <c r="AY71" i="1"/>
  <c r="AY76" i="1"/>
  <c r="AY84" i="1"/>
  <c r="AY91" i="1"/>
  <c r="AY97" i="1"/>
  <c r="AY105" i="1"/>
  <c r="AY112" i="1"/>
  <c r="AY119" i="1"/>
  <c r="AY127" i="1"/>
  <c r="AY133" i="1"/>
  <c r="AY140" i="1"/>
  <c r="AY148" i="1"/>
  <c r="AY155" i="1"/>
  <c r="AY161" i="1"/>
  <c r="AY169" i="1"/>
  <c r="AY176" i="1"/>
  <c r="AY183" i="1"/>
  <c r="AY191" i="1"/>
  <c r="AY197" i="1"/>
  <c r="AY204" i="1"/>
  <c r="AY212" i="1"/>
  <c r="AY219" i="1"/>
  <c r="AY225" i="1"/>
  <c r="AY233" i="1"/>
  <c r="AY240" i="1"/>
  <c r="AY247" i="1"/>
  <c r="AY255" i="1"/>
  <c r="AX260" i="1" l="1"/>
  <c r="AR260" i="1"/>
  <c r="AX259" i="1"/>
  <c r="AR259" i="1"/>
  <c r="AX258" i="1"/>
  <c r="AR258" i="1"/>
  <c r="AX257" i="1"/>
  <c r="AR257" i="1"/>
  <c r="AX256" i="1"/>
  <c r="AR256" i="1"/>
  <c r="AX255" i="1"/>
  <c r="AR255" i="1"/>
  <c r="AX254" i="1"/>
  <c r="AR254" i="1"/>
  <c r="AX253" i="1"/>
  <c r="AR253" i="1"/>
  <c r="AX252" i="1"/>
  <c r="AR252" i="1"/>
  <c r="AX251" i="1"/>
  <c r="AR251" i="1"/>
  <c r="AX250" i="1"/>
  <c r="AR250" i="1"/>
  <c r="AX249" i="1"/>
  <c r="AR249" i="1"/>
  <c r="AX248" i="1"/>
  <c r="AR248" i="1"/>
  <c r="AX247" i="1"/>
  <c r="AR247" i="1"/>
  <c r="AX246" i="1"/>
  <c r="AR246" i="1"/>
  <c r="AX245" i="1"/>
  <c r="AR245" i="1"/>
  <c r="AX244" i="1"/>
  <c r="AR244" i="1"/>
  <c r="AX243" i="1"/>
  <c r="AR243" i="1"/>
  <c r="AX242" i="1"/>
  <c r="AR242" i="1"/>
  <c r="AX241" i="1"/>
  <c r="AR241" i="1"/>
  <c r="AX240" i="1"/>
  <c r="AR240" i="1"/>
  <c r="AX239" i="1"/>
  <c r="AR239" i="1"/>
  <c r="AX238" i="1"/>
  <c r="AR238" i="1"/>
  <c r="AX237" i="1"/>
  <c r="AR237" i="1"/>
  <c r="AX236" i="1"/>
  <c r="AR236" i="1"/>
  <c r="AX235" i="1"/>
  <c r="AR235" i="1"/>
  <c r="AX234" i="1"/>
  <c r="AR234" i="1"/>
  <c r="AX233" i="1"/>
  <c r="AR233" i="1"/>
  <c r="AX232" i="1"/>
  <c r="AR232" i="1"/>
  <c r="AX231" i="1"/>
  <c r="AR231" i="1"/>
  <c r="AX230" i="1"/>
  <c r="AR230" i="1"/>
  <c r="AX229" i="1"/>
  <c r="AR229" i="1"/>
  <c r="AX228" i="1"/>
  <c r="AR228" i="1"/>
  <c r="AX227" i="1"/>
  <c r="AR227" i="1"/>
  <c r="AX226" i="1"/>
  <c r="AR226" i="1"/>
  <c r="AX225" i="1"/>
  <c r="AR225" i="1"/>
  <c r="AX224" i="1"/>
  <c r="AR224" i="1"/>
  <c r="AX223" i="1"/>
  <c r="AR223" i="1"/>
  <c r="AX222" i="1"/>
  <c r="AR222" i="1"/>
  <c r="AX221" i="1"/>
  <c r="AR221" i="1"/>
  <c r="AX220" i="1"/>
  <c r="AR220" i="1"/>
  <c r="AX219" i="1"/>
  <c r="AR219" i="1"/>
  <c r="AX218" i="1"/>
  <c r="AR218" i="1"/>
  <c r="AX217" i="1"/>
  <c r="AR217" i="1"/>
  <c r="AX216" i="1"/>
  <c r="AR216" i="1"/>
  <c r="AX215" i="1"/>
  <c r="AR215" i="1"/>
  <c r="AX214" i="1"/>
  <c r="AR214" i="1"/>
  <c r="AX213" i="1"/>
  <c r="AR213" i="1"/>
  <c r="AX212" i="1"/>
  <c r="AR212" i="1"/>
  <c r="AX211" i="1"/>
  <c r="AR211" i="1"/>
  <c r="AX210" i="1"/>
  <c r="AR210" i="1"/>
  <c r="AX209" i="1"/>
  <c r="AR209" i="1"/>
  <c r="AX208" i="1"/>
  <c r="AR208" i="1"/>
  <c r="AX207" i="1"/>
  <c r="AR207" i="1"/>
  <c r="AX206" i="1"/>
  <c r="AR206" i="1"/>
  <c r="AX205" i="1"/>
  <c r="AR205" i="1"/>
  <c r="AX204" i="1"/>
  <c r="AR204" i="1"/>
  <c r="AX203" i="1"/>
  <c r="AR203" i="1"/>
  <c r="AX202" i="1"/>
  <c r="AR202" i="1"/>
  <c r="AX201" i="1"/>
  <c r="AR201" i="1"/>
  <c r="AX200" i="1"/>
  <c r="AR200" i="1"/>
  <c r="AX199" i="1"/>
  <c r="AR199" i="1"/>
  <c r="AX198" i="1"/>
  <c r="AR198" i="1"/>
  <c r="AX197" i="1"/>
  <c r="AR197" i="1"/>
  <c r="AX196" i="1"/>
  <c r="AR196" i="1"/>
  <c r="AX195" i="1"/>
  <c r="AR195" i="1"/>
  <c r="AX194" i="1"/>
  <c r="AR194" i="1"/>
  <c r="AX193" i="1"/>
  <c r="AR193" i="1"/>
  <c r="AX192" i="1"/>
  <c r="AR192" i="1"/>
  <c r="AX191" i="1"/>
  <c r="AR191" i="1"/>
  <c r="AX190" i="1"/>
  <c r="AR190" i="1"/>
  <c r="AX189" i="1"/>
  <c r="AR189" i="1"/>
  <c r="AX188" i="1"/>
  <c r="AR188" i="1"/>
  <c r="AX187" i="1"/>
  <c r="AR187" i="1"/>
  <c r="AX186" i="1"/>
  <c r="AR186" i="1"/>
  <c r="AX185" i="1"/>
  <c r="AR185" i="1"/>
  <c r="AX184" i="1"/>
  <c r="AR184" i="1"/>
  <c r="AX183" i="1"/>
  <c r="AR183" i="1"/>
  <c r="AX182" i="1"/>
  <c r="AR182" i="1"/>
  <c r="AX181" i="1"/>
  <c r="AR181" i="1"/>
  <c r="AX180" i="1"/>
  <c r="AR180" i="1"/>
  <c r="AX179" i="1"/>
  <c r="AR179" i="1"/>
  <c r="AX178" i="1"/>
  <c r="AR178" i="1"/>
  <c r="AX177" i="1"/>
  <c r="AR177" i="1"/>
  <c r="AX176" i="1"/>
  <c r="AR176" i="1"/>
  <c r="AX175" i="1"/>
  <c r="AR175" i="1"/>
  <c r="AX174" i="1"/>
  <c r="AR174" i="1"/>
  <c r="AX173" i="1"/>
  <c r="AR173" i="1"/>
  <c r="AX172" i="1"/>
  <c r="AR172" i="1"/>
  <c r="AX171" i="1"/>
  <c r="AR171" i="1"/>
  <c r="AX170" i="1"/>
  <c r="AR170" i="1"/>
  <c r="AX169" i="1"/>
  <c r="AR169" i="1"/>
  <c r="AX168" i="1"/>
  <c r="AR168" i="1"/>
  <c r="AX167" i="1"/>
  <c r="AR167" i="1"/>
  <c r="AX166" i="1"/>
  <c r="AR166" i="1"/>
  <c r="AX165" i="1"/>
  <c r="AR165" i="1"/>
  <c r="AX164" i="1"/>
  <c r="AR164" i="1"/>
  <c r="AX163" i="1"/>
  <c r="AR163" i="1"/>
  <c r="AX162" i="1"/>
  <c r="AR162" i="1"/>
  <c r="AX161" i="1"/>
  <c r="AR161" i="1"/>
  <c r="AX160" i="1"/>
  <c r="AR160" i="1"/>
  <c r="AX159" i="1"/>
  <c r="AR159" i="1"/>
  <c r="AX158" i="1"/>
  <c r="AR158" i="1"/>
  <c r="AX157" i="1"/>
  <c r="AR157" i="1"/>
  <c r="AX156" i="1"/>
  <c r="AR156" i="1"/>
  <c r="AX155" i="1"/>
  <c r="AR155" i="1"/>
  <c r="AX154" i="1"/>
  <c r="AR154" i="1"/>
  <c r="AX153" i="1"/>
  <c r="AR153" i="1"/>
  <c r="AX152" i="1"/>
  <c r="AR152" i="1"/>
  <c r="AX151" i="1"/>
  <c r="AR151" i="1"/>
  <c r="AX150" i="1"/>
  <c r="AR150" i="1"/>
  <c r="AX149" i="1"/>
  <c r="AR149" i="1"/>
  <c r="AX148" i="1"/>
  <c r="AR148" i="1"/>
  <c r="AX147" i="1"/>
  <c r="AR147" i="1"/>
  <c r="AX146" i="1"/>
  <c r="AR146" i="1"/>
  <c r="AX145" i="1"/>
  <c r="AR145" i="1"/>
  <c r="AX144" i="1"/>
  <c r="AR144" i="1"/>
  <c r="AX143" i="1"/>
  <c r="AR143" i="1"/>
  <c r="AX142" i="1"/>
  <c r="AR142" i="1"/>
  <c r="AX141" i="1"/>
  <c r="AR141" i="1"/>
  <c r="AX140" i="1"/>
  <c r="AR140" i="1"/>
  <c r="AX139" i="1"/>
  <c r="AR139" i="1"/>
  <c r="AX138" i="1"/>
  <c r="AR138" i="1"/>
  <c r="AX137" i="1"/>
  <c r="AR137" i="1"/>
  <c r="AX136" i="1"/>
  <c r="AR136" i="1"/>
  <c r="AX135" i="1"/>
  <c r="AR135" i="1"/>
  <c r="AX134" i="1"/>
  <c r="AR134" i="1"/>
  <c r="AX133" i="1"/>
  <c r="AR133" i="1"/>
  <c r="AX132" i="1"/>
  <c r="AR132" i="1"/>
  <c r="AX131" i="1"/>
  <c r="AR131" i="1"/>
  <c r="AX130" i="1"/>
  <c r="AR130" i="1"/>
  <c r="AX129" i="1"/>
  <c r="AR129" i="1"/>
  <c r="AX128" i="1"/>
  <c r="AR128" i="1"/>
  <c r="AX127" i="1"/>
  <c r="AR127" i="1"/>
  <c r="AX126" i="1"/>
  <c r="AR126" i="1"/>
  <c r="AX125" i="1"/>
  <c r="AR125" i="1"/>
  <c r="AX124" i="1"/>
  <c r="AR124" i="1"/>
  <c r="AX123" i="1"/>
  <c r="AR123" i="1"/>
  <c r="AX122" i="1"/>
  <c r="AR122" i="1"/>
  <c r="AX121" i="1"/>
  <c r="AR121" i="1"/>
  <c r="AX120" i="1"/>
  <c r="AR120" i="1"/>
  <c r="AX119" i="1"/>
  <c r="AR119" i="1"/>
  <c r="AX118" i="1"/>
  <c r="AR118" i="1"/>
  <c r="AX117" i="1"/>
  <c r="AR117" i="1"/>
  <c r="AX116" i="1"/>
  <c r="AR116" i="1"/>
  <c r="AX115" i="1"/>
  <c r="AR115" i="1"/>
  <c r="AX114" i="1"/>
  <c r="AR114" i="1"/>
  <c r="AX113" i="1"/>
  <c r="AR113" i="1"/>
  <c r="AX112" i="1"/>
  <c r="AR112" i="1"/>
  <c r="AX111" i="1"/>
  <c r="AR111" i="1"/>
  <c r="AX110" i="1"/>
  <c r="AR110" i="1"/>
  <c r="AX109" i="1"/>
  <c r="AR109" i="1"/>
  <c r="AX108" i="1"/>
  <c r="AR108" i="1"/>
  <c r="AX107" i="1"/>
  <c r="AR107" i="1"/>
  <c r="AX106" i="1"/>
  <c r="AR106" i="1"/>
  <c r="AX105" i="1"/>
  <c r="AR105" i="1"/>
  <c r="AX104" i="1"/>
  <c r="AR104" i="1"/>
  <c r="AX103" i="1"/>
  <c r="AR103" i="1"/>
  <c r="AX102" i="1"/>
  <c r="AR102" i="1"/>
  <c r="AX101" i="1"/>
  <c r="AR101" i="1"/>
  <c r="AX100" i="1"/>
  <c r="AR100" i="1"/>
  <c r="AX99" i="1"/>
  <c r="AR99" i="1"/>
  <c r="AX98" i="1"/>
  <c r="AR98" i="1"/>
  <c r="AX97" i="1"/>
  <c r="AR97" i="1"/>
  <c r="AX96" i="1"/>
  <c r="AR96" i="1"/>
  <c r="AX95" i="1"/>
  <c r="AR95" i="1"/>
  <c r="AX94" i="1"/>
  <c r="AR94" i="1"/>
  <c r="AX93" i="1"/>
  <c r="AR93" i="1"/>
  <c r="AX92" i="1"/>
  <c r="AR92" i="1"/>
  <c r="AX91" i="1"/>
  <c r="AR91" i="1"/>
  <c r="AX90" i="1"/>
  <c r="AR90" i="1"/>
  <c r="AX89" i="1"/>
  <c r="AR89" i="1"/>
  <c r="AX88" i="1"/>
  <c r="AR88" i="1"/>
  <c r="AX87" i="1"/>
  <c r="AR87" i="1"/>
  <c r="AX86" i="1"/>
  <c r="AR86" i="1"/>
  <c r="AX85" i="1"/>
  <c r="AR85" i="1"/>
  <c r="AX84" i="1"/>
  <c r="AR84" i="1"/>
  <c r="AX83" i="1"/>
  <c r="AR83" i="1"/>
  <c r="AX82" i="1"/>
  <c r="AR82" i="1"/>
  <c r="AX81" i="1"/>
  <c r="AR81" i="1"/>
  <c r="AX80" i="1"/>
  <c r="AR80" i="1"/>
  <c r="AX79" i="1"/>
  <c r="AR79" i="1"/>
  <c r="AX78" i="1"/>
  <c r="AR78" i="1"/>
  <c r="AX77" i="1"/>
  <c r="AR77" i="1"/>
  <c r="AX76" i="1"/>
  <c r="AR76" i="1"/>
  <c r="AX75" i="1"/>
  <c r="AR75" i="1"/>
  <c r="AX74" i="1"/>
  <c r="AR74" i="1"/>
  <c r="AX73" i="1"/>
  <c r="AR73" i="1"/>
  <c r="AX72" i="1"/>
  <c r="AR72" i="1"/>
  <c r="AX71" i="1"/>
  <c r="AR71" i="1"/>
  <c r="AX70" i="1"/>
  <c r="AR70" i="1"/>
  <c r="AX69" i="1"/>
  <c r="AR69" i="1"/>
  <c r="AX68" i="1"/>
  <c r="AR68" i="1"/>
  <c r="AX67" i="1"/>
  <c r="AR67" i="1"/>
  <c r="AX66" i="1"/>
  <c r="AR66" i="1"/>
  <c r="AX65" i="1"/>
  <c r="AR65" i="1"/>
  <c r="AX64" i="1"/>
  <c r="AR64" i="1"/>
  <c r="AX63" i="1"/>
  <c r="AR63" i="1"/>
  <c r="AX62" i="1"/>
  <c r="AR62" i="1"/>
  <c r="AX61" i="1"/>
  <c r="AR61" i="1"/>
  <c r="AX60" i="1"/>
  <c r="AR60" i="1"/>
  <c r="AX59" i="1"/>
  <c r="AR59" i="1"/>
  <c r="AX58" i="1"/>
  <c r="AR58" i="1"/>
  <c r="AX57" i="1"/>
  <c r="AR57" i="1"/>
  <c r="AX56" i="1"/>
  <c r="AR56" i="1"/>
  <c r="AX55" i="1"/>
  <c r="AR55" i="1"/>
  <c r="AX54" i="1"/>
  <c r="AR54" i="1"/>
  <c r="AX53" i="1"/>
  <c r="AR53" i="1"/>
  <c r="AX52" i="1"/>
  <c r="AR52" i="1"/>
  <c r="AX51" i="1"/>
  <c r="AR51" i="1"/>
  <c r="AX50" i="1"/>
  <c r="AR50" i="1"/>
  <c r="AX49" i="1"/>
  <c r="AR49" i="1"/>
  <c r="AX48" i="1"/>
  <c r="AR48" i="1"/>
  <c r="AX47" i="1"/>
  <c r="AR47" i="1"/>
  <c r="AX46" i="1"/>
  <c r="AR46" i="1"/>
  <c r="AX45" i="1"/>
  <c r="AR45" i="1"/>
  <c r="AX44" i="1"/>
  <c r="AR44" i="1"/>
  <c r="AX43" i="1"/>
  <c r="AR43" i="1"/>
  <c r="AX42" i="1"/>
  <c r="AR42" i="1"/>
  <c r="AX41" i="1"/>
  <c r="AR41" i="1"/>
  <c r="AX40" i="1"/>
  <c r="AR40" i="1"/>
  <c r="AX39" i="1"/>
  <c r="AR39" i="1"/>
  <c r="AX38" i="1"/>
  <c r="AR38" i="1"/>
  <c r="AX37" i="1"/>
  <c r="AR37" i="1"/>
  <c r="AX36" i="1"/>
  <c r="AR36" i="1"/>
  <c r="AX35" i="1"/>
  <c r="AR35" i="1"/>
  <c r="AX34" i="1"/>
  <c r="AR34" i="1"/>
  <c r="AX33" i="1"/>
  <c r="AR33" i="1"/>
  <c r="AX32" i="1"/>
  <c r="AR32" i="1"/>
  <c r="AX31" i="1"/>
  <c r="AR31" i="1"/>
  <c r="AX30" i="1"/>
  <c r="AR30" i="1"/>
  <c r="AX29" i="1"/>
  <c r="AR29" i="1"/>
  <c r="AX28" i="1"/>
  <c r="AR28" i="1"/>
  <c r="AX27" i="1"/>
  <c r="AR27" i="1"/>
  <c r="AX26" i="1"/>
  <c r="AR26" i="1"/>
  <c r="AX25" i="1"/>
  <c r="AR25" i="1"/>
  <c r="AX24" i="1"/>
  <c r="AR24" i="1"/>
  <c r="AX23" i="1"/>
  <c r="AR23" i="1"/>
  <c r="AX22" i="1"/>
  <c r="AR22" i="1"/>
  <c r="AX21" i="1"/>
  <c r="AR21" i="1"/>
  <c r="AX20" i="1"/>
  <c r="AR20" i="1"/>
  <c r="AX19" i="1"/>
  <c r="AR19" i="1"/>
  <c r="AX18" i="1"/>
  <c r="AR18" i="1"/>
  <c r="AX17" i="1"/>
  <c r="AR17" i="1"/>
  <c r="AX16" i="1"/>
  <c r="AR16" i="1"/>
  <c r="AX15" i="1"/>
  <c r="AR15" i="1"/>
  <c r="AX14" i="1"/>
  <c r="AR14" i="1"/>
  <c r="AX13" i="1"/>
  <c r="AR13" i="1"/>
  <c r="AX12" i="1"/>
  <c r="AR12" i="1"/>
  <c r="AX11" i="1"/>
  <c r="AR11" i="1"/>
  <c r="AX10" i="1"/>
  <c r="AR10" i="1"/>
  <c r="AX9" i="1"/>
  <c r="AR9" i="1"/>
  <c r="BN10" i="1" l="1"/>
  <c r="BN11" i="1" l="1"/>
  <c r="BN12" i="1" l="1"/>
  <c r="BN13" i="1" l="1"/>
  <c r="BN14" i="1" l="1"/>
  <c r="BN15" i="1" l="1"/>
  <c r="BN16" i="1" l="1"/>
  <c r="BN17" i="1" l="1"/>
  <c r="BN18" i="1" l="1"/>
  <c r="BN19" i="1" l="1"/>
  <c r="BN20" i="1" l="1"/>
  <c r="BN21" i="1" l="1"/>
  <c r="BN22" i="1" l="1"/>
  <c r="BN23" i="1" l="1"/>
  <c r="BN24" i="1" l="1"/>
  <c r="BN25" i="1" l="1"/>
  <c r="BN26" i="1" l="1"/>
  <c r="BN27" i="1" l="1"/>
  <c r="BN28" i="1" l="1"/>
  <c r="BN29" i="1" l="1"/>
  <c r="AT2" i="1" l="1"/>
  <c r="BR8" i="1" l="1"/>
  <c r="BT8" i="1" l="1"/>
  <c r="BS8" i="1"/>
  <c r="BQ8" i="1"/>
  <c r="BO8" i="1"/>
  <c r="AU3" i="1" l="1"/>
  <c r="AT3" i="1"/>
  <c r="AS3" i="1"/>
  <c r="AU2" i="1"/>
  <c r="AS2" i="1"/>
  <c r="AT259" i="1" l="1"/>
  <c r="AT255" i="1"/>
  <c r="AT251" i="1"/>
  <c r="AT247" i="1"/>
  <c r="AT243" i="1"/>
  <c r="AT239" i="1"/>
  <c r="AT235" i="1"/>
  <c r="AT231" i="1"/>
  <c r="AT227" i="1"/>
  <c r="AT223" i="1"/>
  <c r="AT219" i="1"/>
  <c r="AT215" i="1"/>
  <c r="AT211" i="1"/>
  <c r="AT207" i="1"/>
  <c r="AT203" i="1"/>
  <c r="AT199" i="1"/>
  <c r="AT195" i="1"/>
  <c r="AT191" i="1"/>
  <c r="AT187" i="1"/>
  <c r="AT183" i="1"/>
  <c r="AT179" i="1"/>
  <c r="AT175" i="1"/>
  <c r="AT171" i="1"/>
  <c r="AT167" i="1"/>
  <c r="AT163" i="1"/>
  <c r="AT159" i="1"/>
  <c r="AT155" i="1"/>
  <c r="AT151" i="1"/>
  <c r="AT147" i="1"/>
  <c r="AT258" i="1"/>
  <c r="AT254" i="1"/>
  <c r="AT250" i="1"/>
  <c r="AT246" i="1"/>
  <c r="AT260" i="1"/>
  <c r="AT252" i="1"/>
  <c r="AT244" i="1"/>
  <c r="AT241" i="1"/>
  <c r="AT238" i="1"/>
  <c r="AT228" i="1"/>
  <c r="AT225" i="1"/>
  <c r="AT222" i="1"/>
  <c r="AT212" i="1"/>
  <c r="AT209" i="1"/>
  <c r="AT206" i="1"/>
  <c r="AT196" i="1"/>
  <c r="AT193" i="1"/>
  <c r="AT190" i="1"/>
  <c r="AT180" i="1"/>
  <c r="AT177" i="1"/>
  <c r="AT174" i="1"/>
  <c r="AT164" i="1"/>
  <c r="AT161" i="1"/>
  <c r="AT158" i="1"/>
  <c r="AT148" i="1"/>
  <c r="AT145" i="1"/>
  <c r="AT141" i="1"/>
  <c r="AT137" i="1"/>
  <c r="AT133" i="1"/>
  <c r="AT129" i="1"/>
  <c r="AT125" i="1"/>
  <c r="AT121" i="1"/>
  <c r="AT117" i="1"/>
  <c r="AT113" i="1"/>
  <c r="AT109" i="1"/>
  <c r="AT105" i="1"/>
  <c r="AT101" i="1"/>
  <c r="AT97" i="1"/>
  <c r="AT93" i="1"/>
  <c r="AT89" i="1"/>
  <c r="AT85" i="1"/>
  <c r="AT81" i="1"/>
  <c r="AT77" i="1"/>
  <c r="AT73" i="1"/>
  <c r="AT69" i="1"/>
  <c r="AT65" i="1"/>
  <c r="AT61" i="1"/>
  <c r="AT248" i="1"/>
  <c r="AT245" i="1"/>
  <c r="AT240" i="1"/>
  <c r="AT226" i="1"/>
  <c r="AT221" i="1"/>
  <c r="AT218" i="1"/>
  <c r="AT204" i="1"/>
  <c r="AT201" i="1"/>
  <c r="AT198" i="1"/>
  <c r="AT184" i="1"/>
  <c r="AT181" i="1"/>
  <c r="AT176" i="1"/>
  <c r="AT162" i="1"/>
  <c r="AT157" i="1"/>
  <c r="AT154" i="1"/>
  <c r="AT142" i="1"/>
  <c r="AT139" i="1"/>
  <c r="AT136" i="1"/>
  <c r="AT126" i="1"/>
  <c r="AT123" i="1"/>
  <c r="AT120" i="1"/>
  <c r="AT110" i="1"/>
  <c r="AT107" i="1"/>
  <c r="AT104" i="1"/>
  <c r="AT94" i="1"/>
  <c r="AT91" i="1"/>
  <c r="AT88" i="1"/>
  <c r="AT78" i="1"/>
  <c r="AT75" i="1"/>
  <c r="AT72" i="1"/>
  <c r="AT62" i="1"/>
  <c r="AT59" i="1"/>
  <c r="AT55" i="1"/>
  <c r="AT51" i="1"/>
  <c r="AT47" i="1"/>
  <c r="AT43" i="1"/>
  <c r="AT39" i="1"/>
  <c r="AT35" i="1"/>
  <c r="AT31" i="1"/>
  <c r="AT27" i="1"/>
  <c r="AT23" i="1"/>
  <c r="AT19" i="1"/>
  <c r="AT15" i="1"/>
  <c r="AT11" i="1"/>
  <c r="AT257" i="1"/>
  <c r="AT236" i="1"/>
  <c r="AT233" i="1"/>
  <c r="AT230" i="1"/>
  <c r="AT216" i="1"/>
  <c r="AT213" i="1"/>
  <c r="AT208" i="1"/>
  <c r="AT194" i="1"/>
  <c r="AT189" i="1"/>
  <c r="AT186" i="1"/>
  <c r="AT172" i="1"/>
  <c r="AT169" i="1"/>
  <c r="AT166" i="1"/>
  <c r="AT152" i="1"/>
  <c r="AT149" i="1"/>
  <c r="AT144" i="1"/>
  <c r="AT134" i="1"/>
  <c r="AT131" i="1"/>
  <c r="AT128" i="1"/>
  <c r="AT118" i="1"/>
  <c r="AT115" i="1"/>
  <c r="AT112" i="1"/>
  <c r="AT102" i="1"/>
  <c r="AT99" i="1"/>
  <c r="AT96" i="1"/>
  <c r="AT86" i="1"/>
  <c r="AT83" i="1"/>
  <c r="AT80" i="1"/>
  <c r="AT70" i="1"/>
  <c r="AT67" i="1"/>
  <c r="AT64" i="1"/>
  <c r="AT57" i="1"/>
  <c r="AT53" i="1"/>
  <c r="AT49" i="1"/>
  <c r="AT45" i="1"/>
  <c r="AT41" i="1"/>
  <c r="AT37" i="1"/>
  <c r="AT33" i="1"/>
  <c r="AT29" i="1"/>
  <c r="AT25" i="1"/>
  <c r="AT21" i="1"/>
  <c r="AT17" i="1"/>
  <c r="AT13" i="1"/>
  <c r="AT9" i="1"/>
  <c r="AT224" i="1"/>
  <c r="AT217" i="1"/>
  <c r="AT210" i="1"/>
  <c r="AT182" i="1"/>
  <c r="AT173" i="1"/>
  <c r="AT168" i="1"/>
  <c r="AT140" i="1"/>
  <c r="AT135" i="1"/>
  <c r="AT130" i="1"/>
  <c r="AT108" i="1"/>
  <c r="AT103" i="1"/>
  <c r="AT98" i="1"/>
  <c r="AT76" i="1"/>
  <c r="AT71" i="1"/>
  <c r="AT66" i="1"/>
  <c r="AT56" i="1"/>
  <c r="AT48" i="1"/>
  <c r="AT40" i="1"/>
  <c r="AT32" i="1"/>
  <c r="AT24" i="1"/>
  <c r="AT16" i="1"/>
  <c r="AT253" i="1"/>
  <c r="AT242" i="1"/>
  <c r="AT214" i="1"/>
  <c r="AT205" i="1"/>
  <c r="AT200" i="1"/>
  <c r="AT170" i="1"/>
  <c r="AT165" i="1"/>
  <c r="AT156" i="1"/>
  <c r="AT132" i="1"/>
  <c r="AT127" i="1"/>
  <c r="AT122" i="1"/>
  <c r="AT100" i="1"/>
  <c r="AT95" i="1"/>
  <c r="AT90" i="1"/>
  <c r="AT68" i="1"/>
  <c r="AT63" i="1"/>
  <c r="AT58" i="1"/>
  <c r="AT50" i="1"/>
  <c r="AT42" i="1"/>
  <c r="AT34" i="1"/>
  <c r="AT26" i="1"/>
  <c r="AT18" i="1"/>
  <c r="AT10" i="1"/>
  <c r="AT256" i="1"/>
  <c r="AT237" i="1"/>
  <c r="AT232" i="1"/>
  <c r="AT202" i="1"/>
  <c r="AT197" i="1"/>
  <c r="AT188" i="1"/>
  <c r="AT160" i="1"/>
  <c r="AT153" i="1"/>
  <c r="AT146" i="1"/>
  <c r="AT124" i="1"/>
  <c r="AT119" i="1"/>
  <c r="AT114" i="1"/>
  <c r="AT92" i="1"/>
  <c r="AT87" i="1"/>
  <c r="AT82" i="1"/>
  <c r="AT60" i="1"/>
  <c r="AT52" i="1"/>
  <c r="AT44" i="1"/>
  <c r="AT36" i="1"/>
  <c r="AT28" i="1"/>
  <c r="AT20" i="1"/>
  <c r="AT12" i="1"/>
  <c r="AT249" i="1"/>
  <c r="AT234" i="1"/>
  <c r="AT229" i="1"/>
  <c r="AT220" i="1"/>
  <c r="AT192" i="1"/>
  <c r="AT185" i="1"/>
  <c r="AT178" i="1"/>
  <c r="AT150" i="1"/>
  <c r="AT143" i="1"/>
  <c r="AT138" i="1"/>
  <c r="AT116" i="1"/>
  <c r="AT111" i="1"/>
  <c r="AT106" i="1"/>
  <c r="AT84" i="1"/>
  <c r="AT79" i="1"/>
  <c r="AT74" i="1"/>
  <c r="AT54" i="1"/>
  <c r="AT46" i="1"/>
  <c r="AT38" i="1"/>
  <c r="AT30" i="1"/>
  <c r="AT22" i="1"/>
  <c r="AT14" i="1"/>
  <c r="AS260" i="1"/>
  <c r="AS256" i="1"/>
  <c r="AS252" i="1"/>
  <c r="AS248" i="1"/>
  <c r="AS244" i="1"/>
  <c r="AS240" i="1"/>
  <c r="AS236" i="1"/>
  <c r="AS232" i="1"/>
  <c r="AS228" i="1"/>
  <c r="AS224" i="1"/>
  <c r="AS220" i="1"/>
  <c r="AS216" i="1"/>
  <c r="AS212" i="1"/>
  <c r="AS208" i="1"/>
  <c r="AS204" i="1"/>
  <c r="AS200" i="1"/>
  <c r="AS196" i="1"/>
  <c r="AS192" i="1"/>
  <c r="AS188" i="1"/>
  <c r="AS184" i="1"/>
  <c r="AS180" i="1"/>
  <c r="AS176" i="1"/>
  <c r="AS172" i="1"/>
  <c r="AS168" i="1"/>
  <c r="AS164" i="1"/>
  <c r="AS160" i="1"/>
  <c r="AS156" i="1"/>
  <c r="AS152" i="1"/>
  <c r="AS148" i="1"/>
  <c r="AS259" i="1"/>
  <c r="AS255" i="1"/>
  <c r="AS251" i="1"/>
  <c r="AS247" i="1"/>
  <c r="AS254" i="1"/>
  <c r="AS253" i="1"/>
  <c r="AS246" i="1"/>
  <c r="AS245" i="1"/>
  <c r="AS243" i="1"/>
  <c r="AS242" i="1"/>
  <c r="AS229" i="1"/>
  <c r="AS227" i="1"/>
  <c r="AS226" i="1"/>
  <c r="AS213" i="1"/>
  <c r="AS211" i="1"/>
  <c r="AS210" i="1"/>
  <c r="AS197" i="1"/>
  <c r="AS195" i="1"/>
  <c r="AS194" i="1"/>
  <c r="AS181" i="1"/>
  <c r="AS179" i="1"/>
  <c r="AS178" i="1"/>
  <c r="AS165" i="1"/>
  <c r="AS163" i="1"/>
  <c r="AS162" i="1"/>
  <c r="AS149" i="1"/>
  <c r="AS147" i="1"/>
  <c r="AS146" i="1"/>
  <c r="AS142" i="1"/>
  <c r="AS138" i="1"/>
  <c r="AS134" i="1"/>
  <c r="AS130" i="1"/>
  <c r="AS126" i="1"/>
  <c r="AS122" i="1"/>
  <c r="AS118" i="1"/>
  <c r="AS114" i="1"/>
  <c r="AS110" i="1"/>
  <c r="AS106" i="1"/>
  <c r="AS102" i="1"/>
  <c r="AS98" i="1"/>
  <c r="AS94" i="1"/>
  <c r="AS90" i="1"/>
  <c r="AS86" i="1"/>
  <c r="AS82" i="1"/>
  <c r="AS78" i="1"/>
  <c r="AS74" i="1"/>
  <c r="AS70" i="1"/>
  <c r="AS66" i="1"/>
  <c r="AS62" i="1"/>
  <c r="AS250" i="1"/>
  <c r="AS249" i="1"/>
  <c r="AS225" i="1"/>
  <c r="AS206" i="1"/>
  <c r="AS205" i="1"/>
  <c r="AS203" i="1"/>
  <c r="AS202" i="1"/>
  <c r="AS191" i="1"/>
  <c r="AS185" i="1"/>
  <c r="AS183" i="1"/>
  <c r="AS182" i="1"/>
  <c r="AS161" i="1"/>
  <c r="AS143" i="1"/>
  <c r="AS141" i="1"/>
  <c r="AS140" i="1"/>
  <c r="AS127" i="1"/>
  <c r="AS125" i="1"/>
  <c r="AS124" i="1"/>
  <c r="AS111" i="1"/>
  <c r="AS109" i="1"/>
  <c r="AS108" i="1"/>
  <c r="AS95" i="1"/>
  <c r="AS93" i="1"/>
  <c r="AS92" i="1"/>
  <c r="AS79" i="1"/>
  <c r="AS77" i="1"/>
  <c r="AS76" i="1"/>
  <c r="AS63" i="1"/>
  <c r="AS61" i="1"/>
  <c r="AS60" i="1"/>
  <c r="AS56" i="1"/>
  <c r="AS52" i="1"/>
  <c r="AS48" i="1"/>
  <c r="AS44" i="1"/>
  <c r="AS40" i="1"/>
  <c r="AS36" i="1"/>
  <c r="AS32" i="1"/>
  <c r="AS28" i="1"/>
  <c r="AS24" i="1"/>
  <c r="AS20" i="1"/>
  <c r="AS16" i="1"/>
  <c r="AS12" i="1"/>
  <c r="AS238" i="1"/>
  <c r="AS237" i="1"/>
  <c r="AS235" i="1"/>
  <c r="AS234" i="1"/>
  <c r="AS223" i="1"/>
  <c r="AS217" i="1"/>
  <c r="AS215" i="1"/>
  <c r="AS214" i="1"/>
  <c r="AS193" i="1"/>
  <c r="AS174" i="1"/>
  <c r="AS173" i="1"/>
  <c r="AS171" i="1"/>
  <c r="AS170" i="1"/>
  <c r="AS159" i="1"/>
  <c r="AS153" i="1"/>
  <c r="AS151" i="1"/>
  <c r="AS150" i="1"/>
  <c r="AS135" i="1"/>
  <c r="AS133" i="1"/>
  <c r="AS132" i="1"/>
  <c r="AS119" i="1"/>
  <c r="AS117" i="1"/>
  <c r="AS116" i="1"/>
  <c r="AS103" i="1"/>
  <c r="AS101" i="1"/>
  <c r="AS100" i="1"/>
  <c r="AS87" i="1"/>
  <c r="AS85" i="1"/>
  <c r="AS84" i="1"/>
  <c r="AS71" i="1"/>
  <c r="AS69" i="1"/>
  <c r="AS68" i="1"/>
  <c r="AS58" i="1"/>
  <c r="AS54" i="1"/>
  <c r="AS50" i="1"/>
  <c r="AS46" i="1"/>
  <c r="AS42" i="1"/>
  <c r="AS38" i="1"/>
  <c r="AS34" i="1"/>
  <c r="AS30" i="1"/>
  <c r="AS26" i="1"/>
  <c r="AS22" i="1"/>
  <c r="AS18" i="1"/>
  <c r="AS14" i="1"/>
  <c r="AS10" i="1"/>
  <c r="AS258" i="1"/>
  <c r="AS241" i="1"/>
  <c r="AS230" i="1"/>
  <c r="AS221" i="1"/>
  <c r="AS207" i="1"/>
  <c r="AS199" i="1"/>
  <c r="AS190" i="1"/>
  <c r="AS186" i="1"/>
  <c r="AS155" i="1"/>
  <c r="AS144" i="1"/>
  <c r="AS139" i="1"/>
  <c r="AS121" i="1"/>
  <c r="AS112" i="1"/>
  <c r="AS107" i="1"/>
  <c r="AS89" i="1"/>
  <c r="AS80" i="1"/>
  <c r="AS75" i="1"/>
  <c r="AS55" i="1"/>
  <c r="AS47" i="1"/>
  <c r="AS39" i="1"/>
  <c r="AS31" i="1"/>
  <c r="AS23" i="1"/>
  <c r="AS15" i="1"/>
  <c r="AS239" i="1"/>
  <c r="AS231" i="1"/>
  <c r="AS222" i="1"/>
  <c r="AS218" i="1"/>
  <c r="AS187" i="1"/>
  <c r="AS169" i="1"/>
  <c r="AS145" i="1"/>
  <c r="AS136" i="1"/>
  <c r="AS131" i="1"/>
  <c r="AS113" i="1"/>
  <c r="AS104" i="1"/>
  <c r="AS99" i="1"/>
  <c r="AS81" i="1"/>
  <c r="AS72" i="1"/>
  <c r="AS67" i="1"/>
  <c r="AS57" i="1"/>
  <c r="AS49" i="1"/>
  <c r="AS41" i="1"/>
  <c r="AS33" i="1"/>
  <c r="AS25" i="1"/>
  <c r="AS17" i="1"/>
  <c r="AS9" i="1"/>
  <c r="AS13" i="1"/>
  <c r="AS219" i="1"/>
  <c r="AS201" i="1"/>
  <c r="AS177" i="1"/>
  <c r="AS166" i="1"/>
  <c r="AS157" i="1"/>
  <c r="AS137" i="1"/>
  <c r="AS128" i="1"/>
  <c r="AS123" i="1"/>
  <c r="AS105" i="1"/>
  <c r="AS96" i="1"/>
  <c r="AS91" i="1"/>
  <c r="AS73" i="1"/>
  <c r="AS64" i="1"/>
  <c r="AS59" i="1"/>
  <c r="AS51" i="1"/>
  <c r="AS43" i="1"/>
  <c r="AS35" i="1"/>
  <c r="AS27" i="1"/>
  <c r="AS19" i="1"/>
  <c r="AS11" i="1"/>
  <c r="AS257" i="1"/>
  <c r="AS233" i="1"/>
  <c r="AS209" i="1"/>
  <c r="AS198" i="1"/>
  <c r="AS189" i="1"/>
  <c r="AS175" i="1"/>
  <c r="AS167" i="1"/>
  <c r="AS158" i="1"/>
  <c r="AS154" i="1"/>
  <c r="AS129" i="1"/>
  <c r="AS120" i="1"/>
  <c r="AS115" i="1"/>
  <c r="AS97" i="1"/>
  <c r="AS88" i="1"/>
  <c r="AS83" i="1"/>
  <c r="AS65" i="1"/>
  <c r="AS53" i="1"/>
  <c r="AS45" i="1"/>
  <c r="AS37" i="1"/>
  <c r="AS29" i="1"/>
  <c r="AS21" i="1"/>
  <c r="AU258" i="1"/>
  <c r="AU254" i="1"/>
  <c r="AU250" i="1"/>
  <c r="AU246" i="1"/>
  <c r="AU242" i="1"/>
  <c r="AU238" i="1"/>
  <c r="AU234" i="1"/>
  <c r="AU230" i="1"/>
  <c r="AU226" i="1"/>
  <c r="AU222" i="1"/>
  <c r="AU218" i="1"/>
  <c r="AU214" i="1"/>
  <c r="AU210" i="1"/>
  <c r="AU206" i="1"/>
  <c r="AU202" i="1"/>
  <c r="AU198" i="1"/>
  <c r="AU194" i="1"/>
  <c r="AU190" i="1"/>
  <c r="AU186" i="1"/>
  <c r="AU182" i="1"/>
  <c r="AU178" i="1"/>
  <c r="AU174" i="1"/>
  <c r="AU170" i="1"/>
  <c r="AU166" i="1"/>
  <c r="AU162" i="1"/>
  <c r="AU158" i="1"/>
  <c r="AU154" i="1"/>
  <c r="AU150" i="1"/>
  <c r="AU146" i="1"/>
  <c r="AU257" i="1"/>
  <c r="AU253" i="1"/>
  <c r="AU249" i="1"/>
  <c r="AU245" i="1"/>
  <c r="AU240" i="1"/>
  <c r="AU239" i="1"/>
  <c r="AU237" i="1"/>
  <c r="AU224" i="1"/>
  <c r="AU223" i="1"/>
  <c r="AU221" i="1"/>
  <c r="AU208" i="1"/>
  <c r="AU207" i="1"/>
  <c r="AU205" i="1"/>
  <c r="AU192" i="1"/>
  <c r="AU191" i="1"/>
  <c r="AU189" i="1"/>
  <c r="AU176" i="1"/>
  <c r="AU175" i="1"/>
  <c r="AU173" i="1"/>
  <c r="AU160" i="1"/>
  <c r="AU159" i="1"/>
  <c r="AU157" i="1"/>
  <c r="AU144" i="1"/>
  <c r="AU140" i="1"/>
  <c r="AU136" i="1"/>
  <c r="AU132" i="1"/>
  <c r="AU128" i="1"/>
  <c r="AU124" i="1"/>
  <c r="AU120" i="1"/>
  <c r="AU116" i="1"/>
  <c r="AU112" i="1"/>
  <c r="AU108" i="1"/>
  <c r="AU104" i="1"/>
  <c r="AU100" i="1"/>
  <c r="AU96" i="1"/>
  <c r="AU92" i="1"/>
  <c r="AU88" i="1"/>
  <c r="AU84" i="1"/>
  <c r="AU80" i="1"/>
  <c r="AU76" i="1"/>
  <c r="AU72" i="1"/>
  <c r="AU68" i="1"/>
  <c r="AU64" i="1"/>
  <c r="AU60" i="1"/>
  <c r="AU259" i="1"/>
  <c r="AU241" i="1"/>
  <c r="AU220" i="1"/>
  <c r="AU219" i="1"/>
  <c r="AU217" i="1"/>
  <c r="AU211" i="1"/>
  <c r="AU200" i="1"/>
  <c r="AU199" i="1"/>
  <c r="AU197" i="1"/>
  <c r="AU196" i="1"/>
  <c r="AU177" i="1"/>
  <c r="AU156" i="1"/>
  <c r="AU155" i="1"/>
  <c r="AU153" i="1"/>
  <c r="AU147" i="1"/>
  <c r="AU138" i="1"/>
  <c r="AU137" i="1"/>
  <c r="AU135" i="1"/>
  <c r="AU122" i="1"/>
  <c r="AU121" i="1"/>
  <c r="AU119" i="1"/>
  <c r="AU106" i="1"/>
  <c r="AU105" i="1"/>
  <c r="AU103" i="1"/>
  <c r="AU90" i="1"/>
  <c r="AU89" i="1"/>
  <c r="AU87" i="1"/>
  <c r="AU74" i="1"/>
  <c r="AU73" i="1"/>
  <c r="AU71" i="1"/>
  <c r="AU58" i="1"/>
  <c r="AU54" i="1"/>
  <c r="AU50" i="1"/>
  <c r="AU46" i="1"/>
  <c r="AU42" i="1"/>
  <c r="AU38" i="1"/>
  <c r="AU34" i="1"/>
  <c r="AU30" i="1"/>
  <c r="AU26" i="1"/>
  <c r="AU22" i="1"/>
  <c r="AU18" i="1"/>
  <c r="AU14" i="1"/>
  <c r="AU10" i="1"/>
  <c r="AU256" i="1"/>
  <c r="AU255" i="1"/>
  <c r="AU252" i="1"/>
  <c r="AU243" i="1"/>
  <c r="AU232" i="1"/>
  <c r="AU231" i="1"/>
  <c r="AU229" i="1"/>
  <c r="AU228" i="1"/>
  <c r="AU209" i="1"/>
  <c r="AU188" i="1"/>
  <c r="AU187" i="1"/>
  <c r="AU185" i="1"/>
  <c r="AU179" i="1"/>
  <c r="AU168" i="1"/>
  <c r="AU167" i="1"/>
  <c r="AU165" i="1"/>
  <c r="AU164" i="1"/>
  <c r="AU145" i="1"/>
  <c r="AU143" i="1"/>
  <c r="AU130" i="1"/>
  <c r="AU129" i="1"/>
  <c r="AU127" i="1"/>
  <c r="AU114" i="1"/>
  <c r="AU113" i="1"/>
  <c r="AU111" i="1"/>
  <c r="AU98" i="1"/>
  <c r="AU97" i="1"/>
  <c r="AU95" i="1"/>
  <c r="AU82" i="1"/>
  <c r="AU81" i="1"/>
  <c r="AU79" i="1"/>
  <c r="AU66" i="1"/>
  <c r="AU65" i="1"/>
  <c r="AU63" i="1"/>
  <c r="AU56" i="1"/>
  <c r="AU52" i="1"/>
  <c r="AU48" i="1"/>
  <c r="AU44" i="1"/>
  <c r="AU40" i="1"/>
  <c r="AU36" i="1"/>
  <c r="AU32" i="1"/>
  <c r="AU28" i="1"/>
  <c r="AU24" i="1"/>
  <c r="AU20" i="1"/>
  <c r="AU16" i="1"/>
  <c r="AU12" i="1"/>
  <c r="AU244" i="1"/>
  <c r="AU235" i="1"/>
  <c r="AU227" i="1"/>
  <c r="AU213" i="1"/>
  <c r="AU204" i="1"/>
  <c r="AU193" i="1"/>
  <c r="AU169" i="1"/>
  <c r="AU151" i="1"/>
  <c r="AU131" i="1"/>
  <c r="AU126" i="1"/>
  <c r="AU117" i="1"/>
  <c r="AU99" i="1"/>
  <c r="AU94" i="1"/>
  <c r="AU85" i="1"/>
  <c r="AU67" i="1"/>
  <c r="AU62" i="1"/>
  <c r="AU57" i="1"/>
  <c r="AU49" i="1"/>
  <c r="AU41" i="1"/>
  <c r="AU33" i="1"/>
  <c r="AU25" i="1"/>
  <c r="AU17" i="1"/>
  <c r="AU9" i="1"/>
  <c r="AU247" i="1"/>
  <c r="AU236" i="1"/>
  <c r="AU225" i="1"/>
  <c r="AU201" i="1"/>
  <c r="AU183" i="1"/>
  <c r="AU152" i="1"/>
  <c r="AU148" i="1"/>
  <c r="AU141" i="1"/>
  <c r="AU123" i="1"/>
  <c r="AU118" i="1"/>
  <c r="AU109" i="1"/>
  <c r="AU91" i="1"/>
  <c r="AU86" i="1"/>
  <c r="AU77" i="1"/>
  <c r="AU59" i="1"/>
  <c r="AU51" i="1"/>
  <c r="AU43" i="1"/>
  <c r="AU35" i="1"/>
  <c r="AU27" i="1"/>
  <c r="AU19" i="1"/>
  <c r="AU11" i="1"/>
  <c r="AU15" i="1"/>
  <c r="AU251" i="1"/>
  <c r="AU248" i="1"/>
  <c r="AU233" i="1"/>
  <c r="AU215" i="1"/>
  <c r="AU184" i="1"/>
  <c r="AU180" i="1"/>
  <c r="AU171" i="1"/>
  <c r="AU163" i="1"/>
  <c r="AU149" i="1"/>
  <c r="AU142" i="1"/>
  <c r="AU133" i="1"/>
  <c r="AU115" i="1"/>
  <c r="AU110" i="1"/>
  <c r="AU101" i="1"/>
  <c r="AU83" i="1"/>
  <c r="AU78" i="1"/>
  <c r="AU69" i="1"/>
  <c r="AU53" i="1"/>
  <c r="AU45" i="1"/>
  <c r="AU37" i="1"/>
  <c r="AU29" i="1"/>
  <c r="AU21" i="1"/>
  <c r="AU13" i="1"/>
  <c r="AU260" i="1"/>
  <c r="AU216" i="1"/>
  <c r="AU212" i="1"/>
  <c r="AU203" i="1"/>
  <c r="AU195" i="1"/>
  <c r="AU181" i="1"/>
  <c r="AU172" i="1"/>
  <c r="AU161" i="1"/>
  <c r="AU139" i="1"/>
  <c r="AU134" i="1"/>
  <c r="AU125" i="1"/>
  <c r="AU107" i="1"/>
  <c r="AU102" i="1"/>
  <c r="AU93" i="1"/>
  <c r="AU75" i="1"/>
  <c r="AU70" i="1"/>
  <c r="AU61" i="1"/>
  <c r="AU55" i="1"/>
  <c r="AU47" i="1"/>
  <c r="AU39" i="1"/>
  <c r="AU31" i="1"/>
  <c r="AU23" i="1"/>
  <c r="AV222" i="1" l="1"/>
  <c r="AV129" i="1"/>
  <c r="AV175" i="1"/>
  <c r="AV35" i="1"/>
  <c r="AV157" i="1"/>
  <c r="AV99" i="1"/>
  <c r="AV218" i="1"/>
  <c r="AV89" i="1"/>
  <c r="AV190" i="1"/>
  <c r="AV34" i="1"/>
  <c r="AV69" i="1"/>
  <c r="AV153" i="1"/>
  <c r="AV12" i="1"/>
  <c r="AV28" i="1"/>
  <c r="AV44" i="1"/>
  <c r="AV183" i="1"/>
  <c r="AV249" i="1"/>
  <c r="AV110" i="1"/>
  <c r="AV142" i="1"/>
  <c r="AV179" i="1"/>
  <c r="AV254" i="1"/>
  <c r="AV247" i="1"/>
  <c r="AV188" i="1"/>
  <c r="AV236" i="1"/>
  <c r="AV64" i="1"/>
  <c r="AV219" i="1"/>
  <c r="AV136" i="1"/>
  <c r="AV47" i="1"/>
  <c r="AV18" i="1"/>
  <c r="AV50" i="1"/>
  <c r="AV173" i="1"/>
  <c r="AV235" i="1"/>
  <c r="AV95" i="1"/>
  <c r="AV141" i="1"/>
  <c r="AV203" i="1"/>
  <c r="AV78" i="1"/>
  <c r="AV226" i="1"/>
  <c r="AV257" i="1"/>
  <c r="AV11" i="1"/>
  <c r="AV43" i="1"/>
  <c r="AV73" i="1"/>
  <c r="AV123" i="1"/>
  <c r="AV104" i="1"/>
  <c r="AV23" i="1"/>
  <c r="AV55" i="1"/>
  <c r="AV199" i="1"/>
  <c r="AV22" i="1"/>
  <c r="AV38" i="1"/>
  <c r="AV54" i="1"/>
  <c r="AV100" i="1"/>
  <c r="AV117" i="1"/>
  <c r="AV174" i="1"/>
  <c r="AV217" i="1"/>
  <c r="AV16" i="1"/>
  <c r="AV32" i="1"/>
  <c r="AV48" i="1"/>
  <c r="AV125" i="1"/>
  <c r="AV205" i="1"/>
  <c r="AV66" i="1"/>
  <c r="AV82" i="1"/>
  <c r="AV130" i="1"/>
  <c r="AV146" i="1"/>
  <c r="AV163" i="1"/>
  <c r="AV181" i="1"/>
  <c r="AV210" i="1"/>
  <c r="AV227" i="1"/>
  <c r="AV251" i="1"/>
  <c r="AV176" i="1"/>
  <c r="AV192" i="1"/>
  <c r="AV240" i="1"/>
  <c r="AV256" i="1"/>
  <c r="AV88" i="1"/>
  <c r="AV15" i="1"/>
  <c r="AV116" i="1"/>
  <c r="AV215" i="1"/>
  <c r="AV77" i="1"/>
  <c r="AV62" i="1"/>
  <c r="AV126" i="1"/>
  <c r="AV162" i="1"/>
  <c r="AV197" i="1"/>
  <c r="AV243" i="1"/>
  <c r="AV156" i="1"/>
  <c r="AV172" i="1"/>
  <c r="AV25" i="1"/>
  <c r="AV139" i="1"/>
  <c r="AV87" i="1"/>
  <c r="AV133" i="1"/>
  <c r="AV60" i="1"/>
  <c r="AV94" i="1"/>
  <c r="AV220" i="1"/>
  <c r="AV252" i="1"/>
  <c r="AV21" i="1"/>
  <c r="AV97" i="1"/>
  <c r="AV189" i="1"/>
  <c r="AV166" i="1"/>
  <c r="AV13" i="1"/>
  <c r="AV67" i="1"/>
  <c r="AV144" i="1"/>
  <c r="AV241" i="1"/>
  <c r="AV71" i="1"/>
  <c r="AV159" i="1"/>
  <c r="AV61" i="1"/>
  <c r="AV108" i="1"/>
  <c r="AV143" i="1"/>
  <c r="AV250" i="1"/>
  <c r="AV98" i="1"/>
  <c r="AV208" i="1"/>
  <c r="AV29" i="1"/>
  <c r="AV65" i="1"/>
  <c r="AV115" i="1"/>
  <c r="AV158" i="1"/>
  <c r="AV198" i="1"/>
  <c r="AV19" i="1"/>
  <c r="AV51" i="1"/>
  <c r="AV91" i="1"/>
  <c r="AV128" i="1"/>
  <c r="AV177" i="1"/>
  <c r="AV9" i="1"/>
  <c r="AV41" i="1"/>
  <c r="AV72" i="1"/>
  <c r="AV113" i="1"/>
  <c r="AV169" i="1"/>
  <c r="AV231" i="1"/>
  <c r="AV31" i="1"/>
  <c r="AV75" i="1"/>
  <c r="AV112" i="1"/>
  <c r="AV155" i="1"/>
  <c r="AV207" i="1"/>
  <c r="AV258" i="1"/>
  <c r="AV10" i="1"/>
  <c r="AV26" i="1"/>
  <c r="AV42" i="1"/>
  <c r="AV58" i="1"/>
  <c r="AV84" i="1"/>
  <c r="AV101" i="1"/>
  <c r="AV119" i="1"/>
  <c r="AV150" i="1"/>
  <c r="AV170" i="1"/>
  <c r="AV193" i="1"/>
  <c r="AV223" i="1"/>
  <c r="AV238" i="1"/>
  <c r="AV20" i="1"/>
  <c r="AV36" i="1"/>
  <c r="AV52" i="1"/>
  <c r="AV63" i="1"/>
  <c r="AV92" i="1"/>
  <c r="AV109" i="1"/>
  <c r="AV127" i="1"/>
  <c r="AV161" i="1"/>
  <c r="AV191" i="1"/>
  <c r="AV206" i="1"/>
  <c r="AV70" i="1"/>
  <c r="AV86" i="1"/>
  <c r="AV102" i="1"/>
  <c r="AV118" i="1"/>
  <c r="AV134" i="1"/>
  <c r="AV147" i="1"/>
  <c r="AV165" i="1"/>
  <c r="AV194" i="1"/>
  <c r="AV211" i="1"/>
  <c r="AV229" i="1"/>
  <c r="AV246" i="1"/>
  <c r="AV255" i="1"/>
  <c r="AV148" i="1"/>
  <c r="AV164" i="1"/>
  <c r="AV180" i="1"/>
  <c r="AV196" i="1"/>
  <c r="AV212" i="1"/>
  <c r="AV228" i="1"/>
  <c r="AV244" i="1"/>
  <c r="AV260" i="1"/>
  <c r="AV45" i="1"/>
  <c r="AV233" i="1"/>
  <c r="AV105" i="1"/>
  <c r="AV57" i="1"/>
  <c r="AV230" i="1"/>
  <c r="AV124" i="1"/>
  <c r="AV204" i="1"/>
  <c r="AV53" i="1"/>
  <c r="AV154" i="1"/>
  <c r="AV33" i="1"/>
  <c r="AV145" i="1"/>
  <c r="AV107" i="1"/>
  <c r="AV135" i="1"/>
  <c r="AV237" i="1"/>
  <c r="AV79" i="1"/>
  <c r="AV185" i="1"/>
  <c r="AV114" i="1"/>
  <c r="AV245" i="1"/>
  <c r="AV160" i="1"/>
  <c r="AV224" i="1"/>
  <c r="AV37" i="1"/>
  <c r="AV83" i="1"/>
  <c r="AV120" i="1"/>
  <c r="AV167" i="1"/>
  <c r="AV209" i="1"/>
  <c r="AV27" i="1"/>
  <c r="AV59" i="1"/>
  <c r="AV96" i="1"/>
  <c r="AV137" i="1"/>
  <c r="AV201" i="1"/>
  <c r="AV17" i="1"/>
  <c r="AV49" i="1"/>
  <c r="AV81" i="1"/>
  <c r="AV131" i="1"/>
  <c r="AV187" i="1"/>
  <c r="AV239" i="1"/>
  <c r="AV39" i="1"/>
  <c r="AV80" i="1"/>
  <c r="AV121" i="1"/>
  <c r="AV186" i="1"/>
  <c r="AV221" i="1"/>
  <c r="AV14" i="1"/>
  <c r="AV30" i="1"/>
  <c r="AV46" i="1"/>
  <c r="AV68" i="1"/>
  <c r="AV85" i="1"/>
  <c r="AV103" i="1"/>
  <c r="AV132" i="1"/>
  <c r="AV151" i="1"/>
  <c r="AV171" i="1"/>
  <c r="AV214" i="1"/>
  <c r="AV234" i="1"/>
  <c r="AV24" i="1"/>
  <c r="AV40" i="1"/>
  <c r="AV56" i="1"/>
  <c r="AV76" i="1"/>
  <c r="AV93" i="1"/>
  <c r="AV111" i="1"/>
  <c r="AV140" i="1"/>
  <c r="AV182" i="1"/>
  <c r="AV202" i="1"/>
  <c r="AV225" i="1"/>
  <c r="AV74" i="1"/>
  <c r="AV90" i="1"/>
  <c r="AV106" i="1"/>
  <c r="AV122" i="1"/>
  <c r="AV138" i="1"/>
  <c r="AV149" i="1"/>
  <c r="AV178" i="1"/>
  <c r="AV195" i="1"/>
  <c r="AV213" i="1"/>
  <c r="AV242" i="1"/>
  <c r="AV253" i="1"/>
  <c r="AV259" i="1"/>
  <c r="AV152" i="1"/>
  <c r="AV168" i="1"/>
  <c r="AV184" i="1"/>
  <c r="AV200" i="1"/>
  <c r="AV216" i="1"/>
  <c r="AV232" i="1"/>
  <c r="AV248" i="1"/>
  <c r="BW9" i="1" l="1"/>
  <c r="BV9" i="1" s="1"/>
  <c r="C9" i="1"/>
  <c r="B10" i="1" s="1"/>
  <c r="D9" i="1"/>
  <c r="A9" i="1" s="1"/>
  <c r="BW10" i="1" l="1"/>
  <c r="BV10" i="1" s="1"/>
  <c r="C10" i="1"/>
  <c r="B11" i="1" s="1"/>
  <c r="D10" i="1"/>
  <c r="A10" i="1" s="1"/>
  <c r="BW11" i="1" l="1"/>
  <c r="BV11" i="1" s="1"/>
  <c r="C11" i="1"/>
  <c r="B12" i="1" s="1"/>
  <c r="D11" i="1"/>
  <c r="A11" i="1" s="1"/>
  <c r="BW12" i="1" l="1"/>
  <c r="BV12" i="1" s="1"/>
  <c r="C12" i="1"/>
  <c r="B13" i="1" s="1"/>
  <c r="D12" i="1"/>
  <c r="A12" i="1" s="1"/>
  <c r="BW13" i="1" l="1"/>
  <c r="BV13" i="1" s="1"/>
  <c r="C13" i="1"/>
  <c r="B14" i="1" s="1"/>
  <c r="D13" i="1"/>
  <c r="A13" i="1" s="1"/>
  <c r="BW14" i="1" l="1"/>
  <c r="BV14" i="1" s="1"/>
  <c r="C14" i="1"/>
  <c r="B15" i="1" s="1"/>
  <c r="D14" i="1"/>
  <c r="A14" i="1" s="1"/>
  <c r="BW15" i="1" l="1"/>
  <c r="BV15" i="1" s="1"/>
  <c r="C15" i="1"/>
  <c r="B16" i="1" s="1"/>
  <c r="D15" i="1"/>
  <c r="A15" i="1" s="1"/>
  <c r="BW16" i="1" l="1"/>
  <c r="BV16" i="1" s="1"/>
  <c r="C16" i="1"/>
  <c r="B17" i="1" s="1"/>
  <c r="D16" i="1"/>
  <c r="A16" i="1" s="1"/>
  <c r="BW17" i="1" l="1"/>
  <c r="BV17" i="1" s="1"/>
  <c r="C17" i="1"/>
  <c r="B18" i="1" s="1"/>
  <c r="D17" i="1"/>
  <c r="A17" i="1" s="1"/>
  <c r="BW18" i="1" l="1"/>
  <c r="BV18" i="1" s="1"/>
  <c r="C18" i="1"/>
  <c r="B19" i="1" s="1"/>
  <c r="D18" i="1"/>
  <c r="A18" i="1" s="1"/>
  <c r="BW19" i="1" l="1"/>
  <c r="BV19" i="1" s="1"/>
  <c r="C19" i="1"/>
  <c r="B20" i="1" s="1"/>
  <c r="D19" i="1"/>
  <c r="A19" i="1" s="1"/>
  <c r="BW20" i="1" l="1"/>
  <c r="BV20" i="1" s="1"/>
  <c r="C20" i="1"/>
  <c r="B21" i="1" s="1"/>
  <c r="D20" i="1"/>
  <c r="A20" i="1" s="1"/>
  <c r="BW21" i="1" l="1"/>
  <c r="BV21" i="1" s="1"/>
  <c r="C21" i="1"/>
  <c r="B22" i="1" s="1"/>
  <c r="D21" i="1"/>
  <c r="A21" i="1" s="1"/>
  <c r="BW22" i="1" l="1"/>
  <c r="BV22" i="1" s="1"/>
  <c r="C22" i="1"/>
  <c r="B23" i="1" s="1"/>
  <c r="D22" i="1"/>
  <c r="A22" i="1" s="1"/>
  <c r="BW23" i="1" l="1"/>
  <c r="BV23" i="1" s="1"/>
  <c r="C23" i="1"/>
  <c r="B24" i="1" s="1"/>
  <c r="D23" i="1"/>
  <c r="A23" i="1" s="1"/>
  <c r="BW24" i="1" l="1"/>
  <c r="BV24" i="1" s="1"/>
  <c r="C24" i="1"/>
  <c r="B25" i="1" s="1"/>
  <c r="D24" i="1"/>
  <c r="A24" i="1" s="1"/>
  <c r="BW25" i="1" l="1"/>
  <c r="BV25" i="1" s="1"/>
  <c r="C25" i="1"/>
  <c r="B26" i="1" s="1"/>
  <c r="D25" i="1"/>
  <c r="A25" i="1" s="1"/>
  <c r="BW26" i="1" l="1"/>
  <c r="BV26" i="1" s="1"/>
  <c r="C26" i="1"/>
  <c r="B27" i="1" s="1"/>
  <c r="D26" i="1"/>
  <c r="A26" i="1" s="1"/>
  <c r="BW27" i="1" l="1"/>
  <c r="BV27" i="1" s="1"/>
  <c r="C27" i="1"/>
  <c r="B28" i="1" s="1"/>
  <c r="D27" i="1"/>
  <c r="A27" i="1" s="1"/>
  <c r="BW28" i="1" l="1"/>
  <c r="BV28" i="1" s="1"/>
  <c r="C28" i="1"/>
  <c r="B29" i="1" s="1"/>
  <c r="D28" i="1"/>
  <c r="A28" i="1" s="1"/>
  <c r="BW29" i="1" l="1"/>
  <c r="BV29" i="1" s="1"/>
  <c r="C29" i="1"/>
  <c r="B30" i="1" s="1"/>
  <c r="D29" i="1"/>
  <c r="A29" i="1" s="1"/>
  <c r="BW30" i="1" l="1"/>
  <c r="BV30" i="1" s="1"/>
  <c r="C30" i="1"/>
  <c r="B31" i="1" s="1"/>
  <c r="D30" i="1"/>
  <c r="A30" i="1" s="1"/>
  <c r="BW31" i="1" l="1"/>
  <c r="BV31" i="1" s="1"/>
  <c r="C31" i="1"/>
  <c r="B32" i="1" s="1"/>
  <c r="D31" i="1"/>
  <c r="A31" i="1" s="1"/>
  <c r="BW32" i="1" l="1"/>
  <c r="BV32" i="1" s="1"/>
  <c r="C32" i="1"/>
  <c r="B33" i="1" s="1"/>
  <c r="D32" i="1"/>
  <c r="A32" i="1" s="1"/>
  <c r="BW33" i="1" l="1"/>
  <c r="BV33" i="1" s="1"/>
  <c r="C33" i="1"/>
  <c r="B34" i="1" s="1"/>
  <c r="D33" i="1"/>
  <c r="A33" i="1" s="1"/>
  <c r="BW34" i="1" l="1"/>
  <c r="BV34" i="1" s="1"/>
  <c r="C34" i="1"/>
  <c r="B35" i="1" s="1"/>
  <c r="D34" i="1"/>
  <c r="A34" i="1" s="1"/>
  <c r="BW35" i="1" l="1"/>
  <c r="BV35" i="1" s="1"/>
  <c r="C35" i="1"/>
  <c r="B36" i="1" s="1"/>
  <c r="D35" i="1"/>
  <c r="A35" i="1" s="1"/>
  <c r="BW36" i="1" l="1"/>
  <c r="BV36" i="1" s="1"/>
  <c r="C36" i="1"/>
  <c r="B37" i="1" s="1"/>
  <c r="D36" i="1"/>
  <c r="A36" i="1" s="1"/>
  <c r="BW37" i="1" l="1"/>
  <c r="BV37" i="1" s="1"/>
  <c r="C37" i="1"/>
  <c r="B38" i="1" s="1"/>
  <c r="D37" i="1"/>
  <c r="A37" i="1" s="1"/>
  <c r="BW38" i="1" l="1"/>
  <c r="BV38" i="1" s="1"/>
  <c r="C38" i="1"/>
  <c r="B39" i="1" s="1"/>
  <c r="D38" i="1"/>
  <c r="A38" i="1" s="1"/>
  <c r="BW39" i="1" l="1"/>
  <c r="BV39" i="1" s="1"/>
  <c r="C39" i="1"/>
  <c r="B40" i="1" s="1"/>
  <c r="D39" i="1"/>
  <c r="A39" i="1" s="1"/>
  <c r="BW40" i="1" l="1"/>
  <c r="BV40" i="1" s="1"/>
  <c r="C40" i="1"/>
  <c r="B41" i="1" s="1"/>
  <c r="D40" i="1"/>
  <c r="A40" i="1" s="1"/>
  <c r="BW41" i="1" l="1"/>
  <c r="BV41" i="1" s="1"/>
  <c r="C41" i="1"/>
  <c r="B42" i="1" s="1"/>
  <c r="D41" i="1"/>
  <c r="A41" i="1" s="1"/>
  <c r="BW42" i="1" l="1"/>
  <c r="BV42" i="1" s="1"/>
  <c r="D42" i="1"/>
  <c r="A42" i="1" s="1"/>
  <c r="C42" i="1"/>
  <c r="B43" i="1" s="1"/>
  <c r="BW43" i="1" l="1"/>
  <c r="BV43" i="1" s="1"/>
  <c r="C43" i="1"/>
  <c r="B44" i="1" s="1"/>
  <c r="D43" i="1"/>
  <c r="A43" i="1" s="1"/>
  <c r="BW44" i="1" l="1"/>
  <c r="BV44" i="1" s="1"/>
  <c r="D44" i="1"/>
  <c r="A44" i="1" s="1"/>
  <c r="C44" i="1"/>
  <c r="B45" i="1" s="1"/>
  <c r="BW45" i="1" l="1"/>
  <c r="BV45" i="1" s="1"/>
  <c r="C45" i="1"/>
  <c r="B46" i="1" s="1"/>
  <c r="D45" i="1"/>
  <c r="A45" i="1" s="1"/>
  <c r="BW46" i="1" l="1"/>
  <c r="BV46" i="1" s="1"/>
  <c r="C46" i="1"/>
  <c r="B47" i="1" s="1"/>
  <c r="D46" i="1"/>
  <c r="A46" i="1" s="1"/>
  <c r="BW47" i="1" l="1"/>
  <c r="BV47" i="1" s="1"/>
  <c r="C47" i="1"/>
  <c r="B48" i="1" s="1"/>
  <c r="D47" i="1"/>
  <c r="A47" i="1" s="1"/>
  <c r="BW48" i="1" l="1"/>
  <c r="BV48" i="1" s="1"/>
  <c r="D48" i="1"/>
  <c r="A48" i="1" s="1"/>
  <c r="C48" i="1"/>
  <c r="B49" i="1" s="1"/>
  <c r="BW49" i="1" l="1"/>
  <c r="BV49" i="1" s="1"/>
  <c r="C49" i="1"/>
  <c r="B50" i="1" s="1"/>
  <c r="D49" i="1"/>
  <c r="A49" i="1" s="1"/>
  <c r="BW50" i="1" l="1"/>
  <c r="BV50" i="1" s="1"/>
  <c r="C50" i="1"/>
  <c r="B51" i="1" s="1"/>
  <c r="D50" i="1"/>
  <c r="A50" i="1" s="1"/>
  <c r="BW51" i="1" l="1"/>
  <c r="BV51" i="1" s="1"/>
  <c r="C51" i="1"/>
  <c r="B52" i="1" s="1"/>
  <c r="D51" i="1"/>
  <c r="A51" i="1" s="1"/>
  <c r="BW52" i="1" l="1"/>
  <c r="BV52" i="1" s="1"/>
  <c r="C52" i="1"/>
  <c r="B53" i="1" s="1"/>
  <c r="D52" i="1"/>
  <c r="A52" i="1" s="1"/>
  <c r="BW53" i="1" l="1"/>
  <c r="BV53" i="1" s="1"/>
  <c r="C53" i="1"/>
  <c r="B54" i="1" s="1"/>
  <c r="D53" i="1"/>
  <c r="A53" i="1" s="1"/>
  <c r="BW54" i="1" l="1"/>
  <c r="BV54" i="1" s="1"/>
  <c r="C54" i="1"/>
  <c r="B55" i="1" s="1"/>
  <c r="D54" i="1"/>
  <c r="A54" i="1" s="1"/>
  <c r="BW55" i="1" l="1"/>
  <c r="BV55" i="1" s="1"/>
  <c r="C55" i="1"/>
  <c r="B56" i="1" s="1"/>
  <c r="D55" i="1"/>
  <c r="A55" i="1" s="1"/>
  <c r="BW56" i="1" l="1"/>
  <c r="BV56" i="1" s="1"/>
  <c r="C56" i="1"/>
  <c r="B57" i="1" s="1"/>
  <c r="D56" i="1"/>
  <c r="A56" i="1" s="1"/>
  <c r="BW57" i="1" l="1"/>
  <c r="BV57" i="1" s="1"/>
  <c r="C57" i="1"/>
  <c r="B58" i="1" s="1"/>
  <c r="D57" i="1"/>
  <c r="A57" i="1" s="1"/>
  <c r="BW58" i="1" l="1"/>
  <c r="BV58" i="1" s="1"/>
  <c r="C58" i="1"/>
  <c r="B59" i="1" s="1"/>
  <c r="D58" i="1"/>
  <c r="A58" i="1" s="1"/>
  <c r="BW59" i="1" l="1"/>
  <c r="BV59" i="1" s="1"/>
  <c r="C59" i="1"/>
  <c r="B60" i="1" s="1"/>
  <c r="D59" i="1"/>
  <c r="A59" i="1" s="1"/>
  <c r="BW60" i="1" l="1"/>
  <c r="BV60" i="1" s="1"/>
  <c r="C60" i="1"/>
  <c r="B61" i="1" s="1"/>
  <c r="D60" i="1"/>
  <c r="A60" i="1" s="1"/>
  <c r="BW61" i="1" l="1"/>
  <c r="BV61" i="1" s="1"/>
  <c r="C61" i="1"/>
  <c r="B62" i="1" s="1"/>
  <c r="D61" i="1"/>
  <c r="A61" i="1" s="1"/>
  <c r="BW62" i="1" l="1"/>
  <c r="BV62" i="1" s="1"/>
  <c r="D62" i="1"/>
  <c r="A62" i="1" s="1"/>
  <c r="C62" i="1"/>
  <c r="B63" i="1" s="1"/>
  <c r="BW63" i="1" l="1"/>
  <c r="BV63" i="1" s="1"/>
  <c r="D63" i="1"/>
  <c r="A63" i="1" s="1"/>
  <c r="C63" i="1"/>
  <c r="B64" i="1" s="1"/>
  <c r="BW64" i="1" l="1"/>
  <c r="BV64" i="1" s="1"/>
  <c r="D64" i="1"/>
  <c r="A64" i="1" s="1"/>
  <c r="C64" i="1"/>
  <c r="B65" i="1" s="1"/>
  <c r="BW65" i="1" l="1"/>
  <c r="BV65" i="1" s="1"/>
  <c r="D65" i="1"/>
  <c r="A65" i="1" s="1"/>
  <c r="C65" i="1"/>
  <c r="B66" i="1" s="1"/>
  <c r="BW66" i="1" l="1"/>
  <c r="BV66" i="1" s="1"/>
  <c r="D66" i="1"/>
  <c r="A66" i="1" s="1"/>
  <c r="C66" i="1"/>
  <c r="B67" i="1" s="1"/>
  <c r="BW67" i="1" l="1"/>
  <c r="BV67" i="1" s="1"/>
  <c r="C67" i="1"/>
  <c r="B68" i="1" s="1"/>
  <c r="D67" i="1"/>
  <c r="A67" i="1" s="1"/>
  <c r="BW68" i="1" l="1"/>
  <c r="BV68" i="1" s="1"/>
  <c r="C68" i="1"/>
  <c r="B69" i="1" s="1"/>
  <c r="D68" i="1"/>
  <c r="A68" i="1" s="1"/>
  <c r="BW69" i="1" l="1"/>
  <c r="BV69" i="1" s="1"/>
  <c r="C69" i="1"/>
  <c r="B70" i="1" s="1"/>
  <c r="D69" i="1"/>
  <c r="A69" i="1" s="1"/>
  <c r="BW70" i="1" l="1"/>
  <c r="BV70" i="1" s="1"/>
  <c r="C70" i="1"/>
  <c r="B71" i="1" s="1"/>
  <c r="D70" i="1"/>
  <c r="A70" i="1" s="1"/>
  <c r="BW71" i="1" l="1"/>
  <c r="BV71" i="1" s="1"/>
  <c r="C71" i="1"/>
  <c r="B72" i="1" s="1"/>
  <c r="D71" i="1"/>
  <c r="A71" i="1" s="1"/>
  <c r="BW72" i="1" l="1"/>
  <c r="BV72" i="1" s="1"/>
  <c r="D72" i="1"/>
  <c r="A72" i="1" s="1"/>
  <c r="C72" i="1"/>
  <c r="B73" i="1" s="1"/>
  <c r="BW73" i="1" l="1"/>
  <c r="BV73" i="1" s="1"/>
  <c r="D73" i="1"/>
  <c r="A73" i="1" s="1"/>
  <c r="C73" i="1"/>
  <c r="B74" i="1" s="1"/>
  <c r="BW74" i="1" l="1"/>
  <c r="BV74" i="1" s="1"/>
  <c r="D74" i="1"/>
  <c r="A74" i="1" s="1"/>
  <c r="C74" i="1"/>
  <c r="B75" i="1" s="1"/>
  <c r="BW75" i="1" l="1"/>
  <c r="BV75" i="1" s="1"/>
  <c r="D75" i="1"/>
  <c r="A75" i="1" s="1"/>
  <c r="C75" i="1"/>
  <c r="B76" i="1" s="1"/>
  <c r="BW76" i="1" l="1"/>
  <c r="BV76" i="1" s="1"/>
  <c r="D76" i="1"/>
  <c r="A76" i="1" s="1"/>
  <c r="C76" i="1"/>
  <c r="B77" i="1" s="1"/>
  <c r="BW77" i="1" l="1"/>
  <c r="BV77" i="1" s="1"/>
  <c r="D77" i="1"/>
  <c r="A77" i="1" s="1"/>
  <c r="C77" i="1"/>
  <c r="B78" i="1" s="1"/>
  <c r="BW78" i="1" l="1"/>
  <c r="BV78" i="1" s="1"/>
  <c r="C78" i="1"/>
  <c r="B79" i="1" s="1"/>
  <c r="D78" i="1"/>
  <c r="A78" i="1" s="1"/>
  <c r="BW79" i="1" l="1"/>
  <c r="BV79" i="1" s="1"/>
  <c r="D79" i="1"/>
  <c r="A79" i="1" s="1"/>
  <c r="C79" i="1"/>
  <c r="B80" i="1" s="1"/>
  <c r="BW80" i="1" l="1"/>
  <c r="BV80" i="1" s="1"/>
  <c r="C80" i="1"/>
  <c r="B81" i="1" s="1"/>
  <c r="D80" i="1"/>
  <c r="A80" i="1" s="1"/>
  <c r="BW81" i="1" l="1"/>
  <c r="BV81" i="1" s="1"/>
  <c r="C81" i="1"/>
  <c r="B82" i="1" s="1"/>
  <c r="D81" i="1"/>
  <c r="A81" i="1" s="1"/>
  <c r="BW82" i="1" l="1"/>
  <c r="BV82" i="1" s="1"/>
  <c r="C82" i="1"/>
  <c r="B83" i="1" s="1"/>
  <c r="D82" i="1"/>
  <c r="A82" i="1" s="1"/>
  <c r="BW83" i="1" l="1"/>
  <c r="BV83" i="1" s="1"/>
  <c r="C83" i="1"/>
  <c r="B84" i="1" s="1"/>
  <c r="D83" i="1"/>
  <c r="A83" i="1" s="1"/>
  <c r="BW84" i="1" l="1"/>
  <c r="BV84" i="1" s="1"/>
  <c r="D84" i="1"/>
  <c r="A84" i="1" s="1"/>
  <c r="C84" i="1"/>
  <c r="B85" i="1" s="1"/>
  <c r="BW85" i="1" l="1"/>
  <c r="BV85" i="1" s="1"/>
  <c r="D85" i="1"/>
  <c r="A85" i="1" s="1"/>
  <c r="C85" i="1"/>
  <c r="B86" i="1" s="1"/>
  <c r="BW86" i="1" l="1"/>
  <c r="BV86" i="1" s="1"/>
  <c r="D86" i="1"/>
  <c r="A86" i="1" s="1"/>
  <c r="C86" i="1"/>
  <c r="B87" i="1" s="1"/>
  <c r="BW87" i="1" l="1"/>
  <c r="BV87" i="1" s="1"/>
  <c r="D87" i="1"/>
  <c r="A87" i="1" s="1"/>
  <c r="C87" i="1"/>
  <c r="B88" i="1" s="1"/>
  <c r="BW88" i="1" l="1"/>
  <c r="BV88" i="1" s="1"/>
  <c r="D88" i="1"/>
  <c r="A88" i="1" s="1"/>
  <c r="C88" i="1"/>
  <c r="B89" i="1" s="1"/>
  <c r="BW89" i="1" l="1"/>
  <c r="BV89" i="1" s="1"/>
  <c r="D89" i="1"/>
  <c r="A89" i="1" s="1"/>
  <c r="C89" i="1"/>
  <c r="B90" i="1" s="1"/>
  <c r="BW90" i="1" l="1"/>
  <c r="BV90" i="1" s="1"/>
  <c r="D90" i="1"/>
  <c r="A90" i="1" s="1"/>
  <c r="C90" i="1"/>
  <c r="B91" i="1" s="1"/>
  <c r="BW91" i="1" l="1"/>
  <c r="BV91" i="1" s="1"/>
  <c r="D91" i="1"/>
  <c r="A91" i="1" s="1"/>
  <c r="C91" i="1"/>
  <c r="B92" i="1" s="1"/>
  <c r="BW92" i="1" l="1"/>
  <c r="BV92" i="1" s="1"/>
  <c r="D92" i="1"/>
  <c r="A92" i="1" s="1"/>
  <c r="C92" i="1"/>
  <c r="B93" i="1" s="1"/>
  <c r="BW93" i="1" l="1"/>
  <c r="BV93" i="1" s="1"/>
  <c r="D93" i="1"/>
  <c r="A93" i="1" s="1"/>
  <c r="C93" i="1"/>
  <c r="B94" i="1" s="1"/>
  <c r="BW94" i="1" l="1"/>
  <c r="BV94" i="1" s="1"/>
  <c r="D94" i="1"/>
  <c r="A94" i="1" s="1"/>
  <c r="C94" i="1"/>
  <c r="B95" i="1" s="1"/>
  <c r="BW95" i="1" l="1"/>
  <c r="BV95" i="1" s="1"/>
  <c r="D95" i="1"/>
  <c r="A95" i="1" s="1"/>
  <c r="C95" i="1"/>
  <c r="B96" i="1" s="1"/>
  <c r="BW96" i="1" l="1"/>
  <c r="BV96" i="1" s="1"/>
  <c r="D96" i="1"/>
  <c r="A96" i="1" s="1"/>
  <c r="C96" i="1"/>
  <c r="B97" i="1" s="1"/>
  <c r="BW97" i="1" l="1"/>
  <c r="BV97" i="1" s="1"/>
  <c r="C97" i="1"/>
  <c r="B98" i="1" s="1"/>
  <c r="D97" i="1"/>
  <c r="A97" i="1" s="1"/>
  <c r="BW98" i="1" l="1"/>
  <c r="BV98" i="1" s="1"/>
  <c r="C98" i="1"/>
  <c r="B99" i="1" s="1"/>
  <c r="D98" i="1"/>
  <c r="A98" i="1" s="1"/>
  <c r="BW99" i="1" l="1"/>
  <c r="BV99" i="1" s="1"/>
  <c r="C99" i="1"/>
  <c r="B100" i="1" s="1"/>
  <c r="D99" i="1"/>
  <c r="A99" i="1" s="1"/>
  <c r="BW100" i="1" l="1"/>
  <c r="BV100" i="1" s="1"/>
  <c r="C100" i="1"/>
  <c r="B101" i="1" s="1"/>
  <c r="D100" i="1"/>
  <c r="A100" i="1" s="1"/>
  <c r="BW101" i="1" l="1"/>
  <c r="BV101" i="1" s="1"/>
  <c r="C101" i="1"/>
  <c r="B102" i="1" s="1"/>
  <c r="D101" i="1"/>
  <c r="A101" i="1" s="1"/>
  <c r="BW102" i="1" l="1"/>
  <c r="BV102" i="1" s="1"/>
  <c r="C102" i="1"/>
  <c r="B103" i="1" s="1"/>
  <c r="D102" i="1"/>
  <c r="A102" i="1" s="1"/>
  <c r="BW103" i="1" l="1"/>
  <c r="BV103" i="1" s="1"/>
  <c r="C103" i="1"/>
  <c r="B104" i="1" s="1"/>
  <c r="D103" i="1"/>
  <c r="A103" i="1" s="1"/>
  <c r="BW104" i="1" l="1"/>
  <c r="BV104" i="1" s="1"/>
  <c r="C104" i="1"/>
  <c r="B105" i="1" s="1"/>
  <c r="D104" i="1"/>
  <c r="A104" i="1" s="1"/>
  <c r="BW105" i="1" l="1"/>
  <c r="BV105" i="1" s="1"/>
  <c r="C105" i="1"/>
  <c r="B106" i="1" s="1"/>
  <c r="D105" i="1"/>
  <c r="A105" i="1" s="1"/>
  <c r="BW106" i="1" l="1"/>
  <c r="BV106" i="1" s="1"/>
  <c r="D106" i="1"/>
  <c r="A106" i="1" s="1"/>
  <c r="C106" i="1"/>
  <c r="B107" i="1" s="1"/>
  <c r="BW107" i="1" l="1"/>
  <c r="BV107" i="1" s="1"/>
  <c r="C107" i="1"/>
  <c r="B108" i="1" s="1"/>
  <c r="D107" i="1"/>
  <c r="A107" i="1" s="1"/>
  <c r="BW108" i="1" l="1"/>
  <c r="BV108" i="1" s="1"/>
  <c r="C108" i="1"/>
  <c r="B109" i="1" s="1"/>
  <c r="D108" i="1"/>
  <c r="A108" i="1" s="1"/>
  <c r="BW109" i="1" l="1"/>
  <c r="BV109" i="1" s="1"/>
  <c r="C109" i="1"/>
  <c r="B110" i="1" s="1"/>
  <c r="D109" i="1"/>
  <c r="A109" i="1" s="1"/>
  <c r="BW110" i="1" l="1"/>
  <c r="BV110" i="1" s="1"/>
  <c r="D110" i="1"/>
  <c r="A110" i="1" s="1"/>
  <c r="C110" i="1"/>
  <c r="B111" i="1" s="1"/>
  <c r="BW111" i="1" l="1"/>
  <c r="BV111" i="1" s="1"/>
  <c r="D111" i="1"/>
  <c r="A111" i="1" s="1"/>
  <c r="C111" i="1"/>
  <c r="B112" i="1" s="1"/>
  <c r="BW112" i="1" l="1"/>
  <c r="BV112" i="1" s="1"/>
  <c r="D112" i="1"/>
  <c r="A112" i="1" s="1"/>
  <c r="C112" i="1"/>
  <c r="B113" i="1" s="1"/>
  <c r="BW113" i="1" l="1"/>
  <c r="BV113" i="1" s="1"/>
  <c r="D113" i="1"/>
  <c r="A113" i="1" s="1"/>
  <c r="C113" i="1"/>
  <c r="B114" i="1" s="1"/>
  <c r="BW114" i="1" l="1"/>
  <c r="BV114" i="1" s="1"/>
  <c r="C114" i="1"/>
  <c r="B115" i="1" s="1"/>
  <c r="D114" i="1"/>
  <c r="A114" i="1" s="1"/>
  <c r="BW115" i="1" l="1"/>
  <c r="BV115" i="1" s="1"/>
  <c r="C115" i="1"/>
  <c r="B116" i="1" s="1"/>
  <c r="D115" i="1"/>
  <c r="A115" i="1" s="1"/>
  <c r="BW116" i="1" l="1"/>
  <c r="BV116" i="1" s="1"/>
  <c r="C116" i="1"/>
  <c r="B117" i="1" s="1"/>
  <c r="D116" i="1"/>
  <c r="A116" i="1" s="1"/>
  <c r="BW117" i="1" l="1"/>
  <c r="BV117" i="1" s="1"/>
  <c r="C117" i="1"/>
  <c r="B118" i="1" s="1"/>
  <c r="D117" i="1"/>
  <c r="A117" i="1" s="1"/>
  <c r="BW118" i="1" l="1"/>
  <c r="BV118" i="1" s="1"/>
  <c r="C118" i="1"/>
  <c r="B119" i="1" s="1"/>
  <c r="D118" i="1"/>
  <c r="A118" i="1" s="1"/>
  <c r="BW119" i="1" l="1"/>
  <c r="BV119" i="1" s="1"/>
  <c r="D119" i="1"/>
  <c r="A119" i="1" s="1"/>
  <c r="C119" i="1"/>
  <c r="B120" i="1" s="1"/>
  <c r="BW120" i="1" l="1"/>
  <c r="BV120" i="1" s="1"/>
  <c r="D120" i="1"/>
  <c r="A120" i="1" s="1"/>
  <c r="C120" i="1"/>
  <c r="B121" i="1" s="1"/>
  <c r="BW121" i="1" l="1"/>
  <c r="BV121" i="1" s="1"/>
  <c r="D121" i="1"/>
  <c r="A121" i="1" s="1"/>
  <c r="C121" i="1"/>
  <c r="B122" i="1" s="1"/>
  <c r="BW122" i="1" l="1"/>
  <c r="BV122" i="1" s="1"/>
  <c r="D122" i="1"/>
  <c r="A122" i="1" s="1"/>
  <c r="C122" i="1"/>
  <c r="B123" i="1" s="1"/>
  <c r="BW123" i="1" l="1"/>
  <c r="BV123" i="1" s="1"/>
  <c r="C123" i="1"/>
  <c r="B124" i="1" s="1"/>
  <c r="D123" i="1"/>
  <c r="A123" i="1" s="1"/>
  <c r="BW124" i="1" l="1"/>
  <c r="BV124" i="1" s="1"/>
  <c r="D124" i="1"/>
  <c r="A124" i="1" s="1"/>
  <c r="C124" i="1"/>
  <c r="B125" i="1" s="1"/>
  <c r="BW125" i="1" l="1"/>
  <c r="BV125" i="1" s="1"/>
  <c r="D125" i="1"/>
  <c r="A125" i="1" s="1"/>
  <c r="C125" i="1"/>
  <c r="B126" i="1" s="1"/>
  <c r="BW126" i="1" l="1"/>
  <c r="BV126" i="1" s="1"/>
  <c r="D126" i="1"/>
  <c r="A126" i="1" s="1"/>
  <c r="C126" i="1"/>
  <c r="B127" i="1" s="1"/>
  <c r="BW127" i="1" l="1"/>
  <c r="BV127" i="1" s="1"/>
  <c r="C127" i="1"/>
  <c r="B128" i="1" s="1"/>
  <c r="D127" i="1"/>
  <c r="A127" i="1" s="1"/>
  <c r="BW128" i="1" l="1"/>
  <c r="BV128" i="1" s="1"/>
  <c r="C128" i="1"/>
  <c r="B129" i="1" s="1"/>
  <c r="D128" i="1"/>
  <c r="A128" i="1" s="1"/>
  <c r="BW129" i="1" l="1"/>
  <c r="BV129" i="1" s="1"/>
  <c r="C129" i="1"/>
  <c r="B130" i="1" s="1"/>
  <c r="D129" i="1"/>
  <c r="A129" i="1" s="1"/>
  <c r="BW130" i="1" l="1"/>
  <c r="BV130" i="1" s="1"/>
  <c r="C130" i="1"/>
  <c r="B131" i="1" s="1"/>
  <c r="D130" i="1"/>
  <c r="A130" i="1" s="1"/>
  <c r="BW131" i="1" l="1"/>
  <c r="BV131" i="1" s="1"/>
  <c r="C131" i="1"/>
  <c r="B132" i="1" s="1"/>
  <c r="D131" i="1"/>
  <c r="A131" i="1" s="1"/>
  <c r="BW132" i="1" l="1"/>
  <c r="BV132" i="1" s="1"/>
  <c r="C132" i="1"/>
  <c r="B133" i="1" s="1"/>
  <c r="D132" i="1"/>
  <c r="A132" i="1" s="1"/>
  <c r="BW133" i="1" l="1"/>
  <c r="BV133" i="1" s="1"/>
  <c r="C133" i="1"/>
  <c r="B134" i="1" s="1"/>
  <c r="D133" i="1"/>
  <c r="A133" i="1" s="1"/>
  <c r="BW134" i="1" l="1"/>
  <c r="BV134" i="1" s="1"/>
  <c r="C134" i="1"/>
  <c r="B135" i="1" s="1"/>
  <c r="D134" i="1"/>
  <c r="A134" i="1" s="1"/>
  <c r="BW135" i="1" l="1"/>
  <c r="BV135" i="1" s="1"/>
  <c r="C135" i="1"/>
  <c r="B136" i="1" s="1"/>
  <c r="D135" i="1"/>
  <c r="A135" i="1" s="1"/>
  <c r="BW136" i="1" l="1"/>
  <c r="BV136" i="1" s="1"/>
  <c r="C136" i="1"/>
  <c r="B137" i="1" s="1"/>
  <c r="D136" i="1"/>
  <c r="A136" i="1" s="1"/>
  <c r="BW137" i="1" l="1"/>
  <c r="BV137" i="1" s="1"/>
  <c r="D137" i="1"/>
  <c r="A137" i="1" s="1"/>
  <c r="C137" i="1"/>
  <c r="B138" i="1" s="1"/>
  <c r="BW138" i="1" l="1"/>
  <c r="BV138" i="1" s="1"/>
  <c r="D138" i="1"/>
  <c r="A138" i="1" s="1"/>
  <c r="C138" i="1"/>
  <c r="B139" i="1" s="1"/>
  <c r="BW139" i="1" l="1"/>
  <c r="BV139" i="1" s="1"/>
  <c r="D139" i="1"/>
  <c r="A139" i="1" s="1"/>
  <c r="C139" i="1"/>
  <c r="B140" i="1" s="1"/>
  <c r="BW140" i="1" l="1"/>
  <c r="BV140" i="1" s="1"/>
  <c r="D140" i="1"/>
  <c r="A140" i="1" s="1"/>
  <c r="C140" i="1"/>
  <c r="B141" i="1" s="1"/>
  <c r="BW141" i="1" l="1"/>
  <c r="BV141" i="1" s="1"/>
  <c r="C141" i="1"/>
  <c r="B142" i="1" s="1"/>
  <c r="D141" i="1"/>
  <c r="A141" i="1" s="1"/>
  <c r="BW142" i="1" l="1"/>
  <c r="BV142" i="1" s="1"/>
  <c r="C142" i="1"/>
  <c r="B143" i="1" s="1"/>
  <c r="D142" i="1"/>
  <c r="A142" i="1" s="1"/>
  <c r="BW143" i="1" l="1"/>
  <c r="BV143" i="1" s="1"/>
  <c r="D143" i="1"/>
  <c r="A143" i="1" s="1"/>
  <c r="C143" i="1"/>
  <c r="B144" i="1" s="1"/>
  <c r="BW144" i="1" l="1"/>
  <c r="BV144" i="1" s="1"/>
  <c r="D144" i="1"/>
  <c r="A144" i="1" s="1"/>
  <c r="C144" i="1"/>
  <c r="B145" i="1" s="1"/>
  <c r="BW145" i="1" l="1"/>
  <c r="BV145" i="1" s="1"/>
  <c r="D145" i="1"/>
  <c r="A145" i="1" s="1"/>
  <c r="C145" i="1"/>
  <c r="B146" i="1" s="1"/>
  <c r="BW146" i="1" l="1"/>
  <c r="BV146" i="1" s="1"/>
  <c r="D146" i="1"/>
  <c r="A146" i="1" s="1"/>
  <c r="C146" i="1"/>
  <c r="B147" i="1" s="1"/>
  <c r="BW147" i="1" l="1"/>
  <c r="BV147" i="1" s="1"/>
  <c r="D147" i="1"/>
  <c r="A147" i="1" s="1"/>
  <c r="C147" i="1"/>
  <c r="B148" i="1" s="1"/>
  <c r="BW148" i="1" l="1"/>
  <c r="BV148" i="1" s="1"/>
  <c r="D148" i="1"/>
  <c r="A148" i="1" s="1"/>
  <c r="C148" i="1"/>
  <c r="B149" i="1" s="1"/>
  <c r="BW149" i="1" l="1"/>
  <c r="BV149" i="1" s="1"/>
  <c r="C149" i="1"/>
  <c r="B150" i="1" s="1"/>
  <c r="D149" i="1"/>
  <c r="A149" i="1" s="1"/>
  <c r="BW150" i="1" l="1"/>
  <c r="BV150" i="1" s="1"/>
  <c r="C150" i="1"/>
  <c r="B151" i="1" s="1"/>
  <c r="D150" i="1"/>
  <c r="A150" i="1" s="1"/>
  <c r="BW151" i="1" l="1"/>
  <c r="BV151" i="1" s="1"/>
  <c r="D151" i="1"/>
  <c r="A151" i="1" s="1"/>
  <c r="C151" i="1"/>
  <c r="B152" i="1" s="1"/>
  <c r="BW152" i="1" l="1"/>
  <c r="BV152" i="1" s="1"/>
  <c r="C152" i="1"/>
  <c r="B153" i="1" s="1"/>
  <c r="D152" i="1"/>
  <c r="A152" i="1" s="1"/>
  <c r="BW153" i="1" l="1"/>
  <c r="BV153" i="1" s="1"/>
  <c r="D153" i="1"/>
  <c r="A153" i="1" s="1"/>
  <c r="C153" i="1"/>
  <c r="B154" i="1" s="1"/>
  <c r="BW154" i="1" l="1"/>
  <c r="BV154" i="1" s="1"/>
  <c r="D154" i="1"/>
  <c r="A154" i="1" s="1"/>
  <c r="C154" i="1"/>
  <c r="B155" i="1" s="1"/>
  <c r="BW155" i="1" l="1"/>
  <c r="BV155" i="1" s="1"/>
  <c r="D155" i="1"/>
  <c r="A155" i="1" s="1"/>
  <c r="C155" i="1"/>
  <c r="B156" i="1" s="1"/>
  <c r="BW156" i="1" l="1"/>
  <c r="BV156" i="1" s="1"/>
  <c r="D156" i="1"/>
  <c r="A156" i="1" s="1"/>
  <c r="C156" i="1"/>
  <c r="B157" i="1" s="1"/>
  <c r="BW157" i="1" l="1"/>
  <c r="BV157" i="1" s="1"/>
  <c r="D157" i="1"/>
  <c r="A157" i="1" s="1"/>
  <c r="C157" i="1"/>
  <c r="B158" i="1" s="1"/>
  <c r="BW158" i="1" l="1"/>
  <c r="BV158" i="1" s="1"/>
  <c r="D158" i="1"/>
  <c r="A158" i="1" s="1"/>
  <c r="C158" i="1"/>
  <c r="B159" i="1" s="1"/>
  <c r="BW159" i="1" l="1"/>
  <c r="BV159" i="1" s="1"/>
  <c r="C159" i="1"/>
  <c r="B160" i="1" s="1"/>
  <c r="D159" i="1"/>
  <c r="A159" i="1" s="1"/>
  <c r="BW160" i="1" l="1"/>
  <c r="BV160" i="1" s="1"/>
  <c r="C160" i="1"/>
  <c r="B161" i="1" s="1"/>
  <c r="D160" i="1"/>
  <c r="A160" i="1" s="1"/>
  <c r="BW161" i="1" l="1"/>
  <c r="BV161" i="1" s="1"/>
  <c r="D161" i="1"/>
  <c r="A161" i="1" s="1"/>
  <c r="C161" i="1"/>
  <c r="B162" i="1" s="1"/>
  <c r="BW162" i="1" l="1"/>
  <c r="BV162" i="1" s="1"/>
  <c r="D162" i="1"/>
  <c r="A162" i="1" s="1"/>
  <c r="C162" i="1"/>
  <c r="B163" i="1" s="1"/>
  <c r="BW163" i="1" l="1"/>
  <c r="BV163" i="1" s="1"/>
  <c r="D163" i="1"/>
  <c r="A163" i="1" s="1"/>
  <c r="C163" i="1"/>
  <c r="B164" i="1" s="1"/>
  <c r="BW164" i="1" l="1"/>
  <c r="BV164" i="1" s="1"/>
  <c r="C164" i="1"/>
  <c r="B165" i="1" s="1"/>
  <c r="D164" i="1"/>
  <c r="A164" i="1" s="1"/>
  <c r="BW165" i="1" l="1"/>
  <c r="BV165" i="1" s="1"/>
  <c r="D165" i="1"/>
  <c r="A165" i="1" s="1"/>
  <c r="C165" i="1"/>
  <c r="B166" i="1" s="1"/>
  <c r="BW166" i="1" l="1"/>
  <c r="BV166" i="1" s="1"/>
  <c r="C166" i="1"/>
  <c r="B167" i="1" s="1"/>
  <c r="D166" i="1"/>
  <c r="A166" i="1" s="1"/>
  <c r="BW167" i="1" l="1"/>
  <c r="BV167" i="1" s="1"/>
  <c r="C167" i="1"/>
  <c r="B168" i="1" s="1"/>
  <c r="D167" i="1"/>
  <c r="A167" i="1" s="1"/>
  <c r="BW168" i="1" l="1"/>
  <c r="BV168" i="1" s="1"/>
  <c r="D168" i="1"/>
  <c r="A168" i="1" s="1"/>
  <c r="C168" i="1"/>
  <c r="B169" i="1" s="1"/>
  <c r="BW169" i="1" l="1"/>
  <c r="BV169" i="1" s="1"/>
  <c r="C169" i="1"/>
  <c r="B170" i="1" s="1"/>
  <c r="D169" i="1"/>
  <c r="A169" i="1" s="1"/>
  <c r="BW170" i="1" l="1"/>
  <c r="BV170" i="1" s="1"/>
  <c r="D170" i="1"/>
  <c r="A170" i="1" s="1"/>
  <c r="C170" i="1"/>
  <c r="B171" i="1" s="1"/>
  <c r="BW171" i="1" l="1"/>
  <c r="BV171" i="1" s="1"/>
  <c r="C171" i="1"/>
  <c r="B172" i="1" s="1"/>
  <c r="D171" i="1"/>
  <c r="A171" i="1" s="1"/>
  <c r="BW172" i="1" l="1"/>
  <c r="BV172" i="1" s="1"/>
  <c r="C172" i="1"/>
  <c r="B173" i="1" s="1"/>
  <c r="D172" i="1"/>
  <c r="A172" i="1" s="1"/>
  <c r="BW173" i="1" l="1"/>
  <c r="BV173" i="1" s="1"/>
  <c r="D173" i="1"/>
  <c r="A173" i="1" s="1"/>
  <c r="C173" i="1"/>
  <c r="B174" i="1" s="1"/>
  <c r="BW174" i="1" l="1"/>
  <c r="BV174" i="1" s="1"/>
  <c r="C174" i="1"/>
  <c r="B175" i="1" s="1"/>
  <c r="D174" i="1"/>
  <c r="A174" i="1" s="1"/>
  <c r="BW175" i="1" l="1"/>
  <c r="BV175" i="1" s="1"/>
  <c r="D175" i="1"/>
  <c r="A175" i="1" s="1"/>
  <c r="C175" i="1"/>
  <c r="B176" i="1" s="1"/>
  <c r="BW176" i="1" l="1"/>
  <c r="BV176" i="1" s="1"/>
  <c r="C176" i="1"/>
  <c r="B177" i="1" s="1"/>
  <c r="D176" i="1"/>
  <c r="A176" i="1" s="1"/>
  <c r="BW177" i="1" l="1"/>
  <c r="BV177" i="1" s="1"/>
  <c r="C177" i="1"/>
  <c r="B178" i="1" s="1"/>
  <c r="D177" i="1"/>
  <c r="A177" i="1" s="1"/>
  <c r="BW178" i="1" l="1"/>
  <c r="BV178" i="1" s="1"/>
  <c r="D178" i="1"/>
  <c r="A178" i="1" s="1"/>
  <c r="C178" i="1"/>
  <c r="B179" i="1" s="1"/>
  <c r="BW179" i="1" l="1"/>
  <c r="BV179" i="1" s="1"/>
  <c r="C179" i="1"/>
  <c r="B180" i="1" s="1"/>
  <c r="D179" i="1"/>
  <c r="A179" i="1" s="1"/>
  <c r="BW180" i="1" l="1"/>
  <c r="BV180" i="1" s="1"/>
  <c r="C180" i="1"/>
  <c r="B181" i="1" s="1"/>
  <c r="D180" i="1"/>
  <c r="A180" i="1" s="1"/>
  <c r="BW181" i="1" l="1"/>
  <c r="BV181" i="1" s="1"/>
  <c r="D181" i="1"/>
  <c r="A181" i="1" s="1"/>
  <c r="C181" i="1"/>
  <c r="B182" i="1" s="1"/>
  <c r="BW182" i="1" l="1"/>
  <c r="BV182" i="1" s="1"/>
  <c r="C182" i="1"/>
  <c r="B183" i="1" s="1"/>
  <c r="D182" i="1"/>
  <c r="A182" i="1" s="1"/>
  <c r="BW183" i="1" l="1"/>
  <c r="BV183" i="1" s="1"/>
  <c r="D183" i="1"/>
  <c r="A183" i="1" s="1"/>
  <c r="C183" i="1"/>
  <c r="B184" i="1" s="1"/>
  <c r="BW184" i="1" l="1"/>
  <c r="BV184" i="1" s="1"/>
  <c r="C184" i="1"/>
  <c r="B185" i="1" s="1"/>
  <c r="D184" i="1"/>
  <c r="A184" i="1" s="1"/>
  <c r="BW185" i="1" l="1"/>
  <c r="BV185" i="1" s="1"/>
  <c r="D185" i="1"/>
  <c r="A185" i="1" s="1"/>
  <c r="C185" i="1"/>
  <c r="B186" i="1" s="1"/>
  <c r="BW186" i="1" l="1"/>
  <c r="BV186" i="1" s="1"/>
  <c r="D186" i="1"/>
  <c r="A186" i="1" s="1"/>
  <c r="C186" i="1"/>
  <c r="B187" i="1" s="1"/>
  <c r="BW187" i="1" l="1"/>
  <c r="BV187" i="1" s="1"/>
  <c r="D187" i="1"/>
  <c r="A187" i="1" s="1"/>
  <c r="C187" i="1"/>
  <c r="B188" i="1" s="1"/>
  <c r="BW188" i="1" l="1"/>
  <c r="BV188" i="1" s="1"/>
  <c r="C188" i="1"/>
  <c r="B189" i="1" s="1"/>
  <c r="D188" i="1"/>
  <c r="A188" i="1" s="1"/>
  <c r="BW189" i="1" l="1"/>
  <c r="BV189" i="1" s="1"/>
  <c r="C189" i="1"/>
  <c r="B190" i="1" s="1"/>
  <c r="D189" i="1"/>
  <c r="A189" i="1" s="1"/>
  <c r="BW190" i="1" l="1"/>
  <c r="BV190" i="1" s="1"/>
  <c r="D190" i="1"/>
  <c r="A190" i="1" s="1"/>
  <c r="C190" i="1"/>
  <c r="B191" i="1" s="1"/>
  <c r="BW191" i="1" l="1"/>
  <c r="BV191" i="1" s="1"/>
  <c r="C191" i="1"/>
  <c r="B192" i="1" s="1"/>
  <c r="D191" i="1"/>
  <c r="A191" i="1" s="1"/>
  <c r="BW192" i="1" l="1"/>
  <c r="BV192" i="1" s="1"/>
  <c r="D192" i="1"/>
  <c r="A192" i="1" s="1"/>
  <c r="C192" i="1"/>
  <c r="B193" i="1" s="1"/>
  <c r="BW193" i="1" l="1"/>
  <c r="BV193" i="1" s="1"/>
  <c r="D193" i="1"/>
  <c r="A193" i="1" s="1"/>
  <c r="C193" i="1"/>
  <c r="B194" i="1" s="1"/>
  <c r="BW194" i="1" l="1"/>
  <c r="BV194" i="1" s="1"/>
  <c r="C194" i="1"/>
  <c r="B195" i="1" s="1"/>
  <c r="D194" i="1"/>
  <c r="A194" i="1" s="1"/>
  <c r="BW195" i="1" l="1"/>
  <c r="BV195" i="1" s="1"/>
  <c r="C195" i="1"/>
  <c r="B196" i="1" s="1"/>
  <c r="D195" i="1"/>
  <c r="A195" i="1" s="1"/>
  <c r="BW196" i="1" l="1"/>
  <c r="BV196" i="1" s="1"/>
  <c r="D196" i="1"/>
  <c r="A196" i="1" s="1"/>
  <c r="C196" i="1"/>
  <c r="B197" i="1" s="1"/>
  <c r="BW197" i="1" l="1"/>
  <c r="BV197" i="1" s="1"/>
  <c r="C197" i="1"/>
  <c r="B198" i="1" s="1"/>
  <c r="D197" i="1"/>
  <c r="A197" i="1" s="1"/>
  <c r="BW198" i="1" l="1"/>
  <c r="BV198" i="1" s="1"/>
  <c r="C198" i="1"/>
  <c r="B199" i="1" s="1"/>
  <c r="D198" i="1"/>
  <c r="A198" i="1" s="1"/>
  <c r="BW199" i="1" l="1"/>
  <c r="BV199" i="1" s="1"/>
  <c r="D199" i="1"/>
  <c r="A199" i="1" s="1"/>
  <c r="C199" i="1"/>
  <c r="B200" i="1" s="1"/>
  <c r="BW200" i="1" l="1"/>
  <c r="BV200" i="1" s="1"/>
  <c r="C200" i="1"/>
  <c r="B201" i="1" s="1"/>
  <c r="D200" i="1"/>
  <c r="A200" i="1" s="1"/>
  <c r="BW201" i="1" l="1"/>
  <c r="BV201" i="1" s="1"/>
  <c r="D201" i="1"/>
  <c r="A201" i="1" s="1"/>
  <c r="C201" i="1"/>
  <c r="B202" i="1" s="1"/>
  <c r="BW202" i="1" l="1"/>
  <c r="BV202" i="1" s="1"/>
  <c r="C202" i="1"/>
  <c r="B203" i="1" s="1"/>
  <c r="D202" i="1"/>
  <c r="A202" i="1" s="1"/>
  <c r="BW203" i="1" l="1"/>
  <c r="BV203" i="1" s="1"/>
  <c r="D203" i="1"/>
  <c r="A203" i="1" s="1"/>
  <c r="C203" i="1"/>
  <c r="B204" i="1" s="1"/>
  <c r="BW204" i="1" l="1"/>
  <c r="BV204" i="1" s="1"/>
  <c r="D204" i="1"/>
  <c r="A204" i="1" s="1"/>
  <c r="C204" i="1"/>
  <c r="B205" i="1" s="1"/>
  <c r="BW205" i="1" l="1"/>
  <c r="BV205" i="1" s="1"/>
  <c r="C205" i="1"/>
  <c r="B206" i="1" s="1"/>
  <c r="D205" i="1"/>
  <c r="A205" i="1" s="1"/>
  <c r="BW206" i="1" l="1"/>
  <c r="BV206" i="1" s="1"/>
  <c r="C206" i="1"/>
  <c r="B207" i="1" s="1"/>
  <c r="D206" i="1"/>
  <c r="A206" i="1" s="1"/>
  <c r="BW207" i="1" l="1"/>
  <c r="BV207" i="1" s="1"/>
  <c r="D207" i="1"/>
  <c r="A207" i="1" s="1"/>
  <c r="C207" i="1"/>
  <c r="B208" i="1" s="1"/>
  <c r="BW208" i="1" l="1"/>
  <c r="BV208" i="1" s="1"/>
  <c r="D208" i="1"/>
  <c r="A208" i="1" s="1"/>
  <c r="C208" i="1"/>
  <c r="B209" i="1" s="1"/>
  <c r="BW209" i="1" l="1"/>
  <c r="BV209" i="1" s="1"/>
  <c r="C209" i="1"/>
  <c r="B210" i="1" s="1"/>
  <c r="D209" i="1"/>
  <c r="A209" i="1" s="1"/>
  <c r="BW210" i="1" l="1"/>
  <c r="BV210" i="1" s="1"/>
  <c r="D210" i="1"/>
  <c r="A210" i="1" s="1"/>
  <c r="C210" i="1"/>
  <c r="B211" i="1" s="1"/>
  <c r="BW211" i="1" l="1"/>
  <c r="BV211" i="1" s="1"/>
  <c r="D211" i="1"/>
  <c r="A211" i="1" s="1"/>
  <c r="C211" i="1"/>
  <c r="B212" i="1" s="1"/>
  <c r="BW212" i="1" l="1"/>
  <c r="BV212" i="1" s="1"/>
  <c r="D212" i="1"/>
  <c r="A212" i="1" s="1"/>
  <c r="C212" i="1"/>
  <c r="B213" i="1" s="1"/>
  <c r="BW213" i="1" l="1"/>
  <c r="BV213" i="1" s="1"/>
  <c r="C213" i="1"/>
  <c r="B214" i="1" s="1"/>
  <c r="D213" i="1"/>
  <c r="A213" i="1" s="1"/>
  <c r="BW214" i="1" l="1"/>
  <c r="BV214" i="1" s="1"/>
  <c r="D214" i="1"/>
  <c r="A214" i="1" s="1"/>
  <c r="C214" i="1"/>
  <c r="B215" i="1" s="1"/>
  <c r="BW215" i="1" l="1"/>
  <c r="BV215" i="1" s="1"/>
  <c r="C215" i="1"/>
  <c r="B216" i="1" s="1"/>
  <c r="D215" i="1"/>
  <c r="A215" i="1" s="1"/>
  <c r="BW216" i="1" l="1"/>
  <c r="BV216" i="1" s="1"/>
  <c r="D216" i="1"/>
  <c r="A216" i="1" s="1"/>
  <c r="C216" i="1"/>
  <c r="B217" i="1" s="1"/>
  <c r="BW217" i="1" l="1"/>
  <c r="BV217" i="1" s="1"/>
  <c r="C217" i="1"/>
  <c r="B218" i="1" s="1"/>
  <c r="D217" i="1"/>
  <c r="A217" i="1" s="1"/>
  <c r="BW218" i="1" l="1"/>
  <c r="BV218" i="1" s="1"/>
  <c r="C218" i="1"/>
  <c r="B219" i="1" s="1"/>
  <c r="D218" i="1"/>
  <c r="A218" i="1" s="1"/>
  <c r="BW219" i="1" l="1"/>
  <c r="BV219" i="1" s="1"/>
  <c r="D219" i="1"/>
  <c r="A219" i="1" s="1"/>
  <c r="C219" i="1"/>
  <c r="B220" i="1" s="1"/>
  <c r="BW220" i="1" l="1"/>
  <c r="BV220" i="1" s="1"/>
  <c r="D220" i="1"/>
  <c r="A220" i="1" s="1"/>
  <c r="C220" i="1"/>
  <c r="B221" i="1" s="1"/>
  <c r="BW221" i="1" l="1"/>
  <c r="BV221" i="1" s="1"/>
  <c r="C221" i="1"/>
  <c r="B222" i="1" s="1"/>
  <c r="D221" i="1"/>
  <c r="A221" i="1" s="1"/>
  <c r="BW222" i="1" l="1"/>
  <c r="BV222" i="1" s="1"/>
  <c r="D222" i="1"/>
  <c r="A222" i="1" s="1"/>
  <c r="C222" i="1"/>
  <c r="B223" i="1" s="1"/>
  <c r="BW223" i="1" l="1"/>
  <c r="BV223" i="1" s="1"/>
  <c r="C223" i="1"/>
  <c r="B224" i="1" s="1"/>
  <c r="D223" i="1"/>
  <c r="A223" i="1" s="1"/>
  <c r="BW224" i="1" l="1"/>
  <c r="BV224" i="1" s="1"/>
  <c r="D224" i="1"/>
  <c r="A224" i="1" s="1"/>
  <c r="C224" i="1"/>
  <c r="B225" i="1" s="1"/>
  <c r="BW225" i="1" l="1"/>
  <c r="BV225" i="1" s="1"/>
  <c r="C225" i="1"/>
  <c r="B226" i="1" s="1"/>
  <c r="D225" i="1"/>
  <c r="A225" i="1" s="1"/>
  <c r="BW226" i="1" l="1"/>
  <c r="BV226" i="1" s="1"/>
  <c r="D226" i="1"/>
  <c r="A226" i="1" s="1"/>
  <c r="C226" i="1"/>
  <c r="B227" i="1" s="1"/>
  <c r="BW227" i="1" l="1"/>
  <c r="BV227" i="1" s="1"/>
  <c r="C227" i="1"/>
  <c r="B228" i="1" s="1"/>
  <c r="D227" i="1"/>
  <c r="A227" i="1" s="1"/>
  <c r="BW228" i="1" l="1"/>
  <c r="BV228" i="1" s="1"/>
  <c r="C228" i="1"/>
  <c r="B229" i="1" s="1"/>
  <c r="D228" i="1"/>
  <c r="A228" i="1" s="1"/>
  <c r="BW229" i="1" l="1"/>
  <c r="BV229" i="1" s="1"/>
  <c r="D229" i="1"/>
  <c r="A229" i="1" s="1"/>
  <c r="C229" i="1"/>
  <c r="B230" i="1" s="1"/>
  <c r="BW230" i="1" l="1"/>
  <c r="BV230" i="1" s="1"/>
  <c r="C230" i="1"/>
  <c r="B231" i="1" s="1"/>
  <c r="D230" i="1"/>
  <c r="A230" i="1" s="1"/>
  <c r="BW231" i="1" l="1"/>
  <c r="BV231" i="1" s="1"/>
  <c r="C231" i="1"/>
  <c r="B232" i="1" s="1"/>
  <c r="D231" i="1"/>
  <c r="A231" i="1" s="1"/>
  <c r="BW232" i="1" l="1"/>
  <c r="BV232" i="1" s="1"/>
  <c r="D232" i="1"/>
  <c r="A232" i="1" s="1"/>
  <c r="C232" i="1"/>
  <c r="B233" i="1" s="1"/>
  <c r="BW233" i="1" l="1"/>
  <c r="BV233" i="1" s="1"/>
  <c r="C233" i="1"/>
  <c r="B234" i="1" s="1"/>
  <c r="D233" i="1"/>
  <c r="A233" i="1" s="1"/>
  <c r="BW234" i="1" l="1"/>
  <c r="BV234" i="1" s="1"/>
  <c r="D234" i="1"/>
  <c r="A234" i="1" s="1"/>
  <c r="C234" i="1"/>
  <c r="B235" i="1" s="1"/>
  <c r="BW235" i="1" l="1"/>
  <c r="BV235" i="1" s="1"/>
  <c r="C235" i="1"/>
  <c r="B236" i="1" s="1"/>
  <c r="D235" i="1"/>
  <c r="A235" i="1" s="1"/>
  <c r="BW236" i="1" l="1"/>
  <c r="BV236" i="1" s="1"/>
  <c r="D236" i="1"/>
  <c r="A236" i="1" s="1"/>
  <c r="C236" i="1"/>
  <c r="B237" i="1" s="1"/>
  <c r="BW237" i="1" l="1"/>
  <c r="BV237" i="1" s="1"/>
  <c r="D237" i="1"/>
  <c r="A237" i="1" s="1"/>
  <c r="C237" i="1"/>
  <c r="B238" i="1" s="1"/>
  <c r="BW238" i="1" l="1"/>
  <c r="BV238" i="1" s="1"/>
  <c r="C238" i="1"/>
  <c r="B239" i="1" s="1"/>
  <c r="D238" i="1"/>
  <c r="A238" i="1" s="1"/>
  <c r="BW239" i="1" l="1"/>
  <c r="BV239" i="1" s="1"/>
  <c r="D239" i="1"/>
  <c r="A239" i="1" s="1"/>
  <c r="C239" i="1"/>
  <c r="B240" i="1" s="1"/>
  <c r="BW240" i="1" l="1"/>
  <c r="BV240" i="1" s="1"/>
  <c r="C240" i="1"/>
  <c r="B241" i="1" s="1"/>
  <c r="D240" i="1"/>
  <c r="A240" i="1" s="1"/>
  <c r="BW241" i="1" l="1"/>
  <c r="BV241" i="1" s="1"/>
  <c r="C241" i="1"/>
  <c r="B242" i="1" s="1"/>
  <c r="D241" i="1"/>
  <c r="A241" i="1" s="1"/>
  <c r="BW242" i="1" l="1"/>
  <c r="BV242" i="1" s="1"/>
  <c r="D242" i="1"/>
  <c r="A242" i="1" s="1"/>
  <c r="C242" i="1"/>
  <c r="B243" i="1" s="1"/>
  <c r="BW243" i="1" l="1"/>
  <c r="BV243" i="1" s="1"/>
  <c r="D243" i="1"/>
  <c r="A243" i="1" s="1"/>
  <c r="C243" i="1"/>
  <c r="B244" i="1" s="1"/>
  <c r="BW244" i="1" l="1"/>
  <c r="BV244" i="1" s="1"/>
  <c r="D244" i="1"/>
  <c r="A244" i="1" s="1"/>
  <c r="C244" i="1"/>
  <c r="B245" i="1" s="1"/>
  <c r="BW245" i="1" l="1"/>
  <c r="BV245" i="1" s="1"/>
  <c r="D245" i="1"/>
  <c r="A245" i="1" s="1"/>
  <c r="C245" i="1"/>
  <c r="B246" i="1" s="1"/>
  <c r="BW246" i="1" l="1"/>
  <c r="BV246" i="1" s="1"/>
  <c r="D246" i="1"/>
  <c r="A246" i="1" s="1"/>
  <c r="C246" i="1"/>
  <c r="B247" i="1" s="1"/>
  <c r="BW247" i="1" l="1"/>
  <c r="BV247" i="1" s="1"/>
  <c r="C247" i="1"/>
  <c r="B248" i="1" s="1"/>
  <c r="D247" i="1"/>
  <c r="A247" i="1" s="1"/>
  <c r="BW248" i="1" l="1"/>
  <c r="BV248" i="1" s="1"/>
  <c r="C248" i="1"/>
  <c r="B249" i="1" s="1"/>
  <c r="D248" i="1"/>
  <c r="A248" i="1" s="1"/>
  <c r="BW249" i="1" l="1"/>
  <c r="BV249" i="1" s="1"/>
  <c r="D249" i="1"/>
  <c r="A249" i="1" s="1"/>
  <c r="C249" i="1"/>
  <c r="B250" i="1" s="1"/>
  <c r="BW250" i="1" l="1"/>
  <c r="BV250" i="1" s="1"/>
  <c r="D250" i="1"/>
  <c r="A250" i="1" s="1"/>
  <c r="C250" i="1"/>
  <c r="B251" i="1" s="1"/>
  <c r="BW251" i="1" l="1"/>
  <c r="BV251" i="1" s="1"/>
  <c r="C251" i="1"/>
  <c r="B252" i="1" s="1"/>
  <c r="D251" i="1"/>
  <c r="A251" i="1" s="1"/>
  <c r="BW252" i="1" l="1"/>
  <c r="BV252" i="1" s="1"/>
  <c r="C252" i="1"/>
  <c r="B253" i="1" s="1"/>
  <c r="D252" i="1"/>
  <c r="A252" i="1" s="1"/>
  <c r="BW253" i="1" l="1"/>
  <c r="BV253" i="1" s="1"/>
  <c r="C253" i="1"/>
  <c r="B254" i="1" s="1"/>
  <c r="D253" i="1"/>
  <c r="A253" i="1" s="1"/>
  <c r="BW254" i="1" l="1"/>
  <c r="BV254" i="1" s="1"/>
  <c r="D254" i="1"/>
  <c r="A254" i="1" s="1"/>
  <c r="C254" i="1"/>
  <c r="B255" i="1" s="1"/>
  <c r="BW255" i="1" l="1"/>
  <c r="BV255" i="1" s="1"/>
  <c r="C255" i="1"/>
  <c r="B256" i="1" s="1"/>
  <c r="D255" i="1"/>
  <c r="A255" i="1" s="1"/>
  <c r="BW256" i="1" l="1"/>
  <c r="BV256" i="1" s="1"/>
  <c r="C256" i="1"/>
  <c r="B257" i="1" s="1"/>
  <c r="D256" i="1"/>
  <c r="A256" i="1" s="1"/>
  <c r="BW257" i="1" l="1"/>
  <c r="BV257" i="1" s="1"/>
  <c r="D257" i="1"/>
  <c r="A257" i="1" s="1"/>
  <c r="C257" i="1"/>
  <c r="B258" i="1" s="1"/>
  <c r="BW258" i="1" l="1"/>
  <c r="BV258" i="1" s="1"/>
  <c r="D258" i="1"/>
  <c r="A258" i="1" s="1"/>
  <c r="C258" i="1"/>
  <c r="B259" i="1" s="1"/>
  <c r="BW259" i="1" l="1"/>
  <c r="BV259" i="1" s="1"/>
  <c r="D259" i="1"/>
  <c r="A259" i="1" s="1"/>
  <c r="C259" i="1"/>
  <c r="B260" i="1" s="1"/>
  <c r="BW260" i="1" l="1"/>
  <c r="BV260" i="1" s="1"/>
  <c r="C260" i="1"/>
  <c r="D260" i="1"/>
  <c r="A260" i="1" s="1"/>
  <c r="BP15" i="1" l="1"/>
  <c r="BP25" i="1"/>
  <c r="BP22" i="1"/>
  <c r="BP21" i="1"/>
  <c r="BP28" i="1"/>
  <c r="BP24" i="1"/>
  <c r="BP23" i="1"/>
  <c r="BP18" i="1"/>
  <c r="BP26" i="1"/>
  <c r="BP29" i="1"/>
  <c r="BP17" i="1"/>
  <c r="BP12" i="1"/>
  <c r="BP20" i="1"/>
  <c r="BP16" i="1"/>
  <c r="BP19" i="1"/>
  <c r="BP9" i="1"/>
  <c r="BP10" i="1"/>
  <c r="BP27" i="1"/>
  <c r="BP11" i="1"/>
  <c r="BP14" i="1"/>
  <c r="BP13" i="1"/>
  <c r="BT17" i="1"/>
  <c r="BQ21" i="1"/>
  <c r="BS14" i="1"/>
  <c r="BR24" i="1"/>
  <c r="BR27" i="1"/>
  <c r="BR21" i="1"/>
  <c r="BS17" i="1"/>
  <c r="BQ27" i="1"/>
  <c r="BO24" i="1"/>
  <c r="BR11" i="1"/>
  <c r="BQ11" i="1"/>
  <c r="BS15" i="1"/>
  <c r="BT10" i="1"/>
  <c r="BQ10" i="1"/>
  <c r="BR28" i="1"/>
  <c r="BQ18" i="1"/>
  <c r="BR17" i="1"/>
  <c r="BT15" i="1"/>
  <c r="BO23" i="1"/>
  <c r="BT18" i="1"/>
  <c r="BQ28" i="1"/>
  <c r="BQ13" i="1"/>
  <c r="BT13" i="1"/>
  <c r="BS29" i="1"/>
  <c r="BR18" i="1"/>
  <c r="BT25" i="1"/>
  <c r="BR29" i="1"/>
  <c r="BT11" i="1"/>
  <c r="BQ25" i="1"/>
  <c r="BR10" i="1"/>
  <c r="BS12" i="1"/>
  <c r="BT27" i="1"/>
  <c r="BQ24" i="1"/>
  <c r="BQ23" i="1"/>
  <c r="BS11" i="1"/>
  <c r="BS25" i="1"/>
  <c r="BT22" i="1"/>
  <c r="BO13" i="1"/>
  <c r="BR20" i="1"/>
  <c r="BQ17" i="1"/>
  <c r="BR13" i="1"/>
  <c r="BS27" i="1"/>
  <c r="BT23" i="1"/>
  <c r="BR12" i="1"/>
  <c r="BO21" i="1"/>
  <c r="BS13" i="1"/>
  <c r="BQ16" i="1"/>
  <c r="BO17" i="1"/>
  <c r="BQ14" i="1"/>
  <c r="BO26" i="1"/>
  <c r="BS18" i="1"/>
  <c r="BT28" i="1"/>
  <c r="BT21" i="1"/>
  <c r="BS22" i="1"/>
  <c r="BS26" i="1"/>
  <c r="BO27" i="1"/>
  <c r="BO14" i="1"/>
  <c r="BT14" i="1"/>
  <c r="BS10" i="1"/>
  <c r="BO18" i="1"/>
  <c r="BO12" i="1"/>
  <c r="BT26" i="1"/>
  <c r="BT9" i="1"/>
  <c r="BT16" i="1"/>
  <c r="BO25" i="1"/>
  <c r="BT12" i="1"/>
  <c r="BT29" i="1"/>
  <c r="BO29" i="1"/>
  <c r="BS19" i="1"/>
  <c r="BQ9" i="1"/>
  <c r="BT20" i="1"/>
  <c r="BR16" i="1"/>
  <c r="BT19" i="1"/>
  <c r="BR19" i="1"/>
  <c r="BO11" i="1"/>
  <c r="BQ29" i="1"/>
  <c r="BQ12" i="1"/>
  <c r="BR15" i="1"/>
  <c r="BS24" i="1"/>
  <c r="BO20" i="1"/>
  <c r="BS23" i="1"/>
  <c r="BO22" i="1"/>
  <c r="BQ22" i="1"/>
  <c r="BR25" i="1"/>
  <c r="BQ26" i="1"/>
  <c r="BO28" i="1"/>
  <c r="BR9" i="1"/>
  <c r="BO9" i="1"/>
  <c r="BS28" i="1"/>
  <c r="BS21" i="1"/>
  <c r="BQ15" i="1"/>
  <c r="BR23" i="1"/>
  <c r="BR14" i="1"/>
  <c r="BO15" i="1"/>
  <c r="BS16" i="1"/>
  <c r="BR22" i="1"/>
  <c r="BR26" i="1"/>
  <c r="BQ19" i="1"/>
  <c r="BO16" i="1"/>
  <c r="BS9" i="1"/>
  <c r="BO19" i="1"/>
  <c r="BO10" i="1"/>
  <c r="BT24" i="1"/>
  <c r="BS20" i="1"/>
  <c r="BQ20" i="1"/>
</calcChain>
</file>

<file path=xl/sharedStrings.xml><?xml version="1.0" encoding="utf-8"?>
<sst xmlns="http://schemas.openxmlformats.org/spreadsheetml/2006/main" count="273" uniqueCount="110">
  <si>
    <t>ELEC</t>
  </si>
  <si>
    <t>NG</t>
  </si>
  <si>
    <t>COB N-S</t>
  </si>
  <si>
    <t>PV</t>
  </si>
  <si>
    <t>MID-C</t>
  </si>
  <si>
    <t>NP15</t>
  </si>
  <si>
    <t>SP15</t>
  </si>
  <si>
    <t>ROCKOPAL</t>
  </si>
  <si>
    <t>HENRYHUB</t>
  </si>
  <si>
    <t>4C</t>
  </si>
  <si>
    <t>STANFLD5</t>
  </si>
  <si>
    <t>MONA</t>
  </si>
  <si>
    <t>MALINGAS</t>
  </si>
  <si>
    <t>MEAD 230</t>
  </si>
  <si>
    <t>GADSBY</t>
  </si>
  <si>
    <t>SANJUAN</t>
  </si>
  <si>
    <t>SOCALBOR</t>
  </si>
  <si>
    <t>AECO</t>
  </si>
  <si>
    <t>SUMAS5</t>
  </si>
  <si>
    <t>COB</t>
  </si>
  <si>
    <t>Palo Verde</t>
  </si>
  <si>
    <t>Mid-Columbia</t>
  </si>
  <si>
    <t>NP 15</t>
  </si>
  <si>
    <t>SP 15</t>
  </si>
  <si>
    <t>Opal Gas</t>
  </si>
  <si>
    <t>Four Corners</t>
  </si>
  <si>
    <t>Stanfield Gas</t>
  </si>
  <si>
    <t>Henry Hub Gas</t>
  </si>
  <si>
    <t>Mona</t>
  </si>
  <si>
    <t>Malin Gas</t>
  </si>
  <si>
    <t>MEAD</t>
  </si>
  <si>
    <t>SUMAS</t>
  </si>
  <si>
    <t>Forward Prices</t>
  </si>
  <si>
    <t>Fwd Price</t>
  </si>
  <si>
    <t>Start</t>
  </si>
  <si>
    <t>End</t>
  </si>
  <si>
    <t>HLH</t>
  </si>
  <si>
    <t>LLH</t>
  </si>
  <si>
    <t>Flat</t>
  </si>
  <si>
    <t>POD:</t>
  </si>
  <si>
    <t>Commodity:</t>
  </si>
  <si>
    <t>Data Type:</t>
  </si>
  <si>
    <t>Quote Date</t>
  </si>
  <si>
    <t>Peak Type:</t>
  </si>
  <si>
    <t>CURRCRK</t>
  </si>
  <si>
    <t>LAKESIDE</t>
  </si>
  <si>
    <t>Currant Creek</t>
  </si>
  <si>
    <t>Lakeside</t>
  </si>
  <si>
    <t>Z_CHEBRN</t>
  </si>
  <si>
    <t>NG_IF_QST_ROX</t>
  </si>
  <si>
    <t>NG_IF_NWPL_ROCKIES</t>
  </si>
  <si>
    <t>NG_IF_STANFLD</t>
  </si>
  <si>
    <t>NG_IF_SAN_JUAN</t>
  </si>
  <si>
    <t>NG_NGI_MALIN</t>
  </si>
  <si>
    <t>Endur</t>
  </si>
  <si>
    <t>NOB</t>
  </si>
  <si>
    <t>Hermiston</t>
  </si>
  <si>
    <t>MidC</t>
  </si>
  <si>
    <t>SP</t>
  </si>
  <si>
    <t>FC</t>
  </si>
  <si>
    <t>NP</t>
  </si>
  <si>
    <t>Business Tax</t>
  </si>
  <si>
    <t>Consumption Tax Multiplier</t>
  </si>
  <si>
    <t xml:space="preserve">COB </t>
  </si>
  <si>
    <t>OR E</t>
  </si>
  <si>
    <t>OR W</t>
  </si>
  <si>
    <t>WA E</t>
  </si>
  <si>
    <t>WA W</t>
  </si>
  <si>
    <t>West</t>
  </si>
  <si>
    <t>East</t>
  </si>
  <si>
    <t>Stanfield</t>
  </si>
  <si>
    <t>Opal</t>
  </si>
  <si>
    <t>Fuel and L&amp;U (%)</t>
  </si>
  <si>
    <t>Bridger</t>
  </si>
  <si>
    <t>Wyodak</t>
  </si>
  <si>
    <t>Cholla</t>
  </si>
  <si>
    <t>Flat Pricing</t>
  </si>
  <si>
    <t>Hunter / Huntington</t>
  </si>
  <si>
    <t>Johnston</t>
  </si>
  <si>
    <t>Location Basis to Base Price Curve</t>
  </si>
  <si>
    <t>Total Variable Charges ($/MMBtu)</t>
  </si>
  <si>
    <t>Average annual $ / MMBtu:</t>
  </si>
  <si>
    <t>Monthly $ / MMBtu:</t>
  </si>
  <si>
    <t>Sumas</t>
  </si>
  <si>
    <t>Pacific NW</t>
  </si>
  <si>
    <t>Utah</t>
  </si>
  <si>
    <t>Goshen, ID</t>
  </si>
  <si>
    <t>Cheyenne</t>
  </si>
  <si>
    <t>NG_IF_CHEY</t>
  </si>
  <si>
    <t>Southern Oregon/ California</t>
  </si>
  <si>
    <t>WY-NE</t>
  </si>
  <si>
    <t>WY-SW</t>
  </si>
  <si>
    <t>Williams / Northwest Pipeline</t>
  </si>
  <si>
    <t xml:space="preserve">Questar Pipe </t>
  </si>
  <si>
    <t>Questar Overthrust Wamsutter</t>
  </si>
  <si>
    <t>Tallgrass, FKA Kinder Morgan Interstate</t>
  </si>
  <si>
    <t>Average</t>
  </si>
  <si>
    <t>IRP 2015 "Greenfield"</t>
  </si>
  <si>
    <t>Gas Transmission Northwest</t>
  </si>
  <si>
    <t>Ruby Pipeline</t>
  </si>
  <si>
    <t>Resource Location</t>
  </si>
  <si>
    <t>Naughton</t>
  </si>
  <si>
    <t>Pipeline</t>
  </si>
  <si>
    <t>Base Price Curve</t>
  </si>
  <si>
    <t>Kinder Morgan / El Paso</t>
  </si>
  <si>
    <t>Questar North</t>
  </si>
  <si>
    <t>Questar South</t>
  </si>
  <si>
    <t>WBI Energy</t>
  </si>
  <si>
    <t>IRP 2015 "Brownfield" Conversion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</si>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</sst>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\ yyyy&quot;   &quot;"/>
    <numFmt numFmtId="167" formatCode="ddd\,\ m/d/yyyy"/>
    <numFmt numFmtId="168" formatCode="#,##0.0_);\(#,##0.0\);\-\ ;"/>
    <numFmt numFmtId="169" formatCode="0.0000"/>
    <numFmt numFmtId="170" formatCode="0.000%"/>
    <numFmt numFmtId="171" formatCode="0.00000"/>
    <numFmt numFmtId="172" formatCode="_-* ###0_-;\(###0\);_-* &quot;–&quot;_-;_-@_-"/>
    <numFmt numFmtId="173" formatCode="_-* #,###_-;\(#,###\);_-* &quot;–&quot;_-;_-@_-"/>
    <numFmt numFmtId="174" formatCode="_-\ #,##0.0_-;\(#,##0.0\);_-* &quot;–&quot;_-;_-@_-"/>
    <numFmt numFmtId="175" formatCode="0.0"/>
    <numFmt numFmtId="176" formatCode="0.000_)"/>
    <numFmt numFmtId="177" formatCode="#,##0.0"/>
    <numFmt numFmtId="178" formatCode="m/d/yy\ h:mm"/>
    <numFmt numFmtId="179" formatCode="mmm\-yyyy"/>
    <numFmt numFmtId="180" formatCode="0.00_)"/>
    <numFmt numFmtId="181" formatCode="#,##0_);\-#,##0_);\-_)"/>
    <numFmt numFmtId="182" formatCode="#,##0.00_);\-#,##0.00_);\-_)"/>
    <numFmt numFmtId="183" formatCode="0.00\ ;\-0.00\ ;&quot;- &quot;"/>
    <numFmt numFmtId="184" formatCode="#,##0.0_);\-#,##0.0_);\-_)"/>
    <numFmt numFmtId="185" formatCode="mmm\ dd\,\ yyyy"/>
    <numFmt numFmtId="186" formatCode="yyyy"/>
    <numFmt numFmtId="187" formatCode="0.00\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6"/>
      <color rgb="FFFF0000"/>
      <name val="Cambria"/>
      <family val="1"/>
    </font>
    <font>
      <strike/>
      <sz val="6"/>
      <name val="Cambria"/>
      <family val="1"/>
    </font>
    <font>
      <sz val="6"/>
      <name val="Cambria"/>
      <family val="1"/>
    </font>
    <font>
      <sz val="8"/>
      <name val="Cambria"/>
      <family val="1"/>
    </font>
    <font>
      <sz val="1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8">
    <xf numFmtId="0" fontId="0" fillId="2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>
      <protection locked="0"/>
    </xf>
    <xf numFmtId="168" fontId="8" fillId="0" borderId="0" applyFont="0" applyFill="0" applyBorder="0" applyProtection="0"/>
    <xf numFmtId="9" fontId="2" fillId="0" borderId="0" applyFont="0" applyFill="0" applyBorder="0" applyAlignment="0" applyProtection="0"/>
    <xf numFmtId="0" fontId="2" fillId="2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2" borderId="0"/>
    <xf numFmtId="1" fontId="14" fillId="3" borderId="1" applyNumberFormat="0" applyBorder="0" applyAlignment="0">
      <alignment horizontal="center" vertical="top" wrapText="1"/>
      <protection hidden="1"/>
    </xf>
    <xf numFmtId="0" fontId="3" fillId="0" borderId="0">
      <alignment vertical="center"/>
    </xf>
    <xf numFmtId="0" fontId="15" fillId="0" borderId="16">
      <alignment horizontal="left" vertical="center"/>
    </xf>
    <xf numFmtId="172" fontId="16" fillId="0" borderId="0">
      <alignment horizontal="right" vertical="center"/>
    </xf>
    <xf numFmtId="173" fontId="3" fillId="0" borderId="0">
      <alignment horizontal="right" vertical="center"/>
    </xf>
    <xf numFmtId="173" fontId="15" fillId="0" borderId="0">
      <alignment horizontal="right" vertical="center"/>
    </xf>
    <xf numFmtId="174" fontId="3" fillId="0" borderId="0" applyFont="0" applyFill="0" applyBorder="0" applyAlignment="0" applyProtection="0">
      <alignment horizontal="right"/>
    </xf>
    <xf numFmtId="0" fontId="4" fillId="0" borderId="0">
      <alignment vertical="center"/>
    </xf>
    <xf numFmtId="1" fontId="17" fillId="0" borderId="17">
      <alignment vertical="top"/>
    </xf>
    <xf numFmtId="175" fontId="4" fillId="0" borderId="0" applyBorder="0">
      <alignment horizontal="right"/>
    </xf>
    <xf numFmtId="175" fontId="4" fillId="0" borderId="18" applyAlignment="0">
      <alignment horizontal="right"/>
    </xf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0" fontId="19" fillId="0" borderId="0"/>
    <xf numFmtId="177" fontId="20" fillId="0" borderId="0"/>
    <xf numFmtId="178" fontId="2" fillId="0" borderId="0" applyFont="0" applyFill="0" applyBorder="0" applyAlignment="0" applyProtection="0">
      <alignment wrapText="1"/>
    </xf>
    <xf numFmtId="1" fontId="21" fillId="4" borderId="11" applyNumberFormat="0" applyBorder="0" applyAlignment="0">
      <alignment horizontal="centerContinuous" vertical="center"/>
      <protection locked="0"/>
    </xf>
    <xf numFmtId="177" fontId="3" fillId="0" borderId="0"/>
    <xf numFmtId="174" fontId="22" fillId="0" borderId="0">
      <alignment horizontal="right"/>
    </xf>
    <xf numFmtId="0" fontId="23" fillId="0" borderId="0">
      <alignment vertical="center"/>
    </xf>
    <xf numFmtId="0" fontId="24" fillId="0" borderId="0">
      <alignment horizontal="right"/>
    </xf>
    <xf numFmtId="173" fontId="25" fillId="0" borderId="0">
      <alignment horizontal="right" vertical="center"/>
    </xf>
    <xf numFmtId="173" fontId="22" fillId="0" borderId="0" applyFill="0" applyBorder="0">
      <alignment horizontal="right" vertical="center"/>
    </xf>
    <xf numFmtId="0" fontId="26" fillId="3" borderId="0" applyNumberFormat="0" applyBorder="0" applyAlignment="0">
      <protection hidden="1"/>
    </xf>
    <xf numFmtId="179" fontId="3" fillId="5" borderId="0">
      <alignment horizontal="center"/>
    </xf>
    <xf numFmtId="180" fontId="27" fillId="0" borderId="0"/>
    <xf numFmtId="181" fontId="3" fillId="0" borderId="0"/>
    <xf numFmtId="182" fontId="3" fillId="0" borderId="0"/>
    <xf numFmtId="0" fontId="1" fillId="0" borderId="0"/>
    <xf numFmtId="0" fontId="1" fillId="0" borderId="0"/>
    <xf numFmtId="183" fontId="28" fillId="6" borderId="0" applyBorder="0" applyAlignment="0">
      <protection hidden="1"/>
    </xf>
    <xf numFmtId="1" fontId="28" fillId="6" borderId="0">
      <alignment horizontal="center"/>
    </xf>
    <xf numFmtId="184" fontId="29" fillId="0" borderId="0"/>
    <xf numFmtId="0" fontId="5" fillId="7" borderId="19" applyNumberFormat="0" applyProtection="0">
      <alignment horizontal="center" wrapText="1"/>
    </xf>
    <xf numFmtId="0" fontId="5" fillId="7" borderId="20" applyNumberFormat="0" applyAlignment="0" applyProtection="0">
      <alignment wrapText="1"/>
    </xf>
    <xf numFmtId="0" fontId="2" fillId="8" borderId="0" applyNumberFormat="0" applyBorder="0">
      <alignment horizontal="center" wrapText="1"/>
    </xf>
    <xf numFmtId="0" fontId="2" fillId="9" borderId="21" applyNumberFormat="0">
      <alignment wrapText="1"/>
    </xf>
    <xf numFmtId="0" fontId="2" fillId="9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85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184" fontId="30" fillId="0" borderId="0"/>
    <xf numFmtId="177" fontId="13" fillId="0" borderId="0"/>
    <xf numFmtId="184" fontId="31" fillId="10" borderId="0" applyFont="0" applyBorder="0" applyAlignment="0">
      <alignment vertical="top" wrapText="1"/>
    </xf>
    <xf numFmtId="184" fontId="32" fillId="10" borderId="22" applyBorder="0">
      <alignment horizontal="right" vertical="top" wrapText="1"/>
    </xf>
    <xf numFmtId="175" fontId="33" fillId="0" borderId="0"/>
    <xf numFmtId="175" fontId="4" fillId="0" borderId="23"/>
    <xf numFmtId="181" fontId="17" fillId="0" borderId="23" applyAlignment="0"/>
    <xf numFmtId="182" fontId="17" fillId="0" borderId="23" applyAlignment="0"/>
    <xf numFmtId="184" fontId="17" fillId="0" borderId="23" applyAlignment="0">
      <alignment horizontal="right"/>
    </xf>
    <xf numFmtId="187" fontId="28" fillId="6" borderId="1" applyBorder="0">
      <alignment horizontal="right" vertical="center"/>
      <protection locked="0"/>
    </xf>
    <xf numFmtId="1" fontId="2" fillId="0" borderId="0">
      <alignment horizontal="center"/>
    </xf>
  </cellStyleXfs>
  <cellXfs count="137">
    <xf numFmtId="0" fontId="0" fillId="2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Fill="1"/>
    <xf numFmtId="169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4" fontId="3" fillId="0" borderId="0" xfId="2" applyNumberFormat="1" applyFont="1" applyFill="1" applyBorder="1"/>
    <xf numFmtId="4" fontId="3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11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43" fontId="3" fillId="0" borderId="0" xfId="1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9" fontId="9" fillId="0" borderId="0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4" fontId="5" fillId="0" borderId="11" xfId="2" applyNumberFormat="1" applyFont="1" applyFill="1" applyBorder="1"/>
    <xf numFmtId="4" fontId="3" fillId="0" borderId="14" xfId="2" applyNumberFormat="1" applyFont="1" applyFill="1" applyBorder="1"/>
    <xf numFmtId="4" fontId="3" fillId="0" borderId="13" xfId="2" applyNumberFormat="1" applyFont="1" applyFill="1" applyBorder="1"/>
    <xf numFmtId="0" fontId="6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4" fontId="3" fillId="0" borderId="1" xfId="2" applyNumberFormat="1" applyFont="1" applyFill="1" applyBorder="1"/>
    <xf numFmtId="9" fontId="3" fillId="0" borderId="0" xfId="5" applyFont="1" applyFill="1" applyBorder="1"/>
    <xf numFmtId="4" fontId="3" fillId="0" borderId="4" xfId="2" applyNumberFormat="1" applyFont="1" applyFill="1" applyBorder="1"/>
    <xf numFmtId="0" fontId="3" fillId="0" borderId="1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Continuous" wrapText="1"/>
    </xf>
    <xf numFmtId="0" fontId="4" fillId="0" borderId="10" xfId="0" applyFont="1" applyFill="1" applyBorder="1" applyAlignment="1">
      <alignment horizontal="centerContinuous" wrapText="1"/>
    </xf>
    <xf numFmtId="0" fontId="4" fillId="0" borderId="1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wrapText="1"/>
    </xf>
    <xf numFmtId="0" fontId="4" fillId="0" borderId="13" xfId="0" applyFont="1" applyFill="1" applyBorder="1" applyAlignment="1">
      <alignment horizontal="centerContinuous" wrapText="1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4" fontId="3" fillId="0" borderId="3" xfId="2" applyNumberFormat="1" applyFont="1" applyFill="1" applyBorder="1"/>
    <xf numFmtId="4" fontId="3" fillId="0" borderId="3" xfId="1" applyNumberFormat="1" applyFont="1" applyFill="1" applyBorder="1"/>
    <xf numFmtId="4" fontId="3" fillId="0" borderId="0" xfId="1" applyNumberFormat="1" applyFont="1" applyFill="1" applyBorder="1"/>
    <xf numFmtId="14" fontId="9" fillId="0" borderId="0" xfId="0" applyNumberFormat="1" applyFont="1" applyFill="1" applyBorder="1"/>
    <xf numFmtId="166" fontId="3" fillId="0" borderId="0" xfId="1" applyNumberFormat="1" applyFont="1" applyFill="1" applyAlignment="1">
      <alignment horizontal="right"/>
    </xf>
    <xf numFmtId="4" fontId="3" fillId="0" borderId="0" xfId="2" applyNumberFormat="1" applyFont="1" applyFill="1"/>
    <xf numFmtId="164" fontId="3" fillId="0" borderId="0" xfId="5" applyNumberFormat="1" applyFont="1" applyFill="1" applyAlignment="1">
      <alignment horizontal="center"/>
    </xf>
    <xf numFmtId="4" fontId="3" fillId="0" borderId="4" xfId="1" applyNumberFormat="1" applyFont="1" applyFill="1" applyBorder="1"/>
    <xf numFmtId="0" fontId="3" fillId="0" borderId="8" xfId="0" applyFont="1" applyFill="1" applyBorder="1"/>
    <xf numFmtId="0" fontId="11" fillId="0" borderId="1" xfId="0" applyFont="1" applyFill="1" applyBorder="1"/>
    <xf numFmtId="0" fontId="3" fillId="0" borderId="9" xfId="0" applyFont="1" applyFill="1" applyBorder="1"/>
    <xf numFmtId="4" fontId="3" fillId="0" borderId="1" xfId="0" applyNumberFormat="1" applyFont="1" applyFill="1" applyBorder="1"/>
    <xf numFmtId="4" fontId="3" fillId="0" borderId="4" xfId="0" applyNumberFormat="1" applyFont="1" applyFill="1" applyBorder="1"/>
    <xf numFmtId="4" fontId="3" fillId="0" borderId="3" xfId="0" applyNumberFormat="1" applyFont="1" applyFill="1" applyBorder="1"/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10" fontId="2" fillId="0" borderId="0" xfId="5" applyNumberFormat="1" applyFont="1" applyFill="1"/>
    <xf numFmtId="170" fontId="2" fillId="0" borderId="0" xfId="5" applyNumberFormat="1" applyFont="1" applyFill="1"/>
    <xf numFmtId="0" fontId="2" fillId="0" borderId="0" xfId="0" applyFont="1" applyFill="1" applyBorder="1"/>
    <xf numFmtId="14" fontId="2" fillId="0" borderId="7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/>
    </xf>
    <xf numFmtId="171" fontId="2" fillId="0" borderId="0" xfId="0" applyNumberFormat="1" applyFont="1" applyFill="1"/>
    <xf numFmtId="0" fontId="34" fillId="0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right" wrapText="1"/>
    </xf>
    <xf numFmtId="0" fontId="35" fillId="0" borderId="0" xfId="0" applyFont="1" applyFill="1" applyAlignment="1">
      <alignment wrapText="1"/>
    </xf>
    <xf numFmtId="14" fontId="35" fillId="0" borderId="0" xfId="0" applyNumberFormat="1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5" fillId="0" borderId="8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Continuous" wrapText="1"/>
    </xf>
    <xf numFmtId="4" fontId="3" fillId="0" borderId="1" xfId="2" applyNumberFormat="1" applyFont="1" applyFill="1" applyBorder="1" applyAlignment="1">
      <alignment wrapText="1"/>
    </xf>
    <xf numFmtId="9" fontId="3" fillId="0" borderId="0" xfId="5" applyFont="1" applyFill="1" applyBorder="1" applyAlignment="1">
      <alignment wrapText="1"/>
    </xf>
    <xf numFmtId="4" fontId="3" fillId="0" borderId="0" xfId="2" applyNumberFormat="1" applyFont="1" applyFill="1" applyBorder="1" applyAlignment="1">
      <alignment wrapText="1"/>
    </xf>
    <xf numFmtId="4" fontId="3" fillId="0" borderId="4" xfId="2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36" fillId="0" borderId="5" xfId="6" applyFont="1" applyFill="1" applyBorder="1" applyAlignment="1">
      <alignment horizontal="center" wrapText="1"/>
    </xf>
    <xf numFmtId="0" fontId="36" fillId="0" borderId="1" xfId="6" applyFont="1" applyFill="1" applyBorder="1" applyAlignment="1">
      <alignment wrapText="1"/>
    </xf>
    <xf numFmtId="0" fontId="36" fillId="0" borderId="0" xfId="6" applyFont="1" applyFill="1" applyAlignment="1">
      <alignment wrapText="1"/>
    </xf>
    <xf numFmtId="0" fontId="36" fillId="0" borderId="4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39" fillId="0" borderId="0" xfId="0" applyFont="1" applyFill="1" applyAlignment="1">
      <alignment horizontal="right"/>
    </xf>
    <xf numFmtId="0" fontId="38" fillId="0" borderId="0" xfId="0" applyFont="1" applyFill="1" applyAlignment="1">
      <alignment wrapText="1"/>
    </xf>
    <xf numFmtId="4" fontId="37" fillId="0" borderId="0" xfId="0" applyNumberFormat="1" applyFont="1" applyFill="1" applyAlignment="1">
      <alignment wrapText="1"/>
    </xf>
    <xf numFmtId="0" fontId="39" fillId="0" borderId="0" xfId="0" applyFont="1" applyFill="1" applyAlignment="1">
      <alignment wrapText="1"/>
    </xf>
    <xf numFmtId="0" fontId="37" fillId="0" borderId="0" xfId="0" applyFont="1" applyFill="1" applyBorder="1" applyAlignment="1">
      <alignment wrapText="1"/>
    </xf>
    <xf numFmtId="0" fontId="39" fillId="0" borderId="1" xfId="0" applyFont="1" applyFill="1" applyBorder="1"/>
    <xf numFmtId="0" fontId="39" fillId="0" borderId="0" xfId="0" applyFont="1" applyFill="1" applyBorder="1"/>
    <xf numFmtId="0" fontId="39" fillId="0" borderId="0" xfId="0" applyFont="1" applyFill="1" applyBorder="1" applyAlignment="1">
      <alignment horizontal="right"/>
    </xf>
    <xf numFmtId="169" fontId="38" fillId="0" borderId="0" xfId="0" applyNumberFormat="1" applyFont="1" applyFill="1" applyBorder="1" applyAlignment="1">
      <alignment horizontal="center" wrapText="1"/>
    </xf>
    <xf numFmtId="164" fontId="3" fillId="0" borderId="0" xfId="5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right"/>
    </xf>
  </cellXfs>
  <cellStyles count="78">
    <cellStyle name="Band 2" xfId="12"/>
    <cellStyle name="C06_Main text" xfId="13"/>
    <cellStyle name="C07_Main text Bold Green" xfId="14"/>
    <cellStyle name="C08_2001 Col heads" xfId="15"/>
    <cellStyle name="C10_2001 Figs Black" xfId="16"/>
    <cellStyle name="C11_2002 Figs Bold Green" xfId="17"/>
    <cellStyle name="C13_2001 Figs 1 decimals" xfId="18"/>
    <cellStyle name="C15_Main text Bold Black" xfId="19"/>
    <cellStyle name="ColumnHeading" xfId="20"/>
    <cellStyle name="ColumnHeadings" xfId="21"/>
    <cellStyle name="ColumnHeadings2" xfId="22"/>
    <cellStyle name="Comma" xfId="1" builtinId="3"/>
    <cellStyle name="Comma  - Style1" xfId="23"/>
    <cellStyle name="Comma  - Style2" xfId="24"/>
    <cellStyle name="Comma  - Style3" xfId="25"/>
    <cellStyle name="Comma  - Style4" xfId="26"/>
    <cellStyle name="Comma  - Style5" xfId="27"/>
    <cellStyle name="Comma  - Style6" xfId="28"/>
    <cellStyle name="Comma  - Style7" xfId="29"/>
    <cellStyle name="Comma  - Style8" xfId="30"/>
    <cellStyle name="Comma 2" xfId="9"/>
    <cellStyle name="Comment" xfId="31"/>
    <cellStyle name="CountryTitle" xfId="32"/>
    <cellStyle name="Currency" xfId="2" builtinId="4"/>
    <cellStyle name="Currency 2" xfId="10"/>
    <cellStyle name="DateTime" xfId="33"/>
    <cellStyle name="FieldName" xfId="34"/>
    <cellStyle name="Footnote" xfId="35"/>
    <cellStyle name="G01_2001 figures 1 decimal a" xfId="36"/>
    <cellStyle name="G03_Text" xfId="37"/>
    <cellStyle name="G05_Superiors" xfId="38"/>
    <cellStyle name="G07_Bold_2002_figs_Green" xfId="39"/>
    <cellStyle name="G08_2001_figs" xfId="40"/>
    <cellStyle name="Heading" xfId="41"/>
    <cellStyle name="Input" xfId="3" builtinId="20" customBuiltin="1"/>
    <cellStyle name="MonthYears" xfId="42"/>
    <cellStyle name="Normal" xfId="0" builtinId="0"/>
    <cellStyle name="Normal - Style1" xfId="43"/>
    <cellStyle name="Normal [0]" xfId="44"/>
    <cellStyle name="Normal [2]" xfId="45"/>
    <cellStyle name="Normal 2" xfId="7"/>
    <cellStyle name="Normal 3" xfId="11"/>
    <cellStyle name="Normal 4" xfId="46"/>
    <cellStyle name="Normal 5" xfId="47"/>
    <cellStyle name="Normal_FPC with Dow Jones" xfId="6"/>
    <cellStyle name="Number" xfId="4"/>
    <cellStyle name="Percent" xfId="5" builtinId="5"/>
    <cellStyle name="Percent 2" xfId="8"/>
    <cellStyle name="Protected" xfId="48"/>
    <cellStyle name="ProtectedDates" xfId="49"/>
    <cellStyle name="RowHeading" xfId="50"/>
    <cellStyle name="Style 21" xfId="51"/>
    <cellStyle name="Style 22" xfId="52"/>
    <cellStyle name="Style 23" xfId="53"/>
    <cellStyle name="Style 24" xfId="54"/>
    <cellStyle name="Style 25" xfId="55"/>
    <cellStyle name="Style 26" xfId="56"/>
    <cellStyle name="Style 27" xfId="57"/>
    <cellStyle name="Style 28" xfId="58"/>
    <cellStyle name="Style 29" xfId="59"/>
    <cellStyle name="Style 30" xfId="60"/>
    <cellStyle name="Style 31" xfId="61"/>
    <cellStyle name="Style 32" xfId="62"/>
    <cellStyle name="Style 33" xfId="63"/>
    <cellStyle name="Style 34" xfId="64"/>
    <cellStyle name="Style 35" xfId="65"/>
    <cellStyle name="Style 36" xfId="66"/>
    <cellStyle name="SubHeading" xfId="67"/>
    <cellStyle name="SubsidTitle" xfId="68"/>
    <cellStyle name="Table Data" xfId="69"/>
    <cellStyle name="Table Headings Bold" xfId="70"/>
    <cellStyle name="Titles" xfId="71"/>
    <cellStyle name="Totals" xfId="72"/>
    <cellStyle name="Totals [0]" xfId="73"/>
    <cellStyle name="Totals [2]" xfId="74"/>
    <cellStyle name="Totals_FWB Summary" xfId="75"/>
    <cellStyle name="UnProtectedCalc" xfId="76"/>
    <cellStyle name="Year" xfId="7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ces">
    <pageSetUpPr fitToPage="1"/>
  </sheetPr>
  <dimension ref="A1:FT716"/>
  <sheetViews>
    <sheetView tabSelected="1"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5" sqref="E5"/>
    </sheetView>
  </sheetViews>
  <sheetFormatPr defaultRowHeight="11.25" x14ac:dyDescent="0.2"/>
  <cols>
    <col min="1" max="1" width="6.7109375" style="2" customWidth="1"/>
    <col min="2" max="2" width="12.42578125" style="3" customWidth="1"/>
    <col min="3" max="3" width="9.7109375" style="3" customWidth="1"/>
    <col min="4" max="4" width="14.28515625" style="3" customWidth="1"/>
    <col min="5" max="5" width="9" style="2" customWidth="1"/>
    <col min="6" max="18" width="7.140625" style="2" bestFit="1" customWidth="1"/>
    <col min="19" max="20" width="8.140625" style="2" bestFit="1" customWidth="1"/>
    <col min="21" max="22" width="7.140625" style="2" customWidth="1"/>
    <col min="23" max="23" width="10" style="2" customWidth="1"/>
    <col min="24" max="24" width="9.85546875" style="2" customWidth="1"/>
    <col min="25" max="25" width="8.7109375" style="2" bestFit="1" customWidth="1"/>
    <col min="26" max="26" width="9.140625" style="2"/>
    <col min="27" max="28" width="8.5703125" style="2" customWidth="1"/>
    <col min="29" max="31" width="9.85546875" style="7" bestFit="1" customWidth="1"/>
    <col min="32" max="32" width="9.5703125" style="2" bestFit="1" customWidth="1"/>
    <col min="33" max="36" width="9.85546875" style="7" bestFit="1" customWidth="1"/>
    <col min="37" max="37" width="4.28515625" style="2" customWidth="1"/>
    <col min="38" max="38" width="17.140625" style="2" customWidth="1"/>
    <col min="39" max="48" width="9.140625" style="2"/>
    <col min="49" max="49" width="2.85546875" style="2" customWidth="1"/>
    <col min="50" max="51" width="9.140625" style="2"/>
    <col min="52" max="55" width="9.7109375" style="2" customWidth="1"/>
    <col min="56" max="57" width="8.7109375" style="2" customWidth="1"/>
    <col min="58" max="65" width="9.140625" style="2"/>
    <col min="66" max="66" width="9.140625" style="12"/>
    <col min="67" max="67" width="10.7109375" style="12" customWidth="1"/>
    <col min="68" max="72" width="9.140625" style="12"/>
    <col min="73" max="73" width="4.42578125" style="12" customWidth="1"/>
    <col min="74" max="77" width="9.140625" style="12"/>
    <col min="78" max="78" width="10.140625" style="12" customWidth="1"/>
    <col min="79" max="81" width="9.140625" style="12"/>
    <col min="82" max="16384" width="9.140625" style="2"/>
  </cols>
  <sheetData>
    <row r="1" spans="1:176" s="103" customFormat="1" ht="21.75" x14ac:dyDescent="0.2">
      <c r="A1" s="100"/>
      <c r="B1" s="101"/>
      <c r="C1" s="102"/>
      <c r="D1" s="102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  <c r="T1" s="122"/>
      <c r="U1" s="121"/>
      <c r="V1" s="122"/>
      <c r="W1" s="123"/>
      <c r="X1" s="123"/>
      <c r="Y1" s="124"/>
      <c r="Z1" s="123"/>
      <c r="AA1" s="123"/>
      <c r="AB1" s="123"/>
      <c r="AC1" s="124"/>
      <c r="AD1" s="124"/>
      <c r="AE1" s="124"/>
      <c r="AF1" s="124"/>
      <c r="AG1" s="124"/>
      <c r="AH1" s="124"/>
      <c r="AI1" s="124"/>
      <c r="AJ1" s="124"/>
      <c r="AK1" s="104"/>
      <c r="AL1" s="100"/>
      <c r="AM1" s="100"/>
      <c r="AN1" s="100"/>
      <c r="AO1" s="100"/>
      <c r="AP1" s="125"/>
      <c r="AQ1" s="126" t="s">
        <v>103</v>
      </c>
      <c r="AR1" s="127" t="s">
        <v>70</v>
      </c>
      <c r="AS1" s="127" t="s">
        <v>83</v>
      </c>
      <c r="AT1" s="127" t="s">
        <v>70</v>
      </c>
      <c r="AU1" s="127" t="s">
        <v>83</v>
      </c>
      <c r="AV1" s="125"/>
      <c r="AW1" s="125"/>
      <c r="AX1" s="127" t="s">
        <v>71</v>
      </c>
      <c r="AY1" s="128" t="s">
        <v>51</v>
      </c>
      <c r="AZ1" s="128" t="s">
        <v>53</v>
      </c>
      <c r="BA1" s="128" t="s">
        <v>49</v>
      </c>
      <c r="BB1" s="128" t="s">
        <v>88</v>
      </c>
      <c r="BC1" s="128" t="s">
        <v>49</v>
      </c>
      <c r="BD1" s="128" t="s">
        <v>50</v>
      </c>
      <c r="BE1" s="127"/>
      <c r="BF1" s="129" t="s">
        <v>19</v>
      </c>
      <c r="BG1" s="129" t="s">
        <v>3</v>
      </c>
      <c r="BH1" s="129" t="s">
        <v>57</v>
      </c>
      <c r="BI1" s="129" t="s">
        <v>58</v>
      </c>
      <c r="BJ1" s="129" t="s">
        <v>59</v>
      </c>
      <c r="BK1" s="129" t="s">
        <v>60</v>
      </c>
      <c r="BL1" s="129" t="s">
        <v>57</v>
      </c>
      <c r="BM1" s="130"/>
      <c r="BN1" s="131"/>
      <c r="BO1" s="132"/>
      <c r="BP1" s="132"/>
      <c r="BQ1" s="132"/>
      <c r="BR1" s="132"/>
      <c r="BS1" s="132"/>
      <c r="BT1" s="132"/>
      <c r="BU1" s="132"/>
      <c r="BV1" s="133" t="s">
        <v>103</v>
      </c>
      <c r="BW1" s="132"/>
      <c r="BX1" s="134" t="s">
        <v>52</v>
      </c>
      <c r="BY1" s="134" t="s">
        <v>88</v>
      </c>
      <c r="BZ1" s="134" t="s">
        <v>49</v>
      </c>
      <c r="CA1" s="134" t="s">
        <v>49</v>
      </c>
      <c r="CB1" s="134" t="s">
        <v>49</v>
      </c>
      <c r="CC1" s="134" t="s">
        <v>88</v>
      </c>
    </row>
    <row r="2" spans="1:176" s="93" customFormat="1" ht="12.75" x14ac:dyDescent="0.2">
      <c r="A2" s="89"/>
      <c r="B2" s="20" t="s">
        <v>42</v>
      </c>
      <c r="C2" s="89"/>
      <c r="D2" s="21" t="s">
        <v>41</v>
      </c>
      <c r="E2" s="22" t="s">
        <v>54</v>
      </c>
      <c r="F2" s="22" t="s">
        <v>54</v>
      </c>
      <c r="G2" s="22" t="s">
        <v>54</v>
      </c>
      <c r="H2" s="22" t="s">
        <v>54</v>
      </c>
      <c r="I2" s="22" t="s">
        <v>54</v>
      </c>
      <c r="J2" s="22" t="s">
        <v>54</v>
      </c>
      <c r="K2" s="22" t="s">
        <v>54</v>
      </c>
      <c r="L2" s="22" t="s">
        <v>54</v>
      </c>
      <c r="M2" s="22" t="s">
        <v>54</v>
      </c>
      <c r="N2" s="22" t="s">
        <v>54</v>
      </c>
      <c r="O2" s="22" t="s">
        <v>54</v>
      </c>
      <c r="P2" s="22" t="s">
        <v>54</v>
      </c>
      <c r="Q2" s="22" t="s">
        <v>54</v>
      </c>
      <c r="R2" s="22" t="s">
        <v>54</v>
      </c>
      <c r="S2" s="22" t="s">
        <v>54</v>
      </c>
      <c r="T2" s="22" t="s">
        <v>54</v>
      </c>
      <c r="U2" s="22" t="s">
        <v>54</v>
      </c>
      <c r="V2" s="22" t="s">
        <v>54</v>
      </c>
      <c r="W2" s="23" t="s">
        <v>54</v>
      </c>
      <c r="X2" s="22" t="s">
        <v>54</v>
      </c>
      <c r="Y2" s="22" t="s">
        <v>54</v>
      </c>
      <c r="Z2" s="22" t="s">
        <v>54</v>
      </c>
      <c r="AA2" s="22" t="s">
        <v>54</v>
      </c>
      <c r="AB2" s="22" t="s">
        <v>54</v>
      </c>
      <c r="AC2" s="22" t="s">
        <v>54</v>
      </c>
      <c r="AD2" s="22" t="s">
        <v>54</v>
      </c>
      <c r="AE2" s="22" t="s">
        <v>54</v>
      </c>
      <c r="AF2" s="22" t="s">
        <v>54</v>
      </c>
      <c r="AG2" s="22" t="s">
        <v>54</v>
      </c>
      <c r="AH2" s="22" t="s">
        <v>54</v>
      </c>
      <c r="AI2" s="22" t="s">
        <v>54</v>
      </c>
      <c r="AJ2" s="22" t="s">
        <v>54</v>
      </c>
      <c r="AK2" s="90"/>
      <c r="AL2" s="89"/>
      <c r="AM2" s="89"/>
      <c r="AN2" s="89"/>
      <c r="AO2" s="89"/>
      <c r="AP2" s="89"/>
      <c r="AQ2" s="126" t="s">
        <v>72</v>
      </c>
      <c r="AR2" s="91">
        <v>1.61E-2</v>
      </c>
      <c r="AS2" s="91">
        <f>AR2</f>
        <v>1.61E-2</v>
      </c>
      <c r="AT2" s="91">
        <f>AR2</f>
        <v>1.61E-2</v>
      </c>
      <c r="AU2" s="91">
        <f>AR2</f>
        <v>1.61E-2</v>
      </c>
      <c r="AV2" s="91"/>
      <c r="AW2" s="91"/>
      <c r="AX2" s="92">
        <v>1.72E-2</v>
      </c>
      <c r="AY2" s="92">
        <v>1.4500000000000001E-2</v>
      </c>
      <c r="AZ2" s="92">
        <v>3.4475999999999978E-4</v>
      </c>
      <c r="BA2" s="92">
        <v>0.02</v>
      </c>
      <c r="BB2" s="92">
        <v>2.41E-2</v>
      </c>
      <c r="BC2" s="92">
        <v>3.6181818181818186E-3</v>
      </c>
      <c r="BD2" s="92">
        <v>4.4999999999999997E-3</v>
      </c>
      <c r="BE2" s="89"/>
      <c r="BF2" s="89"/>
      <c r="BG2" s="89"/>
      <c r="BH2" s="89"/>
      <c r="BI2" s="89"/>
      <c r="BJ2" s="89"/>
      <c r="BK2" s="89"/>
      <c r="BL2" s="89"/>
      <c r="BN2" s="16"/>
      <c r="BO2" s="17"/>
      <c r="BP2" s="17"/>
      <c r="BQ2" s="17"/>
      <c r="BR2" s="17"/>
      <c r="BS2" s="17"/>
      <c r="BT2" s="17"/>
      <c r="BU2" s="17"/>
      <c r="BV2" s="18" t="s">
        <v>72</v>
      </c>
      <c r="BW2" s="17"/>
      <c r="BX2" s="24">
        <v>2.81E-2</v>
      </c>
      <c r="BY2" s="24">
        <v>2.41E-2</v>
      </c>
      <c r="BZ2" s="24">
        <v>0.02</v>
      </c>
      <c r="CA2" s="24">
        <v>3.62E-3</v>
      </c>
      <c r="CB2" s="24">
        <v>0.02</v>
      </c>
      <c r="CC2" s="24">
        <v>2.5600000000000001E-2</v>
      </c>
    </row>
    <row r="3" spans="1:176" s="93" customFormat="1" ht="12.75" x14ac:dyDescent="0.2">
      <c r="A3" s="89"/>
      <c r="B3" s="94">
        <v>41912</v>
      </c>
      <c r="C3" s="95"/>
      <c r="D3" s="21" t="s">
        <v>40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  <c r="J3" s="25" t="s">
        <v>0</v>
      </c>
      <c r="K3" s="25" t="s">
        <v>0</v>
      </c>
      <c r="L3" s="25" t="s">
        <v>0</v>
      </c>
      <c r="M3" s="25" t="s">
        <v>0</v>
      </c>
      <c r="N3" s="25" t="s">
        <v>0</v>
      </c>
      <c r="O3" s="25" t="s">
        <v>0</v>
      </c>
      <c r="P3" s="25" t="s">
        <v>0</v>
      </c>
      <c r="Q3" s="25" t="s">
        <v>0</v>
      </c>
      <c r="R3" s="25" t="s">
        <v>0</v>
      </c>
      <c r="S3" s="25" t="s">
        <v>0</v>
      </c>
      <c r="T3" s="25" t="s">
        <v>0</v>
      </c>
      <c r="U3" s="25" t="s">
        <v>0</v>
      </c>
      <c r="V3" s="25" t="s">
        <v>0</v>
      </c>
      <c r="W3" s="26" t="s">
        <v>1</v>
      </c>
      <c r="X3" s="25" t="s">
        <v>1</v>
      </c>
      <c r="Y3" s="26" t="s">
        <v>1</v>
      </c>
      <c r="Z3" s="25" t="s">
        <v>1</v>
      </c>
      <c r="AA3" s="25" t="s">
        <v>1</v>
      </c>
      <c r="AB3" s="25" t="s">
        <v>1</v>
      </c>
      <c r="AC3" s="27" t="s">
        <v>1</v>
      </c>
      <c r="AD3" s="28" t="s">
        <v>1</v>
      </c>
      <c r="AE3" s="27" t="s">
        <v>1</v>
      </c>
      <c r="AF3" s="25" t="s">
        <v>1</v>
      </c>
      <c r="AG3" s="29" t="s">
        <v>1</v>
      </c>
      <c r="AH3" s="28" t="s">
        <v>1</v>
      </c>
      <c r="AI3" s="29" t="s">
        <v>1</v>
      </c>
      <c r="AJ3" s="28" t="s">
        <v>1</v>
      </c>
      <c r="AK3" s="90"/>
      <c r="AL3" s="89"/>
      <c r="AM3" s="89"/>
      <c r="AN3" s="89"/>
      <c r="AO3" s="89"/>
      <c r="AP3" s="89"/>
      <c r="AQ3" s="126" t="s">
        <v>80</v>
      </c>
      <c r="AR3" s="89">
        <v>3.1800000000000002E-2</v>
      </c>
      <c r="AS3" s="89">
        <f>AR3</f>
        <v>3.1800000000000002E-2</v>
      </c>
      <c r="AT3" s="89">
        <f>AR3</f>
        <v>3.1800000000000002E-2</v>
      </c>
      <c r="AU3" s="89">
        <f>AR3</f>
        <v>3.1800000000000002E-2</v>
      </c>
      <c r="AV3" s="89"/>
      <c r="AW3" s="89"/>
      <c r="AX3" s="96">
        <v>4.47E-3</v>
      </c>
      <c r="AY3" s="96">
        <v>3.1399999999999997E-2</v>
      </c>
      <c r="AZ3" s="96">
        <v>1.6121599999999999E-3</v>
      </c>
      <c r="BA3" s="96">
        <v>4.0699999999999998E-3</v>
      </c>
      <c r="BB3" s="96">
        <v>2.18E-2</v>
      </c>
      <c r="BC3" s="96">
        <v>2.4000000000000002E-3</v>
      </c>
      <c r="BD3" s="96">
        <v>6.0400000000000002E-2</v>
      </c>
      <c r="BE3" s="89"/>
      <c r="BF3" s="30" t="s">
        <v>76</v>
      </c>
      <c r="BG3" s="31"/>
      <c r="BH3" s="31"/>
      <c r="BI3" s="31"/>
      <c r="BJ3" s="31"/>
      <c r="BK3" s="31"/>
      <c r="BL3" s="32"/>
      <c r="BM3" s="9"/>
      <c r="BN3" s="16"/>
      <c r="BO3" s="17"/>
      <c r="BP3" s="17"/>
      <c r="BQ3" s="17"/>
      <c r="BR3" s="17"/>
      <c r="BS3" s="17"/>
      <c r="BT3" s="17"/>
      <c r="BU3" s="17"/>
      <c r="BV3" s="18" t="s">
        <v>80</v>
      </c>
      <c r="BW3" s="17"/>
      <c r="BX3" s="24">
        <v>3.32E-2</v>
      </c>
      <c r="BY3" s="24">
        <v>2.18E-2</v>
      </c>
      <c r="BZ3" s="24">
        <v>4.0699999999999998E-3</v>
      </c>
      <c r="CA3" s="24">
        <v>2.3999999999999998E-3</v>
      </c>
      <c r="CB3" s="24">
        <v>4.0699999999999998E-3</v>
      </c>
      <c r="CC3" s="24">
        <v>4.5690000000000001E-2</v>
      </c>
    </row>
    <row r="4" spans="1:176" s="93" customFormat="1" ht="15" customHeight="1" x14ac:dyDescent="0.2">
      <c r="A4" s="89"/>
      <c r="B4" s="97" t="s">
        <v>109</v>
      </c>
      <c r="C4" s="33"/>
      <c r="D4" s="34" t="s">
        <v>39</v>
      </c>
      <c r="E4" s="35" t="s">
        <v>2</v>
      </c>
      <c r="F4" s="35" t="s">
        <v>2</v>
      </c>
      <c r="G4" s="35" t="s">
        <v>3</v>
      </c>
      <c r="H4" s="35" t="s">
        <v>3</v>
      </c>
      <c r="I4" s="35" t="s">
        <v>4</v>
      </c>
      <c r="J4" s="35" t="s">
        <v>4</v>
      </c>
      <c r="K4" s="35" t="s">
        <v>5</v>
      </c>
      <c r="L4" s="35" t="s">
        <v>5</v>
      </c>
      <c r="M4" s="35" t="s">
        <v>6</v>
      </c>
      <c r="N4" s="35" t="s">
        <v>6</v>
      </c>
      <c r="O4" s="35" t="s">
        <v>11</v>
      </c>
      <c r="P4" s="35" t="s">
        <v>11</v>
      </c>
      <c r="Q4" s="35" t="s">
        <v>9</v>
      </c>
      <c r="R4" s="35" t="s">
        <v>9</v>
      </c>
      <c r="S4" s="35" t="s">
        <v>13</v>
      </c>
      <c r="T4" s="35" t="s">
        <v>13</v>
      </c>
      <c r="U4" s="35" t="s">
        <v>55</v>
      </c>
      <c r="V4" s="35" t="s">
        <v>55</v>
      </c>
      <c r="W4" s="36" t="s">
        <v>8</v>
      </c>
      <c r="X4" s="35" t="s">
        <v>16</v>
      </c>
      <c r="Y4" s="36" t="s">
        <v>15</v>
      </c>
      <c r="Z4" s="35" t="s">
        <v>7</v>
      </c>
      <c r="AA4" s="35" t="s">
        <v>87</v>
      </c>
      <c r="AB4" s="35" t="s">
        <v>12</v>
      </c>
      <c r="AC4" s="37" t="s">
        <v>10</v>
      </c>
      <c r="AD4" s="38" t="s">
        <v>18</v>
      </c>
      <c r="AE4" s="37" t="s">
        <v>17</v>
      </c>
      <c r="AF4" s="35" t="s">
        <v>14</v>
      </c>
      <c r="AG4" s="39" t="s">
        <v>44</v>
      </c>
      <c r="AH4" s="38" t="s">
        <v>45</v>
      </c>
      <c r="AI4" s="39" t="s">
        <v>48</v>
      </c>
      <c r="AJ4" s="38" t="s">
        <v>56</v>
      </c>
      <c r="AK4" s="90"/>
      <c r="AL4" s="89"/>
      <c r="AM4" s="89"/>
      <c r="AN4" s="89"/>
      <c r="AO4" s="89"/>
      <c r="AP4" s="89"/>
      <c r="AQ4" s="126" t="s">
        <v>61</v>
      </c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40"/>
      <c r="BG4" s="41"/>
      <c r="BH4" s="9"/>
      <c r="BI4" s="9"/>
      <c r="BJ4" s="9"/>
      <c r="BK4" s="9"/>
      <c r="BL4" s="42"/>
      <c r="BM4" s="9"/>
      <c r="BN4" s="16"/>
      <c r="BO4" s="17"/>
      <c r="BP4" s="17"/>
      <c r="BQ4" s="17"/>
      <c r="BR4" s="17"/>
      <c r="BS4" s="17"/>
      <c r="BT4" s="17"/>
      <c r="BU4" s="17"/>
      <c r="BV4" s="18" t="s">
        <v>79</v>
      </c>
      <c r="BW4" s="17"/>
      <c r="BX4" s="24">
        <v>0</v>
      </c>
      <c r="BY4" s="24">
        <v>0</v>
      </c>
      <c r="BZ4" s="24">
        <v>-3.2499999999999999E-3</v>
      </c>
      <c r="CA4" s="24">
        <v>-3.2499999999999999E-3</v>
      </c>
      <c r="CB4" s="24">
        <v>-3.2499999999999999E-3</v>
      </c>
      <c r="CC4" s="24">
        <v>0</v>
      </c>
    </row>
    <row r="5" spans="1:176" s="111" customFormat="1" ht="12.75" x14ac:dyDescent="0.2">
      <c r="A5" s="105"/>
      <c r="B5" s="105"/>
      <c r="C5" s="105"/>
      <c r="D5" s="106"/>
      <c r="E5" s="107"/>
      <c r="F5" s="108"/>
      <c r="G5" s="107"/>
      <c r="H5" s="108"/>
      <c r="I5" s="107"/>
      <c r="J5" s="108"/>
      <c r="K5" s="107"/>
      <c r="L5" s="108"/>
      <c r="M5" s="107"/>
      <c r="N5" s="108"/>
      <c r="O5" s="107"/>
      <c r="P5" s="109"/>
      <c r="Q5" s="107"/>
      <c r="R5" s="108"/>
      <c r="S5" s="107"/>
      <c r="T5" s="108"/>
      <c r="U5" s="107"/>
      <c r="V5" s="109"/>
      <c r="W5" s="47"/>
      <c r="X5" s="48"/>
      <c r="Y5" s="47"/>
      <c r="Z5" s="48"/>
      <c r="AA5" s="48"/>
      <c r="AB5" s="48"/>
      <c r="AC5" s="49"/>
      <c r="AD5" s="50"/>
      <c r="AE5" s="49"/>
      <c r="AF5" s="48"/>
      <c r="AG5" s="51"/>
      <c r="AH5" s="50"/>
      <c r="AI5" s="51"/>
      <c r="AJ5" s="50"/>
      <c r="AK5" s="110"/>
      <c r="AQ5" s="126" t="s">
        <v>62</v>
      </c>
      <c r="AR5" s="11"/>
      <c r="AS5" s="11"/>
      <c r="AT5" s="11">
        <v>1.0385200000000001</v>
      </c>
      <c r="AU5" s="11">
        <v>1.0385200000000001</v>
      </c>
      <c r="AY5" s="112" t="s">
        <v>97</v>
      </c>
      <c r="AZ5" s="112"/>
      <c r="BA5" s="112"/>
      <c r="BB5" s="112"/>
      <c r="BC5" s="112"/>
      <c r="BD5" s="112"/>
      <c r="BF5" s="113"/>
      <c r="BG5" s="114"/>
      <c r="BH5" s="115"/>
      <c r="BI5" s="115"/>
      <c r="BJ5" s="115"/>
      <c r="BK5" s="115"/>
      <c r="BL5" s="116"/>
      <c r="BM5" s="115"/>
      <c r="BN5" s="117"/>
      <c r="BO5" s="118"/>
      <c r="BP5" s="118"/>
      <c r="BQ5" s="118"/>
      <c r="BR5" s="118"/>
      <c r="BS5" s="118"/>
      <c r="BT5" s="118"/>
      <c r="BU5" s="118"/>
      <c r="BV5" s="119"/>
      <c r="BW5" s="73"/>
      <c r="BX5" s="118"/>
      <c r="BY5" s="118"/>
      <c r="BZ5" s="118"/>
      <c r="CA5" s="118"/>
      <c r="CB5" s="118"/>
      <c r="CC5" s="118"/>
    </row>
    <row r="6" spans="1:176" s="8" customFormat="1" ht="37.5" customHeight="1" x14ac:dyDescent="0.25">
      <c r="A6" s="44"/>
      <c r="B6" s="44"/>
      <c r="C6" s="44"/>
      <c r="D6" s="99"/>
      <c r="E6" s="45" t="s">
        <v>19</v>
      </c>
      <c r="F6" s="46"/>
      <c r="G6" s="45" t="s">
        <v>20</v>
      </c>
      <c r="H6" s="46"/>
      <c r="I6" s="45" t="s">
        <v>21</v>
      </c>
      <c r="J6" s="46"/>
      <c r="K6" s="45" t="s">
        <v>22</v>
      </c>
      <c r="L6" s="46"/>
      <c r="M6" s="45" t="s">
        <v>23</v>
      </c>
      <c r="N6" s="46"/>
      <c r="O6" s="45" t="s">
        <v>28</v>
      </c>
      <c r="P6" s="46"/>
      <c r="Q6" s="45" t="s">
        <v>25</v>
      </c>
      <c r="R6" s="46"/>
      <c r="S6" s="45" t="s">
        <v>30</v>
      </c>
      <c r="T6" s="46"/>
      <c r="U6" s="45" t="s">
        <v>55</v>
      </c>
      <c r="V6" s="46"/>
      <c r="W6" s="47" t="s">
        <v>27</v>
      </c>
      <c r="X6" s="48" t="s">
        <v>16</v>
      </c>
      <c r="Y6" s="47" t="s">
        <v>15</v>
      </c>
      <c r="Z6" s="48" t="s">
        <v>24</v>
      </c>
      <c r="AA6" s="48" t="s">
        <v>87</v>
      </c>
      <c r="AB6" s="48" t="s">
        <v>29</v>
      </c>
      <c r="AC6" s="49" t="s">
        <v>26</v>
      </c>
      <c r="AD6" s="50" t="s">
        <v>31</v>
      </c>
      <c r="AE6" s="49" t="s">
        <v>17</v>
      </c>
      <c r="AF6" s="48" t="s">
        <v>14</v>
      </c>
      <c r="AG6" s="51" t="s">
        <v>46</v>
      </c>
      <c r="AH6" s="50" t="s">
        <v>47</v>
      </c>
      <c r="AI6" s="51" t="s">
        <v>48</v>
      </c>
      <c r="AJ6" s="50" t="s">
        <v>56</v>
      </c>
      <c r="AK6" s="52"/>
      <c r="AQ6" s="8" t="s">
        <v>102</v>
      </c>
      <c r="AR6" s="14" t="s">
        <v>92</v>
      </c>
      <c r="AS6" s="14" t="s">
        <v>92</v>
      </c>
      <c r="AT6" s="14" t="s">
        <v>92</v>
      </c>
      <c r="AU6" s="14" t="s">
        <v>92</v>
      </c>
      <c r="AV6" s="6" t="s">
        <v>96</v>
      </c>
      <c r="AX6" s="14" t="s">
        <v>93</v>
      </c>
      <c r="AY6" s="14" t="s">
        <v>92</v>
      </c>
      <c r="AZ6" s="19" t="s">
        <v>98</v>
      </c>
      <c r="BA6" s="19" t="s">
        <v>105</v>
      </c>
      <c r="BB6" s="19" t="s">
        <v>95</v>
      </c>
      <c r="BC6" s="19" t="s">
        <v>94</v>
      </c>
      <c r="BD6" s="19" t="s">
        <v>99</v>
      </c>
      <c r="BF6" s="40"/>
      <c r="BG6" s="41"/>
      <c r="BH6" s="9"/>
      <c r="BI6" s="9"/>
      <c r="BJ6" s="9"/>
      <c r="BK6" s="9"/>
      <c r="BL6" s="42"/>
      <c r="BM6" s="9"/>
      <c r="BN6" s="53" t="s">
        <v>108</v>
      </c>
      <c r="BO6" s="54"/>
      <c r="BP6" s="54"/>
      <c r="BQ6" s="17"/>
      <c r="BR6" s="55"/>
      <c r="BS6" s="55"/>
      <c r="BT6" s="55"/>
      <c r="BU6" s="55"/>
      <c r="BV6" s="18" t="s">
        <v>102</v>
      </c>
      <c r="BW6" s="17"/>
      <c r="BX6" s="19" t="s">
        <v>104</v>
      </c>
      <c r="BY6" s="19" t="s">
        <v>95</v>
      </c>
      <c r="BZ6" s="19" t="s">
        <v>106</v>
      </c>
      <c r="CA6" s="19" t="s">
        <v>94</v>
      </c>
      <c r="CB6" s="19" t="s">
        <v>105</v>
      </c>
      <c r="CC6" s="19" t="s">
        <v>107</v>
      </c>
    </row>
    <row r="7" spans="1:176" s="3" customFormat="1" ht="13.5" x14ac:dyDescent="0.25">
      <c r="A7" s="44"/>
      <c r="B7" s="44"/>
      <c r="C7" s="57"/>
      <c r="D7" s="56"/>
      <c r="E7" s="58" t="s">
        <v>32</v>
      </c>
      <c r="F7" s="59"/>
      <c r="G7" s="58" t="s">
        <v>32</v>
      </c>
      <c r="H7" s="59"/>
      <c r="I7" s="58" t="s">
        <v>32</v>
      </c>
      <c r="J7" s="59"/>
      <c r="K7" s="58" t="s">
        <v>32</v>
      </c>
      <c r="L7" s="59"/>
      <c r="M7" s="58" t="s">
        <v>32</v>
      </c>
      <c r="N7" s="59"/>
      <c r="O7" s="58" t="s">
        <v>32</v>
      </c>
      <c r="P7" s="59"/>
      <c r="Q7" s="58" t="s">
        <v>32</v>
      </c>
      <c r="R7" s="59"/>
      <c r="S7" s="58" t="s">
        <v>32</v>
      </c>
      <c r="T7" s="59"/>
      <c r="U7" s="58" t="s">
        <v>32</v>
      </c>
      <c r="V7" s="59"/>
      <c r="W7" s="60" t="s">
        <v>33</v>
      </c>
      <c r="X7" s="61" t="s">
        <v>33</v>
      </c>
      <c r="Y7" s="60" t="s">
        <v>33</v>
      </c>
      <c r="Z7" s="61" t="s">
        <v>33</v>
      </c>
      <c r="AA7" s="61" t="s">
        <v>33</v>
      </c>
      <c r="AB7" s="61" t="s">
        <v>33</v>
      </c>
      <c r="AC7" s="62" t="s">
        <v>33</v>
      </c>
      <c r="AD7" s="63" t="s">
        <v>33</v>
      </c>
      <c r="AE7" s="62" t="s">
        <v>33</v>
      </c>
      <c r="AF7" s="61" t="s">
        <v>33</v>
      </c>
      <c r="AG7" s="64" t="s">
        <v>33</v>
      </c>
      <c r="AH7" s="63" t="s">
        <v>33</v>
      </c>
      <c r="AI7" s="64" t="s">
        <v>33</v>
      </c>
      <c r="AJ7" s="63" t="s">
        <v>33</v>
      </c>
      <c r="AK7" s="65"/>
      <c r="AY7" s="98" t="s">
        <v>100</v>
      </c>
      <c r="AZ7" s="98"/>
      <c r="BA7" s="98"/>
      <c r="BB7" s="98"/>
      <c r="BC7" s="98"/>
      <c r="BD7" s="98"/>
      <c r="BF7" s="66" t="s">
        <v>63</v>
      </c>
      <c r="BG7" s="66" t="s">
        <v>3</v>
      </c>
      <c r="BH7" s="66" t="s">
        <v>57</v>
      </c>
      <c r="BI7" s="66" t="s">
        <v>6</v>
      </c>
      <c r="BJ7" s="66" t="s">
        <v>9</v>
      </c>
      <c r="BK7" s="66" t="s">
        <v>5</v>
      </c>
      <c r="BL7" s="66" t="s">
        <v>55</v>
      </c>
      <c r="BM7" s="10"/>
      <c r="BN7" s="67" t="s">
        <v>81</v>
      </c>
      <c r="BO7" s="68"/>
      <c r="BP7" s="68"/>
      <c r="BQ7" s="68"/>
      <c r="BR7" s="68"/>
      <c r="BS7" s="68"/>
      <c r="BT7" s="68"/>
      <c r="BU7" s="68"/>
      <c r="BV7" s="17"/>
      <c r="BW7" s="69" t="s">
        <v>82</v>
      </c>
      <c r="BX7" s="17"/>
      <c r="BY7" s="17"/>
      <c r="BZ7" s="17"/>
      <c r="CA7" s="17"/>
      <c r="CB7" s="17"/>
      <c r="CC7" s="17"/>
    </row>
    <row r="8" spans="1:176" s="3" customFormat="1" ht="35.25" customHeight="1" x14ac:dyDescent="0.2">
      <c r="B8" s="56" t="s">
        <v>34</v>
      </c>
      <c r="C8" s="56" t="s">
        <v>35</v>
      </c>
      <c r="D8" s="70" t="s">
        <v>43</v>
      </c>
      <c r="E8" s="3" t="s">
        <v>36</v>
      </c>
      <c r="F8" s="3" t="s">
        <v>37</v>
      </c>
      <c r="G8" s="43" t="s">
        <v>36</v>
      </c>
      <c r="H8" s="3" t="s">
        <v>37</v>
      </c>
      <c r="I8" s="43" t="s">
        <v>36</v>
      </c>
      <c r="J8" s="3" t="s">
        <v>37</v>
      </c>
      <c r="K8" s="43" t="s">
        <v>36</v>
      </c>
      <c r="L8" s="3" t="s">
        <v>37</v>
      </c>
      <c r="M8" s="43" t="s">
        <v>36</v>
      </c>
      <c r="N8" s="3" t="s">
        <v>37</v>
      </c>
      <c r="O8" s="43" t="s">
        <v>36</v>
      </c>
      <c r="P8" s="26" t="s">
        <v>37</v>
      </c>
      <c r="Q8" s="43" t="s">
        <v>36</v>
      </c>
      <c r="R8" s="3" t="s">
        <v>37</v>
      </c>
      <c r="S8" s="43" t="s">
        <v>36</v>
      </c>
      <c r="T8" s="3" t="s">
        <v>37</v>
      </c>
      <c r="U8" s="43" t="s">
        <v>36</v>
      </c>
      <c r="V8" s="26" t="s">
        <v>37</v>
      </c>
      <c r="W8" s="26" t="s">
        <v>38</v>
      </c>
      <c r="X8" s="25" t="s">
        <v>38</v>
      </c>
      <c r="Y8" s="26" t="s">
        <v>38</v>
      </c>
      <c r="Z8" s="25" t="s">
        <v>38</v>
      </c>
      <c r="AA8" s="25" t="s">
        <v>38</v>
      </c>
      <c r="AB8" s="25" t="s">
        <v>38</v>
      </c>
      <c r="AC8" s="27" t="s">
        <v>38</v>
      </c>
      <c r="AD8" s="28" t="s">
        <v>38</v>
      </c>
      <c r="AE8" s="27" t="s">
        <v>38</v>
      </c>
      <c r="AF8" s="25" t="s">
        <v>38</v>
      </c>
      <c r="AG8" s="29" t="s">
        <v>38</v>
      </c>
      <c r="AH8" s="28" t="s">
        <v>38</v>
      </c>
      <c r="AI8" s="29" t="s">
        <v>38</v>
      </c>
      <c r="AJ8" s="28" t="s">
        <v>38</v>
      </c>
      <c r="AK8" s="65"/>
      <c r="AR8" s="3" t="s">
        <v>64</v>
      </c>
      <c r="AS8" s="3" t="s">
        <v>65</v>
      </c>
      <c r="AT8" s="3" t="s">
        <v>66</v>
      </c>
      <c r="AU8" s="3" t="s">
        <v>67</v>
      </c>
      <c r="AV8" s="3" t="s">
        <v>68</v>
      </c>
      <c r="AX8" s="3" t="s">
        <v>69</v>
      </c>
      <c r="AY8" s="71" t="s">
        <v>84</v>
      </c>
      <c r="AZ8" s="71" t="s">
        <v>89</v>
      </c>
      <c r="BA8" s="71" t="s">
        <v>85</v>
      </c>
      <c r="BB8" s="71" t="s">
        <v>90</v>
      </c>
      <c r="BC8" s="71" t="s">
        <v>91</v>
      </c>
      <c r="BD8" s="71" t="s">
        <v>86</v>
      </c>
      <c r="BF8" s="66" t="s">
        <v>38</v>
      </c>
      <c r="BG8" s="66" t="s">
        <v>38</v>
      </c>
      <c r="BH8" s="66" t="s">
        <v>38</v>
      </c>
      <c r="BI8" s="66" t="s">
        <v>38</v>
      </c>
      <c r="BJ8" s="66" t="s">
        <v>38</v>
      </c>
      <c r="BK8" s="66" t="s">
        <v>38</v>
      </c>
      <c r="BL8" s="66" t="s">
        <v>38</v>
      </c>
      <c r="BM8" s="10"/>
      <c r="BN8" s="72"/>
      <c r="BO8" s="73" t="str">
        <f>BZ8</f>
        <v>Hunter / Huntington</v>
      </c>
      <c r="BP8" s="73" t="str">
        <f>CA8</f>
        <v>Bridger</v>
      </c>
      <c r="BQ8" s="73" t="str">
        <f>CB8</f>
        <v>Naughton</v>
      </c>
      <c r="BR8" s="73" t="str">
        <f>BY8</f>
        <v>Johnston</v>
      </c>
      <c r="BS8" s="73" t="str">
        <f>CC8</f>
        <v>Wyodak</v>
      </c>
      <c r="BT8" s="73" t="str">
        <f>BX8</f>
        <v>Cholla</v>
      </c>
      <c r="BU8" s="74"/>
      <c r="BV8" s="17"/>
      <c r="BW8" s="17"/>
      <c r="BX8" s="73" t="s">
        <v>75</v>
      </c>
      <c r="BY8" s="73" t="s">
        <v>78</v>
      </c>
      <c r="BZ8" s="73" t="s">
        <v>77</v>
      </c>
      <c r="CA8" s="73" t="s">
        <v>73</v>
      </c>
      <c r="CB8" s="73" t="s">
        <v>101</v>
      </c>
      <c r="CC8" s="73" t="s">
        <v>74</v>
      </c>
    </row>
    <row r="9" spans="1:176" ht="12.75" x14ac:dyDescent="0.2">
      <c r="A9" s="3">
        <f t="shared" ref="A9:A61" si="0">YEAR(D9)</f>
        <v>2015</v>
      </c>
      <c r="B9" s="81">
        <v>42005</v>
      </c>
      <c r="C9" s="81">
        <f t="shared" ref="C9:C69" si="1">EOMONTH(B9,0)</f>
        <v>42035</v>
      </c>
      <c r="D9" s="79">
        <f t="shared" ref="D9:D70" si="2">B9</f>
        <v>42005</v>
      </c>
      <c r="E9" s="40">
        <v>43.602499999999999</v>
      </c>
      <c r="F9" s="80">
        <v>36.380000000000003</v>
      </c>
      <c r="G9" s="40">
        <v>38.380000000000003</v>
      </c>
      <c r="H9" s="80">
        <v>31.31</v>
      </c>
      <c r="I9" s="40">
        <v>41.524999999999999</v>
      </c>
      <c r="J9" s="80">
        <v>34.774999999999999</v>
      </c>
      <c r="K9" s="40">
        <v>47.122500000000002</v>
      </c>
      <c r="L9" s="80">
        <v>40.04</v>
      </c>
      <c r="M9" s="40">
        <v>48.36</v>
      </c>
      <c r="N9" s="80">
        <v>40.17</v>
      </c>
      <c r="O9" s="40">
        <v>37.880000000000003</v>
      </c>
      <c r="P9" s="80">
        <v>30.81</v>
      </c>
      <c r="Q9" s="40">
        <v>37.880000000000003</v>
      </c>
      <c r="R9" s="80">
        <v>30.81</v>
      </c>
      <c r="S9" s="40">
        <v>40.880000000000003</v>
      </c>
      <c r="T9" s="80">
        <v>33.06</v>
      </c>
      <c r="U9" s="40">
        <v>44.77225</v>
      </c>
      <c r="V9" s="42">
        <v>37.27075</v>
      </c>
      <c r="W9" s="42">
        <v>4.2519999999999998</v>
      </c>
      <c r="X9" s="75">
        <v>4.4720000000000004</v>
      </c>
      <c r="Y9" s="42">
        <v>4.2356999999999996</v>
      </c>
      <c r="Z9" s="75">
        <v>4.3144999999999998</v>
      </c>
      <c r="AA9" s="75">
        <v>4.2619999999999996</v>
      </c>
      <c r="AB9" s="75">
        <v>4.3795000000000002</v>
      </c>
      <c r="AC9" s="82">
        <v>4.3428000000000004</v>
      </c>
      <c r="AD9" s="76">
        <v>4.5970000000000004</v>
      </c>
      <c r="AE9" s="82">
        <v>4.0045000000000002</v>
      </c>
      <c r="AF9" s="75">
        <v>4.6555</v>
      </c>
      <c r="AG9" s="77">
        <v>4.4425999999999997</v>
      </c>
      <c r="AH9" s="76">
        <v>4.4055999999999997</v>
      </c>
      <c r="AI9" s="77">
        <v>4.9206000000000003</v>
      </c>
      <c r="AJ9" s="76">
        <v>4.2515000000000001</v>
      </c>
      <c r="AK9" s="83"/>
      <c r="AL9" s="1"/>
      <c r="AM9" s="5"/>
      <c r="AN9" s="5"/>
      <c r="AO9" s="3"/>
      <c r="AP9" s="3"/>
      <c r="AQ9" s="3"/>
      <c r="AR9" s="6">
        <f t="shared" ref="AR9:AR72" si="3">AC9*(1/(1-AR$2))+AR$3</f>
        <v>4.4456631974794183</v>
      </c>
      <c r="AS9" s="6">
        <f t="shared" ref="AS9:AS72" si="4">AD9*(1/(1-AS$2))+AS$3</f>
        <v>4.7040227868685838</v>
      </c>
      <c r="AT9" s="6">
        <f t="shared" ref="AT9:AT72" si="5">(AC9+AT$3)*AT$5+((1/(1-AT$2)-1)*AC9+AT$4*AC9)</f>
        <v>4.6141727894794187</v>
      </c>
      <c r="AU9" s="6">
        <f t="shared" ref="AU9:AU72" si="6">(AD9+AU$3)*AU$5+((1/(1-AU$2)-1)*AD9+AU$4*AD9)</f>
        <v>4.8823241628685841</v>
      </c>
      <c r="AV9" s="6">
        <f t="shared" ref="AV9:AV61" si="7">(AR9+AS9+AT9+AU9)/4</f>
        <v>4.661545734174001</v>
      </c>
      <c r="AW9" s="6"/>
      <c r="AX9" s="6">
        <f t="shared" ref="AX9:AX72" si="8">Z9*(1/(1-AX$2))+AX$3</f>
        <v>4.3944781400081405</v>
      </c>
      <c r="AY9" s="6">
        <f t="shared" ref="AY9:AY72" si="9">AC9*(1/(1-AY$2))+AY$3</f>
        <v>4.4380971080669713</v>
      </c>
      <c r="AZ9" s="6">
        <f t="shared" ref="AZ9:AZ72" si="10">AB9*(1/(1-AZ$2))+AZ$3</f>
        <v>4.3826225571445203</v>
      </c>
      <c r="BA9" s="6">
        <v>4.4028455102040818</v>
      </c>
      <c r="BB9" s="6">
        <f t="shared" ref="BB9:BB72" si="11">AA9*(1/(1-BB$2))+BB$3</f>
        <v>4.3890507429039856</v>
      </c>
      <c r="BC9" s="6">
        <v>4.3288538968267005</v>
      </c>
      <c r="BD9" s="6">
        <f t="shared" ref="BD9:BD72" si="12">Z9*(1/(1-BD$2))+BD$3</f>
        <v>4.3944030135610239</v>
      </c>
      <c r="BE9" s="15"/>
      <c r="BF9" s="75">
        <v>40.418387096774197</v>
      </c>
      <c r="BG9" s="75">
        <v>35.263118279569895</v>
      </c>
      <c r="BH9" s="75">
        <v>38.549193548387095</v>
      </c>
      <c r="BI9" s="75">
        <v>44.749354838709678</v>
      </c>
      <c r="BJ9" s="75">
        <v>34.763118279569895</v>
      </c>
      <c r="BK9" s="75">
        <v>44.00010752688172</v>
      </c>
      <c r="BL9" s="75">
        <v>41.465137096774193</v>
      </c>
      <c r="BM9" s="9"/>
      <c r="BN9" s="16">
        <v>2015</v>
      </c>
      <c r="BO9" s="24">
        <f t="shared" ref="BO9:BO29" si="13">AVERAGEIF($BV$9:$BV$494,$BN9,BZ$9:BZ$494)</f>
        <v>3.948015578231292</v>
      </c>
      <c r="BP9" s="24">
        <f t="shared" ref="BP9:BP29" si="14">AVERAGEIF($BV$9:$BV$494,$BN9,CA$9:CA$494)</f>
        <v>3.8815090413965216</v>
      </c>
      <c r="BQ9" s="24">
        <f t="shared" ref="BQ9:BQ29" si="15">AVERAGEIF($BV$9:$BV$494,$BN9,CB$9:CB$494)</f>
        <v>3.948015578231292</v>
      </c>
      <c r="BR9" s="24">
        <f t="shared" ref="BR9:BR29" si="16">AVERAGEIF($BV$9:$BV$494,$BN9,BY$9:BY$494)</f>
        <v>3.894165679543669</v>
      </c>
      <c r="BS9" s="24">
        <f t="shared" ref="BS9:BS29" si="17">AVERAGEIF($BV$9:$BV$494,$BN9,CC$9:CC$494)</f>
        <v>3.9240168336070056</v>
      </c>
      <c r="BT9" s="24">
        <f t="shared" ref="BT9:BT29" si="18">AVERAGEIF($BV$9:$BV$494,$BN9,BX$9:BX$494)</f>
        <v>4.0520376719141202</v>
      </c>
      <c r="BU9" s="24"/>
      <c r="BV9" s="17">
        <f t="shared" ref="BV9:BV72" si="19">YEAR($BW9)</f>
        <v>2015</v>
      </c>
      <c r="BW9" s="78">
        <f t="shared" ref="BW9:BW72" si="20">+B9</f>
        <v>42005</v>
      </c>
      <c r="BX9" s="24">
        <f t="shared" ref="BX9:BX72" si="21">(($Y9+BX$4)*(1/(1-BX$2))+BX$3)</f>
        <v>4.3913644202078403</v>
      </c>
      <c r="BY9" s="24">
        <f t="shared" ref="BY9:BY72" si="22">(($AA9+BY$4)*(1/(1-BY$2))+BY$3)</f>
        <v>4.3890507429039856</v>
      </c>
      <c r="BZ9" s="24">
        <v>4.3995291836734687</v>
      </c>
      <c r="CA9" s="24">
        <v>4.3255999839418697</v>
      </c>
      <c r="CB9" s="24">
        <v>4.3995291836734687</v>
      </c>
      <c r="CC9" s="24">
        <f t="shared" ref="CC9:CC72" si="23">(($AA9+CC$4)*(1/(1-CC$2))+CC$3)</f>
        <v>4.4196637274220025</v>
      </c>
      <c r="CD9" s="3"/>
      <c r="CE9" s="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3"/>
      <c r="EC9" s="3"/>
      <c r="ED9" s="3"/>
      <c r="EE9" s="3"/>
      <c r="EF9" s="3"/>
      <c r="EG9" s="3"/>
      <c r="EH9" s="3"/>
      <c r="EI9" s="13"/>
      <c r="EJ9" s="13"/>
      <c r="EK9" s="13"/>
      <c r="EL9" s="13"/>
      <c r="EM9" s="13"/>
      <c r="EN9" s="13"/>
      <c r="EO9" s="13"/>
      <c r="EP9" s="3"/>
      <c r="EQ9" s="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3"/>
      <c r="FO9" s="3"/>
      <c r="FP9" s="13"/>
      <c r="FQ9" s="13"/>
      <c r="FR9" s="13"/>
      <c r="FS9" s="13"/>
      <c r="FT9" s="13"/>
    </row>
    <row r="10" spans="1:176" ht="12.75" x14ac:dyDescent="0.2">
      <c r="A10" s="3">
        <f t="shared" si="0"/>
        <v>2015</v>
      </c>
      <c r="B10" s="81">
        <f t="shared" ref="B10:B71" si="24">C9+1</f>
        <v>42036</v>
      </c>
      <c r="C10" s="81">
        <f t="shared" si="1"/>
        <v>42063</v>
      </c>
      <c r="D10" s="79">
        <f t="shared" si="2"/>
        <v>42036</v>
      </c>
      <c r="E10" s="40">
        <v>40.342500000000001</v>
      </c>
      <c r="F10" s="80">
        <v>33.659999999999997</v>
      </c>
      <c r="G10" s="40">
        <v>38</v>
      </c>
      <c r="H10" s="80">
        <v>31</v>
      </c>
      <c r="I10" s="40">
        <v>37.372500000000002</v>
      </c>
      <c r="J10" s="80">
        <v>33.475000000000001</v>
      </c>
      <c r="K10" s="40">
        <v>46.664999999999999</v>
      </c>
      <c r="L10" s="80">
        <v>38.5</v>
      </c>
      <c r="M10" s="40">
        <v>46.965000000000003</v>
      </c>
      <c r="N10" s="80">
        <v>39</v>
      </c>
      <c r="O10" s="40">
        <v>37</v>
      </c>
      <c r="P10" s="80">
        <v>29.75</v>
      </c>
      <c r="Q10" s="40">
        <v>38</v>
      </c>
      <c r="R10" s="80">
        <v>30.5</v>
      </c>
      <c r="S10" s="40">
        <v>40.5</v>
      </c>
      <c r="T10" s="80">
        <v>33.25</v>
      </c>
      <c r="U10" s="40">
        <v>42.47963</v>
      </c>
      <c r="V10" s="42">
        <v>35.354999999999997</v>
      </c>
      <c r="W10" s="42">
        <v>4.2359999999999998</v>
      </c>
      <c r="X10" s="75">
        <v>4.4560000000000004</v>
      </c>
      <c r="Y10" s="42">
        <v>4.2196999999999996</v>
      </c>
      <c r="Z10" s="75">
        <v>4.2759999999999998</v>
      </c>
      <c r="AA10" s="75">
        <v>4.2234999999999996</v>
      </c>
      <c r="AB10" s="75">
        <v>4.3635000000000002</v>
      </c>
      <c r="AC10" s="82">
        <v>4.3269000000000002</v>
      </c>
      <c r="AD10" s="76">
        <v>4.4210000000000003</v>
      </c>
      <c r="AE10" s="82">
        <v>3.9834999999999998</v>
      </c>
      <c r="AF10" s="75">
        <v>4.6155999999999997</v>
      </c>
      <c r="AG10" s="77">
        <v>4.4036999999999997</v>
      </c>
      <c r="AH10" s="76">
        <v>4.367</v>
      </c>
      <c r="AI10" s="77">
        <v>4.7336</v>
      </c>
      <c r="AJ10" s="76">
        <v>4.2332000000000001</v>
      </c>
      <c r="AK10" s="83"/>
      <c r="AL10" s="1"/>
      <c r="AM10" s="5"/>
      <c r="AN10" s="5"/>
      <c r="AO10" s="3"/>
      <c r="AP10" s="3"/>
      <c r="AQ10" s="3"/>
      <c r="AR10" s="6">
        <f t="shared" si="3"/>
        <v>4.4295030185994513</v>
      </c>
      <c r="AS10" s="6">
        <f t="shared" si="4"/>
        <v>4.5251428193922143</v>
      </c>
      <c r="AT10" s="6">
        <f t="shared" si="5"/>
        <v>4.5974001425994517</v>
      </c>
      <c r="AU10" s="6">
        <f t="shared" si="6"/>
        <v>4.6966646753922152</v>
      </c>
      <c r="AV10" s="6">
        <f t="shared" si="7"/>
        <v>4.5621776639958327</v>
      </c>
      <c r="AW10" s="6"/>
      <c r="AX10" s="6">
        <f t="shared" si="8"/>
        <v>4.3553043508343512</v>
      </c>
      <c r="AY10" s="6">
        <f t="shared" si="9"/>
        <v>4.4219631659056313</v>
      </c>
      <c r="AZ10" s="6">
        <f t="shared" si="10"/>
        <v>4.3666170390821124</v>
      </c>
      <c r="BA10" s="6">
        <v>4.3634577551020399</v>
      </c>
      <c r="BB10" s="6">
        <f t="shared" si="11"/>
        <v>4.3495999795060971</v>
      </c>
      <c r="BC10" s="6">
        <v>4.290113727851681</v>
      </c>
      <c r="BD10" s="6">
        <f t="shared" si="12"/>
        <v>4.3557289804118531</v>
      </c>
      <c r="BE10" s="15"/>
      <c r="BF10" s="75">
        <v>37.478571428571428</v>
      </c>
      <c r="BG10" s="75">
        <v>35</v>
      </c>
      <c r="BH10" s="75">
        <v>35.70214285714286</v>
      </c>
      <c r="BI10" s="75">
        <v>43.551428571428573</v>
      </c>
      <c r="BJ10" s="75">
        <v>34.785714285714285</v>
      </c>
      <c r="BK10" s="75">
        <v>43.165714285714287</v>
      </c>
      <c r="BL10" s="75">
        <v>39.426217142857141</v>
      </c>
      <c r="BM10" s="9"/>
      <c r="BN10" s="16">
        <f t="shared" ref="BN10:BN29" si="25">+BN9+1</f>
        <v>2016</v>
      </c>
      <c r="BO10" s="24">
        <f t="shared" si="13"/>
        <v>3.9524118367346941</v>
      </c>
      <c r="BP10" s="24">
        <f t="shared" si="14"/>
        <v>3.8858330275597663</v>
      </c>
      <c r="BQ10" s="24">
        <f t="shared" si="15"/>
        <v>3.9524118367346941</v>
      </c>
      <c r="BR10" s="24">
        <f t="shared" si="16"/>
        <v>3.8709392560713187</v>
      </c>
      <c r="BS10" s="24">
        <f t="shared" si="17"/>
        <v>3.9007546551724133</v>
      </c>
      <c r="BT10" s="24">
        <f t="shared" si="18"/>
        <v>4.1146812909421406</v>
      </c>
      <c r="BU10" s="24"/>
      <c r="BV10" s="17">
        <f t="shared" si="19"/>
        <v>2015</v>
      </c>
      <c r="BW10" s="78">
        <f t="shared" si="20"/>
        <v>42036</v>
      </c>
      <c r="BX10" s="24">
        <f t="shared" si="21"/>
        <v>4.3749018211750172</v>
      </c>
      <c r="BY10" s="24">
        <f t="shared" si="22"/>
        <v>4.3495999795060971</v>
      </c>
      <c r="BZ10" s="24">
        <v>4.3601414285714277</v>
      </c>
      <c r="CA10" s="24">
        <v>4.2868597442742722</v>
      </c>
      <c r="CB10" s="24">
        <v>4.3601414285714277</v>
      </c>
      <c r="CC10" s="24">
        <f t="shared" si="23"/>
        <v>4.3801522331691292</v>
      </c>
      <c r="CD10" s="3"/>
      <c r="CE10" s="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3"/>
      <c r="EC10" s="3"/>
      <c r="ED10" s="3"/>
      <c r="EE10" s="3"/>
      <c r="EF10" s="3"/>
      <c r="EG10" s="3"/>
      <c r="EH10" s="3"/>
      <c r="EI10" s="13"/>
      <c r="EJ10" s="13"/>
      <c r="EK10" s="13"/>
      <c r="EL10" s="13"/>
      <c r="EM10" s="13"/>
      <c r="EN10" s="13"/>
      <c r="EO10" s="13"/>
      <c r="EP10" s="3"/>
      <c r="EQ10" s="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3"/>
      <c r="FO10" s="3"/>
      <c r="FP10" s="13"/>
      <c r="FQ10" s="13"/>
      <c r="FR10" s="13"/>
      <c r="FS10" s="13"/>
      <c r="FT10" s="13"/>
    </row>
    <row r="11" spans="1:176" ht="12.75" x14ac:dyDescent="0.2">
      <c r="A11" s="3">
        <f t="shared" si="0"/>
        <v>2015</v>
      </c>
      <c r="B11" s="81">
        <f t="shared" si="24"/>
        <v>42064</v>
      </c>
      <c r="C11" s="81">
        <f t="shared" si="1"/>
        <v>42094</v>
      </c>
      <c r="D11" s="79">
        <f t="shared" si="2"/>
        <v>42064</v>
      </c>
      <c r="E11" s="40">
        <v>38.305</v>
      </c>
      <c r="F11" s="80">
        <v>31.96</v>
      </c>
      <c r="G11" s="40">
        <v>37.619999999999997</v>
      </c>
      <c r="H11" s="80">
        <v>30.69</v>
      </c>
      <c r="I11" s="40">
        <v>34.352499999999999</v>
      </c>
      <c r="J11" s="80">
        <v>29.25</v>
      </c>
      <c r="K11" s="40">
        <v>43.462499999999999</v>
      </c>
      <c r="L11" s="80">
        <v>36.96</v>
      </c>
      <c r="M11" s="40">
        <v>44.174999999999997</v>
      </c>
      <c r="N11" s="80">
        <v>37.83</v>
      </c>
      <c r="O11" s="40">
        <v>36.619999999999997</v>
      </c>
      <c r="P11" s="80">
        <v>29.19</v>
      </c>
      <c r="Q11" s="40">
        <v>37.619999999999997</v>
      </c>
      <c r="R11" s="80">
        <v>30.19</v>
      </c>
      <c r="S11" s="40">
        <v>39.869999999999997</v>
      </c>
      <c r="T11" s="80">
        <v>32.69</v>
      </c>
      <c r="U11" s="40">
        <v>40.135620000000003</v>
      </c>
      <c r="V11" s="42">
        <v>33.949249999999999</v>
      </c>
      <c r="W11" s="42">
        <v>4.1550000000000002</v>
      </c>
      <c r="X11" s="75">
        <v>4.3375000000000004</v>
      </c>
      <c r="Y11" s="42">
        <v>4.1074999999999999</v>
      </c>
      <c r="Z11" s="75">
        <v>4.0824999999999996</v>
      </c>
      <c r="AA11" s="75">
        <v>4.03</v>
      </c>
      <c r="AB11" s="75">
        <v>4.2450000000000001</v>
      </c>
      <c r="AC11" s="82">
        <v>4.2092999999999998</v>
      </c>
      <c r="AD11" s="76">
        <v>4.18</v>
      </c>
      <c r="AE11" s="82">
        <v>3.84</v>
      </c>
      <c r="AF11" s="75">
        <v>4.4151999999999996</v>
      </c>
      <c r="AG11" s="77">
        <v>4.2083000000000004</v>
      </c>
      <c r="AH11" s="76">
        <v>4.173</v>
      </c>
      <c r="AI11" s="77">
        <v>4.4775</v>
      </c>
      <c r="AJ11" s="76">
        <v>4.1032000000000002</v>
      </c>
      <c r="AK11" s="83"/>
      <c r="AL11" s="1"/>
      <c r="AM11" s="5"/>
      <c r="AN11" s="5"/>
      <c r="AO11" s="3"/>
      <c r="AP11" s="3"/>
      <c r="AQ11" s="3"/>
      <c r="AR11" s="6">
        <f t="shared" si="3"/>
        <v>4.3099786766947856</v>
      </c>
      <c r="AS11" s="6">
        <f t="shared" si="4"/>
        <v>4.2801992275637764</v>
      </c>
      <c r="AT11" s="6">
        <f t="shared" si="5"/>
        <v>4.4733458486947857</v>
      </c>
      <c r="AU11" s="6">
        <f t="shared" si="6"/>
        <v>4.4424377635637766</v>
      </c>
      <c r="AV11" s="6">
        <f t="shared" si="7"/>
        <v>4.3764903791292813</v>
      </c>
      <c r="AW11" s="6"/>
      <c r="AX11" s="6">
        <f t="shared" si="8"/>
        <v>4.1584179039479041</v>
      </c>
      <c r="AY11" s="6">
        <f t="shared" si="9"/>
        <v>4.3026328767123276</v>
      </c>
      <c r="AZ11" s="6">
        <f t="shared" si="10"/>
        <v>4.2480761709324097</v>
      </c>
      <c r="BA11" s="6">
        <v>4.1661108163265306</v>
      </c>
      <c r="BB11" s="6">
        <f t="shared" si="11"/>
        <v>4.1513214673634602</v>
      </c>
      <c r="BC11" s="6">
        <v>4.0960114304483488</v>
      </c>
      <c r="BD11" s="6">
        <f t="shared" si="12"/>
        <v>4.1613542943244592</v>
      </c>
      <c r="BE11" s="15"/>
      <c r="BF11" s="75">
        <v>35.512516823687754</v>
      </c>
      <c r="BG11" s="75">
        <v>34.570053835800806</v>
      </c>
      <c r="BH11" s="75">
        <v>32.106850605652753</v>
      </c>
      <c r="BI11" s="75">
        <v>41.382516823687752</v>
      </c>
      <c r="BJ11" s="75">
        <v>34.35</v>
      </c>
      <c r="BK11" s="75">
        <v>40.600699865410498</v>
      </c>
      <c r="BL11" s="75">
        <v>37.412951103633915</v>
      </c>
      <c r="BM11" s="9"/>
      <c r="BN11" s="16">
        <f t="shared" si="25"/>
        <v>2017</v>
      </c>
      <c r="BO11" s="24">
        <f t="shared" si="13"/>
        <v>4.0817485714285704</v>
      </c>
      <c r="BP11" s="24">
        <f t="shared" si="14"/>
        <v>4.013043529577069</v>
      </c>
      <c r="BQ11" s="24">
        <f t="shared" si="15"/>
        <v>4.0817485714285704</v>
      </c>
      <c r="BR11" s="24">
        <f t="shared" si="16"/>
        <v>4.0040215390921201</v>
      </c>
      <c r="BS11" s="24">
        <f t="shared" si="17"/>
        <v>4.0340418062397374</v>
      </c>
      <c r="BT11" s="24">
        <f t="shared" si="18"/>
        <v>4.2594578454573515</v>
      </c>
      <c r="BU11" s="24"/>
      <c r="BV11" s="17">
        <f t="shared" si="19"/>
        <v>2015</v>
      </c>
      <c r="BW11" s="78">
        <f t="shared" si="20"/>
        <v>42064</v>
      </c>
      <c r="BX11" s="24">
        <f t="shared" si="21"/>
        <v>4.2594578454573515</v>
      </c>
      <c r="BY11" s="24">
        <f t="shared" si="22"/>
        <v>4.1513214673634602</v>
      </c>
      <c r="BZ11" s="24">
        <v>4.1627944897959175</v>
      </c>
      <c r="CA11" s="24">
        <v>4.0927570926754848</v>
      </c>
      <c r="CB11" s="24">
        <v>4.1627944897959175</v>
      </c>
      <c r="CC11" s="24">
        <f t="shared" si="23"/>
        <v>4.1815684893267653</v>
      </c>
      <c r="CD11" s="3"/>
      <c r="CE11" s="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3"/>
      <c r="EC11" s="3"/>
      <c r="ED11" s="3"/>
      <c r="EE11" s="3"/>
      <c r="EF11" s="3"/>
      <c r="EG11" s="3"/>
      <c r="EH11" s="3"/>
      <c r="EI11" s="13"/>
      <c r="EJ11" s="13"/>
      <c r="EK11" s="13"/>
      <c r="EL11" s="13"/>
      <c r="EM11" s="13"/>
      <c r="EN11" s="13"/>
      <c r="EO11" s="13"/>
      <c r="EP11" s="3"/>
      <c r="EQ11" s="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3"/>
      <c r="FO11" s="3"/>
      <c r="FP11" s="13"/>
      <c r="FQ11" s="13"/>
      <c r="FR11" s="13"/>
      <c r="FS11" s="13"/>
      <c r="FT11" s="13"/>
    </row>
    <row r="12" spans="1:176" ht="12.75" x14ac:dyDescent="0.2">
      <c r="A12" s="3">
        <f t="shared" si="0"/>
        <v>2015</v>
      </c>
      <c r="B12" s="81">
        <f t="shared" si="24"/>
        <v>42095</v>
      </c>
      <c r="C12" s="81">
        <f t="shared" si="1"/>
        <v>42124</v>
      </c>
      <c r="D12" s="79">
        <f t="shared" si="2"/>
        <v>42095</v>
      </c>
      <c r="E12" s="40">
        <v>38.225000000000001</v>
      </c>
      <c r="F12" s="80">
        <v>23</v>
      </c>
      <c r="G12" s="40">
        <v>33.725000000000001</v>
      </c>
      <c r="H12" s="80">
        <v>25.18</v>
      </c>
      <c r="I12" s="40">
        <v>30.74</v>
      </c>
      <c r="J12" s="80">
        <v>20.625</v>
      </c>
      <c r="K12" s="40">
        <v>44.94</v>
      </c>
      <c r="L12" s="80">
        <v>34.185000000000002</v>
      </c>
      <c r="M12" s="40">
        <v>45.207500000000003</v>
      </c>
      <c r="N12" s="80">
        <v>34.450000000000003</v>
      </c>
      <c r="O12" s="40">
        <v>32.475000000000001</v>
      </c>
      <c r="P12" s="80">
        <v>24.18</v>
      </c>
      <c r="Q12" s="40">
        <v>30.725000000000001</v>
      </c>
      <c r="R12" s="80">
        <v>24.43</v>
      </c>
      <c r="S12" s="40">
        <v>35.975000000000001</v>
      </c>
      <c r="T12" s="80">
        <v>23.18</v>
      </c>
      <c r="U12" s="40">
        <v>40.586060000000003</v>
      </c>
      <c r="V12" s="42">
        <v>27.86375</v>
      </c>
      <c r="W12" s="42">
        <v>3.8730000000000002</v>
      </c>
      <c r="X12" s="75">
        <v>3.9729999999999999</v>
      </c>
      <c r="Y12" s="42">
        <v>3.7654999999999998</v>
      </c>
      <c r="Z12" s="75">
        <v>3.6629999999999998</v>
      </c>
      <c r="AA12" s="75">
        <v>3.5455000000000001</v>
      </c>
      <c r="AB12" s="75">
        <v>3.7854999999999999</v>
      </c>
      <c r="AC12" s="82">
        <v>3.7530999999999999</v>
      </c>
      <c r="AD12" s="76">
        <v>3.6280000000000001</v>
      </c>
      <c r="AE12" s="82">
        <v>3.4329999999999998</v>
      </c>
      <c r="AF12" s="75">
        <v>3.9691000000000001</v>
      </c>
      <c r="AG12" s="77">
        <v>3.7820999999999998</v>
      </c>
      <c r="AH12" s="76">
        <v>3.7454999999999998</v>
      </c>
      <c r="AI12" s="77">
        <v>3.8696000000000002</v>
      </c>
      <c r="AJ12" s="76">
        <v>3.6678000000000002</v>
      </c>
      <c r="AK12" s="83"/>
      <c r="AL12" s="1"/>
      <c r="AM12" s="5"/>
      <c r="AN12" s="5"/>
      <c r="AO12" s="5"/>
      <c r="AP12" s="5"/>
      <c r="AQ12" s="5"/>
      <c r="AR12" s="6">
        <f t="shared" si="3"/>
        <v>3.8463136700884233</v>
      </c>
      <c r="AS12" s="6">
        <f t="shared" si="4"/>
        <v>3.7191666022969816</v>
      </c>
      <c r="AT12" s="6">
        <f t="shared" si="5"/>
        <v>3.9921080180884236</v>
      </c>
      <c r="AU12" s="6">
        <f t="shared" si="6"/>
        <v>3.8601420982969818</v>
      </c>
      <c r="AV12" s="6">
        <f t="shared" si="7"/>
        <v>3.8544325971927025</v>
      </c>
      <c r="AW12" s="6"/>
      <c r="AX12" s="6">
        <f t="shared" si="8"/>
        <v>3.7315762271062267</v>
      </c>
      <c r="AY12" s="6">
        <f t="shared" si="9"/>
        <v>3.8397206494165395</v>
      </c>
      <c r="AZ12" s="6">
        <f t="shared" si="10"/>
        <v>3.788417699077653</v>
      </c>
      <c r="BA12" s="6">
        <v>3.726518979591837</v>
      </c>
      <c r="BB12" s="6">
        <f t="shared" si="11"/>
        <v>3.6548566656419719</v>
      </c>
      <c r="BC12" s="6">
        <v>3.6636470575354463</v>
      </c>
      <c r="BD12" s="6">
        <f t="shared" si="12"/>
        <v>3.7399580110497239</v>
      </c>
      <c r="BE12" s="15"/>
      <c r="BF12" s="75">
        <v>31.796666666666667</v>
      </c>
      <c r="BG12" s="75">
        <v>30.117111111111114</v>
      </c>
      <c r="BH12" s="75">
        <v>26.469222222222221</v>
      </c>
      <c r="BI12" s="75">
        <v>40.665444444444447</v>
      </c>
      <c r="BJ12" s="75">
        <v>28.06711111111111</v>
      </c>
      <c r="BK12" s="75">
        <v>40.399000000000001</v>
      </c>
      <c r="BL12" s="75">
        <v>35.214418000000002</v>
      </c>
      <c r="BM12" s="9"/>
      <c r="BN12" s="16">
        <f t="shared" si="25"/>
        <v>2018</v>
      </c>
      <c r="BO12" s="24">
        <f t="shared" si="13"/>
        <v>4.2607451700680263</v>
      </c>
      <c r="BP12" s="24">
        <f t="shared" si="14"/>
        <v>4.1890975116588711</v>
      </c>
      <c r="BQ12" s="24">
        <f t="shared" si="15"/>
        <v>4.2607451700680263</v>
      </c>
      <c r="BR12" s="24">
        <f t="shared" si="16"/>
        <v>4.1081988796666327</v>
      </c>
      <c r="BS12" s="24">
        <f t="shared" si="17"/>
        <v>4.1383795183360697</v>
      </c>
      <c r="BT12" s="24">
        <f t="shared" si="18"/>
        <v>4.3640639434784099</v>
      </c>
      <c r="BU12" s="24"/>
      <c r="BV12" s="17">
        <f t="shared" si="19"/>
        <v>2015</v>
      </c>
      <c r="BW12" s="78">
        <f t="shared" si="20"/>
        <v>42095</v>
      </c>
      <c r="BX12" s="24">
        <f t="shared" si="21"/>
        <v>3.9075697911307747</v>
      </c>
      <c r="BY12" s="24">
        <f t="shared" si="22"/>
        <v>3.6548566656419719</v>
      </c>
      <c r="BZ12" s="24">
        <v>3.7232026530612248</v>
      </c>
      <c r="CA12" s="24">
        <v>3.6603919307894586</v>
      </c>
      <c r="CB12" s="24">
        <v>3.7232026530612248</v>
      </c>
      <c r="CC12" s="24">
        <f t="shared" si="23"/>
        <v>3.6843394252873565</v>
      </c>
      <c r="CD12" s="3"/>
      <c r="CE12" s="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3"/>
      <c r="EC12" s="3"/>
      <c r="ED12" s="3"/>
      <c r="EE12" s="3"/>
      <c r="EF12" s="3"/>
      <c r="EG12" s="3"/>
      <c r="EH12" s="3"/>
      <c r="EI12" s="13"/>
      <c r="EJ12" s="13"/>
      <c r="EK12" s="13"/>
      <c r="EL12" s="13"/>
      <c r="EM12" s="13"/>
      <c r="EN12" s="13"/>
      <c r="EO12" s="13"/>
      <c r="EP12" s="3"/>
      <c r="EQ12" s="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3"/>
      <c r="FO12" s="3"/>
      <c r="FP12" s="13"/>
      <c r="FQ12" s="13"/>
      <c r="FR12" s="13"/>
      <c r="FS12" s="13"/>
      <c r="FT12" s="13"/>
    </row>
    <row r="13" spans="1:176" ht="12.75" x14ac:dyDescent="0.2">
      <c r="A13" s="3">
        <f t="shared" si="0"/>
        <v>2015</v>
      </c>
      <c r="B13" s="81">
        <f t="shared" si="24"/>
        <v>42125</v>
      </c>
      <c r="C13" s="81">
        <f t="shared" si="1"/>
        <v>42155</v>
      </c>
      <c r="D13" s="79">
        <f t="shared" si="2"/>
        <v>42125</v>
      </c>
      <c r="E13" s="40">
        <v>34.402500000000003</v>
      </c>
      <c r="F13" s="80">
        <v>19.2</v>
      </c>
      <c r="G13" s="40">
        <v>35.854999999999997</v>
      </c>
      <c r="H13" s="80">
        <v>24.35</v>
      </c>
      <c r="I13" s="40">
        <v>29.29</v>
      </c>
      <c r="J13" s="80">
        <v>16.004999999999999</v>
      </c>
      <c r="K13" s="40">
        <v>41.16</v>
      </c>
      <c r="L13" s="80">
        <v>31.282499999999999</v>
      </c>
      <c r="M13" s="40">
        <v>41.405000000000001</v>
      </c>
      <c r="N13" s="80">
        <v>31.2</v>
      </c>
      <c r="O13" s="40">
        <v>34.854999999999997</v>
      </c>
      <c r="P13" s="80">
        <v>22.85</v>
      </c>
      <c r="Q13" s="40">
        <v>34.854999999999997</v>
      </c>
      <c r="R13" s="80">
        <v>23.35</v>
      </c>
      <c r="S13" s="40">
        <v>38.604999999999997</v>
      </c>
      <c r="T13" s="80">
        <v>22.35</v>
      </c>
      <c r="U13" s="40">
        <v>36.868630000000003</v>
      </c>
      <c r="V13" s="42">
        <v>24.42</v>
      </c>
      <c r="W13" s="42">
        <v>3.8450000000000002</v>
      </c>
      <c r="X13" s="75">
        <v>3.91</v>
      </c>
      <c r="Y13" s="42">
        <v>3.7</v>
      </c>
      <c r="Z13" s="75">
        <v>3.6349999999999998</v>
      </c>
      <c r="AA13" s="75">
        <v>3.5175000000000001</v>
      </c>
      <c r="AB13" s="75">
        <v>3.7549999999999999</v>
      </c>
      <c r="AC13" s="82">
        <v>3.7227999999999999</v>
      </c>
      <c r="AD13" s="76">
        <v>3.44</v>
      </c>
      <c r="AE13" s="82">
        <v>3.3624999999999998</v>
      </c>
      <c r="AF13" s="75">
        <v>3.9401000000000002</v>
      </c>
      <c r="AG13" s="77">
        <v>3.7536</v>
      </c>
      <c r="AH13" s="76">
        <v>3.7172999999999998</v>
      </c>
      <c r="AI13" s="77">
        <v>3.6699000000000002</v>
      </c>
      <c r="AJ13" s="76">
        <v>3.6190000000000002</v>
      </c>
      <c r="AK13" s="83"/>
      <c r="AL13" s="1"/>
      <c r="AM13" s="5"/>
      <c r="AN13" s="5"/>
      <c r="AO13" s="5"/>
      <c r="AP13" s="5"/>
      <c r="AQ13" s="5"/>
      <c r="AR13" s="6">
        <f t="shared" si="3"/>
        <v>3.8155178575058439</v>
      </c>
      <c r="AS13" s="6">
        <f t="shared" si="4"/>
        <v>3.5280902734017685</v>
      </c>
      <c r="AT13" s="6">
        <f t="shared" si="5"/>
        <v>3.9601450495058446</v>
      </c>
      <c r="AU13" s="6">
        <f t="shared" si="6"/>
        <v>3.6618240094017689</v>
      </c>
      <c r="AV13" s="6">
        <f t="shared" si="7"/>
        <v>3.7413942974538066</v>
      </c>
      <c r="AW13" s="6"/>
      <c r="AX13" s="6">
        <f t="shared" si="8"/>
        <v>3.7030861986161985</v>
      </c>
      <c r="AY13" s="6">
        <f t="shared" si="9"/>
        <v>3.8089748351090815</v>
      </c>
      <c r="AZ13" s="6">
        <f t="shared" si="10"/>
        <v>3.7579071802711894</v>
      </c>
      <c r="BA13" s="6">
        <v>3.6979475510204085</v>
      </c>
      <c r="BB13" s="6">
        <f t="shared" si="11"/>
        <v>3.626165201352598</v>
      </c>
      <c r="BC13" s="6">
        <v>3.635545380558749</v>
      </c>
      <c r="BD13" s="6">
        <f t="shared" si="12"/>
        <v>3.71183144148669</v>
      </c>
      <c r="BE13" s="15"/>
      <c r="BF13" s="75">
        <v>27.373387096774195</v>
      </c>
      <c r="BG13" s="75">
        <v>30.535483870967742</v>
      </c>
      <c r="BH13" s="75">
        <v>23.147473118279571</v>
      </c>
      <c r="BI13" s="75">
        <v>36.686559139784947</v>
      </c>
      <c r="BJ13" s="75">
        <v>29.535483870967738</v>
      </c>
      <c r="BK13" s="75">
        <v>36.592983870967743</v>
      </c>
      <c r="BL13" s="75">
        <v>31.112811827956989</v>
      </c>
      <c r="BM13" s="9"/>
      <c r="BN13" s="16">
        <f t="shared" si="25"/>
        <v>2019</v>
      </c>
      <c r="BO13" s="24">
        <f t="shared" si="13"/>
        <v>4.4081516326530608</v>
      </c>
      <c r="BP13" s="24">
        <f t="shared" si="14"/>
        <v>4.3340806840763557</v>
      </c>
      <c r="BQ13" s="24">
        <f t="shared" si="15"/>
        <v>4.4081516326530608</v>
      </c>
      <c r="BR13" s="24">
        <f t="shared" si="16"/>
        <v>4.2107537862485902</v>
      </c>
      <c r="BS13" s="24">
        <f t="shared" si="17"/>
        <v>4.2410922988505746</v>
      </c>
      <c r="BT13" s="24">
        <f t="shared" si="18"/>
        <v>4.4670409301368457</v>
      </c>
      <c r="BU13" s="24"/>
      <c r="BV13" s="17">
        <f t="shared" si="19"/>
        <v>2015</v>
      </c>
      <c r="BW13" s="78">
        <f t="shared" si="20"/>
        <v>42125</v>
      </c>
      <c r="BX13" s="24">
        <f t="shared" si="21"/>
        <v>3.8401760263401585</v>
      </c>
      <c r="BY13" s="24">
        <f t="shared" si="22"/>
        <v>3.626165201352598</v>
      </c>
      <c r="BZ13" s="24">
        <v>3.6946312244897963</v>
      </c>
      <c r="CA13" s="24">
        <v>3.6322902025331705</v>
      </c>
      <c r="CB13" s="24">
        <v>3.6946312244897963</v>
      </c>
      <c r="CC13" s="24">
        <f t="shared" si="23"/>
        <v>3.6556037931034484</v>
      </c>
      <c r="CD13" s="3"/>
      <c r="CE13" s="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3"/>
      <c r="EC13" s="3"/>
      <c r="ED13" s="3"/>
      <c r="EE13" s="3"/>
      <c r="EF13" s="3"/>
      <c r="EG13" s="3"/>
      <c r="EH13" s="3"/>
      <c r="EI13" s="13"/>
      <c r="EJ13" s="13"/>
      <c r="EK13" s="13"/>
      <c r="EL13" s="13"/>
      <c r="EM13" s="13"/>
      <c r="EN13" s="13"/>
      <c r="EO13" s="13"/>
      <c r="EP13" s="3"/>
      <c r="EQ13" s="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3"/>
      <c r="FO13" s="3"/>
      <c r="FP13" s="13"/>
      <c r="FQ13" s="13"/>
      <c r="FR13" s="13"/>
      <c r="FS13" s="13"/>
      <c r="FT13" s="13"/>
    </row>
    <row r="14" spans="1:176" ht="12.75" x14ac:dyDescent="0.2">
      <c r="A14" s="3">
        <f t="shared" si="0"/>
        <v>2015</v>
      </c>
      <c r="B14" s="81">
        <f t="shared" si="24"/>
        <v>42156</v>
      </c>
      <c r="C14" s="81">
        <f t="shared" si="1"/>
        <v>42185</v>
      </c>
      <c r="D14" s="79">
        <f t="shared" si="2"/>
        <v>42156</v>
      </c>
      <c r="E14" s="40">
        <v>31.622499999999999</v>
      </c>
      <c r="F14" s="80">
        <v>17.8</v>
      </c>
      <c r="G14" s="40">
        <v>36.92</v>
      </c>
      <c r="H14" s="80">
        <v>24.49</v>
      </c>
      <c r="I14" s="40">
        <v>26.97</v>
      </c>
      <c r="J14" s="80">
        <v>12.87</v>
      </c>
      <c r="K14" s="40">
        <v>39.9</v>
      </c>
      <c r="L14" s="80">
        <v>31.282499999999999</v>
      </c>
      <c r="M14" s="40">
        <v>40.137500000000003</v>
      </c>
      <c r="N14" s="80">
        <v>31.85</v>
      </c>
      <c r="O14" s="40">
        <v>36.67</v>
      </c>
      <c r="P14" s="80">
        <v>23.74</v>
      </c>
      <c r="Q14" s="40">
        <v>36.92</v>
      </c>
      <c r="R14" s="80">
        <v>23.74</v>
      </c>
      <c r="S14" s="40">
        <v>39.92</v>
      </c>
      <c r="T14" s="80">
        <v>22.49</v>
      </c>
      <c r="U14" s="40">
        <v>34.876559999999998</v>
      </c>
      <c r="V14" s="42">
        <v>24.028749999999999</v>
      </c>
      <c r="W14" s="42">
        <v>3.8679999999999999</v>
      </c>
      <c r="X14" s="75">
        <v>3.9455</v>
      </c>
      <c r="Y14" s="42">
        <v>3.718</v>
      </c>
      <c r="Z14" s="75">
        <v>3.6579999999999999</v>
      </c>
      <c r="AA14" s="75">
        <v>3.5405000000000002</v>
      </c>
      <c r="AB14" s="75">
        <v>3.778</v>
      </c>
      <c r="AC14" s="82">
        <v>3.7456</v>
      </c>
      <c r="AD14" s="76">
        <v>3.4255</v>
      </c>
      <c r="AE14" s="82">
        <v>3.3580000000000001</v>
      </c>
      <c r="AF14" s="75">
        <v>3.964</v>
      </c>
      <c r="AG14" s="77">
        <v>3.7770000000000001</v>
      </c>
      <c r="AH14" s="76">
        <v>3.7404999999999999</v>
      </c>
      <c r="AI14" s="77">
        <v>3.6545000000000001</v>
      </c>
      <c r="AJ14" s="76">
        <v>3.6293000000000002</v>
      </c>
      <c r="AK14" s="83"/>
      <c r="AL14" s="1"/>
      <c r="AM14" s="5"/>
      <c r="AN14" s="5"/>
      <c r="AO14" s="5"/>
      <c r="AP14" s="5"/>
      <c r="AQ14" s="5"/>
      <c r="AR14" s="6">
        <f t="shared" si="3"/>
        <v>3.8386909442016464</v>
      </c>
      <c r="AS14" s="6">
        <f t="shared" si="4"/>
        <v>3.5133530033539992</v>
      </c>
      <c r="AT14" s="6">
        <f t="shared" si="5"/>
        <v>3.9841963922016466</v>
      </c>
      <c r="AU14" s="6">
        <f t="shared" si="6"/>
        <v>3.6465281993539995</v>
      </c>
      <c r="AV14" s="6">
        <f t="shared" si="7"/>
        <v>3.7456921347778231</v>
      </c>
      <c r="AW14" s="6"/>
      <c r="AX14" s="6">
        <f t="shared" si="8"/>
        <v>3.7264887220187219</v>
      </c>
      <c r="AY14" s="6">
        <f t="shared" si="9"/>
        <v>3.8321102993404361</v>
      </c>
      <c r="AZ14" s="6">
        <f t="shared" si="10"/>
        <v>3.7809151124859</v>
      </c>
      <c r="BA14" s="6">
        <v>3.7214169387755103</v>
      </c>
      <c r="BB14" s="6">
        <f t="shared" si="11"/>
        <v>3.6497331898760121</v>
      </c>
      <c r="BC14" s="6">
        <v>3.6586289009324644</v>
      </c>
      <c r="BD14" s="6">
        <f t="shared" si="12"/>
        <v>3.734935409342039</v>
      </c>
      <c r="BE14" s="15"/>
      <c r="BF14" s="75">
        <v>25.786333333333335</v>
      </c>
      <c r="BG14" s="75">
        <v>31.67177777777778</v>
      </c>
      <c r="BH14" s="75">
        <v>21.016666666666666</v>
      </c>
      <c r="BI14" s="75">
        <v>36.638333333333335</v>
      </c>
      <c r="BJ14" s="75">
        <v>31.35511111111111</v>
      </c>
      <c r="BK14" s="75">
        <v>36.261499999999998</v>
      </c>
      <c r="BL14" s="75">
        <v>30.296373555555551</v>
      </c>
      <c r="BM14" s="9"/>
      <c r="BN14" s="16">
        <f t="shared" si="25"/>
        <v>2020</v>
      </c>
      <c r="BO14" s="24">
        <f t="shared" si="13"/>
        <v>4.6490104761904751</v>
      </c>
      <c r="BP14" s="24">
        <f t="shared" si="14"/>
        <v>4.570979925998782</v>
      </c>
      <c r="BQ14" s="24">
        <f t="shared" si="15"/>
        <v>4.6490104761904751</v>
      </c>
      <c r="BR14" s="24">
        <f t="shared" si="16"/>
        <v>4.4295688970864502</v>
      </c>
      <c r="BS14" s="24">
        <f t="shared" si="17"/>
        <v>4.4602442556102897</v>
      </c>
      <c r="BT14" s="24">
        <f t="shared" si="18"/>
        <v>4.6667099633021225</v>
      </c>
      <c r="BU14" s="24"/>
      <c r="BV14" s="17">
        <f t="shared" si="19"/>
        <v>2015</v>
      </c>
      <c r="BW14" s="78">
        <f t="shared" si="20"/>
        <v>42156</v>
      </c>
      <c r="BX14" s="24">
        <f t="shared" si="21"/>
        <v>3.8586964502520837</v>
      </c>
      <c r="BY14" s="24">
        <f t="shared" si="22"/>
        <v>3.6497331898760121</v>
      </c>
      <c r="BZ14" s="24">
        <v>3.7181006122448981</v>
      </c>
      <c r="CA14" s="24">
        <v>3.6553737650294065</v>
      </c>
      <c r="CB14" s="24">
        <v>3.7181006122448981</v>
      </c>
      <c r="CC14" s="24">
        <f t="shared" si="23"/>
        <v>3.6792080623973726</v>
      </c>
      <c r="CD14" s="3"/>
      <c r="CE14" s="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3"/>
      <c r="EC14" s="3"/>
      <c r="ED14" s="3"/>
      <c r="EE14" s="3"/>
      <c r="EF14" s="3"/>
      <c r="EG14" s="3"/>
      <c r="EH14" s="3"/>
      <c r="EI14" s="13"/>
      <c r="EJ14" s="13"/>
      <c r="EK14" s="13"/>
      <c r="EL14" s="13"/>
      <c r="EM14" s="13"/>
      <c r="EN14" s="13"/>
      <c r="EO14" s="13"/>
      <c r="EP14" s="3"/>
      <c r="EQ14" s="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3"/>
      <c r="FO14" s="3"/>
      <c r="FP14" s="13"/>
      <c r="FQ14" s="13"/>
      <c r="FR14" s="13"/>
      <c r="FS14" s="13"/>
      <c r="FT14" s="13"/>
    </row>
    <row r="15" spans="1:176" ht="12.75" x14ac:dyDescent="0.2">
      <c r="A15" s="3">
        <f t="shared" si="0"/>
        <v>2015</v>
      </c>
      <c r="B15" s="81">
        <f t="shared" si="24"/>
        <v>42186</v>
      </c>
      <c r="C15" s="81">
        <f t="shared" si="1"/>
        <v>42216</v>
      </c>
      <c r="D15" s="79">
        <f t="shared" si="2"/>
        <v>42186</v>
      </c>
      <c r="E15" s="40">
        <v>45.197499999999998</v>
      </c>
      <c r="F15" s="80">
        <v>26.35</v>
      </c>
      <c r="G15" s="40">
        <v>45.15</v>
      </c>
      <c r="H15" s="80">
        <v>32.67</v>
      </c>
      <c r="I15" s="40">
        <v>37.6</v>
      </c>
      <c r="J15" s="80">
        <v>24.08</v>
      </c>
      <c r="K15" s="40">
        <v>50.7</v>
      </c>
      <c r="L15" s="80">
        <v>39.270000000000003</v>
      </c>
      <c r="M15" s="40">
        <v>51.255000000000003</v>
      </c>
      <c r="N15" s="80">
        <v>38.5</v>
      </c>
      <c r="O15" s="40">
        <v>49.65</v>
      </c>
      <c r="P15" s="80">
        <v>31.67</v>
      </c>
      <c r="Q15" s="40">
        <v>50.15</v>
      </c>
      <c r="R15" s="80">
        <v>32.67</v>
      </c>
      <c r="S15" s="40">
        <v>49.4</v>
      </c>
      <c r="T15" s="80">
        <v>35.17</v>
      </c>
      <c r="U15" s="40">
        <v>46.944870000000002</v>
      </c>
      <c r="V15" s="42">
        <v>31.462499999999999</v>
      </c>
      <c r="W15" s="42">
        <v>3.8929999999999998</v>
      </c>
      <c r="X15" s="75">
        <v>4.1604999999999999</v>
      </c>
      <c r="Y15" s="42">
        <v>3.8054999999999999</v>
      </c>
      <c r="Z15" s="75">
        <v>3.7105000000000001</v>
      </c>
      <c r="AA15" s="75">
        <v>3.593</v>
      </c>
      <c r="AB15" s="75">
        <v>3.8555000000000001</v>
      </c>
      <c r="AC15" s="82">
        <v>3.8226</v>
      </c>
      <c r="AD15" s="76">
        <v>3.5880000000000001</v>
      </c>
      <c r="AE15" s="82">
        <v>3.3780000000000001</v>
      </c>
      <c r="AF15" s="75">
        <v>4.0183</v>
      </c>
      <c r="AG15" s="77">
        <v>3.8304999999999998</v>
      </c>
      <c r="AH15" s="76">
        <v>3.7932999999999999</v>
      </c>
      <c r="AI15" s="77">
        <v>3.8271000000000002</v>
      </c>
      <c r="AJ15" s="76">
        <v>3.6804000000000001</v>
      </c>
      <c r="AK15" s="83"/>
      <c r="AL15" s="1"/>
      <c r="AM15" s="5"/>
      <c r="AN15" s="5"/>
      <c r="AO15" s="5"/>
      <c r="AP15" s="5"/>
      <c r="AQ15" s="5"/>
      <c r="AR15" s="6">
        <f t="shared" si="3"/>
        <v>3.916950929972558</v>
      </c>
      <c r="AS15" s="6">
        <f t="shared" si="4"/>
        <v>3.6785120642341704</v>
      </c>
      <c r="AT15" s="6">
        <f t="shared" si="5"/>
        <v>4.0654224179725587</v>
      </c>
      <c r="AU15" s="6">
        <f t="shared" si="6"/>
        <v>3.8179467602341708</v>
      </c>
      <c r="AV15" s="6">
        <f t="shared" si="7"/>
        <v>3.8697080431033646</v>
      </c>
      <c r="AW15" s="6"/>
      <c r="AX15" s="6">
        <f t="shared" si="8"/>
        <v>3.7799075254375256</v>
      </c>
      <c r="AY15" s="6">
        <f t="shared" si="9"/>
        <v>3.9102432267884319</v>
      </c>
      <c r="AZ15" s="6">
        <f t="shared" si="10"/>
        <v>3.8584418406006846</v>
      </c>
      <c r="BA15" s="6">
        <v>3.7749883673469391</v>
      </c>
      <c r="BB15" s="6">
        <f t="shared" si="11"/>
        <v>3.7035296854185882</v>
      </c>
      <c r="BC15" s="6">
        <v>3.7113195452637724</v>
      </c>
      <c r="BD15" s="6">
        <f t="shared" si="12"/>
        <v>3.7876727272727275</v>
      </c>
      <c r="BE15" s="15"/>
      <c r="BF15" s="75">
        <v>36.888387096774196</v>
      </c>
      <c r="BG15" s="75">
        <v>39.648064516129025</v>
      </c>
      <c r="BH15" s="75">
        <v>31.639569892473119</v>
      </c>
      <c r="BI15" s="75">
        <v>45.631827956989248</v>
      </c>
      <c r="BJ15" s="75">
        <v>42.443763440860209</v>
      </c>
      <c r="BK15" s="75">
        <v>45.660967741935487</v>
      </c>
      <c r="BL15" s="75">
        <v>40.119309032258066</v>
      </c>
      <c r="BM15" s="9"/>
      <c r="BN15" s="16">
        <f t="shared" si="25"/>
        <v>2021</v>
      </c>
      <c r="BO15" s="24">
        <f t="shared" si="13"/>
        <v>5.1462468707482989</v>
      </c>
      <c r="BP15" s="24">
        <f t="shared" si="14"/>
        <v>5.0600419973637907</v>
      </c>
      <c r="BQ15" s="24">
        <f t="shared" si="15"/>
        <v>5.1462468707482989</v>
      </c>
      <c r="BR15" s="24">
        <f t="shared" si="16"/>
        <v>4.9288943061105988</v>
      </c>
      <c r="BS15" s="24">
        <f t="shared" si="17"/>
        <v>4.9603383305966062</v>
      </c>
      <c r="BT15" s="24">
        <f t="shared" si="18"/>
        <v>5.1917897040161876</v>
      </c>
      <c r="BU15" s="24"/>
      <c r="BV15" s="17">
        <f t="shared" si="19"/>
        <v>2015</v>
      </c>
      <c r="BW15" s="78">
        <f t="shared" si="20"/>
        <v>42186</v>
      </c>
      <c r="BX15" s="24">
        <f t="shared" si="21"/>
        <v>3.9487262887128303</v>
      </c>
      <c r="BY15" s="24">
        <f t="shared" si="22"/>
        <v>3.7035296854185882</v>
      </c>
      <c r="BZ15" s="24">
        <v>3.7716720408163265</v>
      </c>
      <c r="CA15" s="24">
        <v>3.7080645055099466</v>
      </c>
      <c r="CB15" s="24">
        <v>3.7716720408163265</v>
      </c>
      <c r="CC15" s="24">
        <f t="shared" si="23"/>
        <v>3.7330873727422</v>
      </c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3"/>
      <c r="EC15" s="3"/>
      <c r="ED15" s="3"/>
      <c r="EE15" s="3"/>
      <c r="EF15" s="3"/>
      <c r="EG15" s="3"/>
      <c r="EH15" s="3"/>
      <c r="EI15" s="13"/>
      <c r="EJ15" s="13"/>
      <c r="EK15" s="13"/>
      <c r="EL15" s="13"/>
      <c r="EM15" s="13"/>
      <c r="EN15" s="13"/>
      <c r="EO15" s="13"/>
      <c r="EP15" s="3"/>
      <c r="EQ15" s="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3"/>
      <c r="FO15" s="3"/>
      <c r="FP15" s="13"/>
      <c r="FQ15" s="13"/>
      <c r="FR15" s="13"/>
      <c r="FS15" s="13"/>
      <c r="FT15" s="13"/>
    </row>
    <row r="16" spans="1:176" ht="12.75" x14ac:dyDescent="0.2">
      <c r="A16" s="3">
        <f t="shared" si="0"/>
        <v>2015</v>
      </c>
      <c r="B16" s="81">
        <f t="shared" si="24"/>
        <v>42217</v>
      </c>
      <c r="C16" s="81">
        <f t="shared" si="1"/>
        <v>42247</v>
      </c>
      <c r="D16" s="79">
        <f t="shared" si="2"/>
        <v>42217</v>
      </c>
      <c r="E16" s="40">
        <v>45.645000000000003</v>
      </c>
      <c r="F16" s="80">
        <v>34.1</v>
      </c>
      <c r="G16" s="40">
        <v>43</v>
      </c>
      <c r="H16" s="80">
        <v>29.947500000000002</v>
      </c>
      <c r="I16" s="40">
        <v>41.6</v>
      </c>
      <c r="J16" s="80">
        <v>29.68</v>
      </c>
      <c r="K16" s="40">
        <v>49.725000000000001</v>
      </c>
      <c r="L16" s="80">
        <v>40.04</v>
      </c>
      <c r="M16" s="40">
        <v>51.7575</v>
      </c>
      <c r="N16" s="80">
        <v>39.655000000000001</v>
      </c>
      <c r="O16" s="40">
        <v>46.5</v>
      </c>
      <c r="P16" s="80">
        <v>28.947500000000002</v>
      </c>
      <c r="Q16" s="40">
        <v>47.25</v>
      </c>
      <c r="R16" s="80">
        <v>29.947500000000002</v>
      </c>
      <c r="S16" s="40">
        <v>46.75</v>
      </c>
      <c r="T16" s="80">
        <v>32.447499999999998</v>
      </c>
      <c r="U16" s="40">
        <v>47.407310000000003</v>
      </c>
      <c r="V16" s="42">
        <v>35.886119999999998</v>
      </c>
      <c r="W16" s="42">
        <v>3.9</v>
      </c>
      <c r="X16" s="75">
        <v>4.1675000000000004</v>
      </c>
      <c r="Y16" s="42">
        <v>3.79</v>
      </c>
      <c r="Z16" s="75">
        <v>3.7174999999999998</v>
      </c>
      <c r="AA16" s="75">
        <v>3.6</v>
      </c>
      <c r="AB16" s="75">
        <v>3.8675000000000002</v>
      </c>
      <c r="AC16" s="82">
        <v>3.8344999999999998</v>
      </c>
      <c r="AD16" s="76">
        <v>3.61</v>
      </c>
      <c r="AE16" s="82">
        <v>3.3774999999999999</v>
      </c>
      <c r="AF16" s="75">
        <v>4.0255999999999998</v>
      </c>
      <c r="AG16" s="77">
        <v>3.8376000000000001</v>
      </c>
      <c r="AH16" s="76">
        <v>3.8003999999999998</v>
      </c>
      <c r="AI16" s="77">
        <v>3.8504999999999998</v>
      </c>
      <c r="AJ16" s="76">
        <v>3.6867000000000001</v>
      </c>
      <c r="AK16" s="83"/>
      <c r="AL16" s="1"/>
      <c r="AM16" s="5"/>
      <c r="AN16" s="5"/>
      <c r="AO16" s="5"/>
      <c r="AP16" s="5"/>
      <c r="AQ16" s="5"/>
      <c r="AR16" s="6">
        <f t="shared" si="3"/>
        <v>3.9290456550462443</v>
      </c>
      <c r="AS16" s="6">
        <f t="shared" si="4"/>
        <v>3.7008720601687162</v>
      </c>
      <c r="AT16" s="6">
        <f t="shared" si="5"/>
        <v>4.0779755310462447</v>
      </c>
      <c r="AU16" s="6">
        <f t="shared" si="6"/>
        <v>3.8411541961687168</v>
      </c>
      <c r="AV16" s="6">
        <f t="shared" si="7"/>
        <v>3.88726186060748</v>
      </c>
      <c r="AW16" s="6"/>
      <c r="AX16" s="6">
        <f t="shared" si="8"/>
        <v>3.7870300325600326</v>
      </c>
      <c r="AY16" s="6">
        <f t="shared" si="9"/>
        <v>3.9223183155758496</v>
      </c>
      <c r="AZ16" s="6">
        <f t="shared" si="10"/>
        <v>3.8704459791474903</v>
      </c>
      <c r="BA16" s="6">
        <v>3.7821312244897962</v>
      </c>
      <c r="BB16" s="6">
        <f t="shared" si="11"/>
        <v>3.7107025514909315</v>
      </c>
      <c r="BC16" s="6">
        <v>3.7183449645079469</v>
      </c>
      <c r="BD16" s="6">
        <f t="shared" si="12"/>
        <v>3.7947043696634855</v>
      </c>
      <c r="BE16" s="15"/>
      <c r="BF16" s="75">
        <v>40.555268817204308</v>
      </c>
      <c r="BG16" s="75">
        <v>37.24567204301075</v>
      </c>
      <c r="BH16" s="75">
        <v>36.344946236559146</v>
      </c>
      <c r="BI16" s="75">
        <v>46.421989247311835</v>
      </c>
      <c r="BJ16" s="75">
        <v>39.622016129032254</v>
      </c>
      <c r="BK16" s="75">
        <v>45.455268817204306</v>
      </c>
      <c r="BL16" s="75">
        <v>42.328075698924728</v>
      </c>
      <c r="BM16" s="9"/>
      <c r="BN16" s="16">
        <f t="shared" si="25"/>
        <v>2022</v>
      </c>
      <c r="BO16" s="24">
        <f t="shared" si="13"/>
        <v>5.5940699999999994</v>
      </c>
      <c r="BP16" s="24">
        <f t="shared" si="14"/>
        <v>5.5005031333426997</v>
      </c>
      <c r="BQ16" s="24">
        <f t="shared" si="15"/>
        <v>5.5940699999999994</v>
      </c>
      <c r="BR16" s="24">
        <f t="shared" si="16"/>
        <v>5.3785988523414288</v>
      </c>
      <c r="BS16" s="24">
        <f t="shared" si="17"/>
        <v>5.4107351559934314</v>
      </c>
      <c r="BT16" s="24">
        <f t="shared" si="18"/>
        <v>5.6936931920293583</v>
      </c>
      <c r="BU16" s="24"/>
      <c r="BV16" s="17">
        <f t="shared" si="19"/>
        <v>2015</v>
      </c>
      <c r="BW16" s="78">
        <f t="shared" si="20"/>
        <v>42217</v>
      </c>
      <c r="BX16" s="24">
        <f t="shared" si="21"/>
        <v>3.9327781458997841</v>
      </c>
      <c r="BY16" s="24">
        <f t="shared" si="22"/>
        <v>3.7107025514909315</v>
      </c>
      <c r="BZ16" s="24">
        <v>3.778814897959184</v>
      </c>
      <c r="CA16" s="24">
        <v>3.7150899375740183</v>
      </c>
      <c r="CB16" s="24">
        <v>3.778814897959184</v>
      </c>
      <c r="CC16" s="24">
        <f t="shared" si="23"/>
        <v>3.7402712807881775</v>
      </c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3"/>
      <c r="EC16" s="3"/>
      <c r="ED16" s="3"/>
      <c r="EE16" s="3"/>
      <c r="EF16" s="3"/>
      <c r="EG16" s="3"/>
      <c r="EH16" s="3"/>
      <c r="EI16" s="13"/>
      <c r="EJ16" s="13"/>
      <c r="EK16" s="13"/>
      <c r="EL16" s="13"/>
      <c r="EM16" s="13"/>
      <c r="EN16" s="13"/>
      <c r="EO16" s="13"/>
      <c r="EP16" s="3"/>
      <c r="EQ16" s="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3"/>
      <c r="FO16" s="3"/>
      <c r="FP16" s="13"/>
      <c r="FQ16" s="13"/>
      <c r="FR16" s="13"/>
      <c r="FS16" s="13"/>
      <c r="FT16" s="13"/>
    </row>
    <row r="17" spans="1:176" ht="12.75" x14ac:dyDescent="0.2">
      <c r="A17" s="3">
        <f t="shared" si="0"/>
        <v>2015</v>
      </c>
      <c r="B17" s="81">
        <f t="shared" si="24"/>
        <v>42248</v>
      </c>
      <c r="C17" s="81">
        <f t="shared" si="1"/>
        <v>42277</v>
      </c>
      <c r="D17" s="79">
        <f t="shared" si="2"/>
        <v>42248</v>
      </c>
      <c r="E17" s="40">
        <v>43.407499999999999</v>
      </c>
      <c r="F17" s="80">
        <v>32.549999999999997</v>
      </c>
      <c r="G17" s="40">
        <v>40.85</v>
      </c>
      <c r="H17" s="80">
        <v>28.1325</v>
      </c>
      <c r="I17" s="40">
        <v>40.799999999999997</v>
      </c>
      <c r="J17" s="80">
        <v>30.24</v>
      </c>
      <c r="K17" s="40">
        <v>45.825000000000003</v>
      </c>
      <c r="L17" s="80">
        <v>36.19</v>
      </c>
      <c r="M17" s="40">
        <v>47.737499999999997</v>
      </c>
      <c r="N17" s="80">
        <v>37.344999999999999</v>
      </c>
      <c r="O17" s="40">
        <v>42.85</v>
      </c>
      <c r="P17" s="80">
        <v>25.6325</v>
      </c>
      <c r="Q17" s="40">
        <v>41.85</v>
      </c>
      <c r="R17" s="80">
        <v>25.1325</v>
      </c>
      <c r="S17" s="40">
        <v>44.1</v>
      </c>
      <c r="T17" s="80">
        <v>30.3825</v>
      </c>
      <c r="U17" s="40">
        <v>44.379060000000003</v>
      </c>
      <c r="V17" s="42">
        <v>34.013869999999997</v>
      </c>
      <c r="W17" s="42">
        <v>3.89</v>
      </c>
      <c r="X17" s="75">
        <v>4.085</v>
      </c>
      <c r="Y17" s="42">
        <v>3.78</v>
      </c>
      <c r="Z17" s="75">
        <v>3.7</v>
      </c>
      <c r="AA17" s="75">
        <v>3.5825</v>
      </c>
      <c r="AB17" s="75">
        <v>3.8624999999999998</v>
      </c>
      <c r="AC17" s="82">
        <v>3.8294999999999999</v>
      </c>
      <c r="AD17" s="76">
        <v>3.68</v>
      </c>
      <c r="AE17" s="82">
        <v>3.39</v>
      </c>
      <c r="AF17" s="75">
        <v>4.0075000000000003</v>
      </c>
      <c r="AG17" s="77">
        <v>3.8197999999999999</v>
      </c>
      <c r="AH17" s="76">
        <v>3.7827000000000002</v>
      </c>
      <c r="AI17" s="77">
        <v>3.9249000000000001</v>
      </c>
      <c r="AJ17" s="76">
        <v>3.8445</v>
      </c>
      <c r="AK17" s="83"/>
      <c r="AL17" s="1"/>
      <c r="AM17" s="5"/>
      <c r="AN17" s="5"/>
      <c r="AO17" s="5"/>
      <c r="AP17" s="5"/>
      <c r="AQ17" s="5"/>
      <c r="AR17" s="6">
        <f t="shared" si="3"/>
        <v>3.923963837788393</v>
      </c>
      <c r="AS17" s="6">
        <f t="shared" si="4"/>
        <v>3.7720175017786364</v>
      </c>
      <c r="AT17" s="6">
        <f t="shared" si="5"/>
        <v>4.0727011137883933</v>
      </c>
      <c r="AU17" s="6">
        <f t="shared" si="6"/>
        <v>3.9149960377786366</v>
      </c>
      <c r="AV17" s="6">
        <f t="shared" si="7"/>
        <v>3.920919622783515</v>
      </c>
      <c r="AW17" s="6"/>
      <c r="AX17" s="6">
        <f t="shared" si="8"/>
        <v>3.769223764753765</v>
      </c>
      <c r="AY17" s="6">
        <f t="shared" si="9"/>
        <v>3.9172447488584474</v>
      </c>
      <c r="AZ17" s="6">
        <f t="shared" si="10"/>
        <v>3.8654442547529877</v>
      </c>
      <c r="BA17" s="6">
        <v>3.7642740816326534</v>
      </c>
      <c r="BB17" s="6">
        <f t="shared" si="11"/>
        <v>3.6927703863100731</v>
      </c>
      <c r="BC17" s="6">
        <v>3.7007814163975108</v>
      </c>
      <c r="BD17" s="6">
        <f t="shared" si="12"/>
        <v>3.7771252636865902</v>
      </c>
      <c r="BE17" s="15"/>
      <c r="BF17" s="75">
        <v>38.581944444444439</v>
      </c>
      <c r="BG17" s="75">
        <v>35.19777777777778</v>
      </c>
      <c r="BH17" s="75">
        <v>36.106666666666669</v>
      </c>
      <c r="BI17" s="75">
        <v>43.118611111111107</v>
      </c>
      <c r="BJ17" s="75">
        <v>34.42</v>
      </c>
      <c r="BK17" s="75">
        <v>41.542777777777779</v>
      </c>
      <c r="BL17" s="75">
        <v>39.772308888888887</v>
      </c>
      <c r="BM17" s="9"/>
      <c r="BN17" s="16">
        <f t="shared" si="25"/>
        <v>2023</v>
      </c>
      <c r="BO17" s="24">
        <f t="shared" si="13"/>
        <v>5.7885512925170071</v>
      </c>
      <c r="BP17" s="24">
        <f t="shared" si="14"/>
        <v>5.6917872485062588</v>
      </c>
      <c r="BQ17" s="24">
        <f t="shared" si="15"/>
        <v>5.7885512925170071</v>
      </c>
      <c r="BR17" s="24">
        <f t="shared" si="16"/>
        <v>5.5738972094135333</v>
      </c>
      <c r="BS17" s="24">
        <f t="shared" si="17"/>
        <v>5.6063341570881216</v>
      </c>
      <c r="BT17" s="24">
        <f t="shared" si="18"/>
        <v>5.9021337037418116</v>
      </c>
      <c r="BU17" s="24"/>
      <c r="BV17" s="17">
        <f t="shared" si="19"/>
        <v>2015</v>
      </c>
      <c r="BW17" s="78">
        <f t="shared" si="20"/>
        <v>42248</v>
      </c>
      <c r="BX17" s="24">
        <f t="shared" si="21"/>
        <v>3.92248902150427</v>
      </c>
      <c r="BY17" s="24">
        <f t="shared" si="22"/>
        <v>3.6927703863100731</v>
      </c>
      <c r="BZ17" s="24">
        <v>3.7609577551020408</v>
      </c>
      <c r="CA17" s="24">
        <v>3.6975263574138384</v>
      </c>
      <c r="CB17" s="24">
        <v>3.7609577551020408</v>
      </c>
      <c r="CC17" s="24">
        <f t="shared" si="23"/>
        <v>3.7223115106732347</v>
      </c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3"/>
      <c r="EC17" s="3"/>
      <c r="ED17" s="3"/>
      <c r="EE17" s="3"/>
      <c r="EF17" s="3"/>
      <c r="EG17" s="3"/>
      <c r="EH17" s="3"/>
      <c r="EI17" s="13"/>
      <c r="EJ17" s="13"/>
      <c r="EK17" s="13"/>
      <c r="EL17" s="13"/>
      <c r="EM17" s="13"/>
      <c r="EN17" s="13"/>
      <c r="EO17" s="13"/>
      <c r="EP17" s="3"/>
      <c r="EQ17" s="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3"/>
      <c r="FO17" s="3"/>
      <c r="FP17" s="13"/>
      <c r="FQ17" s="13"/>
      <c r="FR17" s="13"/>
      <c r="FS17" s="13"/>
      <c r="FT17" s="13"/>
    </row>
    <row r="18" spans="1:176" ht="12.75" x14ac:dyDescent="0.2">
      <c r="A18" s="3">
        <f t="shared" si="0"/>
        <v>2015</v>
      </c>
      <c r="B18" s="81">
        <f t="shared" si="24"/>
        <v>42278</v>
      </c>
      <c r="C18" s="81">
        <f t="shared" si="1"/>
        <v>42308</v>
      </c>
      <c r="D18" s="79">
        <f t="shared" si="2"/>
        <v>42278</v>
      </c>
      <c r="E18" s="40">
        <v>40.454999999999998</v>
      </c>
      <c r="F18" s="80">
        <v>33.369999999999997</v>
      </c>
      <c r="G18" s="40">
        <v>37.74</v>
      </c>
      <c r="H18" s="80">
        <v>31.184999999999999</v>
      </c>
      <c r="I18" s="40">
        <v>36.11</v>
      </c>
      <c r="J18" s="80">
        <v>31.49</v>
      </c>
      <c r="K18" s="40">
        <v>46.777500000000003</v>
      </c>
      <c r="L18" s="80">
        <v>38.61</v>
      </c>
      <c r="M18" s="40">
        <v>45.814999999999998</v>
      </c>
      <c r="N18" s="80">
        <v>37.729999999999997</v>
      </c>
      <c r="O18" s="40">
        <v>37.99</v>
      </c>
      <c r="P18" s="80">
        <v>30.184999999999999</v>
      </c>
      <c r="Q18" s="40">
        <v>37.24</v>
      </c>
      <c r="R18" s="80">
        <v>30.184999999999999</v>
      </c>
      <c r="S18" s="40">
        <v>40.74</v>
      </c>
      <c r="T18" s="80">
        <v>32.185000000000002</v>
      </c>
      <c r="U18" s="40">
        <v>41.989620000000002</v>
      </c>
      <c r="V18" s="42">
        <v>34.606749999999998</v>
      </c>
      <c r="W18" s="42">
        <v>3.9220000000000002</v>
      </c>
      <c r="X18" s="75">
        <v>4.0495000000000001</v>
      </c>
      <c r="Y18" s="42">
        <v>3.7669999999999999</v>
      </c>
      <c r="Z18" s="75">
        <v>3.742</v>
      </c>
      <c r="AA18" s="75">
        <v>3.6244999999999998</v>
      </c>
      <c r="AB18" s="75">
        <v>3.9045000000000001</v>
      </c>
      <c r="AC18" s="82">
        <v>3.8712</v>
      </c>
      <c r="AD18" s="76">
        <v>3.7719999999999998</v>
      </c>
      <c r="AE18" s="82">
        <v>3.4620000000000002</v>
      </c>
      <c r="AF18" s="75">
        <v>4.0510000000000002</v>
      </c>
      <c r="AG18" s="77">
        <v>3.8624999999999998</v>
      </c>
      <c r="AH18" s="76">
        <v>3.8250000000000002</v>
      </c>
      <c r="AI18" s="77">
        <v>4.0227000000000004</v>
      </c>
      <c r="AJ18" s="76">
        <v>3.8862000000000001</v>
      </c>
      <c r="AK18" s="83"/>
      <c r="AL18" s="1"/>
      <c r="AM18" s="5"/>
      <c r="AN18" s="5"/>
      <c r="AO18" s="5"/>
      <c r="AP18" s="5"/>
      <c r="AQ18" s="5"/>
      <c r="AR18" s="6">
        <f t="shared" si="3"/>
        <v>3.966346193718874</v>
      </c>
      <c r="AS18" s="6">
        <f t="shared" si="4"/>
        <v>3.8655229393231019</v>
      </c>
      <c r="AT18" s="6">
        <f t="shared" si="5"/>
        <v>4.116689753718874</v>
      </c>
      <c r="AU18" s="6">
        <f t="shared" si="6"/>
        <v>4.0120453153231024</v>
      </c>
      <c r="AV18" s="6">
        <f t="shared" si="7"/>
        <v>3.9901510505209883</v>
      </c>
      <c r="AW18" s="6"/>
      <c r="AX18" s="6">
        <f t="shared" si="8"/>
        <v>3.8119588074888076</v>
      </c>
      <c r="AY18" s="6">
        <f t="shared" si="9"/>
        <v>3.9595582952815827</v>
      </c>
      <c r="AZ18" s="6">
        <f t="shared" si="10"/>
        <v>3.9074587396668066</v>
      </c>
      <c r="BA18" s="6">
        <v>3.8071312244897957</v>
      </c>
      <c r="BB18" s="6">
        <f t="shared" si="11"/>
        <v>3.7358075827441337</v>
      </c>
      <c r="BC18" s="6">
        <v>3.7429339318625572</v>
      </c>
      <c r="BD18" s="6">
        <f t="shared" si="12"/>
        <v>3.8193151180311404</v>
      </c>
      <c r="BE18" s="15"/>
      <c r="BF18" s="75">
        <v>37.483870967741929</v>
      </c>
      <c r="BG18" s="75">
        <v>34.991129032258065</v>
      </c>
      <c r="BH18" s="75">
        <v>34.172580645161283</v>
      </c>
      <c r="BI18" s="75">
        <v>42.424516129032256</v>
      </c>
      <c r="BJ18" s="75">
        <v>34.281451612903226</v>
      </c>
      <c r="BK18" s="75">
        <v>43.352419354838709</v>
      </c>
      <c r="BL18" s="75">
        <v>38.893577741935481</v>
      </c>
      <c r="BM18" s="9"/>
      <c r="BN18" s="16">
        <f t="shared" si="25"/>
        <v>2024</v>
      </c>
      <c r="BO18" s="24">
        <f t="shared" si="13"/>
        <v>6.0013148979591833</v>
      </c>
      <c r="BP18" s="24">
        <f t="shared" si="14"/>
        <v>5.9010531243100024</v>
      </c>
      <c r="BQ18" s="24">
        <f t="shared" si="15"/>
        <v>6.0013148979591833</v>
      </c>
      <c r="BR18" s="24">
        <f t="shared" si="16"/>
        <v>5.7875546879803261</v>
      </c>
      <c r="BS18" s="24">
        <f t="shared" si="17"/>
        <v>5.8203205418719195</v>
      </c>
      <c r="BT18" s="24">
        <f t="shared" si="18"/>
        <v>6.1043492951949778</v>
      </c>
      <c r="BU18" s="24"/>
      <c r="BV18" s="17">
        <f t="shared" si="19"/>
        <v>2015</v>
      </c>
      <c r="BW18" s="78">
        <f t="shared" si="20"/>
        <v>42278</v>
      </c>
      <c r="BX18" s="24">
        <f t="shared" si="21"/>
        <v>3.9091131597901017</v>
      </c>
      <c r="BY18" s="24">
        <f t="shared" si="22"/>
        <v>3.7358075827441337</v>
      </c>
      <c r="BZ18" s="24">
        <v>3.8038148979591835</v>
      </c>
      <c r="CA18" s="24">
        <v>3.7396789497982699</v>
      </c>
      <c r="CB18" s="24">
        <v>3.8038148979591835</v>
      </c>
      <c r="CC18" s="24">
        <f t="shared" si="23"/>
        <v>3.7654149589490964</v>
      </c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3"/>
      <c r="EC18" s="3"/>
      <c r="ED18" s="3"/>
      <c r="EE18" s="3"/>
      <c r="EF18" s="3"/>
      <c r="EG18" s="3"/>
      <c r="EH18" s="3"/>
      <c r="EI18" s="13"/>
      <c r="EJ18" s="13"/>
      <c r="EK18" s="13"/>
      <c r="EL18" s="13"/>
      <c r="EM18" s="13"/>
      <c r="EN18" s="13"/>
      <c r="EO18" s="13"/>
      <c r="EP18" s="3"/>
      <c r="EQ18" s="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3"/>
      <c r="FO18" s="3"/>
      <c r="FP18" s="13"/>
      <c r="FQ18" s="13"/>
      <c r="FR18" s="13"/>
      <c r="FS18" s="13"/>
      <c r="FT18" s="13"/>
    </row>
    <row r="19" spans="1:176" ht="12.75" x14ac:dyDescent="0.2">
      <c r="A19" s="3">
        <f t="shared" si="0"/>
        <v>2015</v>
      </c>
      <c r="B19" s="81">
        <f t="shared" si="24"/>
        <v>42309</v>
      </c>
      <c r="C19" s="81">
        <f t="shared" si="1"/>
        <v>42338</v>
      </c>
      <c r="D19" s="79">
        <f t="shared" si="2"/>
        <v>42309</v>
      </c>
      <c r="E19" s="40">
        <v>43.064999999999998</v>
      </c>
      <c r="F19" s="80">
        <v>34.79</v>
      </c>
      <c r="G19" s="40">
        <v>35.89</v>
      </c>
      <c r="H19" s="80">
        <v>31.5</v>
      </c>
      <c r="I19" s="40">
        <v>38.465000000000003</v>
      </c>
      <c r="J19" s="80">
        <v>32.83</v>
      </c>
      <c r="K19" s="40">
        <v>46.777500000000003</v>
      </c>
      <c r="L19" s="80">
        <v>38.22</v>
      </c>
      <c r="M19" s="40">
        <v>46.75</v>
      </c>
      <c r="N19" s="80">
        <v>37.729999999999997</v>
      </c>
      <c r="O19" s="40">
        <v>35.14</v>
      </c>
      <c r="P19" s="80">
        <v>30.5</v>
      </c>
      <c r="Q19" s="40">
        <v>35.39</v>
      </c>
      <c r="R19" s="80">
        <v>31</v>
      </c>
      <c r="S19" s="40">
        <v>38.64</v>
      </c>
      <c r="T19" s="80">
        <v>32</v>
      </c>
      <c r="U19" s="40">
        <v>43.738750000000003</v>
      </c>
      <c r="V19" s="42">
        <v>35.316749999999999</v>
      </c>
      <c r="W19" s="42">
        <v>4.0119999999999996</v>
      </c>
      <c r="X19" s="75">
        <v>4.1920000000000002</v>
      </c>
      <c r="Y19" s="42">
        <v>3.9020000000000001</v>
      </c>
      <c r="Z19" s="75">
        <v>3.9245000000000001</v>
      </c>
      <c r="AA19" s="75">
        <v>3.8144999999999998</v>
      </c>
      <c r="AB19" s="75">
        <v>4.0694999999999997</v>
      </c>
      <c r="AC19" s="82">
        <v>4.0350000000000001</v>
      </c>
      <c r="AD19" s="76">
        <v>4.3319999999999999</v>
      </c>
      <c r="AE19" s="82">
        <v>3.6619999999999999</v>
      </c>
      <c r="AF19" s="75">
        <v>4.2503000000000002</v>
      </c>
      <c r="AG19" s="77">
        <v>4.0583999999999998</v>
      </c>
      <c r="AH19" s="76">
        <v>4.0186999999999999</v>
      </c>
      <c r="AI19" s="77">
        <v>4.6390000000000002</v>
      </c>
      <c r="AJ19" s="76">
        <v>4.05</v>
      </c>
      <c r="AK19" s="83"/>
      <c r="AL19" s="1"/>
      <c r="AM19" s="5"/>
      <c r="AN19" s="5"/>
      <c r="AO19" s="5"/>
      <c r="AP19" s="5"/>
      <c r="AQ19" s="5"/>
      <c r="AR19" s="6">
        <f t="shared" si="3"/>
        <v>4.1328265270860856</v>
      </c>
      <c r="AS19" s="6">
        <f t="shared" si="4"/>
        <v>4.4346864722024586</v>
      </c>
      <c r="AT19" s="6">
        <f t="shared" si="5"/>
        <v>4.2894796630860856</v>
      </c>
      <c r="AU19" s="6">
        <f t="shared" si="6"/>
        <v>4.602780048202459</v>
      </c>
      <c r="AV19" s="6">
        <f t="shared" si="7"/>
        <v>4.364943177644272</v>
      </c>
      <c r="AW19" s="6"/>
      <c r="AX19" s="6">
        <f t="shared" si="8"/>
        <v>3.9976527431827433</v>
      </c>
      <c r="AY19" s="6">
        <f t="shared" si="9"/>
        <v>4.1257683409436829</v>
      </c>
      <c r="AZ19" s="6">
        <f t="shared" si="10"/>
        <v>4.0725156446853799</v>
      </c>
      <c r="BA19" s="6">
        <v>4.0035597959183677</v>
      </c>
      <c r="BB19" s="6">
        <f t="shared" si="11"/>
        <v>3.9304996618505994</v>
      </c>
      <c r="BC19" s="6">
        <v>3.9361329610773526</v>
      </c>
      <c r="BD19" s="6">
        <f t="shared" si="12"/>
        <v>4.0026400803616271</v>
      </c>
      <c r="BE19" s="15"/>
      <c r="BF19" s="75">
        <v>39.197212205270453</v>
      </c>
      <c r="BG19" s="75">
        <v>33.838085991678227</v>
      </c>
      <c r="BH19" s="75">
        <v>35.831165048543696</v>
      </c>
      <c r="BI19" s="75">
        <v>42.533994452149791</v>
      </c>
      <c r="BJ19" s="75">
        <v>33.338085991678227</v>
      </c>
      <c r="BK19" s="75">
        <v>42.777669902912628</v>
      </c>
      <c r="BL19" s="75">
        <v>39.802253467406381</v>
      </c>
      <c r="BM19" s="9"/>
      <c r="BN19" s="16">
        <f t="shared" si="25"/>
        <v>2025</v>
      </c>
      <c r="BO19" s="24">
        <f t="shared" si="13"/>
        <v>6.1465189795918356</v>
      </c>
      <c r="BP19" s="24">
        <f t="shared" si="14"/>
        <v>6.0438701218410644</v>
      </c>
      <c r="BQ19" s="24">
        <f t="shared" si="15"/>
        <v>6.1465189795918356</v>
      </c>
      <c r="BR19" s="24">
        <f t="shared" si="16"/>
        <v>5.9333688082795364</v>
      </c>
      <c r="BS19" s="24">
        <f t="shared" si="17"/>
        <v>5.9663591297208534</v>
      </c>
      <c r="BT19" s="24">
        <f t="shared" si="18"/>
        <v>6.2636335151078653</v>
      </c>
      <c r="BU19" s="24"/>
      <c r="BV19" s="17">
        <f t="shared" si="19"/>
        <v>2015</v>
      </c>
      <c r="BW19" s="78">
        <f t="shared" si="20"/>
        <v>42309</v>
      </c>
      <c r="BX19" s="24">
        <f t="shared" si="21"/>
        <v>4.0480163391295401</v>
      </c>
      <c r="BY19" s="24">
        <f t="shared" si="22"/>
        <v>3.9304996618505994</v>
      </c>
      <c r="BZ19" s="24">
        <v>4.0002434693877555</v>
      </c>
      <c r="CA19" s="24">
        <v>3.9328783315602487</v>
      </c>
      <c r="CB19" s="24">
        <v>4.0002434693877555</v>
      </c>
      <c r="CC19" s="24">
        <f t="shared" si="23"/>
        <v>3.9604067487684724</v>
      </c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3"/>
      <c r="EC19" s="3"/>
      <c r="ED19" s="3"/>
      <c r="EE19" s="3"/>
      <c r="EF19" s="3"/>
      <c r="EG19" s="3"/>
      <c r="EH19" s="3"/>
      <c r="EI19" s="13"/>
      <c r="EJ19" s="13"/>
      <c r="EK19" s="13"/>
      <c r="EL19" s="13"/>
      <c r="EM19" s="13"/>
      <c r="EN19" s="13"/>
      <c r="EO19" s="13"/>
      <c r="EP19" s="3"/>
      <c r="EQ19" s="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3"/>
      <c r="FO19" s="3"/>
      <c r="FP19" s="13"/>
      <c r="FQ19" s="13"/>
      <c r="FR19" s="13"/>
      <c r="FS19" s="13"/>
      <c r="FT19" s="13"/>
    </row>
    <row r="20" spans="1:176" ht="12.75" x14ac:dyDescent="0.2">
      <c r="A20" s="3">
        <f t="shared" si="0"/>
        <v>2015</v>
      </c>
      <c r="B20" s="81">
        <f t="shared" si="24"/>
        <v>42339</v>
      </c>
      <c r="C20" s="81">
        <f t="shared" si="1"/>
        <v>42369</v>
      </c>
      <c r="D20" s="79">
        <f t="shared" si="2"/>
        <v>42339</v>
      </c>
      <c r="E20" s="40">
        <v>46.98</v>
      </c>
      <c r="F20" s="80">
        <v>38.340000000000003</v>
      </c>
      <c r="G20" s="40">
        <v>37.369999999999997</v>
      </c>
      <c r="H20" s="80">
        <v>31.815000000000001</v>
      </c>
      <c r="I20" s="40">
        <v>43.174999999999997</v>
      </c>
      <c r="J20" s="80">
        <v>36.18</v>
      </c>
      <c r="K20" s="40">
        <v>48.195</v>
      </c>
      <c r="L20" s="80">
        <v>40.17</v>
      </c>
      <c r="M20" s="40">
        <v>47.685000000000002</v>
      </c>
      <c r="N20" s="80">
        <v>40.04</v>
      </c>
      <c r="O20" s="40">
        <v>36.869999999999997</v>
      </c>
      <c r="P20" s="80">
        <v>31.315000000000001</v>
      </c>
      <c r="Q20" s="40">
        <v>36.869999999999997</v>
      </c>
      <c r="R20" s="80">
        <v>31.315000000000001</v>
      </c>
      <c r="S20" s="40">
        <v>39.869999999999997</v>
      </c>
      <c r="T20" s="80">
        <v>32.564999999999998</v>
      </c>
      <c r="U20" s="40">
        <v>46.140369999999997</v>
      </c>
      <c r="V20" s="42">
        <v>38.189</v>
      </c>
      <c r="W20" s="42">
        <v>4.16</v>
      </c>
      <c r="X20" s="75">
        <v>4.4024999999999999</v>
      </c>
      <c r="Y20" s="42">
        <v>4.08</v>
      </c>
      <c r="Z20" s="75">
        <v>4.1224999999999996</v>
      </c>
      <c r="AA20" s="75">
        <v>4.0149999999999997</v>
      </c>
      <c r="AB20" s="75">
        <v>4.24</v>
      </c>
      <c r="AC20" s="82">
        <v>4.2042999999999999</v>
      </c>
      <c r="AD20" s="76">
        <v>4.6500000000000004</v>
      </c>
      <c r="AE20" s="82">
        <v>3.7625000000000002</v>
      </c>
      <c r="AF20" s="75">
        <v>4.4554</v>
      </c>
      <c r="AG20" s="77">
        <v>4.26</v>
      </c>
      <c r="AH20" s="76">
        <v>4.218</v>
      </c>
      <c r="AI20" s="77">
        <v>4.9768999999999997</v>
      </c>
      <c r="AJ20" s="76">
        <v>4.2192999999999996</v>
      </c>
      <c r="AK20" s="83"/>
      <c r="AL20" s="1"/>
      <c r="AM20" s="5"/>
      <c r="AN20" s="5"/>
      <c r="AO20" s="5"/>
      <c r="AP20" s="5"/>
      <c r="AQ20" s="5"/>
      <c r="AR20" s="6">
        <f t="shared" si="3"/>
        <v>4.3048968594369343</v>
      </c>
      <c r="AS20" s="6">
        <f t="shared" si="4"/>
        <v>4.7578900498018086</v>
      </c>
      <c r="AT20" s="6">
        <f t="shared" si="5"/>
        <v>4.4680714314369352</v>
      </c>
      <c r="AU20" s="6">
        <f t="shared" si="6"/>
        <v>4.9382329858018092</v>
      </c>
      <c r="AV20" s="6">
        <f t="shared" si="7"/>
        <v>4.6172728316193723</v>
      </c>
      <c r="AW20" s="6"/>
      <c r="AX20" s="6">
        <f t="shared" si="8"/>
        <v>4.199117944647945</v>
      </c>
      <c r="AY20" s="6">
        <f t="shared" si="9"/>
        <v>4.2975593099949254</v>
      </c>
      <c r="AZ20" s="6">
        <f t="shared" si="10"/>
        <v>4.2430744465379071</v>
      </c>
      <c r="BA20" s="6">
        <v>4.205600612244897</v>
      </c>
      <c r="BB20" s="6">
        <f t="shared" si="11"/>
        <v>4.1359510400655806</v>
      </c>
      <c r="BC20" s="6">
        <v>4.1348519625554268</v>
      </c>
      <c r="BD20" s="6">
        <f t="shared" si="12"/>
        <v>4.2015351079859364</v>
      </c>
      <c r="BE20" s="15"/>
      <c r="BF20" s="75">
        <v>43.170967741935485</v>
      </c>
      <c r="BG20" s="75">
        <v>34.921021505376345</v>
      </c>
      <c r="BH20" s="75">
        <v>40.09118279569892</v>
      </c>
      <c r="BI20" s="75">
        <v>44.314623655913977</v>
      </c>
      <c r="BJ20" s="75">
        <v>34.421021505376338</v>
      </c>
      <c r="BK20" s="75">
        <v>44.657096774193555</v>
      </c>
      <c r="BL20" s="75">
        <v>42.634927311827958</v>
      </c>
      <c r="BM20" s="9"/>
      <c r="BN20" s="16">
        <f t="shared" si="25"/>
        <v>2026</v>
      </c>
      <c r="BO20" s="24">
        <f t="shared" si="13"/>
        <v>6.3542230612244888</v>
      </c>
      <c r="BP20" s="24">
        <f t="shared" si="14"/>
        <v>6.2481596499327559</v>
      </c>
      <c r="BQ20" s="24">
        <f t="shared" si="15"/>
        <v>6.3542230612244888</v>
      </c>
      <c r="BR20" s="24">
        <f t="shared" si="16"/>
        <v>6.1419455067117532</v>
      </c>
      <c r="BS20" s="24">
        <f t="shared" si="17"/>
        <v>6.1752569129720847</v>
      </c>
      <c r="BT20" s="24">
        <f t="shared" si="18"/>
        <v>6.4601900881434986</v>
      </c>
      <c r="BU20" s="24"/>
      <c r="BV20" s="17">
        <f t="shared" si="19"/>
        <v>2015</v>
      </c>
      <c r="BW20" s="78">
        <f t="shared" si="20"/>
        <v>42339</v>
      </c>
      <c r="BX20" s="24">
        <f t="shared" si="21"/>
        <v>4.2311627533696887</v>
      </c>
      <c r="BY20" s="24">
        <f t="shared" si="22"/>
        <v>4.1359510400655806</v>
      </c>
      <c r="BZ20" s="24">
        <v>4.2022842857142848</v>
      </c>
      <c r="CA20" s="24">
        <v>4.1315976956582823</v>
      </c>
      <c r="CB20" s="24">
        <v>4.2022842857142848</v>
      </c>
      <c r="CC20" s="24">
        <f t="shared" si="23"/>
        <v>4.1661744006568133</v>
      </c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3"/>
      <c r="EC20" s="3"/>
      <c r="ED20" s="3"/>
      <c r="EE20" s="3"/>
      <c r="EF20" s="3"/>
      <c r="EG20" s="3"/>
      <c r="EH20" s="3"/>
      <c r="EI20" s="13"/>
      <c r="EJ20" s="13"/>
      <c r="EK20" s="13"/>
      <c r="EL20" s="13"/>
      <c r="EM20" s="13"/>
      <c r="EN20" s="13"/>
      <c r="EO20" s="13"/>
      <c r="EP20" s="3"/>
      <c r="EQ20" s="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3"/>
      <c r="FO20" s="3"/>
      <c r="FP20" s="13"/>
      <c r="FQ20" s="13"/>
      <c r="FR20" s="13"/>
      <c r="FS20" s="13"/>
      <c r="FT20" s="13"/>
    </row>
    <row r="21" spans="1:176" ht="12.75" x14ac:dyDescent="0.2">
      <c r="A21" s="3">
        <f t="shared" si="0"/>
        <v>2016</v>
      </c>
      <c r="B21" s="81">
        <f t="shared" si="24"/>
        <v>42370</v>
      </c>
      <c r="C21" s="81">
        <f t="shared" si="1"/>
        <v>42400</v>
      </c>
      <c r="D21" s="79">
        <f t="shared" si="2"/>
        <v>42370</v>
      </c>
      <c r="E21" s="40">
        <v>44.46</v>
      </c>
      <c r="F21" s="80">
        <v>37.274999999999999</v>
      </c>
      <c r="G21" s="40">
        <v>39.137500000000003</v>
      </c>
      <c r="H21" s="80">
        <v>33.020000000000003</v>
      </c>
      <c r="I21" s="40">
        <v>43.725000000000001</v>
      </c>
      <c r="J21" s="80">
        <v>36.380000000000003</v>
      </c>
      <c r="K21" s="40">
        <v>49.612499999999997</v>
      </c>
      <c r="L21" s="80">
        <v>41.86</v>
      </c>
      <c r="M21" s="40">
        <v>48.88</v>
      </c>
      <c r="N21" s="80">
        <v>40.942500000000003</v>
      </c>
      <c r="O21" s="40">
        <v>38.637500000000003</v>
      </c>
      <c r="P21" s="80">
        <v>32.520000000000003</v>
      </c>
      <c r="Q21" s="40">
        <v>38.637500000000003</v>
      </c>
      <c r="R21" s="80">
        <v>32.520000000000003</v>
      </c>
      <c r="S21" s="40">
        <v>40.887500000000003</v>
      </c>
      <c r="T21" s="80">
        <v>31.52</v>
      </c>
      <c r="U21" s="40">
        <v>45.448</v>
      </c>
      <c r="V21" s="42">
        <v>38.085189999999997</v>
      </c>
      <c r="W21" s="42">
        <v>4.2720000000000002</v>
      </c>
      <c r="X21" s="75">
        <v>4.4695</v>
      </c>
      <c r="Y21" s="42">
        <v>4.1870000000000003</v>
      </c>
      <c r="Z21" s="75">
        <v>4.2145000000000001</v>
      </c>
      <c r="AA21" s="75">
        <v>4.1120000000000001</v>
      </c>
      <c r="AB21" s="75">
        <v>4.2845000000000004</v>
      </c>
      <c r="AC21" s="82">
        <v>4.2484999999999999</v>
      </c>
      <c r="AD21" s="76">
        <v>4.5519999999999996</v>
      </c>
      <c r="AE21" s="82">
        <v>3.827</v>
      </c>
      <c r="AF21" s="75">
        <v>4.5556999999999999</v>
      </c>
      <c r="AG21" s="77">
        <v>4.3535000000000004</v>
      </c>
      <c r="AH21" s="76">
        <v>4.3106</v>
      </c>
      <c r="AI21" s="77">
        <v>4.8727999999999998</v>
      </c>
      <c r="AJ21" s="76">
        <v>4.2634999999999996</v>
      </c>
      <c r="AK21" s="83"/>
      <c r="AL21" s="5"/>
      <c r="AM21" s="5"/>
      <c r="AN21" s="5"/>
      <c r="AO21" s="5"/>
      <c r="AP21" s="5"/>
      <c r="AQ21" s="5"/>
      <c r="AR21" s="6">
        <f t="shared" si="3"/>
        <v>4.3498201239963405</v>
      </c>
      <c r="AS21" s="6">
        <f t="shared" si="4"/>
        <v>4.6582864315479204</v>
      </c>
      <c r="AT21" s="6">
        <f t="shared" si="5"/>
        <v>4.5146972799963407</v>
      </c>
      <c r="AU21" s="6">
        <f t="shared" si="6"/>
        <v>4.8348544075479207</v>
      </c>
      <c r="AV21" s="6">
        <f t="shared" si="7"/>
        <v>4.5894145607721306</v>
      </c>
      <c r="AW21" s="6"/>
      <c r="AX21" s="6">
        <f t="shared" si="8"/>
        <v>4.2927280382580388</v>
      </c>
      <c r="AY21" s="6">
        <f t="shared" si="9"/>
        <v>4.3424096397767622</v>
      </c>
      <c r="AZ21" s="6">
        <f t="shared" si="10"/>
        <v>4.2875897936489773</v>
      </c>
      <c r="BA21" s="6">
        <v>4.3045802040816321</v>
      </c>
      <c r="BB21" s="6">
        <f t="shared" si="11"/>
        <v>4.2353464699251973</v>
      </c>
      <c r="BC21" s="6">
        <v>4.2322042006532721</v>
      </c>
      <c r="BD21" s="6">
        <f t="shared" si="12"/>
        <v>4.2939509794073327</v>
      </c>
      <c r="BE21" s="15"/>
      <c r="BF21" s="75">
        <v>41.137903225806447</v>
      </c>
      <c r="BG21" s="75">
        <v>36.308978494623659</v>
      </c>
      <c r="BH21" s="75">
        <v>40.328924731182795</v>
      </c>
      <c r="BI21" s="75">
        <v>45.209973118279571</v>
      </c>
      <c r="BJ21" s="75">
        <v>35.808978494623659</v>
      </c>
      <c r="BK21" s="75">
        <v>46.028010752688168</v>
      </c>
      <c r="BL21" s="75">
        <v>42.043689999999998</v>
      </c>
      <c r="BM21" s="9"/>
      <c r="BN21" s="16">
        <f t="shared" si="25"/>
        <v>2027</v>
      </c>
      <c r="BO21" s="24">
        <f t="shared" si="13"/>
        <v>6.5986958503401345</v>
      </c>
      <c r="BP21" s="24">
        <f t="shared" si="14"/>
        <v>6.4886134259352195</v>
      </c>
      <c r="BQ21" s="24">
        <f t="shared" si="15"/>
        <v>6.5986958503401345</v>
      </c>
      <c r="BR21" s="24">
        <f t="shared" si="16"/>
        <v>6.3874453871639858</v>
      </c>
      <c r="BS21" s="24">
        <f t="shared" si="17"/>
        <v>6.4211347181171305</v>
      </c>
      <c r="BT21" s="24">
        <f t="shared" si="18"/>
        <v>6.7200676475631917</v>
      </c>
      <c r="BU21" s="24"/>
      <c r="BV21" s="17">
        <f t="shared" si="19"/>
        <v>2016</v>
      </c>
      <c r="BW21" s="78">
        <f t="shared" si="20"/>
        <v>42370</v>
      </c>
      <c r="BX21" s="24">
        <f t="shared" si="21"/>
        <v>4.3412563844016878</v>
      </c>
      <c r="BY21" s="24">
        <f t="shared" si="22"/>
        <v>4.2353464699251973</v>
      </c>
      <c r="BZ21" s="24">
        <v>4.3012638775510199</v>
      </c>
      <c r="CA21" s="24">
        <v>4.2289501114032797</v>
      </c>
      <c r="CB21" s="24">
        <v>4.3012638775510199</v>
      </c>
      <c r="CC21" s="24">
        <f t="shared" si="23"/>
        <v>4.2657228407224954</v>
      </c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3"/>
      <c r="EC21" s="3"/>
      <c r="ED21" s="3"/>
      <c r="EE21" s="3"/>
      <c r="EF21" s="3"/>
      <c r="EG21" s="3"/>
      <c r="EH21" s="3"/>
      <c r="EI21" s="13"/>
      <c r="EJ21" s="13"/>
      <c r="EK21" s="13"/>
      <c r="EL21" s="13"/>
      <c r="EM21" s="13"/>
      <c r="EN21" s="13"/>
      <c r="EO21" s="13"/>
      <c r="EP21" s="3"/>
      <c r="EQ21" s="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3"/>
      <c r="FO21" s="3"/>
      <c r="FP21" s="13"/>
      <c r="FQ21" s="13"/>
      <c r="FR21" s="13"/>
      <c r="FS21" s="13"/>
      <c r="FT21" s="13"/>
    </row>
    <row r="22" spans="1:176" ht="12.75" x14ac:dyDescent="0.2">
      <c r="A22" s="3">
        <f t="shared" si="0"/>
        <v>2016</v>
      </c>
      <c r="B22" s="81">
        <f t="shared" si="24"/>
        <v>42401</v>
      </c>
      <c r="C22" s="81">
        <f t="shared" si="1"/>
        <v>42429</v>
      </c>
      <c r="D22" s="79">
        <f t="shared" si="2"/>
        <v>42401</v>
      </c>
      <c r="E22" s="40">
        <v>43.604999999999997</v>
      </c>
      <c r="F22" s="80">
        <v>35.5</v>
      </c>
      <c r="G22" s="40">
        <v>38.75</v>
      </c>
      <c r="H22" s="80">
        <v>32.067500000000003</v>
      </c>
      <c r="I22" s="40">
        <v>39.352499999999999</v>
      </c>
      <c r="J22" s="80">
        <v>34.340000000000003</v>
      </c>
      <c r="K22" s="40">
        <v>48.195</v>
      </c>
      <c r="L22" s="80">
        <v>40.652500000000003</v>
      </c>
      <c r="M22" s="40">
        <v>47.94</v>
      </c>
      <c r="N22" s="80">
        <v>39.75</v>
      </c>
      <c r="O22" s="40">
        <v>37.75</v>
      </c>
      <c r="P22" s="80">
        <v>30.817499999999999</v>
      </c>
      <c r="Q22" s="40">
        <v>38.75</v>
      </c>
      <c r="R22" s="80">
        <v>31.567499999999999</v>
      </c>
      <c r="S22" s="40">
        <v>41.25</v>
      </c>
      <c r="T22" s="80">
        <v>34.317500000000003</v>
      </c>
      <c r="U22" s="40">
        <v>44.573999999999998</v>
      </c>
      <c r="V22" s="42">
        <v>36.631250000000001</v>
      </c>
      <c r="W22" s="42">
        <v>4.2489999999999997</v>
      </c>
      <c r="X22" s="75">
        <v>4.4290000000000003</v>
      </c>
      <c r="Y22" s="42">
        <v>4.149</v>
      </c>
      <c r="Z22" s="75">
        <v>4.194</v>
      </c>
      <c r="AA22" s="75">
        <v>4.109</v>
      </c>
      <c r="AB22" s="75">
        <v>4.2614999999999998</v>
      </c>
      <c r="AC22" s="82">
        <v>4.2256999999999998</v>
      </c>
      <c r="AD22" s="76">
        <v>4.3239999999999998</v>
      </c>
      <c r="AE22" s="82">
        <v>3.794</v>
      </c>
      <c r="AF22" s="75">
        <v>4.5345000000000004</v>
      </c>
      <c r="AG22" s="77">
        <v>4.3326000000000002</v>
      </c>
      <c r="AH22" s="76">
        <v>4.2899000000000003</v>
      </c>
      <c r="AI22" s="77">
        <v>4.6304999999999996</v>
      </c>
      <c r="AJ22" s="76">
        <v>4.2407000000000004</v>
      </c>
      <c r="AK22" s="83"/>
      <c r="AL22" s="5"/>
      <c r="AM22" s="5"/>
      <c r="AN22" s="5"/>
      <c r="AO22" s="5"/>
      <c r="AP22" s="5"/>
      <c r="AQ22" s="5"/>
      <c r="AR22" s="6">
        <f t="shared" si="3"/>
        <v>4.3266470373005381</v>
      </c>
      <c r="AS22" s="6">
        <f t="shared" si="4"/>
        <v>4.4265555645898971</v>
      </c>
      <c r="AT22" s="6">
        <f t="shared" si="5"/>
        <v>4.4906459373005383</v>
      </c>
      <c r="AU22" s="6">
        <f t="shared" si="6"/>
        <v>4.5943409805898971</v>
      </c>
      <c r="AV22" s="6">
        <f t="shared" si="7"/>
        <v>4.4595473799452181</v>
      </c>
      <c r="AW22" s="6"/>
      <c r="AX22" s="6">
        <f t="shared" si="8"/>
        <v>4.2718692673992678</v>
      </c>
      <c r="AY22" s="6">
        <f t="shared" si="9"/>
        <v>4.3192741755454076</v>
      </c>
      <c r="AZ22" s="6">
        <f t="shared" si="10"/>
        <v>4.2645818614342668</v>
      </c>
      <c r="BA22" s="6">
        <v>4.2836618367346935</v>
      </c>
      <c r="BB22" s="6">
        <f t="shared" si="11"/>
        <v>4.232272384465622</v>
      </c>
      <c r="BC22" s="6">
        <v>4.2116297585810472</v>
      </c>
      <c r="BD22" s="6">
        <f t="shared" si="12"/>
        <v>4.2733583124058256</v>
      </c>
      <c r="BE22" s="15"/>
      <c r="BF22" s="75">
        <v>40.158045977011497</v>
      </c>
      <c r="BG22" s="75">
        <v>35.908017241379312</v>
      </c>
      <c r="BH22" s="75">
        <v>37.220747126436784</v>
      </c>
      <c r="BI22" s="75">
        <v>44.456896551724135</v>
      </c>
      <c r="BJ22" s="75">
        <v>35.695373563218389</v>
      </c>
      <c r="BK22" s="75">
        <v>44.987270114942532</v>
      </c>
      <c r="BL22" s="75">
        <v>41.196048850574712</v>
      </c>
      <c r="BM22" s="9"/>
      <c r="BN22" s="16">
        <f t="shared" si="25"/>
        <v>2028</v>
      </c>
      <c r="BO22" s="24">
        <f t="shared" si="13"/>
        <v>6.8498438095238088</v>
      </c>
      <c r="BP22" s="24">
        <f t="shared" si="14"/>
        <v>6.735632635473749</v>
      </c>
      <c r="BQ22" s="24">
        <f t="shared" si="15"/>
        <v>6.8498438095238088</v>
      </c>
      <c r="BR22" s="24">
        <f t="shared" si="16"/>
        <v>6.6396484817433477</v>
      </c>
      <c r="BS22" s="24">
        <f t="shared" si="17"/>
        <v>6.6737260563765739</v>
      </c>
      <c r="BT22" s="24">
        <f t="shared" si="18"/>
        <v>6.9599414343039427</v>
      </c>
      <c r="BU22" s="24"/>
      <c r="BV22" s="17">
        <f t="shared" si="19"/>
        <v>2016</v>
      </c>
      <c r="BW22" s="78">
        <f t="shared" si="20"/>
        <v>42401</v>
      </c>
      <c r="BX22" s="24">
        <f t="shared" si="21"/>
        <v>4.3021577116987348</v>
      </c>
      <c r="BY22" s="24">
        <f t="shared" si="22"/>
        <v>4.232272384465622</v>
      </c>
      <c r="BZ22" s="24">
        <v>4.2803455102040804</v>
      </c>
      <c r="CA22" s="24">
        <v>4.2083756317870691</v>
      </c>
      <c r="CB22" s="24">
        <v>4.2803455102040804</v>
      </c>
      <c r="CC22" s="24">
        <f t="shared" si="23"/>
        <v>4.2626440229885052</v>
      </c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3"/>
      <c r="EC22" s="3"/>
      <c r="ED22" s="3"/>
      <c r="EE22" s="3"/>
      <c r="EF22" s="3"/>
      <c r="EG22" s="3"/>
      <c r="EH22" s="3"/>
      <c r="EI22" s="13"/>
      <c r="EJ22" s="13"/>
      <c r="EK22" s="13"/>
      <c r="EL22" s="13"/>
      <c r="EM22" s="13"/>
      <c r="EN22" s="13"/>
      <c r="EO22" s="13"/>
      <c r="EP22" s="3"/>
      <c r="EQ22" s="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3"/>
      <c r="FO22" s="3"/>
      <c r="FP22" s="13"/>
      <c r="FQ22" s="13"/>
      <c r="FR22" s="13"/>
      <c r="FS22" s="13"/>
      <c r="FT22" s="13"/>
    </row>
    <row r="23" spans="1:176" ht="12.75" x14ac:dyDescent="0.2">
      <c r="A23" s="3">
        <f t="shared" si="0"/>
        <v>2016</v>
      </c>
      <c r="B23" s="81">
        <f t="shared" si="24"/>
        <v>42430</v>
      </c>
      <c r="C23" s="81">
        <f t="shared" si="1"/>
        <v>42460</v>
      </c>
      <c r="D23" s="79">
        <f t="shared" si="2"/>
        <v>42430</v>
      </c>
      <c r="E23" s="40">
        <v>40.185000000000002</v>
      </c>
      <c r="F23" s="80">
        <v>33.725000000000001</v>
      </c>
      <c r="G23" s="40">
        <v>38.362499999999997</v>
      </c>
      <c r="H23" s="80">
        <v>30.162500000000001</v>
      </c>
      <c r="I23" s="40">
        <v>36.172499999999999</v>
      </c>
      <c r="J23" s="80">
        <v>31.28</v>
      </c>
      <c r="K23" s="40">
        <v>43.942500000000003</v>
      </c>
      <c r="L23" s="80">
        <v>38.237499999999997</v>
      </c>
      <c r="M23" s="40">
        <v>44.18</v>
      </c>
      <c r="N23" s="80">
        <v>38.557499999999997</v>
      </c>
      <c r="O23" s="40">
        <v>37.362499999999997</v>
      </c>
      <c r="P23" s="80">
        <v>28.662500000000001</v>
      </c>
      <c r="Q23" s="40">
        <v>38.362499999999997</v>
      </c>
      <c r="R23" s="80">
        <v>29.662500000000001</v>
      </c>
      <c r="S23" s="40">
        <v>40.612499999999997</v>
      </c>
      <c r="T23" s="80">
        <v>32.162500000000001</v>
      </c>
      <c r="U23" s="40">
        <v>41.078000000000003</v>
      </c>
      <c r="V23" s="42">
        <v>35.177309999999999</v>
      </c>
      <c r="W23" s="42">
        <v>4.1769999999999996</v>
      </c>
      <c r="X23" s="75">
        <v>4.3494999999999999</v>
      </c>
      <c r="Y23" s="42">
        <v>4.0670000000000002</v>
      </c>
      <c r="Z23" s="75">
        <v>4.1245000000000003</v>
      </c>
      <c r="AA23" s="75">
        <v>4.0345000000000004</v>
      </c>
      <c r="AB23" s="75">
        <v>4.1920000000000002</v>
      </c>
      <c r="AC23" s="82">
        <v>4.1566999999999998</v>
      </c>
      <c r="AD23" s="76">
        <v>4.242</v>
      </c>
      <c r="AE23" s="82">
        <v>3.7120000000000002</v>
      </c>
      <c r="AF23" s="75">
        <v>4.4625000000000004</v>
      </c>
      <c r="AG23" s="77">
        <v>4.2618999999999998</v>
      </c>
      <c r="AH23" s="76">
        <v>4.22</v>
      </c>
      <c r="AI23" s="77">
        <v>4.5433000000000003</v>
      </c>
      <c r="AJ23" s="76">
        <v>4.1717000000000004</v>
      </c>
      <c r="AK23" s="83"/>
      <c r="AL23" s="5"/>
      <c r="AM23" s="5"/>
      <c r="AN23" s="5"/>
      <c r="AO23" s="5"/>
      <c r="AP23" s="5"/>
      <c r="AQ23" s="5"/>
      <c r="AR23" s="6">
        <f t="shared" si="3"/>
        <v>4.2565179591421884</v>
      </c>
      <c r="AS23" s="6">
        <f t="shared" si="4"/>
        <v>4.3432137615611337</v>
      </c>
      <c r="AT23" s="6">
        <f t="shared" si="5"/>
        <v>4.4178589791421885</v>
      </c>
      <c r="AU23" s="6">
        <f t="shared" si="6"/>
        <v>4.5078405375611341</v>
      </c>
      <c r="AV23" s="6">
        <f t="shared" si="7"/>
        <v>4.3813578093516607</v>
      </c>
      <c r="AW23" s="6"/>
      <c r="AX23" s="6">
        <f t="shared" si="8"/>
        <v>4.2011529466829476</v>
      </c>
      <c r="AY23" s="6">
        <f t="shared" si="9"/>
        <v>4.2492589548452555</v>
      </c>
      <c r="AZ23" s="6">
        <f t="shared" si="10"/>
        <v>4.195057892350686</v>
      </c>
      <c r="BA23" s="6">
        <v>4.212743469387755</v>
      </c>
      <c r="BB23" s="6">
        <f t="shared" si="11"/>
        <v>4.1559325955528239</v>
      </c>
      <c r="BC23" s="6">
        <v>4.1418773817996017</v>
      </c>
      <c r="BD23" s="6">
        <f t="shared" si="12"/>
        <v>4.2035441486690104</v>
      </c>
      <c r="BE23" s="15"/>
      <c r="BF23" s="75">
        <v>37.481016150740246</v>
      </c>
      <c r="BG23" s="75">
        <v>34.930198519515478</v>
      </c>
      <c r="BH23" s="75">
        <v>34.124629878869456</v>
      </c>
      <c r="BI23" s="75">
        <v>41.826571332436068</v>
      </c>
      <c r="BJ23" s="75">
        <v>34.720911843876181</v>
      </c>
      <c r="BK23" s="75">
        <v>41.554539030955588</v>
      </c>
      <c r="BL23" s="75">
        <v>38.608128411843879</v>
      </c>
      <c r="BM23" s="9"/>
      <c r="BN23" s="16">
        <f t="shared" si="25"/>
        <v>2029</v>
      </c>
      <c r="BO23" s="24">
        <f t="shared" si="13"/>
        <v>7.1366890476190461</v>
      </c>
      <c r="BP23" s="24">
        <f t="shared" si="14"/>
        <v>7.0177622781134374</v>
      </c>
      <c r="BQ23" s="24">
        <f t="shared" si="15"/>
        <v>7.1366890476190461</v>
      </c>
      <c r="BR23" s="24">
        <f t="shared" si="16"/>
        <v>6.9276988284318746</v>
      </c>
      <c r="BS23" s="24">
        <f t="shared" si="17"/>
        <v>6.9622198303229332</v>
      </c>
      <c r="BT23" s="24">
        <f t="shared" si="18"/>
        <v>7.2630761875364405</v>
      </c>
      <c r="BU23" s="24"/>
      <c r="BV23" s="17">
        <f t="shared" si="19"/>
        <v>2016</v>
      </c>
      <c r="BW23" s="78">
        <f t="shared" si="20"/>
        <v>42430</v>
      </c>
      <c r="BX23" s="24">
        <f t="shared" si="21"/>
        <v>4.2177868916555203</v>
      </c>
      <c r="BY23" s="24">
        <f t="shared" si="22"/>
        <v>4.1559325955528239</v>
      </c>
      <c r="BZ23" s="24">
        <v>4.2094271428571428</v>
      </c>
      <c r="CA23" s="24">
        <v>4.1386231277223544</v>
      </c>
      <c r="CB23" s="24">
        <v>4.2094271428571428</v>
      </c>
      <c r="CC23" s="24">
        <f t="shared" si="23"/>
        <v>4.1861867159277502</v>
      </c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3"/>
      <c r="EC23" s="3"/>
      <c r="ED23" s="3"/>
      <c r="EE23" s="3"/>
      <c r="EF23" s="3"/>
      <c r="EG23" s="3"/>
      <c r="EH23" s="3"/>
      <c r="EI23" s="13"/>
      <c r="EJ23" s="13"/>
      <c r="EK23" s="13"/>
      <c r="EL23" s="13"/>
      <c r="EM23" s="13"/>
      <c r="EN23" s="13"/>
      <c r="EO23" s="13"/>
      <c r="EP23" s="3"/>
      <c r="EQ23" s="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3"/>
      <c r="FO23" s="3"/>
      <c r="FP23" s="13"/>
      <c r="FQ23" s="13"/>
      <c r="FR23" s="13"/>
      <c r="FS23" s="13"/>
      <c r="FT23" s="13"/>
    </row>
    <row r="24" spans="1:176" ht="12.75" x14ac:dyDescent="0.2">
      <c r="A24" s="3">
        <f t="shared" si="0"/>
        <v>2016</v>
      </c>
      <c r="B24" s="81">
        <f t="shared" si="24"/>
        <v>42461</v>
      </c>
      <c r="C24" s="81">
        <f t="shared" si="1"/>
        <v>42490</v>
      </c>
      <c r="D24" s="79">
        <f t="shared" si="2"/>
        <v>42461</v>
      </c>
      <c r="E24" s="40">
        <v>38.967500000000001</v>
      </c>
      <c r="F24" s="80">
        <v>26.25</v>
      </c>
      <c r="G24" s="40">
        <v>41.25</v>
      </c>
      <c r="H24" s="80">
        <v>28.08</v>
      </c>
      <c r="I24" s="40">
        <v>31.8</v>
      </c>
      <c r="J24" s="80">
        <v>21.655000000000001</v>
      </c>
      <c r="K24" s="40">
        <v>40.799999999999997</v>
      </c>
      <c r="L24" s="80">
        <v>35.797499999999999</v>
      </c>
      <c r="M24" s="40">
        <v>41.71</v>
      </c>
      <c r="N24" s="80">
        <v>37.335000000000001</v>
      </c>
      <c r="O24" s="40">
        <v>40</v>
      </c>
      <c r="P24" s="80">
        <v>27.08</v>
      </c>
      <c r="Q24" s="40">
        <v>38.25</v>
      </c>
      <c r="R24" s="80">
        <v>27.33</v>
      </c>
      <c r="S24" s="40">
        <v>43.5</v>
      </c>
      <c r="T24" s="80">
        <v>26.08</v>
      </c>
      <c r="U24" s="40">
        <v>39.295999999999999</v>
      </c>
      <c r="V24" s="42">
        <v>30.85913</v>
      </c>
      <c r="W24" s="42">
        <v>3.9390000000000001</v>
      </c>
      <c r="X24" s="75">
        <v>4.0315000000000003</v>
      </c>
      <c r="Y24" s="42">
        <v>3.7765</v>
      </c>
      <c r="Z24" s="75">
        <v>3.6040000000000001</v>
      </c>
      <c r="AA24" s="75">
        <v>3.4740000000000002</v>
      </c>
      <c r="AB24" s="75">
        <v>3.7989999999999999</v>
      </c>
      <c r="AC24" s="82">
        <v>3.7665000000000002</v>
      </c>
      <c r="AD24" s="76">
        <v>3.5215000000000001</v>
      </c>
      <c r="AE24" s="82">
        <v>3.3065000000000002</v>
      </c>
      <c r="AF24" s="75">
        <v>3.9235000000000002</v>
      </c>
      <c r="AG24" s="77">
        <v>3.7321</v>
      </c>
      <c r="AH24" s="76">
        <v>3.6962000000000002</v>
      </c>
      <c r="AI24" s="77">
        <v>3.7565</v>
      </c>
      <c r="AJ24" s="76">
        <v>3.7814999999999999</v>
      </c>
      <c r="AK24" s="83"/>
      <c r="AL24" s="5"/>
      <c r="AM24" s="5"/>
      <c r="AN24" s="5"/>
      <c r="AO24" s="5"/>
      <c r="AP24" s="5"/>
      <c r="AQ24" s="5"/>
      <c r="AR24" s="6">
        <f t="shared" si="3"/>
        <v>3.8599329403394655</v>
      </c>
      <c r="AS24" s="6">
        <f t="shared" si="4"/>
        <v>3.6109238947047464</v>
      </c>
      <c r="AT24" s="6">
        <f t="shared" si="5"/>
        <v>4.0062434563394662</v>
      </c>
      <c r="AU24" s="6">
        <f t="shared" si="6"/>
        <v>3.7477970107047467</v>
      </c>
      <c r="AV24" s="6">
        <f t="shared" si="7"/>
        <v>3.8062243255221064</v>
      </c>
      <c r="AW24" s="6"/>
      <c r="AX24" s="6">
        <f t="shared" si="8"/>
        <v>3.6715436670736672</v>
      </c>
      <c r="AY24" s="6">
        <f t="shared" si="9"/>
        <v>3.8533178082191784</v>
      </c>
      <c r="AZ24" s="6">
        <f t="shared" si="10"/>
        <v>3.8019223549428092</v>
      </c>
      <c r="BA24" s="6">
        <v>3.6816210204081634</v>
      </c>
      <c r="BB24" s="6">
        <f t="shared" si="11"/>
        <v>3.5815909621887494</v>
      </c>
      <c r="BC24" s="6">
        <v>3.6194872794292077</v>
      </c>
      <c r="BD24" s="6">
        <f t="shared" si="12"/>
        <v>3.680691310899046</v>
      </c>
      <c r="BE24" s="15"/>
      <c r="BF24" s="75">
        <v>33.597888888888889</v>
      </c>
      <c r="BG24" s="75">
        <v>35.68933333333333</v>
      </c>
      <c r="BH24" s="75">
        <v>27.516555555555559</v>
      </c>
      <c r="BI24" s="75">
        <v>39.862777777777779</v>
      </c>
      <c r="BJ24" s="75">
        <v>33.639333333333333</v>
      </c>
      <c r="BK24" s="75">
        <v>38.68783333333333</v>
      </c>
      <c r="BL24" s="75">
        <v>35.733766000000003</v>
      </c>
      <c r="BM24" s="9"/>
      <c r="BN24" s="16">
        <f t="shared" si="25"/>
        <v>2030</v>
      </c>
      <c r="BO24" s="24">
        <f t="shared" si="13"/>
        <v>7.4229135374149662</v>
      </c>
      <c r="BP24" s="24">
        <f t="shared" si="14"/>
        <v>7.2992813772523206</v>
      </c>
      <c r="BQ24" s="24">
        <f t="shared" si="15"/>
        <v>7.4229135374149662</v>
      </c>
      <c r="BR24" s="24">
        <f t="shared" si="16"/>
        <v>7.2151258189022114</v>
      </c>
      <c r="BS24" s="24">
        <f t="shared" si="17"/>
        <v>7.2500892884510106</v>
      </c>
      <c r="BT24" s="24">
        <f t="shared" si="18"/>
        <v>7.5519519292108237</v>
      </c>
      <c r="BU24" s="24"/>
      <c r="BV24" s="17">
        <f t="shared" si="19"/>
        <v>2016</v>
      </c>
      <c r="BW24" s="78">
        <f t="shared" si="20"/>
        <v>42461</v>
      </c>
      <c r="BX24" s="24">
        <f t="shared" si="21"/>
        <v>3.9188878279658401</v>
      </c>
      <c r="BY24" s="24">
        <f t="shared" si="22"/>
        <v>3.5815909621887494</v>
      </c>
      <c r="BZ24" s="24">
        <v>3.6783046938775512</v>
      </c>
      <c r="CA24" s="24">
        <v>3.6162320721010062</v>
      </c>
      <c r="CB24" s="24">
        <v>3.6783046938775512</v>
      </c>
      <c r="CC24" s="24">
        <f t="shared" si="23"/>
        <v>3.6109609359605912</v>
      </c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3"/>
      <c r="EC24" s="3"/>
      <c r="ED24" s="3"/>
      <c r="EE24" s="3"/>
      <c r="EF24" s="3"/>
      <c r="EG24" s="3"/>
      <c r="EH24" s="3"/>
      <c r="EI24" s="13"/>
      <c r="EJ24" s="13"/>
      <c r="EK24" s="13"/>
      <c r="EL24" s="13"/>
      <c r="EM24" s="13"/>
      <c r="EN24" s="13"/>
      <c r="EO24" s="13"/>
      <c r="EP24" s="3"/>
      <c r="EQ24" s="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3"/>
      <c r="FO24" s="3"/>
      <c r="FP24" s="13"/>
      <c r="FQ24" s="13"/>
      <c r="FR24" s="13"/>
      <c r="FS24" s="13"/>
      <c r="FT24" s="13"/>
    </row>
    <row r="25" spans="1:176" ht="12.75" x14ac:dyDescent="0.2">
      <c r="A25" s="3">
        <f t="shared" si="0"/>
        <v>2016</v>
      </c>
      <c r="B25" s="81">
        <f t="shared" si="24"/>
        <v>42491</v>
      </c>
      <c r="C25" s="81">
        <f t="shared" si="1"/>
        <v>42521</v>
      </c>
      <c r="D25" s="79">
        <f t="shared" si="2"/>
        <v>42491</v>
      </c>
      <c r="E25" s="40">
        <v>33.962499999999999</v>
      </c>
      <c r="F25" s="80">
        <v>17.850000000000001</v>
      </c>
      <c r="G25" s="40">
        <v>37.5</v>
      </c>
      <c r="H25" s="80">
        <v>26.46</v>
      </c>
      <c r="I25" s="40">
        <v>30</v>
      </c>
      <c r="J25" s="80">
        <v>16.862500000000001</v>
      </c>
      <c r="K25" s="40">
        <v>42.075000000000003</v>
      </c>
      <c r="L25" s="80">
        <v>29.9925</v>
      </c>
      <c r="M25" s="40">
        <v>42.57</v>
      </c>
      <c r="N25" s="80">
        <v>30.4575</v>
      </c>
      <c r="O25" s="40">
        <v>36.5</v>
      </c>
      <c r="P25" s="80">
        <v>24.96</v>
      </c>
      <c r="Q25" s="40">
        <v>36.5</v>
      </c>
      <c r="R25" s="80">
        <v>25.46</v>
      </c>
      <c r="S25" s="40">
        <v>40.25</v>
      </c>
      <c r="T25" s="80">
        <v>24.46</v>
      </c>
      <c r="U25" s="40">
        <v>37.201999999999998</v>
      </c>
      <c r="V25" s="42">
        <v>23.392309999999998</v>
      </c>
      <c r="W25" s="42">
        <v>3.9390000000000001</v>
      </c>
      <c r="X25" s="75">
        <v>4.0415000000000001</v>
      </c>
      <c r="Y25" s="42">
        <v>3.7865000000000002</v>
      </c>
      <c r="Z25" s="75">
        <v>3.6040000000000001</v>
      </c>
      <c r="AA25" s="75">
        <v>3.4740000000000002</v>
      </c>
      <c r="AB25" s="75">
        <v>3.7890000000000001</v>
      </c>
      <c r="AC25" s="82">
        <v>3.7565</v>
      </c>
      <c r="AD25" s="76">
        <v>3.4990000000000001</v>
      </c>
      <c r="AE25" s="82">
        <v>3.2839999999999998</v>
      </c>
      <c r="AF25" s="75">
        <v>3.9235000000000002</v>
      </c>
      <c r="AG25" s="77">
        <v>3.7321</v>
      </c>
      <c r="AH25" s="76">
        <v>3.6962000000000002</v>
      </c>
      <c r="AI25" s="77">
        <v>3.7326000000000001</v>
      </c>
      <c r="AJ25" s="76">
        <v>3.7715000000000001</v>
      </c>
      <c r="AK25" s="83"/>
      <c r="AL25" s="5"/>
      <c r="AM25" s="5"/>
      <c r="AN25" s="5"/>
      <c r="AO25" s="5"/>
      <c r="AP25" s="5"/>
      <c r="AQ25" s="5"/>
      <c r="AR25" s="6">
        <f t="shared" si="3"/>
        <v>3.8497693058237625</v>
      </c>
      <c r="AS25" s="6">
        <f t="shared" si="4"/>
        <v>3.5880557170444152</v>
      </c>
      <c r="AT25" s="6">
        <f t="shared" si="5"/>
        <v>3.995694621823763</v>
      </c>
      <c r="AU25" s="6">
        <f t="shared" si="6"/>
        <v>3.7240621330444155</v>
      </c>
      <c r="AV25" s="6">
        <f t="shared" si="7"/>
        <v>3.7893954444340894</v>
      </c>
      <c r="AW25" s="6"/>
      <c r="AX25" s="6">
        <f t="shared" si="8"/>
        <v>3.6715436670736672</v>
      </c>
      <c r="AY25" s="6">
        <f t="shared" si="9"/>
        <v>3.8431706747843735</v>
      </c>
      <c r="AZ25" s="6">
        <f t="shared" si="10"/>
        <v>3.7919189061538048</v>
      </c>
      <c r="BA25" s="6">
        <v>3.6816210204081634</v>
      </c>
      <c r="BB25" s="6">
        <f t="shared" si="11"/>
        <v>3.5815909621887494</v>
      </c>
      <c r="BC25" s="6">
        <v>3.6194872794292077</v>
      </c>
      <c r="BD25" s="6">
        <f t="shared" si="12"/>
        <v>3.680691310899046</v>
      </c>
      <c r="BE25" s="15"/>
      <c r="BF25" s="75">
        <v>26.51263440860215</v>
      </c>
      <c r="BG25" s="75">
        <v>32.395483870967745</v>
      </c>
      <c r="BH25" s="75">
        <v>23.925672043010756</v>
      </c>
      <c r="BI25" s="75">
        <v>36.969596774193548</v>
      </c>
      <c r="BJ25" s="75">
        <v>31.395483870967741</v>
      </c>
      <c r="BK25" s="75">
        <v>36.488467741935487</v>
      </c>
      <c r="BL25" s="75">
        <v>30.816874516129033</v>
      </c>
      <c r="BM25" s="9"/>
      <c r="BN25" s="16">
        <f t="shared" si="25"/>
        <v>2031</v>
      </c>
      <c r="BO25" s="24">
        <f t="shared" si="13"/>
        <v>7.5643165986394552</v>
      </c>
      <c r="BP25" s="24">
        <f t="shared" si="14"/>
        <v>7.4383598412921437</v>
      </c>
      <c r="BQ25" s="24">
        <f t="shared" si="15"/>
        <v>7.5643165986394552</v>
      </c>
      <c r="BR25" s="24">
        <f t="shared" si="16"/>
        <v>7.3571229497557811</v>
      </c>
      <c r="BS25" s="24">
        <f t="shared" si="17"/>
        <v>7.3923050109469068</v>
      </c>
      <c r="BT25" s="24">
        <f t="shared" si="18"/>
        <v>7.6947992729018759</v>
      </c>
      <c r="BU25" s="24"/>
      <c r="BV25" s="17">
        <f t="shared" si="19"/>
        <v>2016</v>
      </c>
      <c r="BW25" s="78">
        <f t="shared" si="20"/>
        <v>42491</v>
      </c>
      <c r="BX25" s="24">
        <f t="shared" si="21"/>
        <v>3.9291769523613542</v>
      </c>
      <c r="BY25" s="24">
        <f t="shared" si="22"/>
        <v>3.5815909621887494</v>
      </c>
      <c r="BZ25" s="24">
        <v>3.6783046938775512</v>
      </c>
      <c r="CA25" s="24">
        <v>3.6162320721010062</v>
      </c>
      <c r="CB25" s="24">
        <v>3.6783046938775512</v>
      </c>
      <c r="CC25" s="24">
        <f t="shared" si="23"/>
        <v>3.6109609359605912</v>
      </c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3"/>
      <c r="EC25" s="3"/>
      <c r="ED25" s="3"/>
      <c r="EE25" s="3"/>
      <c r="EF25" s="3"/>
      <c r="EG25" s="3"/>
      <c r="EH25" s="3"/>
      <c r="EI25" s="13"/>
      <c r="EJ25" s="13"/>
      <c r="EK25" s="13"/>
      <c r="EL25" s="13"/>
      <c r="EM25" s="13"/>
      <c r="EN25" s="13"/>
      <c r="EO25" s="13"/>
      <c r="EP25" s="3"/>
      <c r="EQ25" s="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3"/>
      <c r="FO25" s="3"/>
      <c r="FP25" s="13"/>
      <c r="FQ25" s="13"/>
      <c r="FR25" s="13"/>
      <c r="FS25" s="13"/>
      <c r="FT25" s="13"/>
    </row>
    <row r="26" spans="1:176" ht="12.75" x14ac:dyDescent="0.2">
      <c r="A26" s="3">
        <f t="shared" si="0"/>
        <v>2016</v>
      </c>
      <c r="B26" s="81">
        <f t="shared" si="24"/>
        <v>42522</v>
      </c>
      <c r="C26" s="81">
        <f t="shared" si="1"/>
        <v>42551</v>
      </c>
      <c r="D26" s="79">
        <f t="shared" si="2"/>
        <v>42522</v>
      </c>
      <c r="E26" s="40">
        <v>34.32</v>
      </c>
      <c r="F26" s="80">
        <v>18.899999999999999</v>
      </c>
      <c r="G26" s="40">
        <v>33.75</v>
      </c>
      <c r="H26" s="80">
        <v>26.46</v>
      </c>
      <c r="I26" s="40">
        <v>28.2</v>
      </c>
      <c r="J26" s="80">
        <v>14.2</v>
      </c>
      <c r="K26" s="40">
        <v>44.625</v>
      </c>
      <c r="L26" s="80">
        <v>30.96</v>
      </c>
      <c r="M26" s="40">
        <v>44.72</v>
      </c>
      <c r="N26" s="80">
        <v>30.4575</v>
      </c>
      <c r="O26" s="40">
        <v>33.5</v>
      </c>
      <c r="P26" s="80">
        <v>25.71</v>
      </c>
      <c r="Q26" s="40">
        <v>33.75</v>
      </c>
      <c r="R26" s="80">
        <v>25.71</v>
      </c>
      <c r="S26" s="40">
        <v>36.75</v>
      </c>
      <c r="T26" s="80">
        <v>24.46</v>
      </c>
      <c r="U26" s="40">
        <v>38.402000000000001</v>
      </c>
      <c r="V26" s="42">
        <v>23.917310000000001</v>
      </c>
      <c r="W26" s="42">
        <v>3.9660000000000002</v>
      </c>
      <c r="X26" s="75">
        <v>4.0785</v>
      </c>
      <c r="Y26" s="42">
        <v>3.8235000000000001</v>
      </c>
      <c r="Z26" s="75">
        <v>3.6309999999999998</v>
      </c>
      <c r="AA26" s="75">
        <v>3.5009999999999999</v>
      </c>
      <c r="AB26" s="75">
        <v>3.8184999999999998</v>
      </c>
      <c r="AC26" s="82">
        <v>3.7858000000000001</v>
      </c>
      <c r="AD26" s="76">
        <v>3.5135000000000001</v>
      </c>
      <c r="AE26" s="82">
        <v>3.2985000000000002</v>
      </c>
      <c r="AF26" s="75">
        <v>3.9514</v>
      </c>
      <c r="AG26" s="77">
        <v>3.7595999999999998</v>
      </c>
      <c r="AH26" s="76">
        <v>3.7233000000000001</v>
      </c>
      <c r="AI26" s="77">
        <v>3.7480000000000002</v>
      </c>
      <c r="AJ26" s="76">
        <v>3.8008000000000002</v>
      </c>
      <c r="AK26" s="83"/>
      <c r="AL26" s="5"/>
      <c r="AM26" s="5"/>
      <c r="AN26" s="5"/>
      <c r="AO26" s="5"/>
      <c r="AP26" s="5"/>
      <c r="AQ26" s="5"/>
      <c r="AR26" s="6">
        <f t="shared" si="3"/>
        <v>3.8795487549547718</v>
      </c>
      <c r="AS26" s="6">
        <f t="shared" si="4"/>
        <v>3.6027929870921844</v>
      </c>
      <c r="AT26" s="6">
        <f t="shared" si="5"/>
        <v>4.0266027069547725</v>
      </c>
      <c r="AU26" s="6">
        <f t="shared" si="6"/>
        <v>3.7393579430921848</v>
      </c>
      <c r="AV26" s="6">
        <f t="shared" si="7"/>
        <v>3.812075598023478</v>
      </c>
      <c r="AW26" s="6"/>
      <c r="AX26" s="6">
        <f t="shared" si="8"/>
        <v>3.6990161945461941</v>
      </c>
      <c r="AY26" s="6">
        <f t="shared" si="9"/>
        <v>3.872901775748351</v>
      </c>
      <c r="AZ26" s="6">
        <f t="shared" si="10"/>
        <v>3.8214290800813675</v>
      </c>
      <c r="BA26" s="6">
        <v>3.7091720408163265</v>
      </c>
      <c r="BB26" s="6">
        <f t="shared" si="11"/>
        <v>3.6092577313249308</v>
      </c>
      <c r="BC26" s="6">
        <v>3.6465853250853084</v>
      </c>
      <c r="BD26" s="6">
        <f t="shared" si="12"/>
        <v>3.7078133601205425</v>
      </c>
      <c r="BE26" s="15"/>
      <c r="BF26" s="75">
        <v>27.809333333333338</v>
      </c>
      <c r="BG26" s="75">
        <v>30.672000000000004</v>
      </c>
      <c r="BH26" s="75">
        <v>22.288888888888888</v>
      </c>
      <c r="BI26" s="75">
        <v>38.698055555555555</v>
      </c>
      <c r="BJ26" s="75">
        <v>30.355333333333331</v>
      </c>
      <c r="BK26" s="75">
        <v>38.855333333333334</v>
      </c>
      <c r="BL26" s="75">
        <v>32.286242000000001</v>
      </c>
      <c r="BM26" s="9"/>
      <c r="BN26" s="16">
        <f t="shared" si="25"/>
        <v>2032</v>
      </c>
      <c r="BO26" s="24">
        <f t="shared" si="13"/>
        <v>7.7084237414965981</v>
      </c>
      <c r="BP26" s="24">
        <f t="shared" si="14"/>
        <v>7.5800979331847955</v>
      </c>
      <c r="BQ26" s="24">
        <f t="shared" si="15"/>
        <v>7.7084237414965981</v>
      </c>
      <c r="BR26" s="24">
        <f t="shared" si="16"/>
        <v>7.5018355227653117</v>
      </c>
      <c r="BS26" s="24">
        <f t="shared" si="17"/>
        <v>7.5372403557744931</v>
      </c>
      <c r="BT26" s="24">
        <f t="shared" si="18"/>
        <v>7.8403646602874106</v>
      </c>
      <c r="BU26" s="24"/>
      <c r="BV26" s="17">
        <f t="shared" si="19"/>
        <v>2016</v>
      </c>
      <c r="BW26" s="78">
        <f t="shared" si="20"/>
        <v>42522</v>
      </c>
      <c r="BX26" s="24">
        <f t="shared" si="21"/>
        <v>3.9672467126247559</v>
      </c>
      <c r="BY26" s="24">
        <f t="shared" si="22"/>
        <v>3.6092577313249308</v>
      </c>
      <c r="BZ26" s="24">
        <v>3.7058557142857143</v>
      </c>
      <c r="CA26" s="24">
        <v>3.6433301672052831</v>
      </c>
      <c r="CB26" s="24">
        <v>3.7058557142857143</v>
      </c>
      <c r="CC26" s="24">
        <f t="shared" si="23"/>
        <v>3.6386702955665022</v>
      </c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3"/>
      <c r="EC26" s="3"/>
      <c r="ED26" s="3"/>
      <c r="EE26" s="3"/>
      <c r="EF26" s="3"/>
      <c r="EG26" s="3"/>
      <c r="EH26" s="3"/>
      <c r="EI26" s="13"/>
      <c r="EJ26" s="13"/>
      <c r="EK26" s="13"/>
      <c r="EL26" s="13"/>
      <c r="EM26" s="13"/>
      <c r="EN26" s="13"/>
      <c r="EO26" s="13"/>
      <c r="EP26" s="3"/>
      <c r="EQ26" s="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3"/>
      <c r="FO26" s="3"/>
      <c r="FP26" s="13"/>
      <c r="FQ26" s="13"/>
      <c r="FR26" s="13"/>
      <c r="FS26" s="13"/>
      <c r="FT26" s="13"/>
    </row>
    <row r="27" spans="1:176" ht="12.75" x14ac:dyDescent="0.2">
      <c r="A27" s="3">
        <f t="shared" si="0"/>
        <v>2016</v>
      </c>
      <c r="B27" s="81">
        <f t="shared" si="24"/>
        <v>42552</v>
      </c>
      <c r="C27" s="81">
        <f t="shared" si="1"/>
        <v>42582</v>
      </c>
      <c r="D27" s="79">
        <f t="shared" si="2"/>
        <v>42552</v>
      </c>
      <c r="E27" s="40">
        <v>46.075000000000003</v>
      </c>
      <c r="F27" s="80">
        <v>25.675000000000001</v>
      </c>
      <c r="G27" s="40">
        <v>47.7</v>
      </c>
      <c r="H27" s="80">
        <v>28.905000000000001</v>
      </c>
      <c r="I27" s="40">
        <v>39.33</v>
      </c>
      <c r="J27" s="80">
        <v>22.125</v>
      </c>
      <c r="K27" s="40">
        <v>49.75</v>
      </c>
      <c r="L27" s="80">
        <v>38.072499999999998</v>
      </c>
      <c r="M27" s="40">
        <v>52.02</v>
      </c>
      <c r="N27" s="80">
        <v>37.83</v>
      </c>
      <c r="O27" s="40">
        <v>52.2</v>
      </c>
      <c r="P27" s="80">
        <v>27.905000000000001</v>
      </c>
      <c r="Q27" s="40">
        <v>52.7</v>
      </c>
      <c r="R27" s="80">
        <v>28.905000000000001</v>
      </c>
      <c r="S27" s="40">
        <v>51.95</v>
      </c>
      <c r="T27" s="80">
        <v>31.405000000000001</v>
      </c>
      <c r="U27" s="40">
        <v>47.747</v>
      </c>
      <c r="V27" s="42">
        <v>30.806750000000001</v>
      </c>
      <c r="W27" s="42">
        <v>3.9929999999999999</v>
      </c>
      <c r="X27" s="75">
        <v>4.3129999999999997</v>
      </c>
      <c r="Y27" s="42">
        <v>3.9055</v>
      </c>
      <c r="Z27" s="75">
        <v>3.7679999999999998</v>
      </c>
      <c r="AA27" s="75">
        <v>3.6379999999999999</v>
      </c>
      <c r="AB27" s="75">
        <v>3.9079999999999999</v>
      </c>
      <c r="AC27" s="82">
        <v>3.8746999999999998</v>
      </c>
      <c r="AD27" s="76">
        <v>3.7654999999999998</v>
      </c>
      <c r="AE27" s="82">
        <v>3.3605</v>
      </c>
      <c r="AF27" s="75">
        <v>4.0933000000000002</v>
      </c>
      <c r="AG27" s="77">
        <v>3.899</v>
      </c>
      <c r="AH27" s="76">
        <v>3.8612000000000002</v>
      </c>
      <c r="AI27" s="77">
        <v>4.0157999999999996</v>
      </c>
      <c r="AJ27" s="76">
        <v>3.8896999999999999</v>
      </c>
      <c r="AK27" s="83"/>
      <c r="AL27" s="5"/>
      <c r="AM27" s="5"/>
      <c r="AN27" s="5"/>
      <c r="AO27" s="5"/>
      <c r="AP27" s="5"/>
      <c r="AQ27" s="5"/>
      <c r="AR27" s="6">
        <f t="shared" si="3"/>
        <v>3.9699034657993697</v>
      </c>
      <c r="AS27" s="6">
        <f t="shared" si="4"/>
        <v>3.858916576887895</v>
      </c>
      <c r="AT27" s="6">
        <f t="shared" si="5"/>
        <v>4.1203818457993702</v>
      </c>
      <c r="AU27" s="6">
        <f t="shared" si="6"/>
        <v>4.0051885728878949</v>
      </c>
      <c r="AV27" s="6">
        <f t="shared" si="7"/>
        <v>3.9885976153436324</v>
      </c>
      <c r="AW27" s="6"/>
      <c r="AX27" s="6">
        <f t="shared" si="8"/>
        <v>3.8384138339438336</v>
      </c>
      <c r="AY27" s="6">
        <f t="shared" si="9"/>
        <v>3.9631097919837641</v>
      </c>
      <c r="AZ27" s="6">
        <f t="shared" si="10"/>
        <v>3.9109599467429583</v>
      </c>
      <c r="BA27" s="6">
        <v>3.8489679591836734</v>
      </c>
      <c r="BB27" s="6">
        <f t="shared" si="11"/>
        <v>3.7496409673122248</v>
      </c>
      <c r="BC27" s="6">
        <v>3.784082816007007</v>
      </c>
      <c r="BD27" s="6">
        <f t="shared" si="12"/>
        <v>3.8454326469111</v>
      </c>
      <c r="BE27" s="15"/>
      <c r="BF27" s="75">
        <v>36.642741935483869</v>
      </c>
      <c r="BG27" s="75">
        <v>39.009838709677418</v>
      </c>
      <c r="BH27" s="75">
        <v>31.374999999999996</v>
      </c>
      <c r="BI27" s="75">
        <v>45.459032258064511</v>
      </c>
      <c r="BJ27" s="75">
        <v>41.698010752688177</v>
      </c>
      <c r="BK27" s="75">
        <v>44.350725806451614</v>
      </c>
      <c r="BL27" s="75">
        <v>39.914411290322583</v>
      </c>
      <c r="BM27" s="9"/>
      <c r="BN27" s="16">
        <f t="shared" si="25"/>
        <v>2033</v>
      </c>
      <c r="BO27" s="24">
        <f t="shared" si="13"/>
        <v>7.8629730612244906</v>
      </c>
      <c r="BP27" s="24">
        <f t="shared" si="14"/>
        <v>7.7321065376663531</v>
      </c>
      <c r="BQ27" s="24">
        <f t="shared" si="15"/>
        <v>7.8629730612244906</v>
      </c>
      <c r="BR27" s="24">
        <f t="shared" si="16"/>
        <v>7.6570341428425053</v>
      </c>
      <c r="BS27" s="24">
        <f t="shared" si="17"/>
        <v>7.6926778899835782</v>
      </c>
      <c r="BT27" s="24">
        <f t="shared" si="18"/>
        <v>7.9965192715299933</v>
      </c>
      <c r="BU27" s="24"/>
      <c r="BV27" s="17">
        <f t="shared" si="19"/>
        <v>2016</v>
      </c>
      <c r="BW27" s="78">
        <f t="shared" si="20"/>
        <v>42552</v>
      </c>
      <c r="BX27" s="24">
        <f t="shared" si="21"/>
        <v>4.0516175326679704</v>
      </c>
      <c r="BY27" s="24">
        <f t="shared" si="22"/>
        <v>3.7496409673122248</v>
      </c>
      <c r="BZ27" s="24">
        <v>3.8456516326530612</v>
      </c>
      <c r="CA27" s="24">
        <v>3.7808279090306911</v>
      </c>
      <c r="CB27" s="24">
        <v>3.8456516326530612</v>
      </c>
      <c r="CC27" s="24">
        <f t="shared" si="23"/>
        <v>3.7792696387520524</v>
      </c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3"/>
      <c r="EC27" s="3"/>
      <c r="ED27" s="3"/>
      <c r="EE27" s="3"/>
      <c r="EF27" s="3"/>
      <c r="EG27" s="3"/>
      <c r="EH27" s="3"/>
      <c r="EI27" s="13"/>
      <c r="EJ27" s="13"/>
      <c r="EK27" s="13"/>
      <c r="EL27" s="13"/>
      <c r="EM27" s="13"/>
      <c r="EN27" s="13"/>
      <c r="EO27" s="13"/>
      <c r="EP27" s="3"/>
      <c r="EQ27" s="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3"/>
      <c r="FO27" s="3"/>
      <c r="FP27" s="13"/>
      <c r="FQ27" s="13"/>
      <c r="FR27" s="13"/>
      <c r="FS27" s="13"/>
      <c r="FT27" s="13"/>
    </row>
    <row r="28" spans="1:176" ht="12.75" x14ac:dyDescent="0.2">
      <c r="A28" s="3">
        <f t="shared" si="0"/>
        <v>2016</v>
      </c>
      <c r="B28" s="81">
        <f t="shared" si="24"/>
        <v>42583</v>
      </c>
      <c r="C28" s="81">
        <f t="shared" si="1"/>
        <v>42613</v>
      </c>
      <c r="D28" s="79">
        <f t="shared" si="2"/>
        <v>42583</v>
      </c>
      <c r="E28" s="40">
        <v>49.4</v>
      </c>
      <c r="F28" s="80">
        <v>35.75</v>
      </c>
      <c r="G28" s="40">
        <v>46.8</v>
      </c>
      <c r="H28" s="80">
        <v>31.98</v>
      </c>
      <c r="I28" s="40">
        <v>45.314999999999998</v>
      </c>
      <c r="J28" s="80">
        <v>32.450000000000003</v>
      </c>
      <c r="K28" s="40">
        <v>51.2425</v>
      </c>
      <c r="L28" s="80">
        <v>41.212499999999999</v>
      </c>
      <c r="M28" s="40">
        <v>52.53</v>
      </c>
      <c r="N28" s="80">
        <v>40.17</v>
      </c>
      <c r="O28" s="40">
        <v>50.3</v>
      </c>
      <c r="P28" s="80">
        <v>30.98</v>
      </c>
      <c r="Q28" s="40">
        <v>51.05</v>
      </c>
      <c r="R28" s="80">
        <v>31.98</v>
      </c>
      <c r="S28" s="40">
        <v>50.55</v>
      </c>
      <c r="T28" s="80">
        <v>34.479999999999997</v>
      </c>
      <c r="U28" s="40">
        <v>49.65175</v>
      </c>
      <c r="V28" s="42">
        <v>36.955750000000002</v>
      </c>
      <c r="W28" s="42">
        <v>4.0019999999999998</v>
      </c>
      <c r="X28" s="75">
        <v>4.3120000000000003</v>
      </c>
      <c r="Y28" s="42">
        <v>3.9220000000000002</v>
      </c>
      <c r="Z28" s="75">
        <v>3.7370000000000001</v>
      </c>
      <c r="AA28" s="75">
        <v>3.6070000000000002</v>
      </c>
      <c r="AB28" s="75">
        <v>3.9319999999999999</v>
      </c>
      <c r="AC28" s="82">
        <v>3.8984999999999999</v>
      </c>
      <c r="AD28" s="76">
        <v>3.7669999999999999</v>
      </c>
      <c r="AE28" s="82">
        <v>3.3620000000000001</v>
      </c>
      <c r="AF28" s="75">
        <v>4.0612000000000004</v>
      </c>
      <c r="AG28" s="77">
        <v>3.8675000000000002</v>
      </c>
      <c r="AH28" s="76">
        <v>3.83</v>
      </c>
      <c r="AI28" s="77">
        <v>4.0172999999999996</v>
      </c>
      <c r="AJ28" s="76">
        <v>3.9135</v>
      </c>
      <c r="AK28" s="83"/>
      <c r="AL28" s="5"/>
      <c r="AM28" s="5"/>
      <c r="AN28" s="5"/>
      <c r="AO28" s="5"/>
      <c r="AP28" s="5"/>
      <c r="AQ28" s="5"/>
      <c r="AR28" s="6">
        <f t="shared" si="3"/>
        <v>3.9940929159467422</v>
      </c>
      <c r="AS28" s="6">
        <f t="shared" si="4"/>
        <v>3.8604411220652506</v>
      </c>
      <c r="AT28" s="6">
        <f t="shared" si="5"/>
        <v>4.1454880719467431</v>
      </c>
      <c r="AU28" s="6">
        <f t="shared" si="6"/>
        <v>4.006770898065251</v>
      </c>
      <c r="AV28" s="6">
        <f t="shared" si="7"/>
        <v>4.0016982520059967</v>
      </c>
      <c r="AW28" s="6"/>
      <c r="AX28" s="6">
        <f t="shared" si="8"/>
        <v>3.8068713024013023</v>
      </c>
      <c r="AY28" s="6">
        <f t="shared" si="9"/>
        <v>3.9872599695585995</v>
      </c>
      <c r="AZ28" s="6">
        <f t="shared" si="10"/>
        <v>3.9349682238365689</v>
      </c>
      <c r="BA28" s="6">
        <v>3.8173353061224491</v>
      </c>
      <c r="BB28" s="6">
        <f t="shared" si="11"/>
        <v>3.7178754175632753</v>
      </c>
      <c r="BC28" s="6">
        <v>3.7529702450685205</v>
      </c>
      <c r="BD28" s="6">
        <f t="shared" si="12"/>
        <v>3.814292516323456</v>
      </c>
      <c r="BE28" s="15"/>
      <c r="BF28" s="75">
        <v>43.6758064516129</v>
      </c>
      <c r="BG28" s="75">
        <v>40.585161290322581</v>
      </c>
      <c r="BH28" s="75">
        <v>39.919999999999995</v>
      </c>
      <c r="BI28" s="75">
        <v>47.346774193548391</v>
      </c>
      <c r="BJ28" s="75">
        <v>43.052903225806453</v>
      </c>
      <c r="BK28" s="75">
        <v>47.036370967741938</v>
      </c>
      <c r="BL28" s="75">
        <v>44.327620967741936</v>
      </c>
      <c r="BM28" s="9"/>
      <c r="BN28" s="16">
        <f t="shared" si="25"/>
        <v>2034</v>
      </c>
      <c r="BO28" s="24">
        <f t="shared" si="13"/>
        <v>8.0127604761904774</v>
      </c>
      <c r="BP28" s="24">
        <f t="shared" si="14"/>
        <v>7.8794315207718624</v>
      </c>
      <c r="BQ28" s="24">
        <f t="shared" si="15"/>
        <v>8.0127604761904774</v>
      </c>
      <c r="BR28" s="24">
        <f t="shared" si="16"/>
        <v>7.8074508522048029</v>
      </c>
      <c r="BS28" s="24">
        <f t="shared" si="17"/>
        <v>7.8433261521620139</v>
      </c>
      <c r="BT28" s="24">
        <f t="shared" si="18"/>
        <v>8.1478122714956953</v>
      </c>
      <c r="BU28" s="24"/>
      <c r="BV28" s="17">
        <f t="shared" si="19"/>
        <v>2016</v>
      </c>
      <c r="BW28" s="78">
        <f t="shared" si="20"/>
        <v>42583</v>
      </c>
      <c r="BX28" s="24">
        <f t="shared" si="21"/>
        <v>4.0685945879205683</v>
      </c>
      <c r="BY28" s="24">
        <f t="shared" si="22"/>
        <v>3.7178754175632753</v>
      </c>
      <c r="BZ28" s="24">
        <v>3.8140189795918369</v>
      </c>
      <c r="CA28" s="24">
        <v>3.7497152813183732</v>
      </c>
      <c r="CB28" s="24">
        <v>3.8140189795918369</v>
      </c>
      <c r="CC28" s="24">
        <f t="shared" si="23"/>
        <v>3.7474551888341545</v>
      </c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3"/>
      <c r="EC28" s="3"/>
      <c r="ED28" s="3"/>
      <c r="EE28" s="3"/>
      <c r="EF28" s="3"/>
      <c r="EG28" s="3"/>
      <c r="EH28" s="3"/>
      <c r="EI28" s="13"/>
      <c r="EJ28" s="13"/>
      <c r="EK28" s="13"/>
      <c r="EL28" s="13"/>
      <c r="EM28" s="13"/>
      <c r="EN28" s="13"/>
      <c r="EO28" s="13"/>
      <c r="EP28" s="3"/>
      <c r="EQ28" s="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3"/>
      <c r="FO28" s="3"/>
      <c r="FP28" s="13"/>
      <c r="FQ28" s="13"/>
      <c r="FR28" s="13"/>
      <c r="FS28" s="13"/>
      <c r="FT28" s="13"/>
    </row>
    <row r="29" spans="1:176" ht="12.75" x14ac:dyDescent="0.2">
      <c r="A29" s="3">
        <f t="shared" si="0"/>
        <v>2016</v>
      </c>
      <c r="B29" s="81">
        <f t="shared" si="24"/>
        <v>42614</v>
      </c>
      <c r="C29" s="81">
        <f t="shared" si="1"/>
        <v>42643</v>
      </c>
      <c r="D29" s="79">
        <f t="shared" si="2"/>
        <v>42614</v>
      </c>
      <c r="E29" s="40">
        <v>47.024999999999999</v>
      </c>
      <c r="F29" s="80">
        <v>36.075000000000003</v>
      </c>
      <c r="G29" s="40">
        <v>40.5</v>
      </c>
      <c r="H29" s="80">
        <v>31.364999999999998</v>
      </c>
      <c r="I29" s="40">
        <v>43.604999999999997</v>
      </c>
      <c r="J29" s="80">
        <v>33.924999999999997</v>
      </c>
      <c r="K29" s="40">
        <v>48.2575</v>
      </c>
      <c r="L29" s="80">
        <v>38.465000000000003</v>
      </c>
      <c r="M29" s="40">
        <v>48.45</v>
      </c>
      <c r="N29" s="80">
        <v>39</v>
      </c>
      <c r="O29" s="40">
        <v>42.5</v>
      </c>
      <c r="P29" s="80">
        <v>28.864999999999998</v>
      </c>
      <c r="Q29" s="40">
        <v>41.5</v>
      </c>
      <c r="R29" s="80">
        <v>28.364999999999998</v>
      </c>
      <c r="S29" s="40">
        <v>43.75</v>
      </c>
      <c r="T29" s="80">
        <v>33.615000000000002</v>
      </c>
      <c r="U29" s="40">
        <v>46.526249999999997</v>
      </c>
      <c r="V29" s="42">
        <v>36.5625</v>
      </c>
      <c r="W29" s="42">
        <v>3.99</v>
      </c>
      <c r="X29" s="75">
        <v>4.125</v>
      </c>
      <c r="Y29" s="42">
        <v>3.8574999999999999</v>
      </c>
      <c r="Z29" s="75">
        <v>3.67</v>
      </c>
      <c r="AA29" s="75">
        <v>3.54</v>
      </c>
      <c r="AB29" s="75">
        <v>3.9224999999999999</v>
      </c>
      <c r="AC29" s="82">
        <v>3.8891</v>
      </c>
      <c r="AD29" s="76">
        <v>3.7250000000000001</v>
      </c>
      <c r="AE29" s="82">
        <v>3.32</v>
      </c>
      <c r="AF29" s="75">
        <v>3.9918</v>
      </c>
      <c r="AG29" s="77">
        <v>3.7993000000000001</v>
      </c>
      <c r="AH29" s="76">
        <v>3.7625999999999999</v>
      </c>
      <c r="AI29" s="77">
        <v>3.9727000000000001</v>
      </c>
      <c r="AJ29" s="76">
        <v>3.9041000000000001</v>
      </c>
      <c r="AK29" s="83"/>
      <c r="AL29" s="5"/>
      <c r="AM29" s="5"/>
      <c r="AN29" s="5"/>
      <c r="AO29" s="5"/>
      <c r="AP29" s="5"/>
      <c r="AQ29" s="5"/>
      <c r="AR29" s="6">
        <f t="shared" si="3"/>
        <v>3.984539099501982</v>
      </c>
      <c r="AS29" s="6">
        <f t="shared" si="4"/>
        <v>3.8177538570992988</v>
      </c>
      <c r="AT29" s="6">
        <f t="shared" si="5"/>
        <v>4.1355721675019828</v>
      </c>
      <c r="AU29" s="6">
        <f t="shared" si="6"/>
        <v>3.962465793099299</v>
      </c>
      <c r="AV29" s="6">
        <f t="shared" si="7"/>
        <v>3.9750827293006408</v>
      </c>
      <c r="AW29" s="6"/>
      <c r="AX29" s="6">
        <f t="shared" si="8"/>
        <v>3.7386987342287341</v>
      </c>
      <c r="AY29" s="6">
        <f t="shared" si="9"/>
        <v>3.9777216641298834</v>
      </c>
      <c r="AZ29" s="6">
        <f t="shared" si="10"/>
        <v>3.9254649474870145</v>
      </c>
      <c r="BA29" s="6">
        <v>3.7489679591836733</v>
      </c>
      <c r="BB29" s="6">
        <f t="shared" si="11"/>
        <v>3.6492208422994161</v>
      </c>
      <c r="BC29" s="6">
        <v>3.6857269465885656</v>
      </c>
      <c r="BD29" s="6">
        <f t="shared" si="12"/>
        <v>3.7469896534404823</v>
      </c>
      <c r="BE29" s="15"/>
      <c r="BF29" s="75">
        <v>42.158333333333331</v>
      </c>
      <c r="BG29" s="75">
        <v>36.440000000000005</v>
      </c>
      <c r="BH29" s="75">
        <v>39.30277777777777</v>
      </c>
      <c r="BI29" s="75">
        <v>44.250000000000007</v>
      </c>
      <c r="BJ29" s="75">
        <v>35.662222222222219</v>
      </c>
      <c r="BK29" s="75">
        <v>43.905277777777776</v>
      </c>
      <c r="BL29" s="75">
        <v>42.09791666666667</v>
      </c>
      <c r="BM29" s="9"/>
      <c r="BN29" s="16">
        <f t="shared" si="25"/>
        <v>2035</v>
      </c>
      <c r="BO29" s="24">
        <f t="shared" si="13"/>
        <v>8.1734067346938772</v>
      </c>
      <c r="BP29" s="24">
        <f t="shared" si="14"/>
        <v>8.0374368333366775</v>
      </c>
      <c r="BQ29" s="24">
        <f t="shared" si="15"/>
        <v>8.1734067346938772</v>
      </c>
      <c r="BR29" s="24">
        <f t="shared" si="16"/>
        <v>7.968772025822318</v>
      </c>
      <c r="BS29" s="24">
        <f t="shared" si="17"/>
        <v>8.0048956650246286</v>
      </c>
      <c r="BT29" s="24">
        <f t="shared" si="18"/>
        <v>8.3101060602942702</v>
      </c>
      <c r="BU29" s="24"/>
      <c r="BV29" s="17">
        <f t="shared" si="19"/>
        <v>2016</v>
      </c>
      <c r="BW29" s="78">
        <f t="shared" si="20"/>
        <v>42614</v>
      </c>
      <c r="BX29" s="24">
        <f t="shared" si="21"/>
        <v>4.0022297355695029</v>
      </c>
      <c r="BY29" s="24">
        <f t="shared" si="22"/>
        <v>3.6492208422994161</v>
      </c>
      <c r="BZ29" s="24">
        <v>3.7456516326530611</v>
      </c>
      <c r="CA29" s="24">
        <v>3.6824718601336843</v>
      </c>
      <c r="CB29" s="24">
        <v>3.7456516326530611</v>
      </c>
      <c r="CC29" s="24">
        <f t="shared" si="23"/>
        <v>3.6786949261083741</v>
      </c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3"/>
      <c r="EC29" s="3"/>
      <c r="ED29" s="3"/>
      <c r="EE29" s="3"/>
      <c r="EF29" s="3"/>
      <c r="EG29" s="3"/>
      <c r="EH29" s="3"/>
      <c r="EI29" s="13"/>
      <c r="EJ29" s="13"/>
      <c r="EK29" s="13"/>
      <c r="EL29" s="13"/>
      <c r="EM29" s="13"/>
      <c r="EN29" s="13"/>
      <c r="EO29" s="13"/>
      <c r="EP29" s="3"/>
      <c r="EQ29" s="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3"/>
      <c r="FO29" s="3"/>
      <c r="FP29" s="13"/>
      <c r="FQ29" s="13"/>
      <c r="FR29" s="13"/>
      <c r="FS29" s="13"/>
      <c r="FT29" s="13"/>
    </row>
    <row r="30" spans="1:176" ht="12.75" x14ac:dyDescent="0.2">
      <c r="A30" s="3">
        <f t="shared" si="0"/>
        <v>2016</v>
      </c>
      <c r="B30" s="81">
        <f t="shared" si="24"/>
        <v>42644</v>
      </c>
      <c r="C30" s="81">
        <f t="shared" si="1"/>
        <v>42674</v>
      </c>
      <c r="D30" s="79">
        <f t="shared" si="2"/>
        <v>42644</v>
      </c>
      <c r="E30" s="40">
        <v>42.314999999999998</v>
      </c>
      <c r="F30" s="80">
        <v>36</v>
      </c>
      <c r="G30" s="40">
        <v>39.270000000000003</v>
      </c>
      <c r="H30" s="80">
        <v>32</v>
      </c>
      <c r="I30" s="40">
        <v>38.18</v>
      </c>
      <c r="J30" s="80">
        <v>33.369999999999997</v>
      </c>
      <c r="K30" s="40">
        <v>46.777500000000003</v>
      </c>
      <c r="L30" s="80">
        <v>38.475000000000001</v>
      </c>
      <c r="M30" s="40">
        <v>44.412500000000001</v>
      </c>
      <c r="N30" s="80">
        <v>38</v>
      </c>
      <c r="O30" s="40">
        <v>39.520000000000003</v>
      </c>
      <c r="P30" s="80">
        <v>31</v>
      </c>
      <c r="Q30" s="40">
        <v>38.770000000000003</v>
      </c>
      <c r="R30" s="80">
        <v>31</v>
      </c>
      <c r="S30" s="40">
        <v>42.27</v>
      </c>
      <c r="T30" s="80">
        <v>33</v>
      </c>
      <c r="U30" s="40">
        <v>42.253439999999998</v>
      </c>
      <c r="V30" s="42">
        <v>36.049999999999997</v>
      </c>
      <c r="W30" s="42">
        <v>4.0179999999999998</v>
      </c>
      <c r="X30" s="75">
        <v>4.1130000000000004</v>
      </c>
      <c r="Y30" s="42">
        <v>3.843</v>
      </c>
      <c r="Z30" s="75">
        <v>3.6955</v>
      </c>
      <c r="AA30" s="75">
        <v>3.5655000000000001</v>
      </c>
      <c r="AB30" s="75">
        <v>3.9405000000000001</v>
      </c>
      <c r="AC30" s="82">
        <v>3.907</v>
      </c>
      <c r="AD30" s="76">
        <v>3.8054999999999999</v>
      </c>
      <c r="AE30" s="82">
        <v>3.4005000000000001</v>
      </c>
      <c r="AF30" s="75">
        <v>4.0182000000000002</v>
      </c>
      <c r="AG30" s="77">
        <v>3.8252000000000002</v>
      </c>
      <c r="AH30" s="76">
        <v>3.7881999999999998</v>
      </c>
      <c r="AI30" s="77">
        <v>4.0583</v>
      </c>
      <c r="AJ30" s="76">
        <v>3.9220000000000002</v>
      </c>
      <c r="AK30" s="83"/>
      <c r="AL30" s="5"/>
      <c r="AM30" s="5"/>
      <c r="AN30" s="5"/>
      <c r="AO30" s="5"/>
      <c r="AP30" s="5"/>
      <c r="AQ30" s="5"/>
      <c r="AR30" s="6">
        <f t="shared" si="3"/>
        <v>4.0027320052850897</v>
      </c>
      <c r="AS30" s="6">
        <f t="shared" si="4"/>
        <v>3.8995711149507062</v>
      </c>
      <c r="AT30" s="6">
        <f t="shared" si="5"/>
        <v>4.1544545812850906</v>
      </c>
      <c r="AU30" s="6">
        <f t="shared" si="6"/>
        <v>4.0473839109507068</v>
      </c>
      <c r="AV30" s="6">
        <f t="shared" si="7"/>
        <v>4.0260354031178984</v>
      </c>
      <c r="AW30" s="6"/>
      <c r="AX30" s="6">
        <f t="shared" si="8"/>
        <v>3.7646450101750104</v>
      </c>
      <c r="AY30" s="6">
        <f t="shared" si="9"/>
        <v>3.9958850329781836</v>
      </c>
      <c r="AZ30" s="6">
        <f t="shared" si="10"/>
        <v>3.9434711553072228</v>
      </c>
      <c r="BA30" s="6">
        <v>3.7749883673469391</v>
      </c>
      <c r="BB30" s="6">
        <f t="shared" si="11"/>
        <v>3.6753505687058103</v>
      </c>
      <c r="BC30" s="6">
        <v>3.7113195452637724</v>
      </c>
      <c r="BD30" s="6">
        <f t="shared" si="12"/>
        <v>3.7726049221496738</v>
      </c>
      <c r="BE30" s="15"/>
      <c r="BF30" s="75">
        <v>39.530967741935477</v>
      </c>
      <c r="BG30" s="75">
        <v>36.064946236559145</v>
      </c>
      <c r="BH30" s="75">
        <v>36.059462365591394</v>
      </c>
      <c r="BI30" s="75">
        <v>41.585483870967742</v>
      </c>
      <c r="BJ30" s="75">
        <v>35.344516129032264</v>
      </c>
      <c r="BK30" s="75">
        <v>43.117258064516129</v>
      </c>
      <c r="BL30" s="75">
        <v>39.518590107526883</v>
      </c>
      <c r="BM30" s="9"/>
      <c r="BN30" s="84"/>
      <c r="BU30" s="24"/>
      <c r="BV30" s="17">
        <f t="shared" si="19"/>
        <v>2016</v>
      </c>
      <c r="BW30" s="78">
        <f t="shared" si="20"/>
        <v>42644</v>
      </c>
      <c r="BX30" s="24">
        <f t="shared" si="21"/>
        <v>3.987310505196008</v>
      </c>
      <c r="BY30" s="24">
        <f t="shared" si="22"/>
        <v>3.6753505687058103</v>
      </c>
      <c r="BZ30" s="24">
        <v>3.7716720408163265</v>
      </c>
      <c r="CA30" s="24">
        <v>3.7080645055099466</v>
      </c>
      <c r="CB30" s="24">
        <v>3.7716720408163265</v>
      </c>
      <c r="CC30" s="24">
        <f t="shared" si="23"/>
        <v>3.7048648768472905</v>
      </c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3"/>
      <c r="EC30" s="3"/>
      <c r="ED30" s="3"/>
      <c r="EE30" s="3"/>
      <c r="EF30" s="3"/>
      <c r="EG30" s="3"/>
      <c r="EH30" s="3"/>
      <c r="EI30" s="13"/>
      <c r="EJ30" s="13"/>
      <c r="EK30" s="13"/>
      <c r="EL30" s="13"/>
      <c r="EM30" s="13"/>
      <c r="EN30" s="13"/>
      <c r="EO30" s="13"/>
      <c r="EP30" s="3"/>
      <c r="EQ30" s="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3"/>
      <c r="FO30" s="3"/>
      <c r="FP30" s="13"/>
      <c r="FQ30" s="13"/>
      <c r="FR30" s="13"/>
      <c r="FS30" s="13"/>
      <c r="FT30" s="13"/>
    </row>
    <row r="31" spans="1:176" ht="12.75" x14ac:dyDescent="0.2">
      <c r="A31" s="3">
        <f t="shared" si="0"/>
        <v>2016</v>
      </c>
      <c r="B31" s="81">
        <f t="shared" si="24"/>
        <v>42675</v>
      </c>
      <c r="C31" s="81">
        <f t="shared" si="1"/>
        <v>42704</v>
      </c>
      <c r="D31" s="79">
        <f t="shared" si="2"/>
        <v>42675</v>
      </c>
      <c r="E31" s="40">
        <v>45.045000000000002</v>
      </c>
      <c r="F31" s="80">
        <v>36.75</v>
      </c>
      <c r="G31" s="40">
        <v>37.344999999999999</v>
      </c>
      <c r="H31" s="80">
        <v>31.36</v>
      </c>
      <c r="I31" s="40">
        <v>40.67</v>
      </c>
      <c r="J31" s="80">
        <v>35.145000000000003</v>
      </c>
      <c r="K31" s="40">
        <v>46.777500000000003</v>
      </c>
      <c r="L31" s="80">
        <v>39.69</v>
      </c>
      <c r="M31" s="40">
        <v>46.75</v>
      </c>
      <c r="N31" s="80">
        <v>38.799999999999997</v>
      </c>
      <c r="O31" s="40">
        <v>36.594999999999999</v>
      </c>
      <c r="P31" s="80">
        <v>30.36</v>
      </c>
      <c r="Q31" s="40">
        <v>36.844999999999999</v>
      </c>
      <c r="R31" s="80">
        <v>30.86</v>
      </c>
      <c r="S31" s="40">
        <v>40.094999999999999</v>
      </c>
      <c r="T31" s="80">
        <v>31.86</v>
      </c>
      <c r="U31" s="40">
        <v>44.728749999999998</v>
      </c>
      <c r="V31" s="42">
        <v>36.805</v>
      </c>
      <c r="W31" s="42">
        <v>4.1029999999999998</v>
      </c>
      <c r="X31" s="75">
        <v>4.3029999999999999</v>
      </c>
      <c r="Y31" s="42">
        <v>4.1079999999999997</v>
      </c>
      <c r="Z31" s="75">
        <v>4.0054999999999996</v>
      </c>
      <c r="AA31" s="75">
        <v>3.8980000000000001</v>
      </c>
      <c r="AB31" s="75">
        <v>4.1005000000000003</v>
      </c>
      <c r="AC31" s="82">
        <v>4.0658000000000003</v>
      </c>
      <c r="AD31" s="76">
        <v>4.3605</v>
      </c>
      <c r="AE31" s="82">
        <v>3.548</v>
      </c>
      <c r="AF31" s="75">
        <v>4.3392999999999997</v>
      </c>
      <c r="AG31" s="77">
        <v>4.1407999999999996</v>
      </c>
      <c r="AH31" s="76">
        <v>4.1002000000000001</v>
      </c>
      <c r="AI31" s="77">
        <v>4.6692999999999998</v>
      </c>
      <c r="AJ31" s="76">
        <v>4.0808</v>
      </c>
      <c r="AK31" s="83"/>
      <c r="AL31" s="5"/>
      <c r="AM31" s="5"/>
      <c r="AN31" s="5"/>
      <c r="AO31" s="5"/>
      <c r="AP31" s="5"/>
      <c r="AQ31" s="5"/>
      <c r="AR31" s="6">
        <f t="shared" si="3"/>
        <v>4.1641305213944504</v>
      </c>
      <c r="AS31" s="6">
        <f t="shared" si="4"/>
        <v>4.4636528305722125</v>
      </c>
      <c r="AT31" s="6">
        <f t="shared" si="5"/>
        <v>4.3219700733944508</v>
      </c>
      <c r="AU31" s="6">
        <f t="shared" si="6"/>
        <v>4.632844226572213</v>
      </c>
      <c r="AV31" s="6">
        <f t="shared" si="7"/>
        <v>4.3956494129833317</v>
      </c>
      <c r="AW31" s="6"/>
      <c r="AX31" s="6">
        <f t="shared" si="8"/>
        <v>4.0800703256003255</v>
      </c>
      <c r="AY31" s="6">
        <f t="shared" si="9"/>
        <v>4.1570215119228813</v>
      </c>
      <c r="AZ31" s="6">
        <f t="shared" si="10"/>
        <v>4.1035263359312948</v>
      </c>
      <c r="BA31" s="6">
        <v>4.0913148979591831</v>
      </c>
      <c r="BB31" s="6">
        <f t="shared" si="11"/>
        <v>4.0160617071421258</v>
      </c>
      <c r="BC31" s="6">
        <v>4.0224452546486367</v>
      </c>
      <c r="BD31" s="6">
        <f t="shared" si="12"/>
        <v>4.0840062280261167</v>
      </c>
      <c r="BE31" s="15"/>
      <c r="BF31" s="75">
        <v>41.351941747572816</v>
      </c>
      <c r="BG31" s="75">
        <v>34.680388349514566</v>
      </c>
      <c r="BH31" s="75">
        <v>38.210187239944524</v>
      </c>
      <c r="BI31" s="75">
        <v>43.210540915395285</v>
      </c>
      <c r="BJ31" s="75">
        <v>34.180388349514566</v>
      </c>
      <c r="BK31" s="75">
        <v>43.622038834951454</v>
      </c>
      <c r="BL31" s="75">
        <v>41.20097780859917</v>
      </c>
      <c r="BM31" s="9"/>
      <c r="BN31" s="84"/>
      <c r="BU31" s="24"/>
      <c r="BV31" s="17">
        <f t="shared" si="19"/>
        <v>2016</v>
      </c>
      <c r="BW31" s="78">
        <f t="shared" si="20"/>
        <v>42675</v>
      </c>
      <c r="BX31" s="24">
        <f t="shared" si="21"/>
        <v>4.2599723016771271</v>
      </c>
      <c r="BY31" s="24">
        <f t="shared" si="22"/>
        <v>4.0160617071421258</v>
      </c>
      <c r="BZ31" s="24">
        <v>4.08799857142857</v>
      </c>
      <c r="CA31" s="24">
        <v>4.0191907826331308</v>
      </c>
      <c r="CB31" s="24">
        <v>4.08799857142857</v>
      </c>
      <c r="CC31" s="24">
        <f t="shared" si="23"/>
        <v>4.0461005090311986</v>
      </c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3"/>
      <c r="EC31" s="3"/>
      <c r="ED31" s="3"/>
      <c r="EE31" s="3"/>
      <c r="EF31" s="3"/>
      <c r="EG31" s="3"/>
      <c r="EH31" s="3"/>
      <c r="EI31" s="13"/>
      <c r="EJ31" s="13"/>
      <c r="EK31" s="13"/>
      <c r="EL31" s="13"/>
      <c r="EM31" s="13"/>
      <c r="EN31" s="13"/>
      <c r="EO31" s="13"/>
      <c r="EP31" s="3"/>
      <c r="EQ31" s="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3"/>
      <c r="FO31" s="3"/>
      <c r="FP31" s="13"/>
      <c r="FQ31" s="13"/>
      <c r="FR31" s="13"/>
      <c r="FS31" s="13"/>
      <c r="FT31" s="13"/>
    </row>
    <row r="32" spans="1:176" ht="12.75" x14ac:dyDescent="0.2">
      <c r="A32" s="3">
        <f t="shared" si="0"/>
        <v>2016</v>
      </c>
      <c r="B32" s="81">
        <f t="shared" si="24"/>
        <v>42705</v>
      </c>
      <c r="C32" s="81">
        <f t="shared" si="1"/>
        <v>42735</v>
      </c>
      <c r="D32" s="79">
        <f t="shared" si="2"/>
        <v>42705</v>
      </c>
      <c r="E32" s="40">
        <v>49.14</v>
      </c>
      <c r="F32" s="80">
        <v>39.75</v>
      </c>
      <c r="G32" s="40">
        <v>38.884999999999998</v>
      </c>
      <c r="H32" s="80">
        <v>32.64</v>
      </c>
      <c r="I32" s="40">
        <v>45.65</v>
      </c>
      <c r="J32" s="80">
        <v>37.984999999999999</v>
      </c>
      <c r="K32" s="40">
        <v>48.195</v>
      </c>
      <c r="L32" s="80">
        <v>43.335000000000001</v>
      </c>
      <c r="M32" s="40">
        <v>49.087499999999999</v>
      </c>
      <c r="N32" s="80">
        <v>43.2</v>
      </c>
      <c r="O32" s="40">
        <v>38.384999999999998</v>
      </c>
      <c r="P32" s="80">
        <v>32.14</v>
      </c>
      <c r="Q32" s="40">
        <v>38.384999999999998</v>
      </c>
      <c r="R32" s="80">
        <v>32.14</v>
      </c>
      <c r="S32" s="40">
        <v>41.384999999999998</v>
      </c>
      <c r="T32" s="80">
        <v>33.39</v>
      </c>
      <c r="U32" s="40">
        <v>47.886560000000003</v>
      </c>
      <c r="V32" s="42">
        <v>40.395000000000003</v>
      </c>
      <c r="W32" s="42">
        <v>4.2759999999999998</v>
      </c>
      <c r="X32" s="75">
        <v>4.4785000000000004</v>
      </c>
      <c r="Y32" s="42">
        <v>4.1760000000000002</v>
      </c>
      <c r="Z32" s="75">
        <v>4.2234999999999996</v>
      </c>
      <c r="AA32" s="75">
        <v>4.1234999999999999</v>
      </c>
      <c r="AB32" s="75">
        <v>4.3034999999999997</v>
      </c>
      <c r="AC32" s="82">
        <v>4.2674000000000003</v>
      </c>
      <c r="AD32" s="76">
        <v>4.7285000000000004</v>
      </c>
      <c r="AE32" s="82">
        <v>3.7035</v>
      </c>
      <c r="AF32" s="75">
        <v>4.5650000000000004</v>
      </c>
      <c r="AG32" s="77">
        <v>4.3627000000000002</v>
      </c>
      <c r="AH32" s="76">
        <v>4.3196000000000003</v>
      </c>
      <c r="AI32" s="77">
        <v>5.0602999999999998</v>
      </c>
      <c r="AJ32" s="76">
        <v>4.2824</v>
      </c>
      <c r="AK32" s="83"/>
      <c r="AL32" s="5"/>
      <c r="AM32" s="5"/>
      <c r="AN32" s="5"/>
      <c r="AO32" s="5"/>
      <c r="AP32" s="5"/>
      <c r="AQ32" s="5"/>
      <c r="AR32" s="6">
        <f t="shared" si="3"/>
        <v>4.3690293932310196</v>
      </c>
      <c r="AS32" s="6">
        <f t="shared" si="4"/>
        <v>4.8376745807500763</v>
      </c>
      <c r="AT32" s="6">
        <f t="shared" si="5"/>
        <v>4.5346345772310199</v>
      </c>
      <c r="AU32" s="6">
        <f t="shared" si="6"/>
        <v>5.021041336750077</v>
      </c>
      <c r="AV32" s="6">
        <f t="shared" si="7"/>
        <v>4.6905949719905484</v>
      </c>
      <c r="AW32" s="6"/>
      <c r="AX32" s="6">
        <f t="shared" si="8"/>
        <v>4.3018855474155471</v>
      </c>
      <c r="AY32" s="6">
        <f t="shared" si="9"/>
        <v>4.3615877219685437</v>
      </c>
      <c r="AZ32" s="6">
        <f t="shared" si="10"/>
        <v>4.3065963463480852</v>
      </c>
      <c r="BA32" s="6">
        <v>4.3137638775510201</v>
      </c>
      <c r="BB32" s="6">
        <f t="shared" si="11"/>
        <v>4.2471304641869043</v>
      </c>
      <c r="BC32" s="6">
        <v>4.2412368825386393</v>
      </c>
      <c r="BD32" s="6">
        <f t="shared" si="12"/>
        <v>4.3029916624811646</v>
      </c>
      <c r="BE32" s="15"/>
      <c r="BF32" s="75">
        <v>45.000322580645161</v>
      </c>
      <c r="BG32" s="75">
        <v>36.131827956989248</v>
      </c>
      <c r="BH32" s="75">
        <v>42.270806451612899</v>
      </c>
      <c r="BI32" s="75">
        <v>46.491935483870961</v>
      </c>
      <c r="BJ32" s="75">
        <v>35.631827956989248</v>
      </c>
      <c r="BK32" s="75">
        <v>46.052419354838712</v>
      </c>
      <c r="BL32" s="75">
        <v>44.583829247311826</v>
      </c>
      <c r="BM32" s="9"/>
      <c r="BN32" s="84"/>
      <c r="BU32" s="24"/>
      <c r="BV32" s="17">
        <f t="shared" si="19"/>
        <v>2016</v>
      </c>
      <c r="BW32" s="78">
        <f t="shared" si="20"/>
        <v>42705</v>
      </c>
      <c r="BX32" s="24">
        <f t="shared" si="21"/>
        <v>4.329938347566622</v>
      </c>
      <c r="BY32" s="24">
        <f t="shared" si="22"/>
        <v>4.2471304641869043</v>
      </c>
      <c r="BZ32" s="24">
        <v>4.310447551020407</v>
      </c>
      <c r="CA32" s="24">
        <v>4.2379828097713714</v>
      </c>
      <c r="CB32" s="24">
        <v>4.310447551020407</v>
      </c>
      <c r="CC32" s="24">
        <f t="shared" si="23"/>
        <v>4.2775249753694577</v>
      </c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3"/>
      <c r="EC32" s="3"/>
      <c r="ED32" s="3"/>
      <c r="EE32" s="3"/>
      <c r="EF32" s="3"/>
      <c r="EG32" s="3"/>
      <c r="EH32" s="3"/>
      <c r="EI32" s="13"/>
      <c r="EJ32" s="13"/>
      <c r="EK32" s="13"/>
      <c r="EL32" s="13"/>
      <c r="EM32" s="13"/>
      <c r="EN32" s="13"/>
      <c r="EO32" s="13"/>
      <c r="EP32" s="3"/>
      <c r="EQ32" s="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3"/>
      <c r="FO32" s="3"/>
      <c r="FP32" s="13"/>
      <c r="FQ32" s="13"/>
      <c r="FR32" s="13"/>
      <c r="FS32" s="13"/>
      <c r="FT32" s="13"/>
    </row>
    <row r="33" spans="1:176" ht="12.75" x14ac:dyDescent="0.2">
      <c r="A33" s="3">
        <f t="shared" si="0"/>
        <v>2017</v>
      </c>
      <c r="B33" s="81">
        <f t="shared" si="24"/>
        <v>42736</v>
      </c>
      <c r="C33" s="81">
        <f t="shared" si="1"/>
        <v>42766</v>
      </c>
      <c r="D33" s="79">
        <f t="shared" si="2"/>
        <v>42736</v>
      </c>
      <c r="E33" s="40">
        <v>47.21</v>
      </c>
      <c r="F33" s="80">
        <v>39.174999999999997</v>
      </c>
      <c r="G33" s="40">
        <v>42.287500000000001</v>
      </c>
      <c r="H33" s="80">
        <v>35.22</v>
      </c>
      <c r="I33" s="40">
        <v>46.475000000000001</v>
      </c>
      <c r="J33" s="80">
        <v>38.28</v>
      </c>
      <c r="K33" s="40">
        <v>51.012500000000003</v>
      </c>
      <c r="L33" s="80">
        <v>43.06</v>
      </c>
      <c r="M33" s="40">
        <v>50.23</v>
      </c>
      <c r="N33" s="80">
        <v>42.142499999999998</v>
      </c>
      <c r="O33" s="40">
        <v>41.787500000000001</v>
      </c>
      <c r="P33" s="80">
        <v>34.72</v>
      </c>
      <c r="Q33" s="40">
        <v>41.787500000000001</v>
      </c>
      <c r="R33" s="80">
        <v>34.72</v>
      </c>
      <c r="S33" s="40">
        <v>44.037500000000001</v>
      </c>
      <c r="T33" s="80">
        <v>33.72</v>
      </c>
      <c r="U33" s="40">
        <v>47.46425</v>
      </c>
      <c r="V33" s="42">
        <v>39.60519</v>
      </c>
      <c r="W33" s="42">
        <v>4.4080000000000004</v>
      </c>
      <c r="X33" s="75">
        <v>4.6280000000000001</v>
      </c>
      <c r="Y33" s="42">
        <v>4.3179999999999996</v>
      </c>
      <c r="Z33" s="75">
        <v>4.3505000000000003</v>
      </c>
      <c r="AA33" s="75">
        <v>4.2329999999999997</v>
      </c>
      <c r="AB33" s="75">
        <v>4.3605</v>
      </c>
      <c r="AC33" s="82">
        <v>4.3239000000000001</v>
      </c>
      <c r="AD33" s="76">
        <v>4.6879999999999997</v>
      </c>
      <c r="AE33" s="82">
        <v>3.8330000000000002</v>
      </c>
      <c r="AF33" s="75">
        <v>4.6863999999999999</v>
      </c>
      <c r="AG33" s="77">
        <v>4.4920999999999998</v>
      </c>
      <c r="AH33" s="76">
        <v>4.4474999999999998</v>
      </c>
      <c r="AI33" s="77">
        <v>5.0172999999999996</v>
      </c>
      <c r="AJ33" s="76">
        <v>4.3388999999999998</v>
      </c>
      <c r="AK33" s="83"/>
      <c r="AL33" s="5"/>
      <c r="AM33" s="5"/>
      <c r="AN33" s="5"/>
      <c r="AO33" s="5"/>
      <c r="AP33" s="5"/>
      <c r="AQ33" s="5"/>
      <c r="AR33" s="6">
        <f t="shared" si="3"/>
        <v>4.4264539282447402</v>
      </c>
      <c r="AS33" s="6">
        <f t="shared" si="4"/>
        <v>4.7965118609614787</v>
      </c>
      <c r="AT33" s="6">
        <f t="shared" si="5"/>
        <v>4.5942354922447404</v>
      </c>
      <c r="AU33" s="6">
        <f t="shared" si="6"/>
        <v>4.9783185569614794</v>
      </c>
      <c r="AV33" s="6">
        <f t="shared" si="7"/>
        <v>4.6988799596031097</v>
      </c>
      <c r="AW33" s="6"/>
      <c r="AX33" s="6">
        <f t="shared" si="8"/>
        <v>4.431108176638177</v>
      </c>
      <c r="AY33" s="6">
        <f t="shared" si="9"/>
        <v>4.4189190258751898</v>
      </c>
      <c r="AZ33" s="6">
        <f t="shared" si="10"/>
        <v>4.3636160044454115</v>
      </c>
      <c r="BA33" s="6">
        <v>4.4331516326530602</v>
      </c>
      <c r="BB33" s="6">
        <f t="shared" si="11"/>
        <v>4.3593345834614201</v>
      </c>
      <c r="BC33" s="6">
        <v>4.3586617470484104</v>
      </c>
      <c r="BD33" s="6">
        <f t="shared" si="12"/>
        <v>4.4305657458563532</v>
      </c>
      <c r="BE33" s="15"/>
      <c r="BF33" s="75">
        <v>43.494892473118277</v>
      </c>
      <c r="BG33" s="75">
        <v>39.019731182795702</v>
      </c>
      <c r="BH33" s="75">
        <v>42.685913978494625</v>
      </c>
      <c r="BI33" s="75">
        <v>46.490618279569894</v>
      </c>
      <c r="BJ33" s="75">
        <v>38.519731182795702</v>
      </c>
      <c r="BK33" s="75">
        <v>47.33553763440861</v>
      </c>
      <c r="BL33" s="75">
        <v>43.830491075268817</v>
      </c>
      <c r="BM33" s="9"/>
      <c r="BN33" s="84"/>
      <c r="BV33" s="17">
        <f t="shared" si="19"/>
        <v>2017</v>
      </c>
      <c r="BW33" s="78">
        <f t="shared" si="20"/>
        <v>42736</v>
      </c>
      <c r="BX33" s="24">
        <f t="shared" si="21"/>
        <v>4.4760439139829193</v>
      </c>
      <c r="BY33" s="24">
        <f t="shared" si="22"/>
        <v>4.3593345834614201</v>
      </c>
      <c r="BZ33" s="24">
        <v>4.429835306122448</v>
      </c>
      <c r="CA33" s="24">
        <v>4.3554078885565737</v>
      </c>
      <c r="CB33" s="24">
        <v>4.429835306122448</v>
      </c>
      <c r="CC33" s="24">
        <f t="shared" si="23"/>
        <v>4.3899018226600974</v>
      </c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3"/>
      <c r="EC33" s="3"/>
      <c r="ED33" s="3"/>
      <c r="EE33" s="3"/>
      <c r="EF33" s="3"/>
      <c r="EG33" s="3"/>
      <c r="EH33" s="3"/>
      <c r="EI33" s="13"/>
      <c r="EJ33" s="13"/>
      <c r="EK33" s="13"/>
      <c r="EL33" s="13"/>
      <c r="EM33" s="13"/>
      <c r="EN33" s="13"/>
      <c r="EO33" s="13"/>
      <c r="EP33" s="3"/>
      <c r="EQ33" s="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3"/>
      <c r="FO33" s="3"/>
      <c r="FP33" s="13"/>
      <c r="FQ33" s="13"/>
      <c r="FR33" s="13"/>
      <c r="FS33" s="13"/>
      <c r="FT33" s="13"/>
    </row>
    <row r="34" spans="1:176" ht="12.75" x14ac:dyDescent="0.2">
      <c r="A34" s="3">
        <f t="shared" si="0"/>
        <v>2017</v>
      </c>
      <c r="B34" s="81">
        <f t="shared" si="24"/>
        <v>42767</v>
      </c>
      <c r="C34" s="81">
        <f t="shared" si="1"/>
        <v>42794</v>
      </c>
      <c r="D34" s="79">
        <f t="shared" si="2"/>
        <v>42767</v>
      </c>
      <c r="E34" s="40">
        <v>46.354999999999997</v>
      </c>
      <c r="F34" s="80">
        <v>37.4</v>
      </c>
      <c r="G34" s="40">
        <v>41.9</v>
      </c>
      <c r="H34" s="80">
        <v>34.267499999999998</v>
      </c>
      <c r="I34" s="40">
        <v>42.102499999999999</v>
      </c>
      <c r="J34" s="80">
        <v>36.24</v>
      </c>
      <c r="K34" s="40">
        <v>49.594999999999999</v>
      </c>
      <c r="L34" s="80">
        <v>41.852499999999999</v>
      </c>
      <c r="M34" s="40">
        <v>49.29</v>
      </c>
      <c r="N34" s="80">
        <v>40.950000000000003</v>
      </c>
      <c r="O34" s="40">
        <v>40.9</v>
      </c>
      <c r="P34" s="80">
        <v>33.017499999999998</v>
      </c>
      <c r="Q34" s="40">
        <v>41.9</v>
      </c>
      <c r="R34" s="80">
        <v>33.767499999999998</v>
      </c>
      <c r="S34" s="40">
        <v>44.4</v>
      </c>
      <c r="T34" s="80">
        <v>36.517499999999998</v>
      </c>
      <c r="U34" s="40">
        <v>46.590249999999997</v>
      </c>
      <c r="V34" s="42">
        <v>38.151249999999997</v>
      </c>
      <c r="W34" s="42">
        <v>4.3879999999999999</v>
      </c>
      <c r="X34" s="75">
        <v>4.5904999999999996</v>
      </c>
      <c r="Y34" s="42">
        <v>4.2880000000000003</v>
      </c>
      <c r="Z34" s="75">
        <v>4.3354999999999997</v>
      </c>
      <c r="AA34" s="75">
        <v>4.2380000000000004</v>
      </c>
      <c r="AB34" s="75">
        <v>4.3505000000000003</v>
      </c>
      <c r="AC34" s="82">
        <v>4.3140000000000001</v>
      </c>
      <c r="AD34" s="76">
        <v>4.4705000000000004</v>
      </c>
      <c r="AE34" s="82">
        <v>3.8105000000000002</v>
      </c>
      <c r="AF34" s="75">
        <v>4.6708999999999996</v>
      </c>
      <c r="AG34" s="77">
        <v>4.4768999999999997</v>
      </c>
      <c r="AH34" s="76">
        <v>4.4324000000000003</v>
      </c>
      <c r="AI34" s="77">
        <v>4.7862</v>
      </c>
      <c r="AJ34" s="76">
        <v>4.3289999999999997</v>
      </c>
      <c r="AK34" s="83"/>
      <c r="AL34" s="5"/>
      <c r="AM34" s="5"/>
      <c r="AN34" s="5"/>
      <c r="AO34" s="5"/>
      <c r="AP34" s="5"/>
      <c r="AQ34" s="5"/>
      <c r="AR34" s="6">
        <f t="shared" si="3"/>
        <v>4.4163919300741945</v>
      </c>
      <c r="AS34" s="6">
        <f t="shared" si="4"/>
        <v>4.5754528102449434</v>
      </c>
      <c r="AT34" s="6">
        <f t="shared" si="5"/>
        <v>4.5837921460741953</v>
      </c>
      <c r="AU34" s="6">
        <f t="shared" si="6"/>
        <v>4.7488814062449443</v>
      </c>
      <c r="AV34" s="6">
        <f t="shared" si="7"/>
        <v>4.5811295731595694</v>
      </c>
      <c r="AW34" s="6"/>
      <c r="AX34" s="6">
        <f t="shared" si="8"/>
        <v>4.4158456613756618</v>
      </c>
      <c r="AY34" s="6">
        <f t="shared" si="9"/>
        <v>4.4088733637747328</v>
      </c>
      <c r="AZ34" s="6">
        <f t="shared" si="10"/>
        <v>4.3536125556564071</v>
      </c>
      <c r="BA34" s="6">
        <v>4.4178455102040814</v>
      </c>
      <c r="BB34" s="6">
        <f t="shared" si="11"/>
        <v>4.3644580592273803</v>
      </c>
      <c r="BC34" s="6">
        <v>4.3436072772394656</v>
      </c>
      <c r="BD34" s="6">
        <f t="shared" si="12"/>
        <v>4.4154979407332995</v>
      </c>
      <c r="BE34" s="15"/>
      <c r="BF34" s="75">
        <v>42.517142857142858</v>
      </c>
      <c r="BG34" s="75">
        <v>38.628928571428574</v>
      </c>
      <c r="BH34" s="75">
        <v>39.589999999999996</v>
      </c>
      <c r="BI34" s="75">
        <v>45.715714285714284</v>
      </c>
      <c r="BJ34" s="75">
        <v>38.414642857142852</v>
      </c>
      <c r="BK34" s="75">
        <v>46.276785714285708</v>
      </c>
      <c r="BL34" s="75">
        <v>42.97353571428571</v>
      </c>
      <c r="BM34" s="9"/>
      <c r="BN34" s="84"/>
      <c r="BV34" s="17">
        <f t="shared" si="19"/>
        <v>2017</v>
      </c>
      <c r="BW34" s="78">
        <f t="shared" si="20"/>
        <v>42767</v>
      </c>
      <c r="BX34" s="24">
        <f t="shared" si="21"/>
        <v>4.4451765407963784</v>
      </c>
      <c r="BY34" s="24">
        <f t="shared" si="22"/>
        <v>4.3644580592273803</v>
      </c>
      <c r="BZ34" s="24">
        <v>4.4145291836734684</v>
      </c>
      <c r="CA34" s="24">
        <v>4.3403533912764205</v>
      </c>
      <c r="CB34" s="24">
        <v>4.4145291836734684</v>
      </c>
      <c r="CC34" s="24">
        <f t="shared" si="23"/>
        <v>4.3950331855500817</v>
      </c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3"/>
      <c r="EC34" s="3"/>
      <c r="ED34" s="3"/>
      <c r="EE34" s="3"/>
      <c r="EF34" s="3"/>
      <c r="EG34" s="3"/>
      <c r="EH34" s="3"/>
      <c r="EI34" s="13"/>
      <c r="EJ34" s="13"/>
      <c r="EK34" s="13"/>
      <c r="EL34" s="13"/>
      <c r="EM34" s="13"/>
      <c r="EN34" s="13"/>
      <c r="EO34" s="13"/>
      <c r="EP34" s="3"/>
      <c r="EQ34" s="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3"/>
      <c r="FO34" s="3"/>
      <c r="FP34" s="13"/>
      <c r="FQ34" s="13"/>
      <c r="FR34" s="13"/>
      <c r="FS34" s="13"/>
      <c r="FT34" s="13"/>
    </row>
    <row r="35" spans="1:176" ht="12.75" x14ac:dyDescent="0.2">
      <c r="A35" s="3">
        <f t="shared" si="0"/>
        <v>2017</v>
      </c>
      <c r="B35" s="81">
        <f t="shared" si="24"/>
        <v>42795</v>
      </c>
      <c r="C35" s="81">
        <f t="shared" si="1"/>
        <v>42825</v>
      </c>
      <c r="D35" s="79">
        <f t="shared" si="2"/>
        <v>42795</v>
      </c>
      <c r="E35" s="40">
        <v>42.935000000000002</v>
      </c>
      <c r="F35" s="80">
        <v>35.625</v>
      </c>
      <c r="G35" s="40">
        <v>41.512500000000003</v>
      </c>
      <c r="H35" s="80">
        <v>32.362499999999997</v>
      </c>
      <c r="I35" s="40">
        <v>38.922499999999999</v>
      </c>
      <c r="J35" s="80">
        <v>33.18</v>
      </c>
      <c r="K35" s="40">
        <v>45.342500000000001</v>
      </c>
      <c r="L35" s="80">
        <v>39.4375</v>
      </c>
      <c r="M35" s="40">
        <v>45.53</v>
      </c>
      <c r="N35" s="80">
        <v>39.7575</v>
      </c>
      <c r="O35" s="40">
        <v>40.512500000000003</v>
      </c>
      <c r="P35" s="80">
        <v>30.862500000000001</v>
      </c>
      <c r="Q35" s="40">
        <v>41.512500000000003</v>
      </c>
      <c r="R35" s="80">
        <v>31.862500000000001</v>
      </c>
      <c r="S35" s="40">
        <v>43.762500000000003</v>
      </c>
      <c r="T35" s="80">
        <v>34.362499999999997</v>
      </c>
      <c r="U35" s="40">
        <v>43.094250000000002</v>
      </c>
      <c r="V35" s="42">
        <v>36.697310000000002</v>
      </c>
      <c r="W35" s="42">
        <v>4.327</v>
      </c>
      <c r="X35" s="75">
        <v>4.5419999999999998</v>
      </c>
      <c r="Y35" s="42">
        <v>4.2095000000000002</v>
      </c>
      <c r="Z35" s="75">
        <v>4.2744999999999997</v>
      </c>
      <c r="AA35" s="75">
        <v>4.1719999999999997</v>
      </c>
      <c r="AB35" s="75">
        <v>4.2895000000000003</v>
      </c>
      <c r="AC35" s="82">
        <v>4.2534999999999998</v>
      </c>
      <c r="AD35" s="76">
        <v>4.4295</v>
      </c>
      <c r="AE35" s="82">
        <v>3.7694999999999999</v>
      </c>
      <c r="AF35" s="75">
        <v>4.6077000000000004</v>
      </c>
      <c r="AG35" s="77">
        <v>4.4147999999999996</v>
      </c>
      <c r="AH35" s="76">
        <v>4.3710000000000004</v>
      </c>
      <c r="AI35" s="77">
        <v>4.7426000000000004</v>
      </c>
      <c r="AJ35" s="76">
        <v>4.2685000000000004</v>
      </c>
      <c r="AK35" s="83"/>
      <c r="AL35" s="5"/>
      <c r="AM35" s="5"/>
      <c r="AN35" s="5"/>
      <c r="AO35" s="5"/>
      <c r="AP35" s="5"/>
      <c r="AQ35" s="5"/>
      <c r="AR35" s="6">
        <f t="shared" si="3"/>
        <v>4.3549019412541918</v>
      </c>
      <c r="AS35" s="6">
        <f t="shared" si="4"/>
        <v>4.5337819087305613</v>
      </c>
      <c r="AT35" s="6">
        <f t="shared" si="5"/>
        <v>4.5199716972541921</v>
      </c>
      <c r="AU35" s="6">
        <f t="shared" si="6"/>
        <v>4.7056311847305619</v>
      </c>
      <c r="AV35" s="6">
        <f t="shared" si="7"/>
        <v>4.5285716829923768</v>
      </c>
      <c r="AW35" s="6"/>
      <c r="AX35" s="6">
        <f t="shared" si="8"/>
        <v>4.3537780993080997</v>
      </c>
      <c r="AY35" s="6">
        <f t="shared" si="9"/>
        <v>4.3474832064941644</v>
      </c>
      <c r="AZ35" s="6">
        <f t="shared" si="10"/>
        <v>4.2925915180434799</v>
      </c>
      <c r="BA35" s="6">
        <v>4.3556006122448974</v>
      </c>
      <c r="BB35" s="6">
        <f t="shared" si="11"/>
        <v>4.2968281791167131</v>
      </c>
      <c r="BC35" s="6">
        <v>4.2823857666830891</v>
      </c>
      <c r="BD35" s="6">
        <f t="shared" si="12"/>
        <v>4.3542221998995476</v>
      </c>
      <c r="BE35" s="15"/>
      <c r="BF35" s="75">
        <v>39.875228802153437</v>
      </c>
      <c r="BG35" s="75">
        <v>37.68255383580081</v>
      </c>
      <c r="BH35" s="75">
        <v>36.51884253028264</v>
      </c>
      <c r="BI35" s="75">
        <v>43.113785329744282</v>
      </c>
      <c r="BJ35" s="75">
        <v>37.473267160161512</v>
      </c>
      <c r="BK35" s="75">
        <v>42.870824360699871</v>
      </c>
      <c r="BL35" s="75">
        <v>40.416661386271876</v>
      </c>
      <c r="BM35" s="9"/>
      <c r="BN35" s="84"/>
      <c r="BV35" s="17">
        <f t="shared" si="19"/>
        <v>2017</v>
      </c>
      <c r="BW35" s="78">
        <f t="shared" si="20"/>
        <v>42795</v>
      </c>
      <c r="BX35" s="24">
        <f t="shared" si="21"/>
        <v>4.3644069142915942</v>
      </c>
      <c r="BY35" s="24">
        <f t="shared" si="22"/>
        <v>4.2968281791167131</v>
      </c>
      <c r="BZ35" s="24">
        <v>4.3522842857142852</v>
      </c>
      <c r="CA35" s="24">
        <v>4.2791317690037936</v>
      </c>
      <c r="CB35" s="24">
        <v>4.3522842857142852</v>
      </c>
      <c r="CC35" s="24">
        <f t="shared" si="23"/>
        <v>4.3272991954022979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3"/>
      <c r="EC35" s="3"/>
      <c r="ED35" s="3"/>
      <c r="EE35" s="3"/>
      <c r="EF35" s="3"/>
      <c r="EG35" s="3"/>
      <c r="EH35" s="3"/>
      <c r="EI35" s="13"/>
      <c r="EJ35" s="13"/>
      <c r="EK35" s="13"/>
      <c r="EL35" s="13"/>
      <c r="EM35" s="13"/>
      <c r="EN35" s="13"/>
      <c r="EO35" s="13"/>
      <c r="EP35" s="3"/>
      <c r="EQ35" s="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3"/>
      <c r="FO35" s="3"/>
      <c r="FP35" s="13"/>
      <c r="FQ35" s="13"/>
      <c r="FR35" s="13"/>
      <c r="FS35" s="13"/>
      <c r="FT35" s="13"/>
    </row>
    <row r="36" spans="1:176" ht="12.75" x14ac:dyDescent="0.2">
      <c r="A36" s="3">
        <f t="shared" si="0"/>
        <v>2017</v>
      </c>
      <c r="B36" s="81">
        <f t="shared" si="24"/>
        <v>42826</v>
      </c>
      <c r="C36" s="81">
        <f t="shared" si="1"/>
        <v>42855</v>
      </c>
      <c r="D36" s="79">
        <f t="shared" si="2"/>
        <v>42826</v>
      </c>
      <c r="E36" s="40">
        <v>41.717500000000001</v>
      </c>
      <c r="F36" s="80">
        <v>28.15</v>
      </c>
      <c r="G36" s="40">
        <v>44.4</v>
      </c>
      <c r="H36" s="80">
        <v>30.28</v>
      </c>
      <c r="I36" s="40">
        <v>34.549999999999997</v>
      </c>
      <c r="J36" s="80">
        <v>22.405000000000001</v>
      </c>
      <c r="K36" s="40">
        <v>42.2</v>
      </c>
      <c r="L36" s="80">
        <v>37.547499999999999</v>
      </c>
      <c r="M36" s="40">
        <v>43.06</v>
      </c>
      <c r="N36" s="80">
        <v>38.534999999999997</v>
      </c>
      <c r="O36" s="40">
        <v>43.15</v>
      </c>
      <c r="P36" s="80">
        <v>29.28</v>
      </c>
      <c r="Q36" s="40">
        <v>41.4</v>
      </c>
      <c r="R36" s="80">
        <v>29.53</v>
      </c>
      <c r="S36" s="40">
        <v>46.65</v>
      </c>
      <c r="T36" s="80">
        <v>28.28</v>
      </c>
      <c r="U36" s="40">
        <v>41.312249999999999</v>
      </c>
      <c r="V36" s="42">
        <v>32.37912</v>
      </c>
      <c r="W36" s="42">
        <v>4.0620000000000003</v>
      </c>
      <c r="X36" s="75">
        <v>4.1219999999999999</v>
      </c>
      <c r="Y36" s="42">
        <v>3.827</v>
      </c>
      <c r="Z36" s="75">
        <v>3.7919999999999998</v>
      </c>
      <c r="AA36" s="75">
        <v>3.6595</v>
      </c>
      <c r="AB36" s="75">
        <v>3.867</v>
      </c>
      <c r="AC36" s="82">
        <v>3.8340000000000001</v>
      </c>
      <c r="AD36" s="76">
        <v>3.6970000000000001</v>
      </c>
      <c r="AE36" s="82">
        <v>3.3420000000000001</v>
      </c>
      <c r="AF36" s="75">
        <v>4.1079999999999997</v>
      </c>
      <c r="AG36" s="77">
        <v>3.9236</v>
      </c>
      <c r="AH36" s="76">
        <v>3.8854000000000002</v>
      </c>
      <c r="AI36" s="77">
        <v>3.9430000000000001</v>
      </c>
      <c r="AJ36" s="76">
        <v>3.8490000000000002</v>
      </c>
      <c r="AK36" s="83"/>
      <c r="AL36" s="5"/>
      <c r="AM36" s="5"/>
      <c r="AN36" s="5"/>
      <c r="AO36" s="5"/>
      <c r="AP36" s="5"/>
      <c r="AQ36" s="5"/>
      <c r="AR36" s="6">
        <f t="shared" si="3"/>
        <v>3.9285374733204597</v>
      </c>
      <c r="AS36" s="6">
        <f t="shared" si="4"/>
        <v>3.7892956804553308</v>
      </c>
      <c r="AT36" s="6">
        <f t="shared" si="5"/>
        <v>4.0774480893204599</v>
      </c>
      <c r="AU36" s="6">
        <f t="shared" si="6"/>
        <v>3.9329290564553312</v>
      </c>
      <c r="AV36" s="6">
        <f t="shared" si="7"/>
        <v>3.9320525748878956</v>
      </c>
      <c r="AW36" s="6"/>
      <c r="AX36" s="6">
        <f t="shared" si="8"/>
        <v>3.8628338583638584</v>
      </c>
      <c r="AY36" s="6">
        <f t="shared" si="9"/>
        <v>3.9218109589041097</v>
      </c>
      <c r="AZ36" s="6">
        <f t="shared" si="10"/>
        <v>3.8699458067080399</v>
      </c>
      <c r="BA36" s="6">
        <v>3.8632536734693881</v>
      </c>
      <c r="BB36" s="6">
        <f t="shared" si="11"/>
        <v>3.7716719131058514</v>
      </c>
      <c r="BC36" s="6">
        <v>3.7981336544953557</v>
      </c>
      <c r="BD36" s="6">
        <f t="shared" si="12"/>
        <v>3.869541135107986</v>
      </c>
      <c r="BE36" s="15"/>
      <c r="BF36" s="75">
        <v>35.6875</v>
      </c>
      <c r="BG36" s="75">
        <v>38.124444444444443</v>
      </c>
      <c r="BH36" s="75">
        <v>29.152222222222221</v>
      </c>
      <c r="BI36" s="75">
        <v>41.048888888888889</v>
      </c>
      <c r="BJ36" s="75">
        <v>36.124444444444443</v>
      </c>
      <c r="BK36" s="75">
        <v>40.132222222222225</v>
      </c>
      <c r="BL36" s="75">
        <v>37.341969999999996</v>
      </c>
      <c r="BM36" s="9"/>
      <c r="BN36" s="84"/>
      <c r="BV36" s="17">
        <f t="shared" si="19"/>
        <v>2017</v>
      </c>
      <c r="BW36" s="78">
        <f t="shared" si="20"/>
        <v>42826</v>
      </c>
      <c r="BX36" s="24">
        <f t="shared" si="21"/>
        <v>3.9708479061631854</v>
      </c>
      <c r="BY36" s="24">
        <f t="shared" si="22"/>
        <v>3.7716719131058514</v>
      </c>
      <c r="BZ36" s="24">
        <v>3.8599373469387759</v>
      </c>
      <c r="CA36" s="24">
        <v>3.7948787731588354</v>
      </c>
      <c r="CB36" s="24">
        <v>3.8599373469387759</v>
      </c>
      <c r="CC36" s="24">
        <f t="shared" si="23"/>
        <v>3.8013344991789819</v>
      </c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3"/>
      <c r="EC36" s="3"/>
      <c r="ED36" s="3"/>
      <c r="EE36" s="3"/>
      <c r="EF36" s="3"/>
      <c r="EG36" s="3"/>
      <c r="EH36" s="3"/>
      <c r="EI36" s="13"/>
      <c r="EJ36" s="13"/>
      <c r="EK36" s="13"/>
      <c r="EL36" s="13"/>
      <c r="EM36" s="13"/>
      <c r="EN36" s="13"/>
      <c r="EO36" s="13"/>
      <c r="EP36" s="3"/>
      <c r="EQ36" s="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3"/>
      <c r="FO36" s="3"/>
      <c r="FP36" s="13"/>
      <c r="FQ36" s="13"/>
      <c r="FR36" s="13"/>
      <c r="FS36" s="13"/>
      <c r="FT36" s="13"/>
    </row>
    <row r="37" spans="1:176" ht="12.75" x14ac:dyDescent="0.2">
      <c r="A37" s="3">
        <f t="shared" si="0"/>
        <v>2017</v>
      </c>
      <c r="B37" s="81">
        <f t="shared" si="24"/>
        <v>42856</v>
      </c>
      <c r="C37" s="81">
        <f t="shared" si="1"/>
        <v>42886</v>
      </c>
      <c r="D37" s="79">
        <f t="shared" si="2"/>
        <v>42856</v>
      </c>
      <c r="E37" s="40">
        <v>36.712499999999999</v>
      </c>
      <c r="F37" s="80">
        <v>19.75</v>
      </c>
      <c r="G37" s="40">
        <v>40.65</v>
      </c>
      <c r="H37" s="80">
        <v>28.66</v>
      </c>
      <c r="I37" s="40">
        <v>32.75</v>
      </c>
      <c r="J37" s="80">
        <v>17.612500000000001</v>
      </c>
      <c r="K37" s="40">
        <v>43.475000000000001</v>
      </c>
      <c r="L37" s="80">
        <v>31.7425</v>
      </c>
      <c r="M37" s="40">
        <v>43.92</v>
      </c>
      <c r="N37" s="80">
        <v>31.657499999999999</v>
      </c>
      <c r="O37" s="40">
        <v>39.65</v>
      </c>
      <c r="P37" s="80">
        <v>27.16</v>
      </c>
      <c r="Q37" s="40">
        <v>39.65</v>
      </c>
      <c r="R37" s="80">
        <v>27.66</v>
      </c>
      <c r="S37" s="40">
        <v>43.4</v>
      </c>
      <c r="T37" s="80">
        <v>26.66</v>
      </c>
      <c r="U37" s="40">
        <v>39.218249999999998</v>
      </c>
      <c r="V37" s="42">
        <v>24.912310000000002</v>
      </c>
      <c r="W37" s="42">
        <v>4.07</v>
      </c>
      <c r="X37" s="75">
        <v>4.18</v>
      </c>
      <c r="Y37" s="42">
        <v>3.9125000000000001</v>
      </c>
      <c r="Z37" s="75">
        <v>3.73</v>
      </c>
      <c r="AA37" s="75">
        <v>3.5975000000000001</v>
      </c>
      <c r="AB37" s="75">
        <v>3.8725000000000001</v>
      </c>
      <c r="AC37" s="82">
        <v>3.8393999999999999</v>
      </c>
      <c r="AD37" s="76">
        <v>3.6924999999999999</v>
      </c>
      <c r="AE37" s="82">
        <v>3.3325</v>
      </c>
      <c r="AF37" s="75">
        <v>4.0438000000000001</v>
      </c>
      <c r="AG37" s="77">
        <v>3.8605</v>
      </c>
      <c r="AH37" s="76">
        <v>3.823</v>
      </c>
      <c r="AI37" s="77">
        <v>3.9382000000000001</v>
      </c>
      <c r="AJ37" s="76">
        <v>3.8544</v>
      </c>
      <c r="AK37" s="83"/>
      <c r="AL37" s="5"/>
      <c r="AM37" s="5"/>
      <c r="AN37" s="5"/>
      <c r="AO37" s="5"/>
      <c r="AP37" s="5"/>
      <c r="AQ37" s="5"/>
      <c r="AR37" s="6">
        <f t="shared" si="3"/>
        <v>3.9340258359589386</v>
      </c>
      <c r="AS37" s="6">
        <f t="shared" si="4"/>
        <v>3.7847220449232646</v>
      </c>
      <c r="AT37" s="6">
        <f t="shared" si="5"/>
        <v>4.0831444599589393</v>
      </c>
      <c r="AU37" s="6">
        <f t="shared" si="6"/>
        <v>3.928182080923265</v>
      </c>
      <c r="AV37" s="6">
        <f t="shared" si="7"/>
        <v>3.9325186054411017</v>
      </c>
      <c r="AW37" s="6"/>
      <c r="AX37" s="6">
        <f t="shared" si="8"/>
        <v>3.7997487952787954</v>
      </c>
      <c r="AY37" s="6">
        <f t="shared" si="9"/>
        <v>3.927290410958904</v>
      </c>
      <c r="AZ37" s="6">
        <f t="shared" si="10"/>
        <v>3.8754477035419921</v>
      </c>
      <c r="BA37" s="6">
        <v>3.799988367346939</v>
      </c>
      <c r="BB37" s="6">
        <f t="shared" si="11"/>
        <v>3.7081408136079519</v>
      </c>
      <c r="BC37" s="6">
        <v>3.7359085126183831</v>
      </c>
      <c r="BD37" s="6">
        <f t="shared" si="12"/>
        <v>3.8072608739326972</v>
      </c>
      <c r="BE37" s="15"/>
      <c r="BF37" s="75">
        <v>29.234408602150534</v>
      </c>
      <c r="BG37" s="75">
        <v>35.364086021505372</v>
      </c>
      <c r="BH37" s="75">
        <v>26.076478494623654</v>
      </c>
      <c r="BI37" s="75">
        <v>38.513951612903227</v>
      </c>
      <c r="BJ37" s="75">
        <v>34.364086021505379</v>
      </c>
      <c r="BK37" s="75">
        <v>38.302607526881722</v>
      </c>
      <c r="BL37" s="75">
        <v>32.911330215053759</v>
      </c>
      <c r="BM37" s="9"/>
      <c r="BN37" s="84"/>
      <c r="BV37" s="17">
        <f t="shared" si="19"/>
        <v>2017</v>
      </c>
      <c r="BW37" s="78">
        <f t="shared" si="20"/>
        <v>42856</v>
      </c>
      <c r="BX37" s="24">
        <f t="shared" si="21"/>
        <v>4.0588199197448303</v>
      </c>
      <c r="BY37" s="24">
        <f t="shared" si="22"/>
        <v>3.7081408136079519</v>
      </c>
      <c r="BZ37" s="24">
        <v>3.7966720408163268</v>
      </c>
      <c r="CA37" s="24">
        <v>3.7326535177341982</v>
      </c>
      <c r="CB37" s="24">
        <v>3.7966720408163268</v>
      </c>
      <c r="CC37" s="24">
        <f t="shared" si="23"/>
        <v>3.7377055993431858</v>
      </c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3"/>
      <c r="EC37" s="3"/>
      <c r="ED37" s="3"/>
      <c r="EE37" s="3"/>
      <c r="EF37" s="3"/>
      <c r="EG37" s="3"/>
      <c r="EH37" s="3"/>
      <c r="EI37" s="13"/>
      <c r="EJ37" s="13"/>
      <c r="EK37" s="13"/>
      <c r="EL37" s="13"/>
      <c r="EM37" s="13"/>
      <c r="EN37" s="13"/>
      <c r="EO37" s="13"/>
      <c r="EP37" s="3"/>
      <c r="EQ37" s="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3"/>
      <c r="FO37" s="3"/>
      <c r="FP37" s="13"/>
      <c r="FQ37" s="13"/>
      <c r="FR37" s="13"/>
      <c r="FS37" s="13"/>
      <c r="FT37" s="13"/>
    </row>
    <row r="38" spans="1:176" ht="12.75" x14ac:dyDescent="0.2">
      <c r="A38" s="3">
        <f t="shared" si="0"/>
        <v>2017</v>
      </c>
      <c r="B38" s="81">
        <f t="shared" si="24"/>
        <v>42887</v>
      </c>
      <c r="C38" s="81">
        <f t="shared" si="1"/>
        <v>42916</v>
      </c>
      <c r="D38" s="79">
        <f t="shared" si="2"/>
        <v>42887</v>
      </c>
      <c r="E38" s="40">
        <v>37.07</v>
      </c>
      <c r="F38" s="80">
        <v>20.8</v>
      </c>
      <c r="G38" s="40">
        <v>36.9</v>
      </c>
      <c r="H38" s="80">
        <v>28.66</v>
      </c>
      <c r="I38" s="40">
        <v>30.95</v>
      </c>
      <c r="J38" s="80">
        <v>14.95</v>
      </c>
      <c r="K38" s="40">
        <v>46.024999999999999</v>
      </c>
      <c r="L38" s="80">
        <v>32.71</v>
      </c>
      <c r="M38" s="40">
        <v>46.07</v>
      </c>
      <c r="N38" s="80">
        <v>31.657499999999999</v>
      </c>
      <c r="O38" s="40">
        <v>36.65</v>
      </c>
      <c r="P38" s="80">
        <v>27.91</v>
      </c>
      <c r="Q38" s="40">
        <v>36.9</v>
      </c>
      <c r="R38" s="80">
        <v>27.91</v>
      </c>
      <c r="S38" s="40">
        <v>39.9</v>
      </c>
      <c r="T38" s="80">
        <v>26.66</v>
      </c>
      <c r="U38" s="40">
        <v>40.41825</v>
      </c>
      <c r="V38" s="42">
        <v>25.43731</v>
      </c>
      <c r="W38" s="42">
        <v>4.0999999999999996</v>
      </c>
      <c r="X38" s="75">
        <v>4.22</v>
      </c>
      <c r="Y38" s="42">
        <v>3.9624999999999999</v>
      </c>
      <c r="Z38" s="75">
        <v>3.76</v>
      </c>
      <c r="AA38" s="75">
        <v>3.6274999999999999</v>
      </c>
      <c r="AB38" s="75">
        <v>3.9075000000000002</v>
      </c>
      <c r="AC38" s="82">
        <v>3.8742000000000001</v>
      </c>
      <c r="AD38" s="76">
        <v>3.7075</v>
      </c>
      <c r="AE38" s="82">
        <v>3.3525</v>
      </c>
      <c r="AF38" s="75">
        <v>4.0749000000000004</v>
      </c>
      <c r="AG38" s="77">
        <v>3.891</v>
      </c>
      <c r="AH38" s="76">
        <v>3.8532000000000002</v>
      </c>
      <c r="AI38" s="77">
        <v>3.9540999999999999</v>
      </c>
      <c r="AJ38" s="76">
        <v>3.8892000000000002</v>
      </c>
      <c r="AK38" s="83"/>
      <c r="AL38" s="5"/>
      <c r="AM38" s="5"/>
      <c r="AN38" s="5"/>
      <c r="AO38" s="5"/>
      <c r="AP38" s="5"/>
      <c r="AQ38" s="5"/>
      <c r="AR38" s="6">
        <f t="shared" si="3"/>
        <v>3.9693952840735847</v>
      </c>
      <c r="AS38" s="6">
        <f t="shared" si="4"/>
        <v>3.7999674966968189</v>
      </c>
      <c r="AT38" s="6">
        <f t="shared" si="5"/>
        <v>4.1198544040735854</v>
      </c>
      <c r="AU38" s="6">
        <f t="shared" si="6"/>
        <v>3.9440053326968192</v>
      </c>
      <c r="AV38" s="6">
        <f t="shared" si="7"/>
        <v>3.9583056293852019</v>
      </c>
      <c r="AW38" s="6"/>
      <c r="AX38" s="6">
        <f t="shared" si="8"/>
        <v>3.8302738258038258</v>
      </c>
      <c r="AY38" s="6">
        <f t="shared" si="9"/>
        <v>3.9626024353120242</v>
      </c>
      <c r="AZ38" s="6">
        <f t="shared" si="10"/>
        <v>3.9104597743035083</v>
      </c>
      <c r="BA38" s="6">
        <v>3.8306006122448979</v>
      </c>
      <c r="BB38" s="6">
        <f t="shared" si="11"/>
        <v>3.7388816682037094</v>
      </c>
      <c r="BC38" s="6">
        <v>3.766017452236273</v>
      </c>
      <c r="BD38" s="6">
        <f t="shared" si="12"/>
        <v>3.8373964841788046</v>
      </c>
      <c r="BE38" s="15"/>
      <c r="BF38" s="75">
        <v>30.20044444444445</v>
      </c>
      <c r="BG38" s="75">
        <v>33.420888888888889</v>
      </c>
      <c r="BH38" s="75">
        <v>24.194444444444443</v>
      </c>
      <c r="BI38" s="75">
        <v>39.984722222222224</v>
      </c>
      <c r="BJ38" s="75">
        <v>33.104222222222219</v>
      </c>
      <c r="BK38" s="75">
        <v>40.403111111111109</v>
      </c>
      <c r="BL38" s="75">
        <v>34.092964222222221</v>
      </c>
      <c r="BM38" s="9"/>
      <c r="BN38" s="84"/>
      <c r="BV38" s="17">
        <f t="shared" si="19"/>
        <v>2017</v>
      </c>
      <c r="BW38" s="78">
        <f t="shared" si="20"/>
        <v>42887</v>
      </c>
      <c r="BX38" s="24">
        <f t="shared" si="21"/>
        <v>4.1102655417223994</v>
      </c>
      <c r="BY38" s="24">
        <f t="shared" si="22"/>
        <v>3.7388816682037094</v>
      </c>
      <c r="BZ38" s="24">
        <v>3.8272842857142857</v>
      </c>
      <c r="CA38" s="24">
        <v>3.7627625122945063</v>
      </c>
      <c r="CB38" s="24">
        <v>3.8272842857142857</v>
      </c>
      <c r="CC38" s="24">
        <f t="shared" si="23"/>
        <v>3.768493776683087</v>
      </c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3"/>
      <c r="EC38" s="3"/>
      <c r="ED38" s="3"/>
      <c r="EE38" s="3"/>
      <c r="EF38" s="3"/>
      <c r="EG38" s="3"/>
      <c r="EH38" s="3"/>
      <c r="EI38" s="13"/>
      <c r="EJ38" s="13"/>
      <c r="EK38" s="13"/>
      <c r="EL38" s="13"/>
      <c r="EM38" s="13"/>
      <c r="EN38" s="13"/>
      <c r="EO38" s="13"/>
      <c r="EP38" s="3"/>
      <c r="EQ38" s="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3"/>
      <c r="FO38" s="3"/>
      <c r="FP38" s="13"/>
      <c r="FQ38" s="13"/>
      <c r="FR38" s="13"/>
      <c r="FS38" s="13"/>
      <c r="FT38" s="13"/>
    </row>
    <row r="39" spans="1:176" ht="12.75" x14ac:dyDescent="0.2">
      <c r="A39" s="3">
        <f t="shared" si="0"/>
        <v>2017</v>
      </c>
      <c r="B39" s="81">
        <f t="shared" si="24"/>
        <v>42917</v>
      </c>
      <c r="C39" s="81">
        <f t="shared" si="1"/>
        <v>42947</v>
      </c>
      <c r="D39" s="79">
        <f t="shared" si="2"/>
        <v>42917</v>
      </c>
      <c r="E39" s="40">
        <v>48.825000000000003</v>
      </c>
      <c r="F39" s="80">
        <v>27.574999999999999</v>
      </c>
      <c r="G39" s="40">
        <v>50.85</v>
      </c>
      <c r="H39" s="80">
        <v>31.105</v>
      </c>
      <c r="I39" s="40">
        <v>42.08</v>
      </c>
      <c r="J39" s="80">
        <v>24.024999999999999</v>
      </c>
      <c r="K39" s="40">
        <v>51.15</v>
      </c>
      <c r="L39" s="80">
        <v>38.572499999999998</v>
      </c>
      <c r="M39" s="40">
        <v>53.37</v>
      </c>
      <c r="N39" s="80">
        <v>39.03</v>
      </c>
      <c r="O39" s="40">
        <v>55.35</v>
      </c>
      <c r="P39" s="80">
        <v>30.105</v>
      </c>
      <c r="Q39" s="40">
        <v>55.85</v>
      </c>
      <c r="R39" s="80">
        <v>31.105</v>
      </c>
      <c r="S39" s="40">
        <v>55.1</v>
      </c>
      <c r="T39" s="80">
        <v>33.604999999999997</v>
      </c>
      <c r="U39" s="40">
        <v>49.763249999999999</v>
      </c>
      <c r="V39" s="42">
        <v>32.326749999999997</v>
      </c>
      <c r="W39" s="42">
        <v>4.1360000000000001</v>
      </c>
      <c r="X39" s="75">
        <v>4.4634999999999998</v>
      </c>
      <c r="Y39" s="42">
        <v>4.0484999999999998</v>
      </c>
      <c r="Z39" s="75">
        <v>3.8184999999999998</v>
      </c>
      <c r="AA39" s="75">
        <v>3.6859999999999999</v>
      </c>
      <c r="AB39" s="75">
        <v>3.996</v>
      </c>
      <c r="AC39" s="82">
        <v>3.9621</v>
      </c>
      <c r="AD39" s="76">
        <v>3.911</v>
      </c>
      <c r="AE39" s="82">
        <v>3.3660000000000001</v>
      </c>
      <c r="AF39" s="75">
        <v>4.1355000000000004</v>
      </c>
      <c r="AG39" s="77">
        <v>3.9506000000000001</v>
      </c>
      <c r="AH39" s="76">
        <v>3.9121000000000001</v>
      </c>
      <c r="AI39" s="77">
        <v>4.1703999999999999</v>
      </c>
      <c r="AJ39" s="76">
        <v>3.9771000000000001</v>
      </c>
      <c r="AK39" s="83"/>
      <c r="AL39" s="5"/>
      <c r="AM39" s="5"/>
      <c r="AN39" s="5"/>
      <c r="AO39" s="5"/>
      <c r="AP39" s="5"/>
      <c r="AQ39" s="5"/>
      <c r="AR39" s="6">
        <f t="shared" si="3"/>
        <v>4.0587336314666116</v>
      </c>
      <c r="AS39" s="6">
        <f t="shared" si="4"/>
        <v>4.0067974590913709</v>
      </c>
      <c r="AT39" s="6">
        <f t="shared" si="5"/>
        <v>4.2125786594666126</v>
      </c>
      <c r="AU39" s="6">
        <f t="shared" si="6"/>
        <v>4.1586741150913715</v>
      </c>
      <c r="AV39" s="6">
        <f t="shared" si="7"/>
        <v>4.1091959662789916</v>
      </c>
      <c r="AW39" s="6"/>
      <c r="AX39" s="6">
        <f t="shared" si="8"/>
        <v>3.8897976353276351</v>
      </c>
      <c r="AY39" s="6">
        <f t="shared" si="9"/>
        <v>4.0517957382039569</v>
      </c>
      <c r="AZ39" s="6">
        <f t="shared" si="10"/>
        <v>3.9989902960861978</v>
      </c>
      <c r="BA39" s="6">
        <v>3.8902944897959184</v>
      </c>
      <c r="BB39" s="6">
        <f t="shared" si="11"/>
        <v>3.7988263346654372</v>
      </c>
      <c r="BC39" s="6">
        <v>3.824729884491159</v>
      </c>
      <c r="BD39" s="6">
        <f t="shared" si="12"/>
        <v>3.8961609241587141</v>
      </c>
      <c r="BE39" s="15"/>
      <c r="BF39" s="75">
        <v>38.999731182795699</v>
      </c>
      <c r="BG39" s="75">
        <v>41.720591397849461</v>
      </c>
      <c r="BH39" s="75">
        <v>33.731989247311823</v>
      </c>
      <c r="BI39" s="75">
        <v>46.739677419354834</v>
      </c>
      <c r="BJ39" s="75">
        <v>44.40876344086022</v>
      </c>
      <c r="BK39" s="75">
        <v>45.33459677419355</v>
      </c>
      <c r="BL39" s="75">
        <v>41.701212365591395</v>
      </c>
      <c r="BM39" s="9"/>
      <c r="BN39" s="84"/>
      <c r="BV39" s="17">
        <f t="shared" si="19"/>
        <v>2017</v>
      </c>
      <c r="BW39" s="78">
        <f t="shared" si="20"/>
        <v>42917</v>
      </c>
      <c r="BX39" s="24">
        <f t="shared" si="21"/>
        <v>4.198752011523819</v>
      </c>
      <c r="BY39" s="24">
        <f t="shared" si="22"/>
        <v>3.7988263346654372</v>
      </c>
      <c r="BZ39" s="24">
        <v>3.8869781632653062</v>
      </c>
      <c r="CA39" s="24">
        <v>3.8214750516871079</v>
      </c>
      <c r="CB39" s="24">
        <v>3.8869781632653062</v>
      </c>
      <c r="CC39" s="24">
        <f t="shared" si="23"/>
        <v>3.8285307224958949</v>
      </c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3"/>
      <c r="EC39" s="3"/>
      <c r="ED39" s="3"/>
      <c r="EE39" s="3"/>
      <c r="EF39" s="3"/>
      <c r="EG39" s="3"/>
      <c r="EH39" s="3"/>
      <c r="EI39" s="13"/>
      <c r="EJ39" s="13"/>
      <c r="EK39" s="13"/>
      <c r="EL39" s="13"/>
      <c r="EM39" s="13"/>
      <c r="EN39" s="13"/>
      <c r="EO39" s="13"/>
      <c r="EP39" s="3"/>
      <c r="EQ39" s="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3"/>
      <c r="FO39" s="3"/>
      <c r="FP39" s="13"/>
      <c r="FQ39" s="13"/>
      <c r="FR39" s="13"/>
      <c r="FS39" s="13"/>
      <c r="FT39" s="13"/>
    </row>
    <row r="40" spans="1:176" ht="12.75" x14ac:dyDescent="0.2">
      <c r="A40" s="3">
        <f t="shared" si="0"/>
        <v>2017</v>
      </c>
      <c r="B40" s="81">
        <f t="shared" si="24"/>
        <v>42948</v>
      </c>
      <c r="C40" s="81">
        <f t="shared" si="1"/>
        <v>42978</v>
      </c>
      <c r="D40" s="79">
        <f t="shared" si="2"/>
        <v>42948</v>
      </c>
      <c r="E40" s="40">
        <v>52.15</v>
      </c>
      <c r="F40" s="80">
        <v>37.65</v>
      </c>
      <c r="G40" s="40">
        <v>49.95</v>
      </c>
      <c r="H40" s="80">
        <v>34.18</v>
      </c>
      <c r="I40" s="40">
        <v>48.064999999999998</v>
      </c>
      <c r="J40" s="80">
        <v>34.35</v>
      </c>
      <c r="K40" s="40">
        <v>52.642499999999998</v>
      </c>
      <c r="L40" s="80">
        <v>41.712499999999999</v>
      </c>
      <c r="M40" s="40">
        <v>53.88</v>
      </c>
      <c r="N40" s="80">
        <v>41.37</v>
      </c>
      <c r="O40" s="40">
        <v>53.45</v>
      </c>
      <c r="P40" s="80">
        <v>33.18</v>
      </c>
      <c r="Q40" s="40">
        <v>54.2</v>
      </c>
      <c r="R40" s="80">
        <v>34.18</v>
      </c>
      <c r="S40" s="40">
        <v>53.7</v>
      </c>
      <c r="T40" s="80">
        <v>36.68</v>
      </c>
      <c r="U40" s="40">
        <v>51.667999999999999</v>
      </c>
      <c r="V40" s="42">
        <v>38.475749999999998</v>
      </c>
      <c r="W40" s="42">
        <v>4.149</v>
      </c>
      <c r="X40" s="75">
        <v>4.4565000000000001</v>
      </c>
      <c r="Y40" s="42">
        <v>4.0990000000000002</v>
      </c>
      <c r="Z40" s="75">
        <v>3.8315000000000001</v>
      </c>
      <c r="AA40" s="75">
        <v>3.6989999999999998</v>
      </c>
      <c r="AB40" s="75">
        <v>4.024</v>
      </c>
      <c r="AC40" s="82">
        <v>3.9899</v>
      </c>
      <c r="AD40" s="76">
        <v>3.9165000000000001</v>
      </c>
      <c r="AE40" s="82">
        <v>3.3715000000000002</v>
      </c>
      <c r="AF40" s="75">
        <v>4.1489000000000003</v>
      </c>
      <c r="AG40" s="77">
        <v>3.9638</v>
      </c>
      <c r="AH40" s="76">
        <v>3.9251</v>
      </c>
      <c r="AI40" s="77">
        <v>4.1761999999999997</v>
      </c>
      <c r="AJ40" s="76">
        <v>4.0049000000000001</v>
      </c>
      <c r="AK40" s="83"/>
      <c r="AL40" s="5"/>
      <c r="AM40" s="5"/>
      <c r="AN40" s="5"/>
      <c r="AO40" s="5"/>
      <c r="AP40" s="5"/>
      <c r="AQ40" s="5"/>
      <c r="AR40" s="6">
        <f t="shared" si="3"/>
        <v>4.0869885354202662</v>
      </c>
      <c r="AS40" s="6">
        <f t="shared" si="4"/>
        <v>4.0123874580750076</v>
      </c>
      <c r="AT40" s="6">
        <f t="shared" si="5"/>
        <v>4.2419044194202664</v>
      </c>
      <c r="AU40" s="6">
        <f t="shared" si="6"/>
        <v>4.1644759740750086</v>
      </c>
      <c r="AV40" s="6">
        <f t="shared" si="7"/>
        <v>4.126439096747637</v>
      </c>
      <c r="AW40" s="6"/>
      <c r="AX40" s="6">
        <f t="shared" si="8"/>
        <v>3.9030251485551486</v>
      </c>
      <c r="AY40" s="6">
        <f t="shared" si="9"/>
        <v>4.0800047691527137</v>
      </c>
      <c r="AZ40" s="6">
        <f t="shared" si="10"/>
        <v>4.0269999526954097</v>
      </c>
      <c r="BA40" s="6">
        <v>3.9035597959183672</v>
      </c>
      <c r="BB40" s="6">
        <f t="shared" si="11"/>
        <v>3.8121473716569323</v>
      </c>
      <c r="BC40" s="6">
        <v>3.8377770916589111</v>
      </c>
      <c r="BD40" s="6">
        <f t="shared" si="12"/>
        <v>3.9092196885986943</v>
      </c>
      <c r="BE40" s="15"/>
      <c r="BF40" s="75">
        <v>46.069354838709678</v>
      </c>
      <c r="BG40" s="75">
        <v>43.336774193548386</v>
      </c>
      <c r="BH40" s="75">
        <v>42.313548387096773</v>
      </c>
      <c r="BI40" s="75">
        <v>48.633870967741942</v>
      </c>
      <c r="BJ40" s="75">
        <v>45.804516129032265</v>
      </c>
      <c r="BK40" s="75">
        <v>48.058951612903229</v>
      </c>
      <c r="BL40" s="75">
        <v>46.135766129032248</v>
      </c>
      <c r="BM40" s="9"/>
      <c r="BN40" s="84"/>
      <c r="BV40" s="17">
        <f t="shared" si="19"/>
        <v>2017</v>
      </c>
      <c r="BW40" s="78">
        <f t="shared" si="20"/>
        <v>42948</v>
      </c>
      <c r="BX40" s="24">
        <f t="shared" si="21"/>
        <v>4.2507120897211648</v>
      </c>
      <c r="BY40" s="24">
        <f t="shared" si="22"/>
        <v>3.8121473716569323</v>
      </c>
      <c r="BZ40" s="24">
        <v>3.900243469387755</v>
      </c>
      <c r="CA40" s="24">
        <v>3.834522282663241</v>
      </c>
      <c r="CB40" s="24">
        <v>3.900243469387755</v>
      </c>
      <c r="CC40" s="24">
        <f t="shared" si="23"/>
        <v>3.8418722660098519</v>
      </c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3"/>
      <c r="EC40" s="3"/>
      <c r="ED40" s="3"/>
      <c r="EE40" s="3"/>
      <c r="EF40" s="3"/>
      <c r="EG40" s="3"/>
      <c r="EH40" s="3"/>
      <c r="EI40" s="13"/>
      <c r="EJ40" s="13"/>
      <c r="EK40" s="13"/>
      <c r="EL40" s="13"/>
      <c r="EM40" s="13"/>
      <c r="EN40" s="13"/>
      <c r="EO40" s="13"/>
      <c r="EP40" s="3"/>
      <c r="EQ40" s="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3"/>
      <c r="FO40" s="3"/>
      <c r="FP40" s="13"/>
      <c r="FQ40" s="13"/>
      <c r="FR40" s="13"/>
      <c r="FS40" s="13"/>
      <c r="FT40" s="13"/>
    </row>
    <row r="41" spans="1:176" ht="12.75" x14ac:dyDescent="0.2">
      <c r="A41" s="3">
        <f t="shared" si="0"/>
        <v>2017</v>
      </c>
      <c r="B41" s="81">
        <f t="shared" si="24"/>
        <v>42979</v>
      </c>
      <c r="C41" s="81">
        <f t="shared" si="1"/>
        <v>43008</v>
      </c>
      <c r="D41" s="79">
        <f t="shared" si="2"/>
        <v>42979</v>
      </c>
      <c r="E41" s="40">
        <v>49.774999999999999</v>
      </c>
      <c r="F41" s="80">
        <v>37.975000000000001</v>
      </c>
      <c r="G41" s="40">
        <v>43.65</v>
      </c>
      <c r="H41" s="80">
        <v>33.564999999999998</v>
      </c>
      <c r="I41" s="40">
        <v>46.354999999999997</v>
      </c>
      <c r="J41" s="80">
        <v>35.825000000000003</v>
      </c>
      <c r="K41" s="40">
        <v>49.657499999999999</v>
      </c>
      <c r="L41" s="80">
        <v>38.965000000000003</v>
      </c>
      <c r="M41" s="40">
        <v>49.8</v>
      </c>
      <c r="N41" s="80">
        <v>40.200000000000003</v>
      </c>
      <c r="O41" s="40">
        <v>45.65</v>
      </c>
      <c r="P41" s="80">
        <v>31.065000000000001</v>
      </c>
      <c r="Q41" s="40">
        <v>44.65</v>
      </c>
      <c r="R41" s="80">
        <v>30.565000000000001</v>
      </c>
      <c r="S41" s="40">
        <v>46.9</v>
      </c>
      <c r="T41" s="80">
        <v>35.814999999999998</v>
      </c>
      <c r="U41" s="40">
        <v>48.542499999999997</v>
      </c>
      <c r="V41" s="42">
        <v>38.082500000000003</v>
      </c>
      <c r="W41" s="42">
        <v>4.141</v>
      </c>
      <c r="X41" s="75">
        <v>4.2809999999999997</v>
      </c>
      <c r="Y41" s="42">
        <v>3.9910000000000001</v>
      </c>
      <c r="Z41" s="75">
        <v>3.8235000000000001</v>
      </c>
      <c r="AA41" s="75">
        <v>3.6909999999999998</v>
      </c>
      <c r="AB41" s="75">
        <v>4.0185000000000004</v>
      </c>
      <c r="AC41" s="82">
        <v>3.9843999999999999</v>
      </c>
      <c r="AD41" s="76">
        <v>3.9235000000000002</v>
      </c>
      <c r="AE41" s="82">
        <v>3.3784999999999998</v>
      </c>
      <c r="AF41" s="75">
        <v>4.1406000000000001</v>
      </c>
      <c r="AG41" s="77">
        <v>3.9557000000000002</v>
      </c>
      <c r="AH41" s="76">
        <v>3.9171</v>
      </c>
      <c r="AI41" s="77">
        <v>4.1836000000000002</v>
      </c>
      <c r="AJ41" s="76">
        <v>3.9994000000000001</v>
      </c>
      <c r="AK41" s="83"/>
      <c r="AL41" s="5"/>
      <c r="AM41" s="5"/>
      <c r="AN41" s="5"/>
      <c r="AO41" s="5"/>
      <c r="AP41" s="5"/>
      <c r="AQ41" s="5"/>
      <c r="AR41" s="6">
        <f t="shared" si="3"/>
        <v>4.0813985364366294</v>
      </c>
      <c r="AS41" s="6">
        <f t="shared" si="4"/>
        <v>4.019502002236</v>
      </c>
      <c r="AT41" s="6">
        <f t="shared" si="5"/>
        <v>4.2361025604366302</v>
      </c>
      <c r="AU41" s="6">
        <f t="shared" si="6"/>
        <v>4.171860158236</v>
      </c>
      <c r="AV41" s="6">
        <f t="shared" si="7"/>
        <v>4.1272158143363153</v>
      </c>
      <c r="AW41" s="6"/>
      <c r="AX41" s="6">
        <f t="shared" si="8"/>
        <v>3.8948851404151408</v>
      </c>
      <c r="AY41" s="6">
        <f t="shared" si="9"/>
        <v>4.0744238457635715</v>
      </c>
      <c r="AZ41" s="6">
        <f t="shared" si="10"/>
        <v>4.0214980558614579</v>
      </c>
      <c r="BA41" s="6">
        <v>3.8953965306122451</v>
      </c>
      <c r="BB41" s="6">
        <f t="shared" si="11"/>
        <v>3.8039498104313965</v>
      </c>
      <c r="BC41" s="6">
        <v>3.8297480410941405</v>
      </c>
      <c r="BD41" s="6">
        <f t="shared" si="12"/>
        <v>3.9011835258663989</v>
      </c>
      <c r="BE41" s="15"/>
      <c r="BF41" s="75">
        <v>44.530555555555559</v>
      </c>
      <c r="BG41" s="75">
        <v>39.167777777777779</v>
      </c>
      <c r="BH41" s="75">
        <v>41.675000000000004</v>
      </c>
      <c r="BI41" s="75">
        <v>45.533333333333339</v>
      </c>
      <c r="BJ41" s="75">
        <v>38.39</v>
      </c>
      <c r="BK41" s="75">
        <v>44.905277777777783</v>
      </c>
      <c r="BL41" s="75">
        <v>43.893611111111113</v>
      </c>
      <c r="BM41" s="9"/>
      <c r="BN41" s="84"/>
      <c r="BV41" s="17">
        <f t="shared" si="19"/>
        <v>2017</v>
      </c>
      <c r="BW41" s="78">
        <f t="shared" si="20"/>
        <v>42979</v>
      </c>
      <c r="BX41" s="24">
        <f t="shared" si="21"/>
        <v>4.1395895462496144</v>
      </c>
      <c r="BY41" s="24">
        <f t="shared" si="22"/>
        <v>3.8039498104313965</v>
      </c>
      <c r="BZ41" s="24">
        <v>3.8920802040816325</v>
      </c>
      <c r="CA41" s="24">
        <v>3.8264932174471591</v>
      </c>
      <c r="CB41" s="24">
        <v>3.8920802040816325</v>
      </c>
      <c r="CC41" s="24">
        <f t="shared" si="23"/>
        <v>3.8336620853858783</v>
      </c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3"/>
      <c r="EC41" s="3"/>
      <c r="ED41" s="3"/>
      <c r="EE41" s="3"/>
      <c r="EF41" s="3"/>
      <c r="EG41" s="3"/>
      <c r="EH41" s="3"/>
      <c r="EI41" s="13"/>
      <c r="EJ41" s="13"/>
      <c r="EK41" s="13"/>
      <c r="EL41" s="13"/>
      <c r="EM41" s="13"/>
      <c r="EN41" s="13"/>
      <c r="EO41" s="13"/>
      <c r="EP41" s="3"/>
      <c r="EQ41" s="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3"/>
      <c r="FO41" s="3"/>
      <c r="FP41" s="13"/>
      <c r="FQ41" s="13"/>
      <c r="FR41" s="13"/>
      <c r="FS41" s="13"/>
      <c r="FT41" s="13"/>
    </row>
    <row r="42" spans="1:176" ht="12.75" x14ac:dyDescent="0.2">
      <c r="A42" s="3">
        <f t="shared" si="0"/>
        <v>2017</v>
      </c>
      <c r="B42" s="81">
        <f t="shared" si="24"/>
        <v>43009</v>
      </c>
      <c r="C42" s="81">
        <f t="shared" si="1"/>
        <v>43039</v>
      </c>
      <c r="D42" s="79">
        <f t="shared" si="2"/>
        <v>43009</v>
      </c>
      <c r="E42" s="40">
        <v>45.064999999999998</v>
      </c>
      <c r="F42" s="80">
        <v>37.9</v>
      </c>
      <c r="G42" s="40">
        <v>42.42</v>
      </c>
      <c r="H42" s="80">
        <v>34.200000000000003</v>
      </c>
      <c r="I42" s="40">
        <v>40.93</v>
      </c>
      <c r="J42" s="80">
        <v>35.270000000000003</v>
      </c>
      <c r="K42" s="40">
        <v>48.177500000000002</v>
      </c>
      <c r="L42" s="80">
        <v>39.674999999999997</v>
      </c>
      <c r="M42" s="40">
        <v>45.762500000000003</v>
      </c>
      <c r="N42" s="80">
        <v>39.200000000000003</v>
      </c>
      <c r="O42" s="40">
        <v>42.67</v>
      </c>
      <c r="P42" s="80">
        <v>33.200000000000003</v>
      </c>
      <c r="Q42" s="40">
        <v>41.92</v>
      </c>
      <c r="R42" s="80">
        <v>33.200000000000003</v>
      </c>
      <c r="S42" s="40">
        <v>45.42</v>
      </c>
      <c r="T42" s="80">
        <v>35.200000000000003</v>
      </c>
      <c r="U42" s="40">
        <v>44.269689999999997</v>
      </c>
      <c r="V42" s="42">
        <v>37.57</v>
      </c>
      <c r="W42" s="42">
        <v>4.1630000000000003</v>
      </c>
      <c r="X42" s="75">
        <v>4.2480000000000002</v>
      </c>
      <c r="Y42" s="42">
        <v>3.9630000000000001</v>
      </c>
      <c r="Z42" s="75">
        <v>3.8454999999999999</v>
      </c>
      <c r="AA42" s="75">
        <v>3.7130000000000001</v>
      </c>
      <c r="AB42" s="75">
        <v>4.0305</v>
      </c>
      <c r="AC42" s="82">
        <v>3.9963000000000002</v>
      </c>
      <c r="AD42" s="76">
        <v>3.9554999999999998</v>
      </c>
      <c r="AE42" s="82">
        <v>3.4104999999999999</v>
      </c>
      <c r="AF42" s="75">
        <v>4.1634000000000002</v>
      </c>
      <c r="AG42" s="77">
        <v>3.9781</v>
      </c>
      <c r="AH42" s="76">
        <v>3.9392</v>
      </c>
      <c r="AI42" s="77">
        <v>4.2176999999999998</v>
      </c>
      <c r="AJ42" s="76">
        <v>4.0113000000000003</v>
      </c>
      <c r="AK42" s="85"/>
      <c r="AL42" s="5"/>
      <c r="AM42" s="5"/>
      <c r="AN42" s="5"/>
      <c r="AO42" s="5"/>
      <c r="AP42" s="5"/>
      <c r="AQ42" s="5"/>
      <c r="AR42" s="6">
        <f t="shared" si="3"/>
        <v>4.0934932615103161</v>
      </c>
      <c r="AS42" s="6">
        <f t="shared" si="4"/>
        <v>4.0520256326862478</v>
      </c>
      <c r="AT42" s="6">
        <f t="shared" si="5"/>
        <v>4.2486556735103163</v>
      </c>
      <c r="AU42" s="6">
        <f t="shared" si="6"/>
        <v>4.2056164286862483</v>
      </c>
      <c r="AV42" s="6">
        <f t="shared" si="7"/>
        <v>4.1499477490982821</v>
      </c>
      <c r="AW42" s="6"/>
      <c r="AX42" s="6">
        <f t="shared" si="8"/>
        <v>3.9172701628001629</v>
      </c>
      <c r="AY42" s="6">
        <f t="shared" si="9"/>
        <v>4.0864989345509892</v>
      </c>
      <c r="AZ42" s="6">
        <f t="shared" si="10"/>
        <v>4.0335021944082632</v>
      </c>
      <c r="BA42" s="6">
        <v>3.9178455102040819</v>
      </c>
      <c r="BB42" s="6">
        <f t="shared" si="11"/>
        <v>3.8264931038016194</v>
      </c>
      <c r="BC42" s="6">
        <v>3.8518279301472602</v>
      </c>
      <c r="BD42" s="6">
        <f t="shared" si="12"/>
        <v>3.923282973380211</v>
      </c>
      <c r="BE42" s="15"/>
      <c r="BF42" s="75">
        <v>41.906236559139785</v>
      </c>
      <c r="BG42" s="75">
        <v>38.796129032258065</v>
      </c>
      <c r="BH42" s="75">
        <v>38.434731182795701</v>
      </c>
      <c r="BI42" s="75">
        <v>42.86935483870969</v>
      </c>
      <c r="BJ42" s="75">
        <v>38.075698924731185</v>
      </c>
      <c r="BK42" s="75">
        <v>44.429086021505377</v>
      </c>
      <c r="BL42" s="75">
        <v>41.316063225806452</v>
      </c>
      <c r="BM42" s="9"/>
      <c r="BN42" s="84"/>
      <c r="BV42" s="17">
        <f t="shared" si="19"/>
        <v>2017</v>
      </c>
      <c r="BW42" s="78">
        <f t="shared" si="20"/>
        <v>43009</v>
      </c>
      <c r="BX42" s="24">
        <f t="shared" si="21"/>
        <v>4.1107799979421751</v>
      </c>
      <c r="BY42" s="24">
        <f t="shared" si="22"/>
        <v>3.8264931038016194</v>
      </c>
      <c r="BZ42" s="24">
        <v>3.9145291836734697</v>
      </c>
      <c r="CA42" s="24">
        <v>3.8485731467913853</v>
      </c>
      <c r="CB42" s="24">
        <v>3.9145291836734697</v>
      </c>
      <c r="CC42" s="24">
        <f t="shared" si="23"/>
        <v>3.8562400821018064</v>
      </c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3"/>
      <c r="EC42" s="3"/>
      <c r="ED42" s="3"/>
      <c r="EE42" s="3"/>
      <c r="EF42" s="3"/>
      <c r="EG42" s="3"/>
      <c r="EH42" s="3"/>
      <c r="EI42" s="13"/>
      <c r="EJ42" s="13"/>
      <c r="EK42" s="13"/>
      <c r="EL42" s="13"/>
      <c r="EM42" s="13"/>
      <c r="EN42" s="13"/>
      <c r="EO42" s="13"/>
      <c r="EP42" s="3"/>
      <c r="EQ42" s="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3"/>
      <c r="FO42" s="3"/>
      <c r="FP42" s="13"/>
      <c r="FQ42" s="13"/>
      <c r="FR42" s="13"/>
      <c r="FS42" s="13"/>
      <c r="FT42" s="13"/>
    </row>
    <row r="43" spans="1:176" ht="12.75" x14ac:dyDescent="0.2">
      <c r="A43" s="3">
        <f t="shared" si="0"/>
        <v>2017</v>
      </c>
      <c r="B43" s="81">
        <f t="shared" si="24"/>
        <v>43040</v>
      </c>
      <c r="C43" s="81">
        <f t="shared" si="1"/>
        <v>43069</v>
      </c>
      <c r="D43" s="79">
        <f t="shared" si="2"/>
        <v>43040</v>
      </c>
      <c r="E43" s="40">
        <v>47.795000000000002</v>
      </c>
      <c r="F43" s="80">
        <v>38.65</v>
      </c>
      <c r="G43" s="40">
        <v>40.494999999999997</v>
      </c>
      <c r="H43" s="80">
        <v>33.56</v>
      </c>
      <c r="I43" s="40">
        <v>43.42</v>
      </c>
      <c r="J43" s="80">
        <v>37.045000000000002</v>
      </c>
      <c r="K43" s="40">
        <v>48.177500000000002</v>
      </c>
      <c r="L43" s="80">
        <v>40.89</v>
      </c>
      <c r="M43" s="40">
        <v>48.1</v>
      </c>
      <c r="N43" s="80">
        <v>40</v>
      </c>
      <c r="O43" s="40">
        <v>39.744999999999997</v>
      </c>
      <c r="P43" s="80">
        <v>32.56</v>
      </c>
      <c r="Q43" s="40">
        <v>39.994999999999997</v>
      </c>
      <c r="R43" s="80">
        <v>33.06</v>
      </c>
      <c r="S43" s="40">
        <v>43.244999999999997</v>
      </c>
      <c r="T43" s="80">
        <v>34.06</v>
      </c>
      <c r="U43" s="40">
        <v>46.744999999999997</v>
      </c>
      <c r="V43" s="42">
        <v>38.325000000000003</v>
      </c>
      <c r="W43" s="42">
        <v>4.2450000000000001</v>
      </c>
      <c r="X43" s="75">
        <v>4.4375</v>
      </c>
      <c r="Y43" s="42">
        <v>4.32</v>
      </c>
      <c r="Z43" s="75">
        <v>4.1675000000000004</v>
      </c>
      <c r="AA43" s="75">
        <v>4.05</v>
      </c>
      <c r="AB43" s="75">
        <v>4.2649999999999997</v>
      </c>
      <c r="AC43" s="82">
        <v>4.2290999999999999</v>
      </c>
      <c r="AD43" s="76">
        <v>4.5824999999999996</v>
      </c>
      <c r="AE43" s="82">
        <v>3.7174999999999998</v>
      </c>
      <c r="AF43" s="75">
        <v>4.4969000000000001</v>
      </c>
      <c r="AG43" s="77">
        <v>4.3057999999999996</v>
      </c>
      <c r="AH43" s="76">
        <v>4.2633000000000001</v>
      </c>
      <c r="AI43" s="77">
        <v>4.9051999999999998</v>
      </c>
      <c r="AJ43" s="76">
        <v>4.2441000000000004</v>
      </c>
      <c r="AK43" s="83"/>
      <c r="AL43" s="5"/>
      <c r="AM43" s="5"/>
      <c r="AN43" s="5"/>
      <c r="AO43" s="5"/>
      <c r="AP43" s="5"/>
      <c r="AQ43" s="5"/>
      <c r="AR43" s="6">
        <f t="shared" si="3"/>
        <v>4.3301026730358769</v>
      </c>
      <c r="AS43" s="6">
        <f t="shared" si="4"/>
        <v>4.6892855168208145</v>
      </c>
      <c r="AT43" s="6">
        <f t="shared" si="5"/>
        <v>4.4942325410358777</v>
      </c>
      <c r="AU43" s="6">
        <f t="shared" si="6"/>
        <v>4.8670283528208147</v>
      </c>
      <c r="AV43" s="6">
        <f t="shared" si="7"/>
        <v>4.5951622709283457</v>
      </c>
      <c r="AW43" s="6"/>
      <c r="AX43" s="6">
        <f t="shared" si="8"/>
        <v>4.2449054904354915</v>
      </c>
      <c r="AY43" s="6">
        <f t="shared" si="9"/>
        <v>4.3227242009132416</v>
      </c>
      <c r="AZ43" s="6">
        <f t="shared" si="10"/>
        <v>4.2680830685104176</v>
      </c>
      <c r="BA43" s="6">
        <v>4.2464169387755097</v>
      </c>
      <c r="BB43" s="6">
        <f t="shared" si="11"/>
        <v>4.1718153704272982</v>
      </c>
      <c r="BC43" s="6">
        <v>4.1749972153792809</v>
      </c>
      <c r="BD43" s="6">
        <f t="shared" si="12"/>
        <v>4.2467385233550985</v>
      </c>
      <c r="BE43" s="15"/>
      <c r="BF43" s="75">
        <v>43.723509015256589</v>
      </c>
      <c r="BG43" s="75">
        <v>37.407434119278783</v>
      </c>
      <c r="BH43" s="75">
        <v>40.581754507628297</v>
      </c>
      <c r="BI43" s="75">
        <v>44.493758668515952</v>
      </c>
      <c r="BJ43" s="75">
        <v>36.907434119278783</v>
      </c>
      <c r="BK43" s="75">
        <v>44.932995839112344</v>
      </c>
      <c r="BL43" s="75">
        <v>42.996289875173375</v>
      </c>
      <c r="BM43" s="9"/>
      <c r="BN43" s="84"/>
      <c r="BV43" s="17">
        <f t="shared" si="19"/>
        <v>2017</v>
      </c>
      <c r="BW43" s="78">
        <f t="shared" si="20"/>
        <v>43040</v>
      </c>
      <c r="BX43" s="24">
        <f t="shared" si="21"/>
        <v>4.4781017388620228</v>
      </c>
      <c r="BY43" s="24">
        <f t="shared" si="22"/>
        <v>4.1718153704272982</v>
      </c>
      <c r="BZ43" s="24">
        <v>4.2431006122448967</v>
      </c>
      <c r="CA43" s="24">
        <v>4.1717430217386937</v>
      </c>
      <c r="CB43" s="24">
        <v>4.2431006122448967</v>
      </c>
      <c r="CC43" s="24">
        <f t="shared" si="23"/>
        <v>4.2020939408866989</v>
      </c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3"/>
      <c r="EC43" s="3"/>
      <c r="ED43" s="3"/>
      <c r="EE43" s="3"/>
      <c r="EF43" s="3"/>
      <c r="EG43" s="3"/>
      <c r="EH43" s="3"/>
      <c r="EI43" s="13"/>
      <c r="EJ43" s="13"/>
      <c r="EK43" s="13"/>
      <c r="EL43" s="13"/>
      <c r="EM43" s="13"/>
      <c r="EN43" s="13"/>
      <c r="EO43" s="13"/>
      <c r="EP43" s="3"/>
      <c r="EQ43" s="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3"/>
      <c r="FO43" s="3"/>
      <c r="FP43" s="13"/>
      <c r="FQ43" s="13"/>
      <c r="FR43" s="13"/>
      <c r="FS43" s="13"/>
      <c r="FT43" s="13"/>
    </row>
    <row r="44" spans="1:176" ht="12.75" x14ac:dyDescent="0.2">
      <c r="A44" s="3">
        <f t="shared" si="0"/>
        <v>2017</v>
      </c>
      <c r="B44" s="81">
        <f t="shared" si="24"/>
        <v>43070</v>
      </c>
      <c r="C44" s="81">
        <f t="shared" si="1"/>
        <v>43100</v>
      </c>
      <c r="D44" s="79">
        <f t="shared" si="2"/>
        <v>43070</v>
      </c>
      <c r="E44" s="40">
        <v>51.89</v>
      </c>
      <c r="F44" s="80">
        <v>41.65</v>
      </c>
      <c r="G44" s="40">
        <v>42.034999999999997</v>
      </c>
      <c r="H44" s="80">
        <v>34.840000000000003</v>
      </c>
      <c r="I44" s="40">
        <v>48.4</v>
      </c>
      <c r="J44" s="80">
        <v>39.884999999999998</v>
      </c>
      <c r="K44" s="40">
        <v>49.594999999999999</v>
      </c>
      <c r="L44" s="80">
        <v>44.534999999999997</v>
      </c>
      <c r="M44" s="40">
        <v>50.4375</v>
      </c>
      <c r="N44" s="80">
        <v>44.4</v>
      </c>
      <c r="O44" s="40">
        <v>41.534999999999997</v>
      </c>
      <c r="P44" s="80">
        <v>34.340000000000003</v>
      </c>
      <c r="Q44" s="40">
        <v>41.534999999999997</v>
      </c>
      <c r="R44" s="80">
        <v>34.340000000000003</v>
      </c>
      <c r="S44" s="40">
        <v>44.534999999999997</v>
      </c>
      <c r="T44" s="80">
        <v>35.590000000000003</v>
      </c>
      <c r="U44" s="40">
        <v>49.902810000000002</v>
      </c>
      <c r="V44" s="42">
        <v>41.914999999999999</v>
      </c>
      <c r="W44" s="42">
        <v>4.4160000000000004</v>
      </c>
      <c r="X44" s="75">
        <v>4.6360000000000001</v>
      </c>
      <c r="Y44" s="42">
        <v>4.351</v>
      </c>
      <c r="Z44" s="75">
        <v>4.3834999999999997</v>
      </c>
      <c r="AA44" s="75">
        <v>4.2685000000000004</v>
      </c>
      <c r="AB44" s="75">
        <v>4.4634999999999998</v>
      </c>
      <c r="AC44" s="82">
        <v>4.4261999999999997</v>
      </c>
      <c r="AD44" s="76">
        <v>4.9335000000000004</v>
      </c>
      <c r="AE44" s="82">
        <v>3.8559999999999999</v>
      </c>
      <c r="AF44" s="75">
        <v>4.7206000000000001</v>
      </c>
      <c r="AG44" s="77">
        <v>4.5256999999999996</v>
      </c>
      <c r="AH44" s="76">
        <v>4.4806999999999997</v>
      </c>
      <c r="AI44" s="77">
        <v>5.2781000000000002</v>
      </c>
      <c r="AJ44" s="76">
        <v>4.4412000000000003</v>
      </c>
      <c r="AK44" s="83"/>
      <c r="AL44" s="5"/>
      <c r="AM44" s="5"/>
      <c r="AN44" s="5"/>
      <c r="AO44" s="5"/>
      <c r="AP44" s="5"/>
      <c r="AQ44" s="5"/>
      <c r="AR44" s="6">
        <f t="shared" si="3"/>
        <v>4.5304279093403794</v>
      </c>
      <c r="AS44" s="6">
        <f t="shared" si="4"/>
        <v>5.0460290883219843</v>
      </c>
      <c r="AT44" s="6">
        <f t="shared" si="5"/>
        <v>4.7021500693403802</v>
      </c>
      <c r="AU44" s="6">
        <f t="shared" si="6"/>
        <v>5.2372924443219846</v>
      </c>
      <c r="AV44" s="6">
        <f t="shared" si="7"/>
        <v>4.8789748778311823</v>
      </c>
      <c r="AW44" s="6"/>
      <c r="AX44" s="6">
        <f t="shared" si="8"/>
        <v>4.4646857102157105</v>
      </c>
      <c r="AY44" s="6">
        <f t="shared" si="9"/>
        <v>4.5227242009132409</v>
      </c>
      <c r="AZ44" s="6">
        <f t="shared" si="10"/>
        <v>4.4666515269721572</v>
      </c>
      <c r="BA44" s="6">
        <v>4.4668251020408158</v>
      </c>
      <c r="BB44" s="6">
        <f t="shared" si="11"/>
        <v>4.3957112613997342</v>
      </c>
      <c r="BC44" s="6">
        <v>4.3917815806280904</v>
      </c>
      <c r="BD44" s="6">
        <f t="shared" si="12"/>
        <v>4.4637149171270716</v>
      </c>
      <c r="BE44" s="15"/>
      <c r="BF44" s="75">
        <v>47.155376344086022</v>
      </c>
      <c r="BG44" s="75">
        <v>38.708279569892476</v>
      </c>
      <c r="BH44" s="75">
        <v>44.46295698924731</v>
      </c>
      <c r="BI44" s="75">
        <v>47.645967741935486</v>
      </c>
      <c r="BJ44" s="75">
        <v>38.208279569892468</v>
      </c>
      <c r="BK44" s="75">
        <v>47.255430107526877</v>
      </c>
      <c r="BL44" s="75">
        <v>46.209521505376344</v>
      </c>
      <c r="BM44" s="9"/>
      <c r="BN44" s="84"/>
      <c r="BV44" s="17">
        <f t="shared" si="19"/>
        <v>2017</v>
      </c>
      <c r="BW44" s="78">
        <f t="shared" si="20"/>
        <v>43070</v>
      </c>
      <c r="BX44" s="24">
        <f t="shared" si="21"/>
        <v>4.5099980244881159</v>
      </c>
      <c r="BY44" s="24">
        <f t="shared" si="22"/>
        <v>4.3957112613997342</v>
      </c>
      <c r="BZ44" s="24">
        <v>4.4635087755102036</v>
      </c>
      <c r="CA44" s="24">
        <v>4.388527782572913</v>
      </c>
      <c r="CB44" s="24">
        <v>4.4635087755102036</v>
      </c>
      <c r="CC44" s="24">
        <f t="shared" si="23"/>
        <v>4.4263344991789815</v>
      </c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3"/>
      <c r="EC44" s="3"/>
      <c r="ED44" s="3"/>
      <c r="EE44" s="3"/>
      <c r="EF44" s="3"/>
      <c r="EG44" s="3"/>
      <c r="EH44" s="3"/>
      <c r="EI44" s="13"/>
      <c r="EJ44" s="13"/>
      <c r="EK44" s="13"/>
      <c r="EL44" s="13"/>
      <c r="EM44" s="13"/>
      <c r="EN44" s="13"/>
      <c r="EO44" s="13"/>
      <c r="EP44" s="3"/>
      <c r="EQ44" s="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3"/>
      <c r="FO44" s="3"/>
      <c r="FP44" s="13"/>
      <c r="FQ44" s="13"/>
      <c r="FR44" s="13"/>
      <c r="FS44" s="13"/>
      <c r="FT44" s="13"/>
    </row>
    <row r="45" spans="1:176" ht="12.75" x14ac:dyDescent="0.2">
      <c r="A45" s="3">
        <f t="shared" si="0"/>
        <v>2018</v>
      </c>
      <c r="B45" s="81">
        <f t="shared" si="24"/>
        <v>43101</v>
      </c>
      <c r="C45" s="81">
        <f t="shared" si="1"/>
        <v>43131</v>
      </c>
      <c r="D45" s="79">
        <f t="shared" si="2"/>
        <v>43101</v>
      </c>
      <c r="E45" s="40">
        <v>50.31</v>
      </c>
      <c r="F45" s="80">
        <v>41.424999999999997</v>
      </c>
      <c r="G45" s="40">
        <v>45.787500000000001</v>
      </c>
      <c r="H45" s="80">
        <v>37.520000000000003</v>
      </c>
      <c r="I45" s="40">
        <v>49.575000000000003</v>
      </c>
      <c r="J45" s="80">
        <v>40.53</v>
      </c>
      <c r="K45" s="40">
        <v>52.412500000000001</v>
      </c>
      <c r="L45" s="80">
        <v>44.26</v>
      </c>
      <c r="M45" s="40">
        <v>51.58</v>
      </c>
      <c r="N45" s="80">
        <v>43.342500000000001</v>
      </c>
      <c r="O45" s="40">
        <v>45.287500000000001</v>
      </c>
      <c r="P45" s="80">
        <v>37.020000000000003</v>
      </c>
      <c r="Q45" s="40">
        <v>45.287500000000001</v>
      </c>
      <c r="R45" s="80">
        <v>37.020000000000003</v>
      </c>
      <c r="S45" s="40">
        <v>47.537500000000001</v>
      </c>
      <c r="T45" s="80">
        <v>36.020000000000003</v>
      </c>
      <c r="U45" s="40">
        <v>49.655500000000004</v>
      </c>
      <c r="V45" s="42">
        <v>41.300190000000001</v>
      </c>
      <c r="W45" s="42">
        <v>4.54</v>
      </c>
      <c r="X45" s="75">
        <v>4.7925000000000004</v>
      </c>
      <c r="Y45" s="42">
        <v>4.45</v>
      </c>
      <c r="Z45" s="75">
        <v>4.5049999999999999</v>
      </c>
      <c r="AA45" s="75">
        <v>4.3650000000000002</v>
      </c>
      <c r="AB45" s="75">
        <v>4.5175000000000001</v>
      </c>
      <c r="AC45" s="82">
        <v>4.4798</v>
      </c>
      <c r="AD45" s="76">
        <v>4.8224999999999998</v>
      </c>
      <c r="AE45" s="82">
        <v>3.915</v>
      </c>
      <c r="AF45" s="75">
        <v>4.8362999999999996</v>
      </c>
      <c r="AG45" s="77">
        <v>4.6496000000000004</v>
      </c>
      <c r="AH45" s="76">
        <v>4.6029999999999998</v>
      </c>
      <c r="AI45" s="77">
        <v>5.1601999999999997</v>
      </c>
      <c r="AJ45" s="76">
        <v>4.4947999999999997</v>
      </c>
      <c r="AK45" s="83"/>
      <c r="AL45" s="5"/>
      <c r="AM45" s="5"/>
      <c r="AN45" s="5"/>
      <c r="AO45" s="5"/>
      <c r="AP45" s="5"/>
      <c r="AQ45" s="5"/>
      <c r="AR45" s="6">
        <f t="shared" si="3"/>
        <v>4.5849049903445467</v>
      </c>
      <c r="AS45" s="6">
        <f t="shared" si="4"/>
        <v>4.9332127451976824</v>
      </c>
      <c r="AT45" s="6">
        <f t="shared" si="5"/>
        <v>4.7586918223445469</v>
      </c>
      <c r="AU45" s="6">
        <f t="shared" si="6"/>
        <v>5.1202003811976828</v>
      </c>
      <c r="AV45" s="6">
        <f t="shared" si="7"/>
        <v>4.8492524847711147</v>
      </c>
      <c r="AW45" s="6"/>
      <c r="AX45" s="6">
        <f t="shared" si="8"/>
        <v>4.5883120838420846</v>
      </c>
      <c r="AY45" s="6">
        <f t="shared" si="9"/>
        <v>4.5771128361237947</v>
      </c>
      <c r="AZ45" s="6">
        <f t="shared" si="10"/>
        <v>4.5206701504327818</v>
      </c>
      <c r="BA45" s="6">
        <v>4.5806006122448979</v>
      </c>
      <c r="BB45" s="6">
        <f t="shared" si="11"/>
        <v>4.4945943436827545</v>
      </c>
      <c r="BC45" s="6">
        <v>4.5036864728745822</v>
      </c>
      <c r="BD45" s="6">
        <f t="shared" si="12"/>
        <v>4.5857641386238068</v>
      </c>
      <c r="BE45" s="15"/>
      <c r="BF45" s="75">
        <v>46.392956989247317</v>
      </c>
      <c r="BG45" s="75">
        <v>42.142688172043009</v>
      </c>
      <c r="BH45" s="75">
        <v>45.587419354838708</v>
      </c>
      <c r="BI45" s="75">
        <v>47.948413978494621</v>
      </c>
      <c r="BJ45" s="75">
        <v>41.642688172043016</v>
      </c>
      <c r="BK45" s="75">
        <v>48.818387096774195</v>
      </c>
      <c r="BL45" s="75">
        <v>45.971976236559144</v>
      </c>
      <c r="BM45" s="9"/>
      <c r="BN45" s="84"/>
      <c r="BV45" s="17">
        <f t="shared" si="19"/>
        <v>2018</v>
      </c>
      <c r="BW45" s="78">
        <f t="shared" si="20"/>
        <v>43101</v>
      </c>
      <c r="BX45" s="24">
        <f t="shared" si="21"/>
        <v>4.6118603560037039</v>
      </c>
      <c r="BY45" s="24">
        <f t="shared" si="22"/>
        <v>4.4945943436827545</v>
      </c>
      <c r="BZ45" s="24">
        <v>4.5772842857142857</v>
      </c>
      <c r="CA45" s="24">
        <v>4.5004328790220596</v>
      </c>
      <c r="CB45" s="24">
        <v>4.5772842857142857</v>
      </c>
      <c r="CC45" s="24">
        <f t="shared" si="23"/>
        <v>4.525369802955665</v>
      </c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3"/>
      <c r="EC45" s="3"/>
      <c r="ED45" s="3"/>
      <c r="EE45" s="3"/>
      <c r="EF45" s="3"/>
      <c r="EG45" s="3"/>
      <c r="EH45" s="3"/>
      <c r="EI45" s="13"/>
      <c r="EJ45" s="13"/>
      <c r="EK45" s="13"/>
      <c r="EL45" s="13"/>
      <c r="EM45" s="13"/>
      <c r="EN45" s="13"/>
      <c r="EO45" s="13"/>
      <c r="EP45" s="3"/>
      <c r="EQ45" s="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3"/>
      <c r="FO45" s="3"/>
      <c r="FP45" s="13"/>
      <c r="FQ45" s="13"/>
      <c r="FR45" s="13"/>
      <c r="FS45" s="13"/>
      <c r="FT45" s="13"/>
    </row>
    <row r="46" spans="1:176" ht="12.75" x14ac:dyDescent="0.2">
      <c r="A46" s="3">
        <f t="shared" si="0"/>
        <v>2018</v>
      </c>
      <c r="B46" s="81">
        <f t="shared" si="24"/>
        <v>43132</v>
      </c>
      <c r="C46" s="81">
        <f t="shared" si="1"/>
        <v>43159</v>
      </c>
      <c r="D46" s="79">
        <f t="shared" si="2"/>
        <v>43132</v>
      </c>
      <c r="E46" s="40">
        <v>49.454999999999998</v>
      </c>
      <c r="F46" s="80">
        <v>39.65</v>
      </c>
      <c r="G46" s="40">
        <v>45.4</v>
      </c>
      <c r="H46" s="80">
        <v>36.567500000000003</v>
      </c>
      <c r="I46" s="40">
        <v>45.202500000000001</v>
      </c>
      <c r="J46" s="80">
        <v>38.49</v>
      </c>
      <c r="K46" s="40">
        <v>50.994999999999997</v>
      </c>
      <c r="L46" s="80">
        <v>43.052500000000002</v>
      </c>
      <c r="M46" s="40">
        <v>50.64</v>
      </c>
      <c r="N46" s="80">
        <v>42.15</v>
      </c>
      <c r="O46" s="40">
        <v>44.4</v>
      </c>
      <c r="P46" s="80">
        <v>35.317500000000003</v>
      </c>
      <c r="Q46" s="40">
        <v>45.4</v>
      </c>
      <c r="R46" s="80">
        <v>36.067500000000003</v>
      </c>
      <c r="S46" s="40">
        <v>47.9</v>
      </c>
      <c r="T46" s="80">
        <v>38.817500000000003</v>
      </c>
      <c r="U46" s="40">
        <v>48.781500000000001</v>
      </c>
      <c r="V46" s="42">
        <v>39.846249999999998</v>
      </c>
      <c r="W46" s="42">
        <v>4.5190000000000001</v>
      </c>
      <c r="X46" s="75">
        <v>4.7515000000000001</v>
      </c>
      <c r="Y46" s="42">
        <v>4.4189999999999996</v>
      </c>
      <c r="Z46" s="75">
        <v>4.4889999999999999</v>
      </c>
      <c r="AA46" s="75">
        <v>4.3689999999999998</v>
      </c>
      <c r="AB46" s="75">
        <v>4.5015000000000001</v>
      </c>
      <c r="AC46" s="82">
        <v>4.4638999999999998</v>
      </c>
      <c r="AD46" s="76">
        <v>4.6014999999999997</v>
      </c>
      <c r="AE46" s="82">
        <v>3.8889999999999998</v>
      </c>
      <c r="AF46" s="75">
        <v>4.8197000000000001</v>
      </c>
      <c r="AG46" s="77">
        <v>4.6333000000000002</v>
      </c>
      <c r="AH46" s="76">
        <v>4.5869</v>
      </c>
      <c r="AI46" s="77">
        <v>4.9253999999999998</v>
      </c>
      <c r="AJ46" s="76">
        <v>4.4789000000000003</v>
      </c>
      <c r="AK46" s="83"/>
      <c r="AL46" s="5"/>
      <c r="AM46" s="5"/>
      <c r="AN46" s="5"/>
      <c r="AO46" s="5"/>
      <c r="AP46" s="5"/>
      <c r="AQ46" s="5"/>
      <c r="AR46" s="6">
        <f t="shared" si="3"/>
        <v>4.5687448114645788</v>
      </c>
      <c r="AS46" s="6">
        <f t="shared" si="4"/>
        <v>4.7085964224006496</v>
      </c>
      <c r="AT46" s="6">
        <f t="shared" si="5"/>
        <v>4.7419191754645791</v>
      </c>
      <c r="AU46" s="6">
        <f t="shared" si="6"/>
        <v>4.8870711384006498</v>
      </c>
      <c r="AV46" s="6">
        <f t="shared" si="7"/>
        <v>4.726582886932615</v>
      </c>
      <c r="AW46" s="6"/>
      <c r="AX46" s="6">
        <f t="shared" si="8"/>
        <v>4.572032067562068</v>
      </c>
      <c r="AY46" s="6">
        <f t="shared" si="9"/>
        <v>4.5609788939624547</v>
      </c>
      <c r="AZ46" s="6">
        <f t="shared" si="10"/>
        <v>4.5046646323703747</v>
      </c>
      <c r="BA46" s="6">
        <v>4.5642740816326528</v>
      </c>
      <c r="BB46" s="6">
        <f t="shared" si="11"/>
        <v>4.4986931242955217</v>
      </c>
      <c r="BC46" s="6">
        <v>4.4876283717450409</v>
      </c>
      <c r="BD46" s="6">
        <f t="shared" si="12"/>
        <v>4.5696918131592161</v>
      </c>
      <c r="BE46" s="15"/>
      <c r="BF46" s="75">
        <v>45.252857142857138</v>
      </c>
      <c r="BG46" s="75">
        <v>41.614642857142861</v>
      </c>
      <c r="BH46" s="75">
        <v>42.325714285714284</v>
      </c>
      <c r="BI46" s="75">
        <v>47.001428571428576</v>
      </c>
      <c r="BJ46" s="75">
        <v>41.400357142857139</v>
      </c>
      <c r="BK46" s="75">
        <v>47.591071428571432</v>
      </c>
      <c r="BL46" s="75">
        <v>44.952107142857137</v>
      </c>
      <c r="BM46" s="9"/>
      <c r="BN46" s="84"/>
      <c r="BV46" s="17">
        <f t="shared" si="19"/>
        <v>2018</v>
      </c>
      <c r="BW46" s="78">
        <f t="shared" si="20"/>
        <v>43132</v>
      </c>
      <c r="BX46" s="24">
        <f t="shared" si="21"/>
        <v>4.5799640703776108</v>
      </c>
      <c r="BY46" s="24">
        <f t="shared" si="22"/>
        <v>4.4986931242955217</v>
      </c>
      <c r="BZ46" s="24">
        <v>4.5609577551020406</v>
      </c>
      <c r="CA46" s="24">
        <v>4.4843747485898948</v>
      </c>
      <c r="CB46" s="24">
        <v>4.5609577551020406</v>
      </c>
      <c r="CC46" s="24">
        <f t="shared" si="23"/>
        <v>4.5294748932676514</v>
      </c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3"/>
      <c r="EC46" s="3"/>
      <c r="ED46" s="3"/>
      <c r="EE46" s="3"/>
      <c r="EF46" s="3"/>
      <c r="EG46" s="3"/>
      <c r="EH46" s="3"/>
      <c r="EI46" s="13"/>
      <c r="EJ46" s="13"/>
      <c r="EK46" s="13"/>
      <c r="EL46" s="13"/>
      <c r="EM46" s="13"/>
      <c r="EN46" s="13"/>
      <c r="EO46" s="13"/>
      <c r="EP46" s="3"/>
      <c r="EQ46" s="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3"/>
      <c r="FO46" s="3"/>
      <c r="FP46" s="13"/>
      <c r="FQ46" s="13"/>
      <c r="FR46" s="13"/>
      <c r="FS46" s="13"/>
      <c r="FT46" s="13"/>
    </row>
    <row r="47" spans="1:176" ht="12.75" x14ac:dyDescent="0.2">
      <c r="A47" s="3">
        <f t="shared" si="0"/>
        <v>2018</v>
      </c>
      <c r="B47" s="81">
        <f t="shared" si="24"/>
        <v>43160</v>
      </c>
      <c r="C47" s="81">
        <f t="shared" si="1"/>
        <v>43190</v>
      </c>
      <c r="D47" s="79">
        <f t="shared" si="2"/>
        <v>43160</v>
      </c>
      <c r="E47" s="40">
        <v>46.034999999999997</v>
      </c>
      <c r="F47" s="80">
        <v>37.875</v>
      </c>
      <c r="G47" s="40">
        <v>45.012500000000003</v>
      </c>
      <c r="H47" s="80">
        <v>34.662500000000001</v>
      </c>
      <c r="I47" s="40">
        <v>42.022500000000001</v>
      </c>
      <c r="J47" s="80">
        <v>35.43</v>
      </c>
      <c r="K47" s="40">
        <v>46.7425</v>
      </c>
      <c r="L47" s="80">
        <v>40.637500000000003</v>
      </c>
      <c r="M47" s="40">
        <v>46.88</v>
      </c>
      <c r="N47" s="80">
        <v>40.957500000000003</v>
      </c>
      <c r="O47" s="40">
        <v>44.012500000000003</v>
      </c>
      <c r="P47" s="80">
        <v>33.162500000000001</v>
      </c>
      <c r="Q47" s="40">
        <v>45.012500000000003</v>
      </c>
      <c r="R47" s="80">
        <v>34.162500000000001</v>
      </c>
      <c r="S47" s="40">
        <v>47.262500000000003</v>
      </c>
      <c r="T47" s="80">
        <v>36.662500000000001</v>
      </c>
      <c r="U47" s="40">
        <v>45.285499999999999</v>
      </c>
      <c r="V47" s="42">
        <v>38.392310000000002</v>
      </c>
      <c r="W47" s="42">
        <v>4.4569999999999999</v>
      </c>
      <c r="X47" s="75">
        <v>4.7069999999999999</v>
      </c>
      <c r="Y47" s="42">
        <v>4.3395000000000001</v>
      </c>
      <c r="Z47" s="75">
        <v>4.4269999999999996</v>
      </c>
      <c r="AA47" s="75">
        <v>4.3019999999999996</v>
      </c>
      <c r="AB47" s="75">
        <v>4.4394999999999998</v>
      </c>
      <c r="AC47" s="82">
        <v>4.4024000000000001</v>
      </c>
      <c r="AD47" s="76">
        <v>4.5369999999999999</v>
      </c>
      <c r="AE47" s="82">
        <v>3.8245</v>
      </c>
      <c r="AF47" s="75">
        <v>4.7554999999999996</v>
      </c>
      <c r="AG47" s="77">
        <v>4.5701999999999998</v>
      </c>
      <c r="AH47" s="76">
        <v>4.5244999999999997</v>
      </c>
      <c r="AI47" s="77">
        <v>4.8567999999999998</v>
      </c>
      <c r="AJ47" s="76">
        <v>4.4173999999999998</v>
      </c>
      <c r="AK47" s="83"/>
      <c r="AL47" s="5"/>
      <c r="AM47" s="5"/>
      <c r="AN47" s="5"/>
      <c r="AO47" s="5"/>
      <c r="AP47" s="5"/>
      <c r="AQ47" s="5"/>
      <c r="AR47" s="6">
        <f t="shared" si="3"/>
        <v>4.5062384591930069</v>
      </c>
      <c r="AS47" s="6">
        <f t="shared" si="4"/>
        <v>4.6430409797743666</v>
      </c>
      <c r="AT47" s="6">
        <f t="shared" si="5"/>
        <v>4.6770438431930073</v>
      </c>
      <c r="AU47" s="6">
        <f t="shared" si="6"/>
        <v>4.8190311557743675</v>
      </c>
      <c r="AV47" s="6">
        <f t="shared" si="7"/>
        <v>4.6613386094836873</v>
      </c>
      <c r="AW47" s="6"/>
      <c r="AX47" s="6">
        <f t="shared" si="8"/>
        <v>4.5089470044770046</v>
      </c>
      <c r="AY47" s="6">
        <f t="shared" si="9"/>
        <v>4.4985740233384064</v>
      </c>
      <c r="AZ47" s="6">
        <f t="shared" si="10"/>
        <v>4.4426432498785466</v>
      </c>
      <c r="BA47" s="6">
        <v>4.5010087755102042</v>
      </c>
      <c r="BB47" s="6">
        <f t="shared" si="11"/>
        <v>4.4300385490316625</v>
      </c>
      <c r="BC47" s="6">
        <v>4.4254032298680679</v>
      </c>
      <c r="BD47" s="6">
        <f t="shared" si="12"/>
        <v>4.5074115519839273</v>
      </c>
      <c r="BE47" s="15"/>
      <c r="BF47" s="75">
        <v>42.619441453566616</v>
      </c>
      <c r="BG47" s="75">
        <v>40.680265814266484</v>
      </c>
      <c r="BH47" s="75">
        <v>39.263055181695826</v>
      </c>
      <c r="BI47" s="75">
        <v>44.400999327052489</v>
      </c>
      <c r="BJ47" s="75">
        <v>40.470979138627186</v>
      </c>
      <c r="BK47" s="75">
        <v>44.187109690444146</v>
      </c>
      <c r="BL47" s="75">
        <v>42.400194360699864</v>
      </c>
      <c r="BM47" s="9"/>
      <c r="BN47" s="84"/>
      <c r="BV47" s="17">
        <f t="shared" si="19"/>
        <v>2018</v>
      </c>
      <c r="BW47" s="78">
        <f t="shared" si="20"/>
        <v>43160</v>
      </c>
      <c r="BX47" s="24">
        <f t="shared" si="21"/>
        <v>4.4981655314332754</v>
      </c>
      <c r="BY47" s="24">
        <f t="shared" si="22"/>
        <v>4.4300385490316625</v>
      </c>
      <c r="BZ47" s="24">
        <v>4.4976924489795911</v>
      </c>
      <c r="CA47" s="24">
        <v>4.4221494931652581</v>
      </c>
      <c r="CB47" s="24">
        <v>4.4976924489795911</v>
      </c>
      <c r="CC47" s="24">
        <f t="shared" si="23"/>
        <v>4.4607146305418706</v>
      </c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3"/>
      <c r="EC47" s="3"/>
      <c r="ED47" s="3"/>
      <c r="EE47" s="3"/>
      <c r="EF47" s="3"/>
      <c r="EG47" s="3"/>
      <c r="EH47" s="3"/>
      <c r="EI47" s="13"/>
      <c r="EJ47" s="13"/>
      <c r="EK47" s="13"/>
      <c r="EL47" s="13"/>
      <c r="EM47" s="13"/>
      <c r="EN47" s="13"/>
      <c r="EO47" s="13"/>
      <c r="EP47" s="3"/>
      <c r="EQ47" s="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3"/>
      <c r="FO47" s="3"/>
      <c r="FP47" s="13"/>
      <c r="FQ47" s="13"/>
      <c r="FR47" s="13"/>
      <c r="FS47" s="13"/>
      <c r="FT47" s="13"/>
    </row>
    <row r="48" spans="1:176" ht="12.75" x14ac:dyDescent="0.2">
      <c r="A48" s="3">
        <f t="shared" si="0"/>
        <v>2018</v>
      </c>
      <c r="B48" s="81">
        <f t="shared" si="24"/>
        <v>43191</v>
      </c>
      <c r="C48" s="81">
        <f t="shared" si="1"/>
        <v>43220</v>
      </c>
      <c r="D48" s="79">
        <f t="shared" si="2"/>
        <v>43191</v>
      </c>
      <c r="E48" s="40">
        <v>44.817500000000003</v>
      </c>
      <c r="F48" s="80">
        <v>30.4</v>
      </c>
      <c r="G48" s="40">
        <v>47.9</v>
      </c>
      <c r="H48" s="80">
        <v>32.58</v>
      </c>
      <c r="I48" s="40">
        <v>37.65</v>
      </c>
      <c r="J48" s="80">
        <v>24.655000000000001</v>
      </c>
      <c r="K48" s="40">
        <v>43.6</v>
      </c>
      <c r="L48" s="80">
        <v>38.747500000000002</v>
      </c>
      <c r="M48" s="40">
        <v>44.41</v>
      </c>
      <c r="N48" s="80">
        <v>39.734999999999999</v>
      </c>
      <c r="O48" s="40">
        <v>46.65</v>
      </c>
      <c r="P48" s="80">
        <v>31.58</v>
      </c>
      <c r="Q48" s="40">
        <v>44.9</v>
      </c>
      <c r="R48" s="80">
        <v>31.83</v>
      </c>
      <c r="S48" s="40">
        <v>50.15</v>
      </c>
      <c r="T48" s="80">
        <v>30.58</v>
      </c>
      <c r="U48" s="40">
        <v>43.503500000000003</v>
      </c>
      <c r="V48" s="42">
        <v>34.074120000000001</v>
      </c>
      <c r="W48" s="42">
        <v>4.1520000000000001</v>
      </c>
      <c r="X48" s="75">
        <v>4.2845000000000004</v>
      </c>
      <c r="Y48" s="42">
        <v>3.9169999999999998</v>
      </c>
      <c r="Z48" s="75">
        <v>4.0095000000000001</v>
      </c>
      <c r="AA48" s="75">
        <v>3.7494999999999998</v>
      </c>
      <c r="AB48" s="75">
        <v>4.0445000000000002</v>
      </c>
      <c r="AC48" s="82">
        <v>4.0102000000000002</v>
      </c>
      <c r="AD48" s="76">
        <v>3.8544999999999998</v>
      </c>
      <c r="AE48" s="82">
        <v>3.4794999999999998</v>
      </c>
      <c r="AF48" s="75">
        <v>4.3231000000000002</v>
      </c>
      <c r="AG48" s="77">
        <v>4.1452</v>
      </c>
      <c r="AH48" s="76">
        <v>4.1043000000000003</v>
      </c>
      <c r="AI48" s="77">
        <v>4.1102999999999996</v>
      </c>
      <c r="AJ48" s="76">
        <v>4.0251999999999999</v>
      </c>
      <c r="AK48" s="83"/>
      <c r="AL48" s="5"/>
      <c r="AM48" s="5"/>
      <c r="AN48" s="5"/>
      <c r="AO48" s="5"/>
      <c r="AP48" s="5"/>
      <c r="AQ48" s="5"/>
      <c r="AR48" s="6">
        <f t="shared" si="3"/>
        <v>4.107620713487143</v>
      </c>
      <c r="AS48" s="6">
        <f t="shared" si="4"/>
        <v>3.9493729240776498</v>
      </c>
      <c r="AT48" s="6">
        <f t="shared" si="5"/>
        <v>4.2633185534871432</v>
      </c>
      <c r="AU48" s="6">
        <f t="shared" si="6"/>
        <v>4.0990732000776502</v>
      </c>
      <c r="AV48" s="6">
        <f t="shared" si="7"/>
        <v>4.1048463477823969</v>
      </c>
      <c r="AW48" s="6"/>
      <c r="AX48" s="6">
        <f t="shared" si="8"/>
        <v>4.0841403296703298</v>
      </c>
      <c r="AY48" s="6">
        <f t="shared" si="9"/>
        <v>4.1006034500253676</v>
      </c>
      <c r="AZ48" s="6">
        <f t="shared" si="10"/>
        <v>4.0475070227128693</v>
      </c>
      <c r="BA48" s="6">
        <v>4.0749883673469389</v>
      </c>
      <c r="BB48" s="6">
        <f t="shared" si="11"/>
        <v>3.8638944768931243</v>
      </c>
      <c r="BC48" s="6">
        <v>4.0063871535190962</v>
      </c>
      <c r="BD48" s="6">
        <f t="shared" si="12"/>
        <v>4.0880243093922646</v>
      </c>
      <c r="BE48" s="15"/>
      <c r="BF48" s="75">
        <v>38.409722222222221</v>
      </c>
      <c r="BG48" s="75">
        <v>41.091111111111104</v>
      </c>
      <c r="BH48" s="75">
        <v>31.874444444444446</v>
      </c>
      <c r="BI48" s="75">
        <v>42.332222222222221</v>
      </c>
      <c r="BJ48" s="75">
        <v>39.091111111111111</v>
      </c>
      <c r="BK48" s="75">
        <v>41.443333333333335</v>
      </c>
      <c r="BL48" s="75">
        <v>39.312664444444444</v>
      </c>
      <c r="BM48" s="9"/>
      <c r="BN48" s="84"/>
      <c r="BV48" s="17">
        <f t="shared" si="19"/>
        <v>2018</v>
      </c>
      <c r="BW48" s="78">
        <f t="shared" si="20"/>
        <v>43191</v>
      </c>
      <c r="BX48" s="24">
        <f t="shared" si="21"/>
        <v>4.063450025722811</v>
      </c>
      <c r="BY48" s="24">
        <f t="shared" si="22"/>
        <v>3.8638944768931243</v>
      </c>
      <c r="BZ48" s="24">
        <v>4.0716720408163258</v>
      </c>
      <c r="CA48" s="24">
        <v>4.0031326522009678</v>
      </c>
      <c r="CB48" s="24">
        <v>4.0716720408163258</v>
      </c>
      <c r="CC48" s="24">
        <f t="shared" si="23"/>
        <v>3.8936990311986861</v>
      </c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3"/>
      <c r="EC48" s="3"/>
      <c r="ED48" s="3"/>
      <c r="EE48" s="3"/>
      <c r="EF48" s="3"/>
      <c r="EG48" s="3"/>
      <c r="EH48" s="3"/>
      <c r="EI48" s="13"/>
      <c r="EJ48" s="13"/>
      <c r="EK48" s="13"/>
      <c r="EL48" s="13"/>
      <c r="EM48" s="13"/>
      <c r="EN48" s="13"/>
      <c r="EO48" s="13"/>
      <c r="EP48" s="3"/>
      <c r="EQ48" s="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3"/>
      <c r="FO48" s="3"/>
      <c r="FP48" s="13"/>
      <c r="FQ48" s="13"/>
      <c r="FR48" s="13"/>
      <c r="FS48" s="13"/>
      <c r="FT48" s="13"/>
    </row>
    <row r="49" spans="1:176" ht="12.75" x14ac:dyDescent="0.2">
      <c r="A49" s="3">
        <f t="shared" si="0"/>
        <v>2018</v>
      </c>
      <c r="B49" s="81">
        <f t="shared" si="24"/>
        <v>43221</v>
      </c>
      <c r="C49" s="81">
        <f t="shared" si="1"/>
        <v>43251</v>
      </c>
      <c r="D49" s="79">
        <f t="shared" si="2"/>
        <v>43221</v>
      </c>
      <c r="E49" s="40">
        <v>39.8125</v>
      </c>
      <c r="F49" s="80">
        <v>22</v>
      </c>
      <c r="G49" s="40">
        <v>44.15</v>
      </c>
      <c r="H49" s="80">
        <v>30.96</v>
      </c>
      <c r="I49" s="40">
        <v>35.85</v>
      </c>
      <c r="J49" s="80">
        <v>19.862500000000001</v>
      </c>
      <c r="K49" s="40">
        <v>44.875</v>
      </c>
      <c r="L49" s="80">
        <v>32.942500000000003</v>
      </c>
      <c r="M49" s="40">
        <v>45.27</v>
      </c>
      <c r="N49" s="80">
        <v>32.857500000000002</v>
      </c>
      <c r="O49" s="40">
        <v>43.15</v>
      </c>
      <c r="P49" s="80">
        <v>29.46</v>
      </c>
      <c r="Q49" s="40">
        <v>43.15</v>
      </c>
      <c r="R49" s="80">
        <v>29.96</v>
      </c>
      <c r="S49" s="40">
        <v>46.9</v>
      </c>
      <c r="T49" s="80">
        <v>28.96</v>
      </c>
      <c r="U49" s="40">
        <v>41.409500000000001</v>
      </c>
      <c r="V49" s="42">
        <v>26.607309999999998</v>
      </c>
      <c r="W49" s="42">
        <v>4.1630000000000003</v>
      </c>
      <c r="X49" s="75">
        <v>4.3129999999999997</v>
      </c>
      <c r="Y49" s="42">
        <v>4.0054999999999996</v>
      </c>
      <c r="Z49" s="75">
        <v>3.9504999999999999</v>
      </c>
      <c r="AA49" s="75">
        <v>3.6905000000000001</v>
      </c>
      <c r="AB49" s="75">
        <v>4.0505000000000004</v>
      </c>
      <c r="AC49" s="82">
        <v>4.0162000000000004</v>
      </c>
      <c r="AD49" s="76">
        <v>3.8180000000000001</v>
      </c>
      <c r="AE49" s="82">
        <v>3.4380000000000002</v>
      </c>
      <c r="AF49" s="75">
        <v>4.2619999999999996</v>
      </c>
      <c r="AG49" s="77">
        <v>4.0850999999999997</v>
      </c>
      <c r="AH49" s="76">
        <v>4.0449000000000002</v>
      </c>
      <c r="AI49" s="77">
        <v>4.0715000000000003</v>
      </c>
      <c r="AJ49" s="76">
        <v>4.0312000000000001</v>
      </c>
      <c r="AK49" s="83"/>
      <c r="AL49" s="5"/>
      <c r="AM49" s="5"/>
      <c r="AN49" s="5"/>
      <c r="AO49" s="5"/>
      <c r="AP49" s="5"/>
      <c r="AQ49" s="5"/>
      <c r="AR49" s="6">
        <f t="shared" si="3"/>
        <v>4.1137188941965643</v>
      </c>
      <c r="AS49" s="6">
        <f t="shared" si="4"/>
        <v>3.9122756580953348</v>
      </c>
      <c r="AT49" s="6">
        <f t="shared" si="5"/>
        <v>4.269647854196565</v>
      </c>
      <c r="AU49" s="6">
        <f t="shared" si="6"/>
        <v>4.0605699540953353</v>
      </c>
      <c r="AV49" s="6">
        <f t="shared" si="7"/>
        <v>4.0890530901459492</v>
      </c>
      <c r="AW49" s="6"/>
      <c r="AX49" s="6">
        <f t="shared" si="8"/>
        <v>4.0241077696377703</v>
      </c>
      <c r="AY49" s="6">
        <f t="shared" si="9"/>
        <v>4.1066917300862507</v>
      </c>
      <c r="AZ49" s="6">
        <f t="shared" si="10"/>
        <v>4.053509091986272</v>
      </c>
      <c r="BA49" s="6">
        <v>4.0147842857142857</v>
      </c>
      <c r="BB49" s="6">
        <f t="shared" si="11"/>
        <v>3.8034374628548009</v>
      </c>
      <c r="BC49" s="6">
        <v>3.947172905603912</v>
      </c>
      <c r="BD49" s="6">
        <f t="shared" si="12"/>
        <v>4.0287576092415867</v>
      </c>
      <c r="BE49" s="15"/>
      <c r="BF49" s="75">
        <v>31.95967741935484</v>
      </c>
      <c r="BG49" s="75">
        <v>38.335053763440861</v>
      </c>
      <c r="BH49" s="75">
        <v>28.801747311827956</v>
      </c>
      <c r="BI49" s="75">
        <v>39.797822580645168</v>
      </c>
      <c r="BJ49" s="75">
        <v>37.335053763440861</v>
      </c>
      <c r="BK49" s="75">
        <v>39.61443548387097</v>
      </c>
      <c r="BL49" s="75">
        <v>34.883803333333333</v>
      </c>
      <c r="BM49" s="9"/>
      <c r="BN49" s="84"/>
      <c r="BV49" s="17">
        <f t="shared" si="19"/>
        <v>2018</v>
      </c>
      <c r="BW49" s="78">
        <f t="shared" si="20"/>
        <v>43221</v>
      </c>
      <c r="BX49" s="24">
        <f t="shared" si="21"/>
        <v>4.1545087766231088</v>
      </c>
      <c r="BY49" s="24">
        <f t="shared" si="22"/>
        <v>3.8034374628548009</v>
      </c>
      <c r="BZ49" s="24">
        <v>4.0114679591836726</v>
      </c>
      <c r="CA49" s="24">
        <v>3.9439182962323613</v>
      </c>
      <c r="CB49" s="24">
        <v>4.0114679591836726</v>
      </c>
      <c r="CC49" s="24">
        <f t="shared" si="23"/>
        <v>3.8331489490968802</v>
      </c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3"/>
      <c r="EC49" s="3"/>
      <c r="ED49" s="3"/>
      <c r="EE49" s="3"/>
      <c r="EF49" s="3"/>
      <c r="EG49" s="3"/>
      <c r="EH49" s="3"/>
      <c r="EI49" s="13"/>
      <c r="EJ49" s="13"/>
      <c r="EK49" s="13"/>
      <c r="EL49" s="13"/>
      <c r="EM49" s="13"/>
      <c r="EN49" s="13"/>
      <c r="EO49" s="13"/>
      <c r="EP49" s="3"/>
      <c r="EQ49" s="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3"/>
      <c r="FO49" s="3"/>
      <c r="FP49" s="13"/>
      <c r="FQ49" s="13"/>
      <c r="FR49" s="13"/>
      <c r="FS49" s="13"/>
      <c r="FT49" s="13"/>
    </row>
    <row r="50" spans="1:176" ht="12.75" x14ac:dyDescent="0.2">
      <c r="A50" s="3">
        <f t="shared" si="0"/>
        <v>2018</v>
      </c>
      <c r="B50" s="81">
        <f t="shared" si="24"/>
        <v>43252</v>
      </c>
      <c r="C50" s="81">
        <f t="shared" si="1"/>
        <v>43281</v>
      </c>
      <c r="D50" s="79">
        <f t="shared" si="2"/>
        <v>43252</v>
      </c>
      <c r="E50" s="40">
        <v>40.17</v>
      </c>
      <c r="F50" s="80">
        <v>23.05</v>
      </c>
      <c r="G50" s="40">
        <v>40.4</v>
      </c>
      <c r="H50" s="80">
        <v>30.96</v>
      </c>
      <c r="I50" s="40">
        <v>34.049999999999997</v>
      </c>
      <c r="J50" s="80">
        <v>17.2</v>
      </c>
      <c r="K50" s="40">
        <v>47.424999999999997</v>
      </c>
      <c r="L50" s="80">
        <v>33.909999999999997</v>
      </c>
      <c r="M50" s="40">
        <v>47.42</v>
      </c>
      <c r="N50" s="80">
        <v>32.857500000000002</v>
      </c>
      <c r="O50" s="40">
        <v>40.15</v>
      </c>
      <c r="P50" s="80">
        <v>30.21</v>
      </c>
      <c r="Q50" s="40">
        <v>40.4</v>
      </c>
      <c r="R50" s="80">
        <v>30.21</v>
      </c>
      <c r="S50" s="40">
        <v>43.4</v>
      </c>
      <c r="T50" s="80">
        <v>28.96</v>
      </c>
      <c r="U50" s="40">
        <v>42.609499999999997</v>
      </c>
      <c r="V50" s="42">
        <v>27.13231</v>
      </c>
      <c r="W50" s="42">
        <v>4.1909999999999998</v>
      </c>
      <c r="X50" s="75">
        <v>4.3609999999999998</v>
      </c>
      <c r="Y50" s="42">
        <v>4.0534999999999997</v>
      </c>
      <c r="Z50" s="75">
        <v>3.9784999999999999</v>
      </c>
      <c r="AA50" s="75">
        <v>3.7185000000000001</v>
      </c>
      <c r="AB50" s="75">
        <v>4.0834999999999999</v>
      </c>
      <c r="AC50" s="82">
        <v>4.0488999999999997</v>
      </c>
      <c r="AD50" s="76">
        <v>3.8134999999999999</v>
      </c>
      <c r="AE50" s="82">
        <v>3.4384999999999999</v>
      </c>
      <c r="AF50" s="75">
        <v>4.2910000000000004</v>
      </c>
      <c r="AG50" s="77">
        <v>4.1135999999999999</v>
      </c>
      <c r="AH50" s="76">
        <v>4.0731000000000002</v>
      </c>
      <c r="AI50" s="77">
        <v>4.0667999999999997</v>
      </c>
      <c r="AJ50" s="76">
        <v>4.0639000000000003</v>
      </c>
      <c r="AK50" s="83"/>
      <c r="AL50" s="5"/>
      <c r="AM50" s="5"/>
      <c r="AN50" s="5"/>
      <c r="AO50" s="5"/>
      <c r="AP50" s="5"/>
      <c r="AQ50" s="5"/>
      <c r="AR50" s="6">
        <f t="shared" si="3"/>
        <v>4.1469539790629124</v>
      </c>
      <c r="AS50" s="6">
        <f t="shared" si="4"/>
        <v>3.9077020225632686</v>
      </c>
      <c r="AT50" s="6">
        <f t="shared" si="5"/>
        <v>4.3041425430629126</v>
      </c>
      <c r="AU50" s="6">
        <f t="shared" si="6"/>
        <v>4.0558229785632687</v>
      </c>
      <c r="AV50" s="6">
        <f t="shared" si="7"/>
        <v>4.1036553808130911</v>
      </c>
      <c r="AW50" s="6"/>
      <c r="AX50" s="6">
        <f t="shared" si="8"/>
        <v>4.0525977981277981</v>
      </c>
      <c r="AY50" s="6">
        <f t="shared" si="9"/>
        <v>4.1398728564180614</v>
      </c>
      <c r="AZ50" s="6">
        <f t="shared" si="10"/>
        <v>4.0865204729899869</v>
      </c>
      <c r="BA50" s="6">
        <v>4.0433557142857142</v>
      </c>
      <c r="BB50" s="6">
        <f t="shared" si="11"/>
        <v>3.8321289271441747</v>
      </c>
      <c r="BC50" s="6">
        <v>3.9752745825806097</v>
      </c>
      <c r="BD50" s="6">
        <f t="shared" si="12"/>
        <v>4.056884178804621</v>
      </c>
      <c r="BE50" s="15"/>
      <c r="BF50" s="75">
        <v>32.941555555555553</v>
      </c>
      <c r="BG50" s="75">
        <v>36.414222222222222</v>
      </c>
      <c r="BH50" s="75">
        <v>26.935555555555556</v>
      </c>
      <c r="BI50" s="75">
        <v>41.271388888888893</v>
      </c>
      <c r="BJ50" s="75">
        <v>36.097555555555552</v>
      </c>
      <c r="BK50" s="75">
        <v>41.718666666666657</v>
      </c>
      <c r="BL50" s="75">
        <v>36.074686444444445</v>
      </c>
      <c r="BM50" s="9"/>
      <c r="BN50" s="84"/>
      <c r="BV50" s="17">
        <f t="shared" si="19"/>
        <v>2018</v>
      </c>
      <c r="BW50" s="78">
        <f t="shared" si="20"/>
        <v>43252</v>
      </c>
      <c r="BX50" s="24">
        <f t="shared" si="21"/>
        <v>4.2038965737215763</v>
      </c>
      <c r="BY50" s="24">
        <f t="shared" si="22"/>
        <v>3.8321289271441747</v>
      </c>
      <c r="BZ50" s="24">
        <v>4.040039387755102</v>
      </c>
      <c r="CA50" s="24">
        <v>3.972020024488649</v>
      </c>
      <c r="CB50" s="24">
        <v>4.040039387755102</v>
      </c>
      <c r="CC50" s="24">
        <f t="shared" si="23"/>
        <v>3.8618845812807883</v>
      </c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3"/>
      <c r="EC50" s="3"/>
      <c r="ED50" s="3"/>
      <c r="EE50" s="3"/>
      <c r="EF50" s="3"/>
      <c r="EG50" s="3"/>
      <c r="EH50" s="3"/>
      <c r="EI50" s="13"/>
      <c r="EJ50" s="13"/>
      <c r="EK50" s="13"/>
      <c r="EL50" s="13"/>
      <c r="EM50" s="13"/>
      <c r="EN50" s="13"/>
      <c r="EO50" s="13"/>
      <c r="EP50" s="3"/>
      <c r="EQ50" s="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3"/>
      <c r="FO50" s="3"/>
      <c r="FP50" s="13"/>
      <c r="FQ50" s="13"/>
      <c r="FR50" s="13"/>
      <c r="FS50" s="13"/>
      <c r="FT50" s="13"/>
    </row>
    <row r="51" spans="1:176" ht="12.75" x14ac:dyDescent="0.2">
      <c r="A51" s="3">
        <f t="shared" si="0"/>
        <v>2018</v>
      </c>
      <c r="B51" s="81">
        <f t="shared" si="24"/>
        <v>43282</v>
      </c>
      <c r="C51" s="81">
        <f t="shared" si="1"/>
        <v>43312</v>
      </c>
      <c r="D51" s="79">
        <f t="shared" si="2"/>
        <v>43282</v>
      </c>
      <c r="E51" s="40">
        <v>51.924999999999997</v>
      </c>
      <c r="F51" s="80">
        <v>29.824999999999999</v>
      </c>
      <c r="G51" s="40">
        <v>54.35</v>
      </c>
      <c r="H51" s="80">
        <v>33.405000000000001</v>
      </c>
      <c r="I51" s="40">
        <v>45.18</v>
      </c>
      <c r="J51" s="80">
        <v>26.274999999999999</v>
      </c>
      <c r="K51" s="40">
        <v>52.55</v>
      </c>
      <c r="L51" s="80">
        <v>39.772500000000001</v>
      </c>
      <c r="M51" s="40">
        <v>54.72</v>
      </c>
      <c r="N51" s="80">
        <v>40.229999999999997</v>
      </c>
      <c r="O51" s="40">
        <v>58.85</v>
      </c>
      <c r="P51" s="80">
        <v>32.405000000000001</v>
      </c>
      <c r="Q51" s="40">
        <v>59.35</v>
      </c>
      <c r="R51" s="80">
        <v>33.405000000000001</v>
      </c>
      <c r="S51" s="40">
        <v>58.6</v>
      </c>
      <c r="T51" s="80">
        <v>35.905000000000001</v>
      </c>
      <c r="U51" s="40">
        <v>51.954500000000003</v>
      </c>
      <c r="V51" s="42">
        <v>34.021749999999997</v>
      </c>
      <c r="W51" s="42">
        <v>4.2229999999999999</v>
      </c>
      <c r="X51" s="75">
        <v>4.6105</v>
      </c>
      <c r="Y51" s="42">
        <v>4.1355000000000004</v>
      </c>
      <c r="Z51" s="75">
        <v>4.0330000000000004</v>
      </c>
      <c r="AA51" s="75">
        <v>3.7730000000000001</v>
      </c>
      <c r="AB51" s="75">
        <v>4.1680000000000001</v>
      </c>
      <c r="AC51" s="82">
        <v>4.1327999999999996</v>
      </c>
      <c r="AD51" s="76">
        <v>4.0155000000000003</v>
      </c>
      <c r="AE51" s="82">
        <v>3.4504999999999999</v>
      </c>
      <c r="AF51" s="75">
        <v>4.3475000000000001</v>
      </c>
      <c r="AG51" s="77">
        <v>4.1691000000000003</v>
      </c>
      <c r="AH51" s="76">
        <v>4.1280000000000001</v>
      </c>
      <c r="AI51" s="77">
        <v>4.2813999999999997</v>
      </c>
      <c r="AJ51" s="76">
        <v>4.1478000000000002</v>
      </c>
      <c r="AK51" s="83"/>
      <c r="AL51" s="5"/>
      <c r="AM51" s="5"/>
      <c r="AN51" s="5"/>
      <c r="AO51" s="5"/>
      <c r="AP51" s="5"/>
      <c r="AQ51" s="5"/>
      <c r="AR51" s="6">
        <f t="shared" si="3"/>
        <v>4.232226872649659</v>
      </c>
      <c r="AS51" s="6">
        <f t="shared" si="4"/>
        <v>4.113007439780465</v>
      </c>
      <c r="AT51" s="6">
        <f t="shared" si="5"/>
        <v>4.3926472646496597</v>
      </c>
      <c r="AU51" s="6">
        <f t="shared" si="6"/>
        <v>4.2689094357804658</v>
      </c>
      <c r="AV51" s="6">
        <f t="shared" si="7"/>
        <v>4.2516977532150619</v>
      </c>
      <c r="AW51" s="6"/>
      <c r="AX51" s="6">
        <f t="shared" si="8"/>
        <v>4.1080516035816048</v>
      </c>
      <c r="AY51" s="6">
        <f t="shared" si="9"/>
        <v>4.2250073059360718</v>
      </c>
      <c r="AZ51" s="6">
        <f t="shared" si="10"/>
        <v>4.1710496152570746</v>
      </c>
      <c r="BA51" s="6">
        <v>4.098967959183673</v>
      </c>
      <c r="BB51" s="6">
        <f t="shared" si="11"/>
        <v>3.8879748129931349</v>
      </c>
      <c r="BC51" s="6">
        <v>4.0299724895531099</v>
      </c>
      <c r="BD51" s="6">
        <f t="shared" si="12"/>
        <v>4.1116305374183826</v>
      </c>
      <c r="BE51" s="15"/>
      <c r="BF51" s="75">
        <v>41.706720430107524</v>
      </c>
      <c r="BG51" s="75">
        <v>44.665752688172041</v>
      </c>
      <c r="BH51" s="75">
        <v>36.438978494623655</v>
      </c>
      <c r="BI51" s="75">
        <v>48.020322580645157</v>
      </c>
      <c r="BJ51" s="75">
        <v>47.353924731182801</v>
      </c>
      <c r="BK51" s="75">
        <v>46.64212365591397</v>
      </c>
      <c r="BL51" s="75">
        <v>43.663013440860212</v>
      </c>
      <c r="BM51" s="9"/>
      <c r="BN51" s="84"/>
      <c r="BV51" s="17">
        <f t="shared" si="19"/>
        <v>2018</v>
      </c>
      <c r="BW51" s="78">
        <f t="shared" si="20"/>
        <v>43282</v>
      </c>
      <c r="BX51" s="24">
        <f t="shared" si="21"/>
        <v>4.2882673937647908</v>
      </c>
      <c r="BY51" s="24">
        <f t="shared" si="22"/>
        <v>3.8879748129931349</v>
      </c>
      <c r="BZ51" s="24">
        <v>4.0956516326530608</v>
      </c>
      <c r="CA51" s="24">
        <v>4.0267180312732087</v>
      </c>
      <c r="CB51" s="24">
        <v>4.0956516326530608</v>
      </c>
      <c r="CC51" s="24">
        <f t="shared" si="23"/>
        <v>3.9178164367816093</v>
      </c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3"/>
      <c r="EC51" s="3"/>
      <c r="ED51" s="3"/>
      <c r="EE51" s="3"/>
      <c r="EF51" s="3"/>
      <c r="EG51" s="3"/>
      <c r="EH51" s="3"/>
      <c r="EI51" s="13"/>
      <c r="EJ51" s="13"/>
      <c r="EK51" s="13"/>
      <c r="EL51" s="13"/>
      <c r="EM51" s="13"/>
      <c r="EN51" s="13"/>
      <c r="EO51" s="13"/>
      <c r="EP51" s="3"/>
      <c r="EQ51" s="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3"/>
      <c r="FO51" s="3"/>
      <c r="FP51" s="13"/>
      <c r="FQ51" s="13"/>
      <c r="FR51" s="13"/>
      <c r="FS51" s="13"/>
      <c r="FT51" s="13"/>
    </row>
    <row r="52" spans="1:176" ht="12.75" x14ac:dyDescent="0.2">
      <c r="A52" s="3">
        <f t="shared" si="0"/>
        <v>2018</v>
      </c>
      <c r="B52" s="81">
        <f t="shared" si="24"/>
        <v>43313</v>
      </c>
      <c r="C52" s="81">
        <f t="shared" si="1"/>
        <v>43343</v>
      </c>
      <c r="D52" s="79">
        <f t="shared" si="2"/>
        <v>43313</v>
      </c>
      <c r="E52" s="40">
        <v>55.25</v>
      </c>
      <c r="F52" s="80">
        <v>39.9</v>
      </c>
      <c r="G52" s="40">
        <v>53.45</v>
      </c>
      <c r="H52" s="80">
        <v>36.479999999999997</v>
      </c>
      <c r="I52" s="40">
        <v>51.164999999999999</v>
      </c>
      <c r="J52" s="80">
        <v>36.6</v>
      </c>
      <c r="K52" s="40">
        <v>54.042499999999997</v>
      </c>
      <c r="L52" s="80">
        <v>42.912500000000001</v>
      </c>
      <c r="M52" s="40">
        <v>55.23</v>
      </c>
      <c r="N52" s="80">
        <v>42.57</v>
      </c>
      <c r="O52" s="40">
        <v>56.95</v>
      </c>
      <c r="P52" s="80">
        <v>35.479999999999997</v>
      </c>
      <c r="Q52" s="40">
        <v>57.7</v>
      </c>
      <c r="R52" s="80">
        <v>36.479999999999997</v>
      </c>
      <c r="S52" s="40">
        <v>57.2</v>
      </c>
      <c r="T52" s="80">
        <v>38.979999999999997</v>
      </c>
      <c r="U52" s="40">
        <v>53.859250000000003</v>
      </c>
      <c r="V52" s="42">
        <v>40.170749999999998</v>
      </c>
      <c r="W52" s="42">
        <v>4.2359999999999998</v>
      </c>
      <c r="X52" s="75">
        <v>4.6310000000000002</v>
      </c>
      <c r="Y52" s="42">
        <v>4.1859999999999999</v>
      </c>
      <c r="Z52" s="75">
        <v>4.0460000000000003</v>
      </c>
      <c r="AA52" s="75">
        <v>3.786</v>
      </c>
      <c r="AB52" s="75">
        <v>4.1959999999999997</v>
      </c>
      <c r="AC52" s="82">
        <v>4.1605999999999996</v>
      </c>
      <c r="AD52" s="76">
        <v>4.0185000000000004</v>
      </c>
      <c r="AE52" s="82">
        <v>3.4535</v>
      </c>
      <c r="AF52" s="75">
        <v>4.3609</v>
      </c>
      <c r="AG52" s="77">
        <v>4.1822999999999997</v>
      </c>
      <c r="AH52" s="76">
        <v>4.1410999999999998</v>
      </c>
      <c r="AI52" s="77">
        <v>4.2846000000000002</v>
      </c>
      <c r="AJ52" s="76">
        <v>4.1756000000000002</v>
      </c>
      <c r="AK52" s="83"/>
      <c r="AL52" s="5"/>
      <c r="AM52" s="5"/>
      <c r="AN52" s="5"/>
      <c r="AO52" s="5"/>
      <c r="AP52" s="5"/>
      <c r="AQ52" s="5"/>
      <c r="AR52" s="6">
        <f t="shared" si="3"/>
        <v>4.2604817766033127</v>
      </c>
      <c r="AS52" s="6">
        <f t="shared" si="4"/>
        <v>4.1160565301351761</v>
      </c>
      <c r="AT52" s="6">
        <f t="shared" si="5"/>
        <v>4.4219730246033135</v>
      </c>
      <c r="AU52" s="6">
        <f t="shared" si="6"/>
        <v>4.2720740861351763</v>
      </c>
      <c r="AV52" s="6">
        <f t="shared" si="7"/>
        <v>4.2676463543692451</v>
      </c>
      <c r="AW52" s="6"/>
      <c r="AX52" s="6">
        <f t="shared" si="8"/>
        <v>4.1212791168091174</v>
      </c>
      <c r="AY52" s="6">
        <f t="shared" si="9"/>
        <v>4.2532163368848295</v>
      </c>
      <c r="AZ52" s="6">
        <f t="shared" si="10"/>
        <v>4.1990592718662869</v>
      </c>
      <c r="BA52" s="6">
        <v>4.1122332653061218</v>
      </c>
      <c r="BB52" s="6">
        <f t="shared" si="11"/>
        <v>3.90129584998463</v>
      </c>
      <c r="BC52" s="6">
        <v>4.0430196967208616</v>
      </c>
      <c r="BD52" s="6">
        <f t="shared" si="12"/>
        <v>4.1246893018583624</v>
      </c>
      <c r="BE52" s="15"/>
      <c r="BF52" s="75">
        <v>48.812903225806444</v>
      </c>
      <c r="BG52" s="75">
        <v>46.333548387096776</v>
      </c>
      <c r="BH52" s="75">
        <v>45.057096774193546</v>
      </c>
      <c r="BI52" s="75">
        <v>49.920967741935485</v>
      </c>
      <c r="BJ52" s="75">
        <v>48.801290322580648</v>
      </c>
      <c r="BK52" s="75">
        <v>49.37508064516129</v>
      </c>
      <c r="BL52" s="75">
        <v>48.118911290322579</v>
      </c>
      <c r="BM52" s="9"/>
      <c r="BN52" s="84"/>
      <c r="BV52" s="17">
        <f t="shared" si="19"/>
        <v>2018</v>
      </c>
      <c r="BW52" s="78">
        <f t="shared" si="20"/>
        <v>43313</v>
      </c>
      <c r="BX52" s="24">
        <f t="shared" si="21"/>
        <v>4.3402274719621357</v>
      </c>
      <c r="BY52" s="24">
        <f t="shared" si="22"/>
        <v>3.90129584998463</v>
      </c>
      <c r="BZ52" s="24">
        <v>4.1089169387755096</v>
      </c>
      <c r="CA52" s="24">
        <v>4.0397652622493423</v>
      </c>
      <c r="CB52" s="24">
        <v>4.1089169387755096</v>
      </c>
      <c r="CC52" s="24">
        <f t="shared" si="23"/>
        <v>3.9311579802955663</v>
      </c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3"/>
      <c r="EC52" s="3"/>
      <c r="ED52" s="3"/>
      <c r="EE52" s="3"/>
      <c r="EF52" s="3"/>
      <c r="EG52" s="3"/>
      <c r="EH52" s="3"/>
      <c r="EI52" s="13"/>
      <c r="EJ52" s="13"/>
      <c r="EK52" s="13"/>
      <c r="EL52" s="13"/>
      <c r="EM52" s="13"/>
      <c r="EN52" s="13"/>
      <c r="EO52" s="13"/>
      <c r="EP52" s="3"/>
      <c r="EQ52" s="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3"/>
      <c r="FO52" s="3"/>
      <c r="FP52" s="13"/>
      <c r="FQ52" s="13"/>
      <c r="FR52" s="13"/>
      <c r="FS52" s="13"/>
      <c r="FT52" s="13"/>
    </row>
    <row r="53" spans="1:176" ht="12.75" x14ac:dyDescent="0.2">
      <c r="A53" s="3">
        <f t="shared" si="0"/>
        <v>2018</v>
      </c>
      <c r="B53" s="81">
        <f t="shared" si="24"/>
        <v>43344</v>
      </c>
      <c r="C53" s="81">
        <f t="shared" si="1"/>
        <v>43373</v>
      </c>
      <c r="D53" s="79">
        <f t="shared" si="2"/>
        <v>43344</v>
      </c>
      <c r="E53" s="40">
        <v>52.875</v>
      </c>
      <c r="F53" s="80">
        <v>40.225000000000001</v>
      </c>
      <c r="G53" s="40">
        <v>47.15</v>
      </c>
      <c r="H53" s="80">
        <v>35.865000000000002</v>
      </c>
      <c r="I53" s="40">
        <v>49.454999999999998</v>
      </c>
      <c r="J53" s="80">
        <v>38.075000000000003</v>
      </c>
      <c r="K53" s="40">
        <v>51.057499999999997</v>
      </c>
      <c r="L53" s="80">
        <v>40.164999999999999</v>
      </c>
      <c r="M53" s="40">
        <v>51.15</v>
      </c>
      <c r="N53" s="80">
        <v>41.4</v>
      </c>
      <c r="O53" s="40">
        <v>49.15</v>
      </c>
      <c r="P53" s="80">
        <v>33.365000000000002</v>
      </c>
      <c r="Q53" s="40">
        <v>48.15</v>
      </c>
      <c r="R53" s="80">
        <v>32.865000000000002</v>
      </c>
      <c r="S53" s="40">
        <v>50.4</v>
      </c>
      <c r="T53" s="80">
        <v>38.115000000000002</v>
      </c>
      <c r="U53" s="40">
        <v>50.733750000000001</v>
      </c>
      <c r="V53" s="42">
        <v>39.777500000000003</v>
      </c>
      <c r="W53" s="42">
        <v>4.2309999999999999</v>
      </c>
      <c r="X53" s="75">
        <v>4.4260000000000002</v>
      </c>
      <c r="Y53" s="42">
        <v>4.0810000000000004</v>
      </c>
      <c r="Z53" s="75">
        <v>4.0410000000000004</v>
      </c>
      <c r="AA53" s="75">
        <v>3.7810000000000001</v>
      </c>
      <c r="AB53" s="75">
        <v>4.1909999999999998</v>
      </c>
      <c r="AC53" s="82">
        <v>4.1557000000000004</v>
      </c>
      <c r="AD53" s="76">
        <v>4.0510000000000002</v>
      </c>
      <c r="AE53" s="82">
        <v>3.4860000000000002</v>
      </c>
      <c r="AF53" s="75">
        <v>4.3556999999999997</v>
      </c>
      <c r="AG53" s="77">
        <v>4.1772999999999998</v>
      </c>
      <c r="AH53" s="76">
        <v>4.1360000000000001</v>
      </c>
      <c r="AI53" s="77">
        <v>4.3190999999999997</v>
      </c>
      <c r="AJ53" s="76">
        <v>4.1707000000000001</v>
      </c>
      <c r="AK53" s="83"/>
      <c r="AL53" s="5"/>
      <c r="AM53" s="5"/>
      <c r="AN53" s="5"/>
      <c r="AO53" s="5"/>
      <c r="AP53" s="5"/>
      <c r="AQ53" s="5"/>
      <c r="AR53" s="6">
        <f t="shared" si="3"/>
        <v>4.2555015956906193</v>
      </c>
      <c r="AS53" s="6">
        <f t="shared" si="4"/>
        <v>4.1490883423112104</v>
      </c>
      <c r="AT53" s="6">
        <f t="shared" si="5"/>
        <v>4.4168040956906198</v>
      </c>
      <c r="AU53" s="6">
        <f t="shared" si="6"/>
        <v>4.3063577983112111</v>
      </c>
      <c r="AV53" s="6">
        <f t="shared" si="7"/>
        <v>4.2819379580009151</v>
      </c>
      <c r="AW53" s="6"/>
      <c r="AX53" s="6">
        <f t="shared" si="8"/>
        <v>4.1161916117216126</v>
      </c>
      <c r="AY53" s="6">
        <f t="shared" si="9"/>
        <v>4.2482442415017756</v>
      </c>
      <c r="AZ53" s="6">
        <f t="shared" si="10"/>
        <v>4.1940575474717852</v>
      </c>
      <c r="BA53" s="6">
        <v>4.1071312244897955</v>
      </c>
      <c r="BB53" s="6">
        <f t="shared" si="11"/>
        <v>3.8961723742186702</v>
      </c>
      <c r="BC53" s="6">
        <v>4.0380015401178806</v>
      </c>
      <c r="BD53" s="6">
        <f t="shared" si="12"/>
        <v>4.1196667001506784</v>
      </c>
      <c r="BE53" s="15"/>
      <c r="BF53" s="75">
        <v>46.971666666666671</v>
      </c>
      <c r="BG53" s="75">
        <v>41.883666666666663</v>
      </c>
      <c r="BH53" s="75">
        <v>44.144333333333336</v>
      </c>
      <c r="BI53" s="75">
        <v>46.599999999999994</v>
      </c>
      <c r="BJ53" s="75">
        <v>41.017000000000003</v>
      </c>
      <c r="BK53" s="75">
        <v>45.974333333333334</v>
      </c>
      <c r="BL53" s="75">
        <v>45.620833333333337</v>
      </c>
      <c r="BM53" s="9"/>
      <c r="BN53" s="84"/>
      <c r="BV53" s="17">
        <f t="shared" si="19"/>
        <v>2018</v>
      </c>
      <c r="BW53" s="78">
        <f t="shared" si="20"/>
        <v>43344</v>
      </c>
      <c r="BX53" s="24">
        <f t="shared" si="21"/>
        <v>4.23219166580924</v>
      </c>
      <c r="BY53" s="24">
        <f t="shared" si="22"/>
        <v>3.8961723742186702</v>
      </c>
      <c r="BZ53" s="24">
        <v>4.1038148979591824</v>
      </c>
      <c r="CA53" s="24">
        <v>4.0347470964892906</v>
      </c>
      <c r="CB53" s="24">
        <v>4.1038148979591824</v>
      </c>
      <c r="CC53" s="24">
        <f t="shared" si="23"/>
        <v>3.9260266174055829</v>
      </c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3"/>
      <c r="EC53" s="3"/>
      <c r="ED53" s="3"/>
      <c r="EE53" s="3"/>
      <c r="EF53" s="3"/>
      <c r="EG53" s="3"/>
      <c r="EH53" s="3"/>
      <c r="EI53" s="13"/>
      <c r="EJ53" s="13"/>
      <c r="EK53" s="13"/>
      <c r="EL53" s="13"/>
      <c r="EM53" s="13"/>
      <c r="EN53" s="13"/>
      <c r="EO53" s="13"/>
      <c r="EP53" s="3"/>
      <c r="EQ53" s="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3"/>
      <c r="FO53" s="3"/>
      <c r="FP53" s="13"/>
      <c r="FQ53" s="13"/>
      <c r="FR53" s="13"/>
      <c r="FS53" s="13"/>
      <c r="FT53" s="13"/>
    </row>
    <row r="54" spans="1:176" ht="12.75" x14ac:dyDescent="0.2">
      <c r="A54" s="3">
        <f t="shared" si="0"/>
        <v>2018</v>
      </c>
      <c r="B54" s="81">
        <f t="shared" si="24"/>
        <v>43374</v>
      </c>
      <c r="C54" s="81">
        <f t="shared" si="1"/>
        <v>43404</v>
      </c>
      <c r="D54" s="79">
        <f t="shared" si="2"/>
        <v>43374</v>
      </c>
      <c r="E54" s="40">
        <v>48.164999999999999</v>
      </c>
      <c r="F54" s="80">
        <v>40.15</v>
      </c>
      <c r="G54" s="40">
        <v>45.92</v>
      </c>
      <c r="H54" s="80">
        <v>36.5</v>
      </c>
      <c r="I54" s="40">
        <v>44.03</v>
      </c>
      <c r="J54" s="80">
        <v>37.520000000000003</v>
      </c>
      <c r="K54" s="40">
        <v>49.577500000000001</v>
      </c>
      <c r="L54" s="80">
        <v>40.875</v>
      </c>
      <c r="M54" s="40">
        <v>47.112499999999997</v>
      </c>
      <c r="N54" s="80">
        <v>40.4</v>
      </c>
      <c r="O54" s="40">
        <v>46.17</v>
      </c>
      <c r="P54" s="80">
        <v>35.5</v>
      </c>
      <c r="Q54" s="40">
        <v>45.42</v>
      </c>
      <c r="R54" s="80">
        <v>35.5</v>
      </c>
      <c r="S54" s="40">
        <v>48.92</v>
      </c>
      <c r="T54" s="80">
        <v>37.5</v>
      </c>
      <c r="U54" s="40">
        <v>46.460940000000001</v>
      </c>
      <c r="V54" s="42">
        <v>39.265000000000001</v>
      </c>
      <c r="W54" s="42">
        <v>4.2560000000000002</v>
      </c>
      <c r="X54" s="75">
        <v>4.3635000000000002</v>
      </c>
      <c r="Y54" s="42">
        <v>4.056</v>
      </c>
      <c r="Z54" s="75">
        <v>4.0659999999999998</v>
      </c>
      <c r="AA54" s="75">
        <v>3.806</v>
      </c>
      <c r="AB54" s="75">
        <v>4.2110000000000003</v>
      </c>
      <c r="AC54" s="82">
        <v>4.1755000000000004</v>
      </c>
      <c r="AD54" s="76">
        <v>4.0659999999999998</v>
      </c>
      <c r="AE54" s="82">
        <v>3.5009999999999999</v>
      </c>
      <c r="AF54" s="75">
        <v>4.3815999999999997</v>
      </c>
      <c r="AG54" s="77">
        <v>4.2027000000000001</v>
      </c>
      <c r="AH54" s="76">
        <v>4.1612</v>
      </c>
      <c r="AI54" s="77">
        <v>4.3350999999999997</v>
      </c>
      <c r="AJ54" s="76">
        <v>4.1905000000000001</v>
      </c>
      <c r="AK54" s="83"/>
      <c r="AL54" s="5"/>
      <c r="AM54" s="5"/>
      <c r="AN54" s="5"/>
      <c r="AO54" s="5"/>
      <c r="AP54" s="5"/>
      <c r="AQ54" s="5"/>
      <c r="AR54" s="6">
        <f t="shared" si="3"/>
        <v>4.2756255920317106</v>
      </c>
      <c r="AS54" s="6">
        <f t="shared" si="4"/>
        <v>4.1643337940847642</v>
      </c>
      <c r="AT54" s="6">
        <f t="shared" si="5"/>
        <v>4.4376907880317109</v>
      </c>
      <c r="AU54" s="6">
        <f t="shared" si="6"/>
        <v>4.3221810500847644</v>
      </c>
      <c r="AV54" s="6">
        <f t="shared" si="7"/>
        <v>4.2999578060582371</v>
      </c>
      <c r="AW54" s="6"/>
      <c r="AX54" s="6">
        <f t="shared" si="8"/>
        <v>4.1416291371591374</v>
      </c>
      <c r="AY54" s="6">
        <f t="shared" si="9"/>
        <v>4.2683355657026887</v>
      </c>
      <c r="AZ54" s="6">
        <f t="shared" si="10"/>
        <v>4.2140644450497939</v>
      </c>
      <c r="BA54" s="6">
        <v>4.1326414285714286</v>
      </c>
      <c r="BB54" s="6">
        <f t="shared" si="11"/>
        <v>3.9217897530484684</v>
      </c>
      <c r="BC54" s="6">
        <v>4.0630923231327891</v>
      </c>
      <c r="BD54" s="6">
        <f t="shared" si="12"/>
        <v>4.1447797086891009</v>
      </c>
      <c r="BE54" s="15"/>
      <c r="BF54" s="75">
        <v>44.803870967741936</v>
      </c>
      <c r="BG54" s="75">
        <v>41.969677419354838</v>
      </c>
      <c r="BH54" s="75">
        <v>41.300000000000004</v>
      </c>
      <c r="BI54" s="75">
        <v>44.29758064516129</v>
      </c>
      <c r="BJ54" s="75">
        <v>41.260000000000005</v>
      </c>
      <c r="BK54" s="75">
        <v>45.928064516129034</v>
      </c>
      <c r="BL54" s="75">
        <v>43.443287741935485</v>
      </c>
      <c r="BM54" s="9"/>
      <c r="BN54" s="84"/>
      <c r="BV54" s="17">
        <f t="shared" si="19"/>
        <v>2018</v>
      </c>
      <c r="BW54" s="78">
        <f t="shared" si="20"/>
        <v>43374</v>
      </c>
      <c r="BX54" s="24">
        <f t="shared" si="21"/>
        <v>4.2064688548204545</v>
      </c>
      <c r="BY54" s="24">
        <f t="shared" si="22"/>
        <v>3.9217897530484684</v>
      </c>
      <c r="BZ54" s="24">
        <v>4.1293251020408155</v>
      </c>
      <c r="CA54" s="24">
        <v>4.059837925289548</v>
      </c>
      <c r="CB54" s="24">
        <v>4.1293251020408155</v>
      </c>
      <c r="CC54" s="24">
        <f t="shared" si="23"/>
        <v>3.9516834318555007</v>
      </c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3"/>
      <c r="EC54" s="3"/>
      <c r="ED54" s="3"/>
      <c r="EE54" s="3"/>
      <c r="EF54" s="3"/>
      <c r="EG54" s="3"/>
      <c r="EH54" s="3"/>
      <c r="EI54" s="13"/>
      <c r="EJ54" s="13"/>
      <c r="EK54" s="13"/>
      <c r="EL54" s="13"/>
      <c r="EM54" s="13"/>
      <c r="EN54" s="13"/>
      <c r="EO54" s="13"/>
      <c r="EP54" s="3"/>
      <c r="EQ54" s="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3"/>
      <c r="FO54" s="3"/>
      <c r="FP54" s="13"/>
      <c r="FQ54" s="13"/>
      <c r="FR54" s="13"/>
      <c r="FS54" s="13"/>
      <c r="FT54" s="13"/>
    </row>
    <row r="55" spans="1:176" ht="12.75" x14ac:dyDescent="0.2">
      <c r="A55" s="3">
        <f t="shared" si="0"/>
        <v>2018</v>
      </c>
      <c r="B55" s="81">
        <f t="shared" si="24"/>
        <v>43405</v>
      </c>
      <c r="C55" s="81">
        <f t="shared" si="1"/>
        <v>43434</v>
      </c>
      <c r="D55" s="79">
        <f t="shared" si="2"/>
        <v>43405</v>
      </c>
      <c r="E55" s="40">
        <v>50.895000000000003</v>
      </c>
      <c r="F55" s="80">
        <v>40.9</v>
      </c>
      <c r="G55" s="40">
        <v>43.994999999999997</v>
      </c>
      <c r="H55" s="80">
        <v>35.86</v>
      </c>
      <c r="I55" s="40">
        <v>46.52</v>
      </c>
      <c r="J55" s="80">
        <v>39.295000000000002</v>
      </c>
      <c r="K55" s="40">
        <v>49.577500000000001</v>
      </c>
      <c r="L55" s="80">
        <v>42.09</v>
      </c>
      <c r="M55" s="40">
        <v>49.45</v>
      </c>
      <c r="N55" s="80">
        <v>41.2</v>
      </c>
      <c r="O55" s="40">
        <v>43.244999999999997</v>
      </c>
      <c r="P55" s="80">
        <v>34.86</v>
      </c>
      <c r="Q55" s="40">
        <v>43.494999999999997</v>
      </c>
      <c r="R55" s="80">
        <v>35.36</v>
      </c>
      <c r="S55" s="40">
        <v>46.744999999999997</v>
      </c>
      <c r="T55" s="80">
        <v>36.36</v>
      </c>
      <c r="U55" s="40">
        <v>48.936250000000001</v>
      </c>
      <c r="V55" s="42">
        <v>40.020000000000003</v>
      </c>
      <c r="W55" s="42">
        <v>4.3419999999999996</v>
      </c>
      <c r="X55" s="75">
        <v>4.6144999999999996</v>
      </c>
      <c r="Y55" s="42">
        <v>4.4169999999999998</v>
      </c>
      <c r="Z55" s="75">
        <v>4.2869999999999999</v>
      </c>
      <c r="AA55" s="75">
        <v>4.1470000000000002</v>
      </c>
      <c r="AB55" s="75">
        <v>4.3745000000000003</v>
      </c>
      <c r="AC55" s="82">
        <v>4.3377999999999997</v>
      </c>
      <c r="AD55" s="76">
        <v>4.6970000000000001</v>
      </c>
      <c r="AE55" s="82">
        <v>3.8220000000000001</v>
      </c>
      <c r="AF55" s="75">
        <v>4.6105</v>
      </c>
      <c r="AG55" s="77">
        <v>4.4276999999999997</v>
      </c>
      <c r="AH55" s="76">
        <v>4.3836000000000004</v>
      </c>
      <c r="AI55" s="77">
        <v>5.0267999999999997</v>
      </c>
      <c r="AJ55" s="76">
        <v>4.3528000000000002</v>
      </c>
      <c r="AK55" s="83"/>
      <c r="AL55" s="5"/>
      <c r="AM55" s="5"/>
      <c r="AN55" s="5"/>
      <c r="AO55" s="5"/>
      <c r="AP55" s="5"/>
      <c r="AQ55" s="5"/>
      <c r="AR55" s="6">
        <f t="shared" si="3"/>
        <v>4.4405813802215661</v>
      </c>
      <c r="AS55" s="6">
        <f t="shared" si="4"/>
        <v>4.8056591320256121</v>
      </c>
      <c r="AT55" s="6">
        <f t="shared" si="5"/>
        <v>4.6088983722215664</v>
      </c>
      <c r="AU55" s="6">
        <f t="shared" si="6"/>
        <v>4.9878125080256126</v>
      </c>
      <c r="AV55" s="6">
        <f t="shared" si="7"/>
        <v>4.7107378481235891</v>
      </c>
      <c r="AW55" s="6"/>
      <c r="AX55" s="6">
        <f t="shared" si="8"/>
        <v>4.366496862026862</v>
      </c>
      <c r="AY55" s="6">
        <f t="shared" si="9"/>
        <v>4.4330235413495682</v>
      </c>
      <c r="AZ55" s="6">
        <f t="shared" si="10"/>
        <v>4.3776208327500177</v>
      </c>
      <c r="BA55" s="6">
        <v>4.3581516326530609</v>
      </c>
      <c r="BB55" s="6">
        <f t="shared" si="11"/>
        <v>4.2712108002869149</v>
      </c>
      <c r="BC55" s="6">
        <v>4.2848948449845805</v>
      </c>
      <c r="BD55" s="6">
        <f t="shared" si="12"/>
        <v>4.3667787041687589</v>
      </c>
      <c r="BE55" s="15"/>
      <c r="BF55" s="75">
        <v>46.445076282940363</v>
      </c>
      <c r="BG55" s="75">
        <v>40.373176144244106</v>
      </c>
      <c r="BH55" s="75">
        <v>43.303321775312071</v>
      </c>
      <c r="BI55" s="75">
        <v>45.776976421636618</v>
      </c>
      <c r="BJ55" s="75">
        <v>39.873176144244106</v>
      </c>
      <c r="BK55" s="75">
        <v>46.243952843273227</v>
      </c>
      <c r="BL55" s="75">
        <v>44.966601941747577</v>
      </c>
      <c r="BM55" s="9"/>
      <c r="BN55" s="84"/>
      <c r="BV55" s="17">
        <f t="shared" si="19"/>
        <v>2018</v>
      </c>
      <c r="BW55" s="78">
        <f t="shared" si="20"/>
        <v>43405</v>
      </c>
      <c r="BX55" s="24">
        <f t="shared" si="21"/>
        <v>4.5779062454985082</v>
      </c>
      <c r="BY55" s="24">
        <f t="shared" si="22"/>
        <v>4.2712108002869149</v>
      </c>
      <c r="BZ55" s="24">
        <v>4.3548353061224487</v>
      </c>
      <c r="CA55" s="24">
        <v>4.2816408518838189</v>
      </c>
      <c r="CB55" s="24">
        <v>4.3548353061224487</v>
      </c>
      <c r="CC55" s="24">
        <f t="shared" si="23"/>
        <v>4.3016423809523809</v>
      </c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3"/>
      <c r="EC55" s="3"/>
      <c r="ED55" s="3"/>
      <c r="EE55" s="3"/>
      <c r="EF55" s="3"/>
      <c r="EG55" s="3"/>
      <c r="EH55" s="3"/>
      <c r="EI55" s="13"/>
      <c r="EJ55" s="13"/>
      <c r="EK55" s="13"/>
      <c r="EL55" s="13"/>
      <c r="EM55" s="13"/>
      <c r="EN55" s="13"/>
      <c r="EO55" s="13"/>
      <c r="EP55" s="3"/>
      <c r="EQ55" s="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3"/>
      <c r="FO55" s="3"/>
      <c r="FP55" s="13"/>
      <c r="FQ55" s="13"/>
      <c r="FR55" s="13"/>
      <c r="FS55" s="13"/>
      <c r="FT55" s="13"/>
    </row>
    <row r="56" spans="1:176" ht="12.75" x14ac:dyDescent="0.2">
      <c r="A56" s="3">
        <f t="shared" si="0"/>
        <v>2018</v>
      </c>
      <c r="B56" s="81">
        <f t="shared" si="24"/>
        <v>43435</v>
      </c>
      <c r="C56" s="81">
        <f t="shared" si="1"/>
        <v>43465</v>
      </c>
      <c r="D56" s="79">
        <f t="shared" si="2"/>
        <v>43435</v>
      </c>
      <c r="E56" s="40">
        <v>54.99</v>
      </c>
      <c r="F56" s="80">
        <v>43.9</v>
      </c>
      <c r="G56" s="40">
        <v>45.534999999999997</v>
      </c>
      <c r="H56" s="80">
        <v>37.14</v>
      </c>
      <c r="I56" s="40">
        <v>51.5</v>
      </c>
      <c r="J56" s="80">
        <v>42.134999999999998</v>
      </c>
      <c r="K56" s="40">
        <v>50.994999999999997</v>
      </c>
      <c r="L56" s="80">
        <v>45.734999999999999</v>
      </c>
      <c r="M56" s="40">
        <v>51.787500000000001</v>
      </c>
      <c r="N56" s="80">
        <v>45.6</v>
      </c>
      <c r="O56" s="40">
        <v>45.034999999999997</v>
      </c>
      <c r="P56" s="80">
        <v>36.64</v>
      </c>
      <c r="Q56" s="40">
        <v>45.034999999999997</v>
      </c>
      <c r="R56" s="80">
        <v>36.64</v>
      </c>
      <c r="S56" s="40">
        <v>48.034999999999997</v>
      </c>
      <c r="T56" s="80">
        <v>37.89</v>
      </c>
      <c r="U56" s="40">
        <v>52.094059999999999</v>
      </c>
      <c r="V56" s="42">
        <v>43.61</v>
      </c>
      <c r="W56" s="42">
        <v>4.5149999999999997</v>
      </c>
      <c r="X56" s="75">
        <v>4.7874999999999996</v>
      </c>
      <c r="Y56" s="42">
        <v>4.45</v>
      </c>
      <c r="Z56" s="75">
        <v>4.5049999999999999</v>
      </c>
      <c r="AA56" s="75">
        <v>4.3674999999999997</v>
      </c>
      <c r="AB56" s="75">
        <v>4.5724999999999998</v>
      </c>
      <c r="AC56" s="82">
        <v>4.5343999999999998</v>
      </c>
      <c r="AD56" s="76">
        <v>5.0525000000000002</v>
      </c>
      <c r="AE56" s="82">
        <v>3.9649999999999999</v>
      </c>
      <c r="AF56" s="75">
        <v>4.8362999999999996</v>
      </c>
      <c r="AG56" s="77">
        <v>4.6496000000000004</v>
      </c>
      <c r="AH56" s="76">
        <v>4.6029999999999998</v>
      </c>
      <c r="AI56" s="77">
        <v>5.4046000000000003</v>
      </c>
      <c r="AJ56" s="76">
        <v>4.5494000000000003</v>
      </c>
      <c r="AK56" s="83"/>
      <c r="AL56" s="5"/>
      <c r="AM56" s="5"/>
      <c r="AN56" s="5"/>
      <c r="AO56" s="5"/>
      <c r="AP56" s="5"/>
      <c r="AQ56" s="5"/>
      <c r="AR56" s="6">
        <f t="shared" si="3"/>
        <v>4.640398434800284</v>
      </c>
      <c r="AS56" s="6">
        <f t="shared" si="4"/>
        <v>5.1669763390588468</v>
      </c>
      <c r="AT56" s="6">
        <f t="shared" si="5"/>
        <v>4.8162884588002841</v>
      </c>
      <c r="AU56" s="6">
        <f t="shared" si="6"/>
        <v>5.3628235750588473</v>
      </c>
      <c r="AV56" s="6">
        <f t="shared" si="7"/>
        <v>4.9966217019295653</v>
      </c>
      <c r="AW56" s="6"/>
      <c r="AX56" s="6">
        <f t="shared" si="8"/>
        <v>4.5883120838420846</v>
      </c>
      <c r="AY56" s="6">
        <f t="shared" si="9"/>
        <v>4.6325161846778276</v>
      </c>
      <c r="AZ56" s="6">
        <f t="shared" si="10"/>
        <v>4.5756891187723063</v>
      </c>
      <c r="BA56" s="6">
        <v>4.5806006122448979</v>
      </c>
      <c r="BB56" s="6">
        <f t="shared" si="11"/>
        <v>4.4971560815657341</v>
      </c>
      <c r="BC56" s="6">
        <v>4.5036864728745822</v>
      </c>
      <c r="BD56" s="6">
        <f t="shared" si="12"/>
        <v>4.5857641386238068</v>
      </c>
      <c r="BE56" s="15"/>
      <c r="BF56" s="75">
        <v>49.862365591397847</v>
      </c>
      <c r="BG56" s="75">
        <v>41.653440860215056</v>
      </c>
      <c r="BH56" s="75">
        <v>47.169946236559142</v>
      </c>
      <c r="BI56" s="75">
        <v>48.926612903225809</v>
      </c>
      <c r="BJ56" s="75">
        <v>41.153440860215049</v>
      </c>
      <c r="BK56" s="75">
        <v>48.562956989247311</v>
      </c>
      <c r="BL56" s="75">
        <v>48.17132258064516</v>
      </c>
      <c r="BM56" s="9"/>
      <c r="BN56" s="84"/>
      <c r="BV56" s="17">
        <f t="shared" si="19"/>
        <v>2018</v>
      </c>
      <c r="BW56" s="78">
        <f t="shared" si="20"/>
        <v>43435</v>
      </c>
      <c r="BX56" s="24">
        <f t="shared" si="21"/>
        <v>4.6118603560037039</v>
      </c>
      <c r="BY56" s="24">
        <f t="shared" si="22"/>
        <v>4.4971560815657341</v>
      </c>
      <c r="BZ56" s="24">
        <v>4.5772842857142857</v>
      </c>
      <c r="CA56" s="24">
        <v>4.5004328790220596</v>
      </c>
      <c r="CB56" s="24">
        <v>4.5772842857142857</v>
      </c>
      <c r="CC56" s="24">
        <f t="shared" si="23"/>
        <v>4.5279354844006559</v>
      </c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3"/>
      <c r="EC56" s="3"/>
      <c r="ED56" s="3"/>
      <c r="EE56" s="3"/>
      <c r="EF56" s="3"/>
      <c r="EG56" s="3"/>
      <c r="EH56" s="3"/>
      <c r="EI56" s="13"/>
      <c r="EJ56" s="13"/>
      <c r="EK56" s="13"/>
      <c r="EL56" s="13"/>
      <c r="EM56" s="13"/>
      <c r="EN56" s="13"/>
      <c r="EO56" s="13"/>
      <c r="EP56" s="3"/>
      <c r="EQ56" s="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3"/>
      <c r="FO56" s="3"/>
      <c r="FP56" s="13"/>
      <c r="FQ56" s="13"/>
      <c r="FR56" s="13"/>
      <c r="FS56" s="13"/>
      <c r="FT56" s="13"/>
    </row>
    <row r="57" spans="1:176" ht="12.75" x14ac:dyDescent="0.2">
      <c r="A57" s="3">
        <f t="shared" si="0"/>
        <v>2019</v>
      </c>
      <c r="B57" s="81">
        <f t="shared" si="24"/>
        <v>43466</v>
      </c>
      <c r="C57" s="81">
        <f t="shared" si="1"/>
        <v>43496</v>
      </c>
      <c r="D57" s="79">
        <f t="shared" si="2"/>
        <v>43466</v>
      </c>
      <c r="E57" s="40">
        <v>53.41</v>
      </c>
      <c r="F57" s="80">
        <v>43.424999999999997</v>
      </c>
      <c r="G57" s="40">
        <v>48.1875</v>
      </c>
      <c r="H57" s="80">
        <v>39.72</v>
      </c>
      <c r="I57" s="40">
        <v>52.674999999999997</v>
      </c>
      <c r="J57" s="80">
        <v>42.53</v>
      </c>
      <c r="K57" s="40">
        <v>53.8125</v>
      </c>
      <c r="L57" s="80">
        <v>43.66</v>
      </c>
      <c r="M57" s="40">
        <v>52.93</v>
      </c>
      <c r="N57" s="80">
        <v>44.542499999999997</v>
      </c>
      <c r="O57" s="40">
        <v>47.6875</v>
      </c>
      <c r="P57" s="80">
        <v>39.22</v>
      </c>
      <c r="Q57" s="40">
        <v>47.6875</v>
      </c>
      <c r="R57" s="80">
        <v>39.22</v>
      </c>
      <c r="S57" s="40">
        <v>49.9375</v>
      </c>
      <c r="T57" s="80">
        <v>38.22</v>
      </c>
      <c r="U57" s="40">
        <v>51.84675</v>
      </c>
      <c r="V57" s="42">
        <v>42.870190000000001</v>
      </c>
      <c r="W57" s="42">
        <v>4.633</v>
      </c>
      <c r="X57" s="75">
        <v>4.9204999999999997</v>
      </c>
      <c r="Y57" s="42">
        <v>4.5430000000000001</v>
      </c>
      <c r="Z57" s="75">
        <v>4.6105</v>
      </c>
      <c r="AA57" s="75">
        <v>4.4580000000000002</v>
      </c>
      <c r="AB57" s="75">
        <v>4.6180000000000003</v>
      </c>
      <c r="AC57" s="82">
        <v>4.5796000000000001</v>
      </c>
      <c r="AD57" s="76">
        <v>4.9355000000000002</v>
      </c>
      <c r="AE57" s="82">
        <v>4.0179999999999998</v>
      </c>
      <c r="AF57" s="75">
        <v>4.9455</v>
      </c>
      <c r="AG57" s="77">
        <v>4.7569999999999997</v>
      </c>
      <c r="AH57" s="76">
        <v>4.7092000000000001</v>
      </c>
      <c r="AI57" s="77">
        <v>5.2803000000000004</v>
      </c>
      <c r="AJ57" s="76">
        <v>4.5945999999999998</v>
      </c>
      <c r="AK57" s="83"/>
      <c r="AL57" s="5"/>
      <c r="AM57" s="5"/>
      <c r="AN57" s="5"/>
      <c r="AO57" s="5"/>
      <c r="AP57" s="5"/>
      <c r="AQ57" s="5"/>
      <c r="AR57" s="6">
        <f t="shared" si="3"/>
        <v>4.6863380628112612</v>
      </c>
      <c r="AS57" s="6">
        <f t="shared" si="4"/>
        <v>5.0480618152251244</v>
      </c>
      <c r="AT57" s="6">
        <f t="shared" si="5"/>
        <v>4.8639691908112619</v>
      </c>
      <c r="AU57" s="6">
        <f t="shared" si="6"/>
        <v>5.2394022112251246</v>
      </c>
      <c r="AV57" s="6">
        <f t="shared" si="7"/>
        <v>4.959442820018193</v>
      </c>
      <c r="AW57" s="6"/>
      <c r="AX57" s="6">
        <f t="shared" si="8"/>
        <v>4.6956584411884421</v>
      </c>
      <c r="AY57" s="6">
        <f t="shared" si="9"/>
        <v>4.6783812278031451</v>
      </c>
      <c r="AZ57" s="6">
        <f t="shared" si="10"/>
        <v>4.6212048107622774</v>
      </c>
      <c r="BA57" s="6">
        <v>4.6882536734693874</v>
      </c>
      <c r="BB57" s="6">
        <f t="shared" si="11"/>
        <v>4.5898909929296039</v>
      </c>
      <c r="BC57" s="6">
        <v>4.6095695771974956</v>
      </c>
      <c r="BD57" s="6">
        <f t="shared" si="12"/>
        <v>4.6917410346559514</v>
      </c>
      <c r="BE57" s="15"/>
      <c r="BF57" s="75">
        <v>49.008010752688172</v>
      </c>
      <c r="BG57" s="75">
        <v>44.454516129032257</v>
      </c>
      <c r="BH57" s="75">
        <v>48.20247311827957</v>
      </c>
      <c r="BI57" s="75">
        <v>49.232284946236554</v>
      </c>
      <c r="BJ57" s="75">
        <v>43.954516129032257</v>
      </c>
      <c r="BK57" s="75">
        <v>49.336666666666666</v>
      </c>
      <c r="BL57" s="75">
        <v>47.88934182795699</v>
      </c>
      <c r="BM57" s="9"/>
      <c r="BN57" s="84"/>
      <c r="BV57" s="17">
        <f t="shared" si="19"/>
        <v>2019</v>
      </c>
      <c r="BW57" s="78">
        <f t="shared" si="20"/>
        <v>43466</v>
      </c>
      <c r="BX57" s="24">
        <f t="shared" si="21"/>
        <v>4.7075492128819842</v>
      </c>
      <c r="BY57" s="24">
        <f t="shared" si="22"/>
        <v>4.5898909929296039</v>
      </c>
      <c r="BZ57" s="24">
        <v>4.6849373469387743</v>
      </c>
      <c r="CA57" s="24">
        <v>4.6063161765591429</v>
      </c>
      <c r="CB57" s="24">
        <v>4.6849373469387743</v>
      </c>
      <c r="CC57" s="24">
        <f t="shared" si="23"/>
        <v>4.620813152709359</v>
      </c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3"/>
      <c r="EC57" s="3"/>
      <c r="ED57" s="3"/>
      <c r="EE57" s="3"/>
      <c r="EF57" s="3"/>
      <c r="EG57" s="3"/>
      <c r="EH57" s="3"/>
      <c r="EI57" s="13"/>
      <c r="EJ57" s="13"/>
      <c r="EK57" s="13"/>
      <c r="EL57" s="13"/>
      <c r="EM57" s="13"/>
      <c r="EN57" s="13"/>
      <c r="EO57" s="13"/>
      <c r="EP57" s="3"/>
      <c r="EQ57" s="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3"/>
      <c r="FO57" s="3"/>
      <c r="FP57" s="13"/>
      <c r="FQ57" s="13"/>
      <c r="FR57" s="13"/>
      <c r="FS57" s="13"/>
      <c r="FT57" s="13"/>
    </row>
    <row r="58" spans="1:176" ht="12.75" x14ac:dyDescent="0.2">
      <c r="A58" s="3">
        <f t="shared" si="0"/>
        <v>2019</v>
      </c>
      <c r="B58" s="81">
        <f t="shared" si="24"/>
        <v>43497</v>
      </c>
      <c r="C58" s="81">
        <f t="shared" si="1"/>
        <v>43524</v>
      </c>
      <c r="D58" s="79">
        <f t="shared" si="2"/>
        <v>43497</v>
      </c>
      <c r="E58" s="40">
        <v>52.555</v>
      </c>
      <c r="F58" s="80">
        <v>41.65</v>
      </c>
      <c r="G58" s="40">
        <v>47.8</v>
      </c>
      <c r="H58" s="80">
        <v>38.767499999999998</v>
      </c>
      <c r="I58" s="40">
        <v>48.302500000000002</v>
      </c>
      <c r="J58" s="80">
        <v>40.49</v>
      </c>
      <c r="K58" s="40">
        <v>52.395000000000003</v>
      </c>
      <c r="L58" s="80">
        <v>42.452500000000001</v>
      </c>
      <c r="M58" s="40">
        <v>51.99</v>
      </c>
      <c r="N58" s="80">
        <v>43.35</v>
      </c>
      <c r="O58" s="40">
        <v>46.8</v>
      </c>
      <c r="P58" s="80">
        <v>37.517499999999998</v>
      </c>
      <c r="Q58" s="40">
        <v>47.8</v>
      </c>
      <c r="R58" s="80">
        <v>38.267499999999998</v>
      </c>
      <c r="S58" s="40">
        <v>50.3</v>
      </c>
      <c r="T58" s="80">
        <v>41.017499999999998</v>
      </c>
      <c r="U58" s="40">
        <v>50.972749999999998</v>
      </c>
      <c r="V58" s="42">
        <v>41.416249999999998</v>
      </c>
      <c r="W58" s="42">
        <v>4.6120000000000001</v>
      </c>
      <c r="X58" s="75">
        <v>4.8845000000000001</v>
      </c>
      <c r="Y58" s="42">
        <v>4.5119999999999996</v>
      </c>
      <c r="Z58" s="75">
        <v>4.5945</v>
      </c>
      <c r="AA58" s="75">
        <v>4.4619999999999997</v>
      </c>
      <c r="AB58" s="75">
        <v>4.6020000000000003</v>
      </c>
      <c r="AC58" s="82">
        <v>4.5636999999999999</v>
      </c>
      <c r="AD58" s="76">
        <v>4.7195</v>
      </c>
      <c r="AE58" s="82">
        <v>3.9969999999999999</v>
      </c>
      <c r="AF58" s="75">
        <v>4.9290000000000003</v>
      </c>
      <c r="AG58" s="77">
        <v>4.7407000000000004</v>
      </c>
      <c r="AH58" s="76">
        <v>4.6931000000000003</v>
      </c>
      <c r="AI58" s="77">
        <v>5.0507</v>
      </c>
      <c r="AJ58" s="76">
        <v>4.5787000000000004</v>
      </c>
      <c r="AK58" s="83"/>
      <c r="AL58" s="5"/>
      <c r="AM58" s="5"/>
      <c r="AN58" s="5"/>
      <c r="AO58" s="5"/>
      <c r="AP58" s="5"/>
      <c r="AQ58" s="5"/>
      <c r="AR58" s="6">
        <f t="shared" si="3"/>
        <v>4.6701778839312933</v>
      </c>
      <c r="AS58" s="6">
        <f t="shared" si="4"/>
        <v>4.8285273096859429</v>
      </c>
      <c r="AT58" s="6">
        <f t="shared" si="5"/>
        <v>4.8471965439312941</v>
      </c>
      <c r="AU58" s="6">
        <f t="shared" si="6"/>
        <v>5.0115473856859438</v>
      </c>
      <c r="AV58" s="6">
        <f t="shared" si="7"/>
        <v>4.8393622808086185</v>
      </c>
      <c r="AW58" s="6"/>
      <c r="AX58" s="6">
        <f t="shared" si="8"/>
        <v>4.6793784249084256</v>
      </c>
      <c r="AY58" s="6">
        <f t="shared" si="9"/>
        <v>4.6622472856418051</v>
      </c>
      <c r="AZ58" s="6">
        <f t="shared" si="10"/>
        <v>4.6051992926998704</v>
      </c>
      <c r="BA58" s="6">
        <v>4.6719271428571423</v>
      </c>
      <c r="BB58" s="6">
        <f t="shared" si="11"/>
        <v>4.5939897735423711</v>
      </c>
      <c r="BC58" s="6">
        <v>4.5935114760679543</v>
      </c>
      <c r="BD58" s="6">
        <f t="shared" si="12"/>
        <v>4.6756687091913607</v>
      </c>
      <c r="BE58" s="15"/>
      <c r="BF58" s="75">
        <v>47.881428571428572</v>
      </c>
      <c r="BG58" s="75">
        <v>43.928928571428571</v>
      </c>
      <c r="BH58" s="75">
        <v>44.954285714285717</v>
      </c>
      <c r="BI58" s="75">
        <v>48.287142857142861</v>
      </c>
      <c r="BJ58" s="75">
        <v>43.714642857142849</v>
      </c>
      <c r="BK58" s="75">
        <v>48.133928571428577</v>
      </c>
      <c r="BL58" s="75">
        <v>46.877107142857135</v>
      </c>
      <c r="BM58" s="9"/>
      <c r="BN58" s="84"/>
      <c r="BV58" s="17">
        <f t="shared" si="19"/>
        <v>2019</v>
      </c>
      <c r="BW58" s="78">
        <f t="shared" si="20"/>
        <v>43497</v>
      </c>
      <c r="BX58" s="24">
        <f t="shared" si="21"/>
        <v>4.6756529272558902</v>
      </c>
      <c r="BY58" s="24">
        <f t="shared" si="22"/>
        <v>4.5939897735423711</v>
      </c>
      <c r="BZ58" s="24">
        <v>4.6686108163265292</v>
      </c>
      <c r="CA58" s="24">
        <v>4.5902580461269791</v>
      </c>
      <c r="CB58" s="24">
        <v>4.6686108163265292</v>
      </c>
      <c r="CC58" s="24">
        <f t="shared" si="23"/>
        <v>4.6249182430213454</v>
      </c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3"/>
      <c r="EC58" s="3"/>
      <c r="ED58" s="3"/>
      <c r="EE58" s="3"/>
      <c r="EF58" s="3"/>
      <c r="EG58" s="3"/>
      <c r="EH58" s="3"/>
      <c r="EI58" s="13"/>
      <c r="EJ58" s="13"/>
      <c r="EK58" s="13"/>
      <c r="EL58" s="13"/>
      <c r="EM58" s="13"/>
      <c r="EN58" s="13"/>
      <c r="EO58" s="13"/>
      <c r="EP58" s="3"/>
      <c r="EQ58" s="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3"/>
      <c r="FO58" s="3"/>
      <c r="FP58" s="13"/>
      <c r="FQ58" s="13"/>
      <c r="FR58" s="13"/>
      <c r="FS58" s="13"/>
      <c r="FT58" s="13"/>
    </row>
    <row r="59" spans="1:176" ht="12.75" x14ac:dyDescent="0.2">
      <c r="A59" s="3">
        <f t="shared" si="0"/>
        <v>2019</v>
      </c>
      <c r="B59" s="81">
        <f t="shared" si="24"/>
        <v>43525</v>
      </c>
      <c r="C59" s="81">
        <f t="shared" si="1"/>
        <v>43555</v>
      </c>
      <c r="D59" s="79">
        <f t="shared" si="2"/>
        <v>43525</v>
      </c>
      <c r="E59" s="40">
        <v>49.134999999999998</v>
      </c>
      <c r="F59" s="80">
        <v>39.875</v>
      </c>
      <c r="G59" s="40">
        <v>47.412500000000001</v>
      </c>
      <c r="H59" s="80">
        <v>36.862499999999997</v>
      </c>
      <c r="I59" s="40">
        <v>45.122500000000002</v>
      </c>
      <c r="J59" s="80">
        <v>37.43</v>
      </c>
      <c r="K59" s="40">
        <v>48.142499999999998</v>
      </c>
      <c r="L59" s="80">
        <v>40.037500000000001</v>
      </c>
      <c r="M59" s="40">
        <v>48.23</v>
      </c>
      <c r="N59" s="80">
        <v>42.157499999999999</v>
      </c>
      <c r="O59" s="40">
        <v>46.412500000000001</v>
      </c>
      <c r="P59" s="80">
        <v>35.362499999999997</v>
      </c>
      <c r="Q59" s="40">
        <v>47.412500000000001</v>
      </c>
      <c r="R59" s="80">
        <v>36.362499999999997</v>
      </c>
      <c r="S59" s="40">
        <v>49.662500000000001</v>
      </c>
      <c r="T59" s="80">
        <v>38.862499999999997</v>
      </c>
      <c r="U59" s="40">
        <v>47.476750000000003</v>
      </c>
      <c r="V59" s="42">
        <v>39.962310000000002</v>
      </c>
      <c r="W59" s="42">
        <v>4.55</v>
      </c>
      <c r="X59" s="75">
        <v>4.84</v>
      </c>
      <c r="Y59" s="42">
        <v>4.4325000000000001</v>
      </c>
      <c r="Z59" s="75">
        <v>4.5324999999999998</v>
      </c>
      <c r="AA59" s="75">
        <v>4.3949999999999996</v>
      </c>
      <c r="AB59" s="75">
        <v>4.54</v>
      </c>
      <c r="AC59" s="82">
        <v>4.5022000000000002</v>
      </c>
      <c r="AD59" s="76">
        <v>4.6574999999999998</v>
      </c>
      <c r="AE59" s="82">
        <v>3.9350000000000001</v>
      </c>
      <c r="AF59" s="75">
        <v>4.8647999999999998</v>
      </c>
      <c r="AG59" s="77">
        <v>4.6776</v>
      </c>
      <c r="AH59" s="76">
        <v>4.6307</v>
      </c>
      <c r="AI59" s="77">
        <v>4.9848999999999997</v>
      </c>
      <c r="AJ59" s="76">
        <v>4.5171999999999999</v>
      </c>
      <c r="AK59" s="83"/>
      <c r="AL59" s="5"/>
      <c r="AM59" s="5"/>
      <c r="AN59" s="5"/>
      <c r="AO59" s="5"/>
      <c r="AP59" s="5"/>
      <c r="AQ59" s="5"/>
      <c r="AR59" s="6">
        <f t="shared" si="3"/>
        <v>4.6076715316597214</v>
      </c>
      <c r="AS59" s="6">
        <f t="shared" si="4"/>
        <v>4.7655127756885856</v>
      </c>
      <c r="AT59" s="6">
        <f t="shared" si="5"/>
        <v>4.7823212116597222</v>
      </c>
      <c r="AU59" s="6">
        <f t="shared" si="6"/>
        <v>4.9461446116885863</v>
      </c>
      <c r="AV59" s="6">
        <f t="shared" si="7"/>
        <v>4.7754125326741539</v>
      </c>
      <c r="AW59" s="6"/>
      <c r="AX59" s="6">
        <f t="shared" si="8"/>
        <v>4.6162933618233621</v>
      </c>
      <c r="AY59" s="6">
        <f t="shared" si="9"/>
        <v>4.5998424150177568</v>
      </c>
      <c r="AZ59" s="6">
        <f t="shared" si="10"/>
        <v>4.5431779102080423</v>
      </c>
      <c r="BA59" s="6">
        <v>4.6086618367346937</v>
      </c>
      <c r="BB59" s="6">
        <f t="shared" si="11"/>
        <v>4.5253351982785119</v>
      </c>
      <c r="BC59" s="6">
        <v>4.5312863341909813</v>
      </c>
      <c r="BD59" s="6">
        <f t="shared" si="12"/>
        <v>4.6133884480160718</v>
      </c>
      <c r="BE59" s="15"/>
      <c r="BF59" s="75">
        <v>45.059602960969038</v>
      </c>
      <c r="BG59" s="75">
        <v>42.769364064602961</v>
      </c>
      <c r="BH59" s="75">
        <v>41.73697173620458</v>
      </c>
      <c r="BI59" s="75">
        <v>45.557446164199192</v>
      </c>
      <c r="BJ59" s="75">
        <v>42.549310228802156</v>
      </c>
      <c r="BK59" s="75">
        <v>44.575427321668911</v>
      </c>
      <c r="BL59" s="75">
        <v>44.169587308209962</v>
      </c>
      <c r="BM59" s="9"/>
      <c r="BN59" s="84"/>
      <c r="BV59" s="17">
        <f t="shared" si="19"/>
        <v>2019</v>
      </c>
      <c r="BW59" s="78">
        <f t="shared" si="20"/>
        <v>43525</v>
      </c>
      <c r="BX59" s="24">
        <f t="shared" si="21"/>
        <v>4.5938543883115548</v>
      </c>
      <c r="BY59" s="24">
        <f t="shared" si="22"/>
        <v>4.5253351982785119</v>
      </c>
      <c r="BZ59" s="24">
        <v>4.6053455102040814</v>
      </c>
      <c r="CA59" s="24">
        <v>4.5280327907023423</v>
      </c>
      <c r="CB59" s="24">
        <v>4.6053455102040814</v>
      </c>
      <c r="CC59" s="24">
        <f t="shared" si="23"/>
        <v>4.5561579802955654</v>
      </c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3"/>
      <c r="EC59" s="3"/>
      <c r="ED59" s="3"/>
      <c r="EE59" s="3"/>
      <c r="EF59" s="3"/>
      <c r="EG59" s="3"/>
      <c r="EH59" s="3"/>
      <c r="EI59" s="13"/>
      <c r="EJ59" s="13"/>
      <c r="EK59" s="13"/>
      <c r="EL59" s="13"/>
      <c r="EM59" s="13"/>
      <c r="EN59" s="13"/>
      <c r="EO59" s="13"/>
      <c r="EP59" s="3"/>
      <c r="EQ59" s="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3"/>
      <c r="FO59" s="3"/>
      <c r="FP59" s="13"/>
      <c r="FQ59" s="13"/>
      <c r="FR59" s="13"/>
      <c r="FS59" s="13"/>
      <c r="FT59" s="13"/>
    </row>
    <row r="60" spans="1:176" ht="12.75" x14ac:dyDescent="0.2">
      <c r="A60" s="3">
        <f t="shared" si="0"/>
        <v>2019</v>
      </c>
      <c r="B60" s="81">
        <f t="shared" si="24"/>
        <v>43556</v>
      </c>
      <c r="C60" s="81">
        <f t="shared" si="1"/>
        <v>43585</v>
      </c>
      <c r="D60" s="79">
        <f t="shared" si="2"/>
        <v>43556</v>
      </c>
      <c r="E60" s="40">
        <v>47.917499999999997</v>
      </c>
      <c r="F60" s="80">
        <v>32.4</v>
      </c>
      <c r="G60" s="40">
        <v>50.3</v>
      </c>
      <c r="H60" s="80">
        <v>34.78</v>
      </c>
      <c r="I60" s="40">
        <v>40.75</v>
      </c>
      <c r="J60" s="80">
        <v>26.655000000000001</v>
      </c>
      <c r="K60" s="40">
        <v>45</v>
      </c>
      <c r="L60" s="80">
        <v>38.147500000000001</v>
      </c>
      <c r="M60" s="40">
        <v>45.76</v>
      </c>
      <c r="N60" s="80">
        <v>40.935000000000002</v>
      </c>
      <c r="O60" s="40">
        <v>49.05</v>
      </c>
      <c r="P60" s="80">
        <v>33.78</v>
      </c>
      <c r="Q60" s="40">
        <v>47.3</v>
      </c>
      <c r="R60" s="80">
        <v>34.03</v>
      </c>
      <c r="S60" s="40">
        <v>52.55</v>
      </c>
      <c r="T60" s="80">
        <v>32.78</v>
      </c>
      <c r="U60" s="40">
        <v>45.694749999999999</v>
      </c>
      <c r="V60" s="42">
        <v>35.644129999999997</v>
      </c>
      <c r="W60" s="42">
        <v>4.24</v>
      </c>
      <c r="X60" s="75">
        <v>4.4275000000000002</v>
      </c>
      <c r="Y60" s="42">
        <v>4.0049999999999999</v>
      </c>
      <c r="Z60" s="75">
        <v>4.1624999999999996</v>
      </c>
      <c r="AA60" s="75">
        <v>3.8374999999999999</v>
      </c>
      <c r="AB60" s="75">
        <v>4.1550000000000002</v>
      </c>
      <c r="AC60" s="82">
        <v>4.1199000000000003</v>
      </c>
      <c r="AD60" s="76">
        <v>3.9624999999999999</v>
      </c>
      <c r="AE60" s="82">
        <v>3.67</v>
      </c>
      <c r="AF60" s="75">
        <v>4.4816000000000003</v>
      </c>
      <c r="AG60" s="77">
        <v>4.3009000000000004</v>
      </c>
      <c r="AH60" s="76">
        <v>4.2583000000000002</v>
      </c>
      <c r="AI60" s="77">
        <v>4.2251000000000003</v>
      </c>
      <c r="AJ60" s="76">
        <v>4.1349</v>
      </c>
      <c r="AK60" s="83"/>
      <c r="AL60" s="5"/>
      <c r="AM60" s="5"/>
      <c r="AN60" s="5"/>
      <c r="AO60" s="5"/>
      <c r="AP60" s="5"/>
      <c r="AQ60" s="5"/>
      <c r="AR60" s="6">
        <f t="shared" si="3"/>
        <v>4.2191157841244031</v>
      </c>
      <c r="AS60" s="6">
        <f t="shared" si="4"/>
        <v>4.0591401768472402</v>
      </c>
      <c r="AT60" s="6">
        <f t="shared" si="5"/>
        <v>4.3790392681244033</v>
      </c>
      <c r="AU60" s="6">
        <f t="shared" si="6"/>
        <v>4.2130006128472406</v>
      </c>
      <c r="AV60" s="6">
        <f t="shared" si="7"/>
        <v>4.2175739604858222</v>
      </c>
      <c r="AW60" s="6"/>
      <c r="AX60" s="6">
        <f t="shared" si="8"/>
        <v>4.2398179853479858</v>
      </c>
      <c r="AY60" s="6">
        <f t="shared" si="9"/>
        <v>4.211917503805175</v>
      </c>
      <c r="AZ60" s="6">
        <f t="shared" si="10"/>
        <v>4.1580451318313694</v>
      </c>
      <c r="BA60" s="6">
        <v>4.2311108163265301</v>
      </c>
      <c r="BB60" s="6">
        <f t="shared" si="11"/>
        <v>3.954067650374014</v>
      </c>
      <c r="BC60" s="6">
        <v>4.1599427455703362</v>
      </c>
      <c r="BD60" s="6">
        <f t="shared" si="12"/>
        <v>4.2417159216474127</v>
      </c>
      <c r="BE60" s="15"/>
      <c r="BF60" s="75">
        <v>41.365666666666662</v>
      </c>
      <c r="BG60" s="75">
        <v>43.74711111111111</v>
      </c>
      <c r="BH60" s="75">
        <v>34.798777777777779</v>
      </c>
      <c r="BI60" s="75">
        <v>43.722777777777779</v>
      </c>
      <c r="BJ60" s="75">
        <v>41.697111111111113</v>
      </c>
      <c r="BK60" s="75">
        <v>42.106722222222224</v>
      </c>
      <c r="BL60" s="75">
        <v>41.451154888888887</v>
      </c>
      <c r="BM60" s="9"/>
      <c r="BN60" s="84"/>
      <c r="BV60" s="17">
        <f t="shared" si="19"/>
        <v>2019</v>
      </c>
      <c r="BW60" s="78">
        <f t="shared" si="20"/>
        <v>43556</v>
      </c>
      <c r="BX60" s="24">
        <f t="shared" si="21"/>
        <v>4.1539943204033341</v>
      </c>
      <c r="BY60" s="24">
        <f t="shared" si="22"/>
        <v>3.954067650374014</v>
      </c>
      <c r="BZ60" s="24">
        <v>4.2277944897959179</v>
      </c>
      <c r="CA60" s="24">
        <v>4.1566885244585396</v>
      </c>
      <c r="CB60" s="24">
        <v>4.2277944897959179</v>
      </c>
      <c r="CC60" s="24">
        <f t="shared" si="23"/>
        <v>3.9840110180623971</v>
      </c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3"/>
      <c r="EC60" s="3"/>
      <c r="ED60" s="3"/>
      <c r="EE60" s="3"/>
      <c r="EF60" s="3"/>
      <c r="EG60" s="3"/>
      <c r="EH60" s="3"/>
      <c r="EI60" s="13"/>
      <c r="EJ60" s="13"/>
      <c r="EK60" s="13"/>
      <c r="EL60" s="13"/>
      <c r="EM60" s="13"/>
      <c r="EN60" s="13"/>
      <c r="EO60" s="13"/>
      <c r="EP60" s="3"/>
      <c r="EQ60" s="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3"/>
      <c r="FO60" s="3"/>
      <c r="FP60" s="13"/>
      <c r="FQ60" s="13"/>
      <c r="FR60" s="13"/>
      <c r="FS60" s="13"/>
      <c r="FT60" s="13"/>
    </row>
    <row r="61" spans="1:176" ht="12.75" x14ac:dyDescent="0.2">
      <c r="A61" s="3">
        <f t="shared" si="0"/>
        <v>2019</v>
      </c>
      <c r="B61" s="81">
        <f t="shared" si="24"/>
        <v>43586</v>
      </c>
      <c r="C61" s="81">
        <f t="shared" si="1"/>
        <v>43616</v>
      </c>
      <c r="D61" s="79">
        <f t="shared" si="2"/>
        <v>43586</v>
      </c>
      <c r="E61" s="40">
        <v>42.912500000000001</v>
      </c>
      <c r="F61" s="80">
        <v>24</v>
      </c>
      <c r="G61" s="40">
        <v>46.55</v>
      </c>
      <c r="H61" s="80">
        <v>33.159999999999997</v>
      </c>
      <c r="I61" s="40">
        <v>38.950000000000003</v>
      </c>
      <c r="J61" s="80">
        <v>21.862500000000001</v>
      </c>
      <c r="K61" s="40">
        <v>46.274999999999999</v>
      </c>
      <c r="L61" s="80">
        <v>32.342500000000001</v>
      </c>
      <c r="M61" s="40">
        <v>46.62</v>
      </c>
      <c r="N61" s="80">
        <v>34.057499999999997</v>
      </c>
      <c r="O61" s="40">
        <v>45.55</v>
      </c>
      <c r="P61" s="80">
        <v>31.66</v>
      </c>
      <c r="Q61" s="40">
        <v>45.55</v>
      </c>
      <c r="R61" s="80">
        <v>32.159999999999997</v>
      </c>
      <c r="S61" s="40">
        <v>49.3</v>
      </c>
      <c r="T61" s="80">
        <v>31.16</v>
      </c>
      <c r="U61" s="40">
        <v>43.600749999999998</v>
      </c>
      <c r="V61" s="42">
        <v>28.177309999999999</v>
      </c>
      <c r="W61" s="42">
        <v>4.2539999999999996</v>
      </c>
      <c r="X61" s="75">
        <v>4.4740000000000002</v>
      </c>
      <c r="Y61" s="42">
        <v>4.0964999999999998</v>
      </c>
      <c r="Z61" s="75">
        <v>4.1064999999999996</v>
      </c>
      <c r="AA61" s="75">
        <v>3.7814999999999999</v>
      </c>
      <c r="AB61" s="75">
        <v>4.1639999999999997</v>
      </c>
      <c r="AC61" s="82">
        <v>4.1288999999999998</v>
      </c>
      <c r="AD61" s="76">
        <v>3.9340000000000002</v>
      </c>
      <c r="AE61" s="82">
        <v>3.6364999999999998</v>
      </c>
      <c r="AF61" s="75">
        <v>4.4236000000000004</v>
      </c>
      <c r="AG61" s="77">
        <v>4.2439</v>
      </c>
      <c r="AH61" s="76">
        <v>4.2019000000000002</v>
      </c>
      <c r="AI61" s="77">
        <v>4.1947999999999999</v>
      </c>
      <c r="AJ61" s="76">
        <v>4.1439000000000004</v>
      </c>
      <c r="AK61" s="83"/>
      <c r="AL61" s="5"/>
      <c r="AM61" s="5"/>
      <c r="AN61" s="5"/>
      <c r="AO61" s="5"/>
      <c r="AP61" s="5"/>
      <c r="AQ61" s="5"/>
      <c r="AR61" s="6">
        <f t="shared" si="3"/>
        <v>4.2282630551885347</v>
      </c>
      <c r="AS61" s="6">
        <f t="shared" si="4"/>
        <v>4.0301738184774871</v>
      </c>
      <c r="AT61" s="6">
        <f t="shared" si="5"/>
        <v>4.3885332191885356</v>
      </c>
      <c r="AU61" s="6">
        <f t="shared" si="6"/>
        <v>4.1829364344774884</v>
      </c>
      <c r="AV61" s="6">
        <f t="shared" si="7"/>
        <v>4.2074766318330106</v>
      </c>
      <c r="AW61" s="6"/>
      <c r="AX61" s="6">
        <f t="shared" si="8"/>
        <v>4.1828379283679284</v>
      </c>
      <c r="AY61" s="6">
        <f t="shared" si="9"/>
        <v>4.2210499238964987</v>
      </c>
      <c r="AZ61" s="6">
        <f t="shared" si="10"/>
        <v>4.1670482357414729</v>
      </c>
      <c r="BA61" s="6">
        <v>4.1739679591836731</v>
      </c>
      <c r="BB61" s="6">
        <f t="shared" si="11"/>
        <v>3.8966847217952658</v>
      </c>
      <c r="BC61" s="6">
        <v>4.1037393916169407</v>
      </c>
      <c r="BD61" s="6">
        <f t="shared" si="12"/>
        <v>4.1854627825213457</v>
      </c>
      <c r="BE61" s="15"/>
      <c r="BF61" s="75">
        <v>34.574731182795695</v>
      </c>
      <c r="BG61" s="75">
        <v>40.646881720430109</v>
      </c>
      <c r="BH61" s="75">
        <v>31.416801075268818</v>
      </c>
      <c r="BI61" s="75">
        <v>41.081693548387101</v>
      </c>
      <c r="BJ61" s="75">
        <v>39.646881720430109</v>
      </c>
      <c r="BK61" s="75">
        <v>40.132715053763441</v>
      </c>
      <c r="BL61" s="75">
        <v>36.801168924731179</v>
      </c>
      <c r="BM61" s="9"/>
      <c r="BN61" s="84"/>
      <c r="BV61" s="17">
        <f t="shared" si="19"/>
        <v>2019</v>
      </c>
      <c r="BW61" s="78">
        <f t="shared" si="20"/>
        <v>43586</v>
      </c>
      <c r="BX61" s="24">
        <f t="shared" si="21"/>
        <v>4.2481398086222857</v>
      </c>
      <c r="BY61" s="24">
        <f t="shared" si="22"/>
        <v>3.8966847217952658</v>
      </c>
      <c r="BZ61" s="24">
        <v>4.17065163265306</v>
      </c>
      <c r="CA61" s="24">
        <v>4.1004850679459643</v>
      </c>
      <c r="CB61" s="24">
        <v>4.17065163265306</v>
      </c>
      <c r="CC61" s="24">
        <f t="shared" si="23"/>
        <v>3.926539753694581</v>
      </c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3"/>
      <c r="EC61" s="3"/>
      <c r="ED61" s="3"/>
      <c r="EE61" s="3"/>
      <c r="EF61" s="3"/>
      <c r="EG61" s="3"/>
      <c r="EH61" s="3"/>
      <c r="EI61" s="13"/>
      <c r="EJ61" s="13"/>
      <c r="EK61" s="13"/>
      <c r="EL61" s="13"/>
      <c r="EM61" s="13"/>
      <c r="EN61" s="13"/>
      <c r="EO61" s="13"/>
      <c r="EP61" s="3"/>
      <c r="EQ61" s="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3"/>
      <c r="FO61" s="3"/>
      <c r="FP61" s="13"/>
      <c r="FQ61" s="13"/>
      <c r="FR61" s="13"/>
      <c r="FS61" s="13"/>
      <c r="FT61" s="13"/>
    </row>
    <row r="62" spans="1:176" ht="12.75" x14ac:dyDescent="0.2">
      <c r="A62" s="3">
        <f t="shared" ref="A62:A125" si="26">YEAR(D62)</f>
        <v>2019</v>
      </c>
      <c r="B62" s="81">
        <f t="shared" si="24"/>
        <v>43617</v>
      </c>
      <c r="C62" s="81">
        <f t="shared" si="1"/>
        <v>43646</v>
      </c>
      <c r="D62" s="79">
        <f t="shared" si="2"/>
        <v>43617</v>
      </c>
      <c r="E62" s="40">
        <v>43.27</v>
      </c>
      <c r="F62" s="80">
        <v>25.05</v>
      </c>
      <c r="G62" s="40">
        <v>42.8</v>
      </c>
      <c r="H62" s="80">
        <v>33.159999999999997</v>
      </c>
      <c r="I62" s="40">
        <v>37.15</v>
      </c>
      <c r="J62" s="80">
        <v>19.2</v>
      </c>
      <c r="K62" s="40">
        <v>48.825000000000003</v>
      </c>
      <c r="L62" s="80">
        <v>33.31</v>
      </c>
      <c r="M62" s="40">
        <v>48.77</v>
      </c>
      <c r="N62" s="80">
        <v>34.057499999999997</v>
      </c>
      <c r="O62" s="40">
        <v>42.55</v>
      </c>
      <c r="P62" s="80">
        <v>32.409999999999997</v>
      </c>
      <c r="Q62" s="40">
        <v>42.8</v>
      </c>
      <c r="R62" s="80">
        <v>32.409999999999997</v>
      </c>
      <c r="S62" s="40">
        <v>45.8</v>
      </c>
      <c r="T62" s="80">
        <v>31.16</v>
      </c>
      <c r="U62" s="40">
        <v>44.800750000000001</v>
      </c>
      <c r="V62" s="42">
        <v>28.702310000000001</v>
      </c>
      <c r="W62" s="42">
        <v>4.2839999999999998</v>
      </c>
      <c r="X62" s="75">
        <v>4.5090000000000003</v>
      </c>
      <c r="Y62" s="42">
        <v>4.1464999999999996</v>
      </c>
      <c r="Z62" s="75">
        <v>4.1364999999999998</v>
      </c>
      <c r="AA62" s="75">
        <v>3.8115000000000001</v>
      </c>
      <c r="AB62" s="75">
        <v>4.1989999999999998</v>
      </c>
      <c r="AC62" s="82">
        <v>4.1635999999999997</v>
      </c>
      <c r="AD62" s="76">
        <v>3.9289999999999998</v>
      </c>
      <c r="AE62" s="82">
        <v>3.6364999999999998</v>
      </c>
      <c r="AF62" s="75">
        <v>4.4546000000000001</v>
      </c>
      <c r="AG62" s="77">
        <v>4.2744999999999997</v>
      </c>
      <c r="AH62" s="76">
        <v>4.2321</v>
      </c>
      <c r="AI62" s="77">
        <v>4.1894999999999998</v>
      </c>
      <c r="AJ62" s="76">
        <v>4.1786000000000003</v>
      </c>
      <c r="AK62" s="83"/>
      <c r="AL62" s="5"/>
      <c r="AM62" s="5"/>
      <c r="AN62" s="5"/>
      <c r="AO62" s="5"/>
      <c r="AP62" s="5"/>
      <c r="AQ62" s="5"/>
      <c r="AR62" s="6">
        <f t="shared" si="3"/>
        <v>4.2635308669580239</v>
      </c>
      <c r="AS62" s="6">
        <f t="shared" si="4"/>
        <v>4.0250920012196358</v>
      </c>
      <c r="AT62" s="6">
        <f t="shared" si="5"/>
        <v>4.425137674958024</v>
      </c>
      <c r="AU62" s="6">
        <f t="shared" si="6"/>
        <v>4.1776620172196361</v>
      </c>
      <c r="AV62" s="6">
        <f t="shared" ref="AV62:AV125" si="27">(AR62+AS62+AT62+AU62)/4</f>
        <v>4.22285564008883</v>
      </c>
      <c r="AW62" s="6"/>
      <c r="AX62" s="6">
        <f t="shared" si="8"/>
        <v>4.2133629588929589</v>
      </c>
      <c r="AY62" s="6">
        <f t="shared" si="9"/>
        <v>4.256260476915271</v>
      </c>
      <c r="AZ62" s="6">
        <f t="shared" si="10"/>
        <v>4.2020603065029887</v>
      </c>
      <c r="BA62" s="6">
        <v>4.2045802040816325</v>
      </c>
      <c r="BB62" s="6">
        <f t="shared" si="11"/>
        <v>3.9274255763910242</v>
      </c>
      <c r="BC62" s="6">
        <v>4.1338483312348311</v>
      </c>
      <c r="BD62" s="6">
        <f t="shared" si="12"/>
        <v>4.2155983927674532</v>
      </c>
      <c r="BE62" s="15"/>
      <c r="BF62" s="75">
        <v>35.172222222222224</v>
      </c>
      <c r="BG62" s="75">
        <v>38.515555555555544</v>
      </c>
      <c r="BH62" s="75">
        <v>29.172222222222221</v>
      </c>
      <c r="BI62" s="75">
        <v>42.231111111111105</v>
      </c>
      <c r="BJ62" s="75">
        <v>38.182222222222222</v>
      </c>
      <c r="BK62" s="75">
        <v>41.929444444444442</v>
      </c>
      <c r="BL62" s="75">
        <v>37.64588777777778</v>
      </c>
      <c r="BM62" s="9"/>
      <c r="BN62" s="84"/>
      <c r="BV62" s="17">
        <f t="shared" si="19"/>
        <v>2019</v>
      </c>
      <c r="BW62" s="78">
        <f t="shared" si="20"/>
        <v>43617</v>
      </c>
      <c r="BX62" s="24">
        <f t="shared" si="21"/>
        <v>4.2995854305998558</v>
      </c>
      <c r="BY62" s="24">
        <f t="shared" si="22"/>
        <v>3.9274255763910242</v>
      </c>
      <c r="BZ62" s="24">
        <v>4.2012638775510203</v>
      </c>
      <c r="CA62" s="24">
        <v>4.1305940625062725</v>
      </c>
      <c r="CB62" s="24">
        <v>4.2012638775510203</v>
      </c>
      <c r="CC62" s="24">
        <f t="shared" si="23"/>
        <v>3.9573279310344827</v>
      </c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3"/>
      <c r="EC62" s="3"/>
      <c r="ED62" s="3"/>
      <c r="EE62" s="3"/>
      <c r="EF62" s="3"/>
      <c r="EG62" s="3"/>
      <c r="EH62" s="3"/>
      <c r="EI62" s="13"/>
      <c r="EJ62" s="13"/>
      <c r="EK62" s="13"/>
      <c r="EL62" s="13"/>
      <c r="EM62" s="13"/>
      <c r="EN62" s="13"/>
      <c r="EO62" s="13"/>
      <c r="EP62" s="3"/>
      <c r="EQ62" s="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3"/>
      <c r="FO62" s="3"/>
      <c r="FP62" s="13"/>
      <c r="FQ62" s="13"/>
      <c r="FR62" s="13"/>
      <c r="FS62" s="13"/>
      <c r="FT62" s="13"/>
    </row>
    <row r="63" spans="1:176" ht="12.75" x14ac:dyDescent="0.2">
      <c r="A63" s="3">
        <f t="shared" si="26"/>
        <v>2019</v>
      </c>
      <c r="B63" s="81">
        <f t="shared" si="24"/>
        <v>43647</v>
      </c>
      <c r="C63" s="81">
        <f t="shared" si="1"/>
        <v>43677</v>
      </c>
      <c r="D63" s="79">
        <f t="shared" si="2"/>
        <v>43647</v>
      </c>
      <c r="E63" s="40">
        <v>55.024999999999999</v>
      </c>
      <c r="F63" s="80">
        <v>31.824999999999999</v>
      </c>
      <c r="G63" s="40">
        <v>56.75</v>
      </c>
      <c r="H63" s="80">
        <v>35.604999999999997</v>
      </c>
      <c r="I63" s="40">
        <v>48.28</v>
      </c>
      <c r="J63" s="80">
        <v>28.274999999999999</v>
      </c>
      <c r="K63" s="40">
        <v>53.95</v>
      </c>
      <c r="L63" s="80">
        <v>39.172499999999999</v>
      </c>
      <c r="M63" s="40">
        <v>56.07</v>
      </c>
      <c r="N63" s="80">
        <v>41.43</v>
      </c>
      <c r="O63" s="40">
        <v>61.25</v>
      </c>
      <c r="P63" s="80">
        <v>34.604999999999997</v>
      </c>
      <c r="Q63" s="40">
        <v>61.75</v>
      </c>
      <c r="R63" s="80">
        <v>35.604999999999997</v>
      </c>
      <c r="S63" s="40">
        <v>61</v>
      </c>
      <c r="T63" s="80">
        <v>38.104999999999997</v>
      </c>
      <c r="U63" s="40">
        <v>54.14575</v>
      </c>
      <c r="V63" s="42">
        <v>35.591749999999998</v>
      </c>
      <c r="W63" s="42">
        <v>4.3179999999999996</v>
      </c>
      <c r="X63" s="75">
        <v>4.7504999999999997</v>
      </c>
      <c r="Y63" s="42">
        <v>4.2305000000000001</v>
      </c>
      <c r="Z63" s="75">
        <v>4.1929999999999996</v>
      </c>
      <c r="AA63" s="75">
        <v>3.8679999999999999</v>
      </c>
      <c r="AB63" s="75">
        <v>4.2854999999999999</v>
      </c>
      <c r="AC63" s="82">
        <v>4.2495000000000003</v>
      </c>
      <c r="AD63" s="76">
        <v>4.1130000000000004</v>
      </c>
      <c r="AE63" s="82">
        <v>3.6305000000000001</v>
      </c>
      <c r="AF63" s="75">
        <v>4.5132000000000003</v>
      </c>
      <c r="AG63" s="77">
        <v>4.3319999999999999</v>
      </c>
      <c r="AH63" s="76">
        <v>4.2889999999999997</v>
      </c>
      <c r="AI63" s="77">
        <v>4.3849999999999998</v>
      </c>
      <c r="AJ63" s="76">
        <v>4.2645</v>
      </c>
      <c r="AK63" s="83"/>
      <c r="AL63" s="5"/>
      <c r="AM63" s="5"/>
      <c r="AN63" s="5"/>
      <c r="AO63" s="5"/>
      <c r="AP63" s="5"/>
      <c r="AQ63" s="5"/>
      <c r="AR63" s="6">
        <f t="shared" si="3"/>
        <v>4.3508364874479115</v>
      </c>
      <c r="AS63" s="6">
        <f t="shared" si="4"/>
        <v>4.2121028763085677</v>
      </c>
      <c r="AT63" s="6">
        <f t="shared" si="5"/>
        <v>4.5157521634479121</v>
      </c>
      <c r="AU63" s="6">
        <f t="shared" si="6"/>
        <v>4.3717605723085677</v>
      </c>
      <c r="AV63" s="6">
        <f t="shared" si="27"/>
        <v>4.3626130248782395</v>
      </c>
      <c r="AW63" s="6"/>
      <c r="AX63" s="6">
        <f t="shared" si="8"/>
        <v>4.2708517663817664</v>
      </c>
      <c r="AY63" s="6">
        <f t="shared" si="9"/>
        <v>4.343424353120243</v>
      </c>
      <c r="AZ63" s="6">
        <f t="shared" si="10"/>
        <v>4.2885901385278773</v>
      </c>
      <c r="BA63" s="6">
        <v>4.2622332653061221</v>
      </c>
      <c r="BB63" s="6">
        <f t="shared" si="11"/>
        <v>3.9853208525463675</v>
      </c>
      <c r="BC63" s="6">
        <v>4.190553500848524</v>
      </c>
      <c r="BD63" s="6">
        <f t="shared" si="12"/>
        <v>4.2723537920642887</v>
      </c>
      <c r="BE63" s="15"/>
      <c r="BF63" s="75">
        <v>44.797043010752688</v>
      </c>
      <c r="BG63" s="75">
        <v>47.428010752688174</v>
      </c>
      <c r="BH63" s="75">
        <v>39.460591397849463</v>
      </c>
      <c r="BI63" s="75">
        <v>49.615806451612904</v>
      </c>
      <c r="BJ63" s="75">
        <v>50.22370967741935</v>
      </c>
      <c r="BK63" s="75">
        <v>47.43518817204302</v>
      </c>
      <c r="BL63" s="75">
        <v>45.966029569892477</v>
      </c>
      <c r="BM63" s="9"/>
      <c r="BN63" s="84"/>
      <c r="BV63" s="17">
        <f t="shared" si="19"/>
        <v>2019</v>
      </c>
      <c r="BW63" s="78">
        <f t="shared" si="20"/>
        <v>43647</v>
      </c>
      <c r="BX63" s="24">
        <f t="shared" si="21"/>
        <v>4.3860140755221737</v>
      </c>
      <c r="BY63" s="24">
        <f t="shared" si="22"/>
        <v>3.9853208525463675</v>
      </c>
      <c r="BZ63" s="24">
        <v>4.2589169387755099</v>
      </c>
      <c r="CA63" s="24">
        <v>4.1872993355948527</v>
      </c>
      <c r="CB63" s="24">
        <v>4.2589169387755099</v>
      </c>
      <c r="CC63" s="24">
        <f t="shared" si="23"/>
        <v>4.0153123316912964</v>
      </c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3"/>
      <c r="EC63" s="3"/>
      <c r="ED63" s="3"/>
      <c r="EE63" s="3"/>
      <c r="EF63" s="3"/>
      <c r="EG63" s="3"/>
      <c r="EH63" s="3"/>
      <c r="EI63" s="13"/>
      <c r="EJ63" s="13"/>
      <c r="EK63" s="13"/>
      <c r="EL63" s="13"/>
      <c r="EM63" s="13"/>
      <c r="EN63" s="13"/>
      <c r="EO63" s="13"/>
      <c r="EP63" s="3"/>
      <c r="EQ63" s="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3"/>
      <c r="FO63" s="3"/>
      <c r="FP63" s="13"/>
      <c r="FQ63" s="13"/>
      <c r="FR63" s="13"/>
      <c r="FS63" s="13"/>
      <c r="FT63" s="13"/>
    </row>
    <row r="64" spans="1:176" ht="12.75" x14ac:dyDescent="0.2">
      <c r="A64" s="3">
        <f t="shared" si="26"/>
        <v>2019</v>
      </c>
      <c r="B64" s="81">
        <f t="shared" si="24"/>
        <v>43678</v>
      </c>
      <c r="C64" s="81">
        <f t="shared" si="1"/>
        <v>43708</v>
      </c>
      <c r="D64" s="79">
        <f t="shared" si="2"/>
        <v>43678</v>
      </c>
      <c r="E64" s="40">
        <v>58.35</v>
      </c>
      <c r="F64" s="80">
        <v>41.9</v>
      </c>
      <c r="G64" s="40">
        <v>55.85</v>
      </c>
      <c r="H64" s="80">
        <v>38.68</v>
      </c>
      <c r="I64" s="40">
        <v>54.265000000000001</v>
      </c>
      <c r="J64" s="80">
        <v>38.6</v>
      </c>
      <c r="K64" s="40">
        <v>55.442500000000003</v>
      </c>
      <c r="L64" s="80">
        <v>42.3125</v>
      </c>
      <c r="M64" s="40">
        <v>56.58</v>
      </c>
      <c r="N64" s="80">
        <v>43.77</v>
      </c>
      <c r="O64" s="40">
        <v>59.35</v>
      </c>
      <c r="P64" s="80">
        <v>37.68</v>
      </c>
      <c r="Q64" s="40">
        <v>60.1</v>
      </c>
      <c r="R64" s="80">
        <v>38.68</v>
      </c>
      <c r="S64" s="40">
        <v>59.6</v>
      </c>
      <c r="T64" s="80">
        <v>41.18</v>
      </c>
      <c r="U64" s="40">
        <v>56.0505</v>
      </c>
      <c r="V64" s="42">
        <v>41.740749999999998</v>
      </c>
      <c r="W64" s="42">
        <v>4.3360000000000003</v>
      </c>
      <c r="X64" s="75">
        <v>4.7685000000000004</v>
      </c>
      <c r="Y64" s="42">
        <v>4.2859999999999996</v>
      </c>
      <c r="Z64" s="75">
        <v>4.2110000000000003</v>
      </c>
      <c r="AA64" s="75">
        <v>3.8860000000000001</v>
      </c>
      <c r="AB64" s="75">
        <v>4.3185000000000002</v>
      </c>
      <c r="AC64" s="82">
        <v>4.2823000000000002</v>
      </c>
      <c r="AD64" s="76">
        <v>4.1310000000000002</v>
      </c>
      <c r="AE64" s="82">
        <v>3.6484999999999999</v>
      </c>
      <c r="AF64" s="75">
        <v>4.5317999999999996</v>
      </c>
      <c r="AG64" s="77">
        <v>4.3502999999999998</v>
      </c>
      <c r="AH64" s="76">
        <v>4.3071000000000002</v>
      </c>
      <c r="AI64" s="77">
        <v>4.4040999999999997</v>
      </c>
      <c r="AJ64" s="76">
        <v>4.2972999999999999</v>
      </c>
      <c r="AK64" s="83"/>
      <c r="AL64" s="5"/>
      <c r="AM64" s="5"/>
      <c r="AN64" s="5"/>
      <c r="AO64" s="5"/>
      <c r="AP64" s="5"/>
      <c r="AQ64" s="5"/>
      <c r="AR64" s="6">
        <f t="shared" si="3"/>
        <v>4.3841732086594165</v>
      </c>
      <c r="AS64" s="6">
        <f t="shared" si="4"/>
        <v>4.2303974184368327</v>
      </c>
      <c r="AT64" s="6">
        <f t="shared" si="5"/>
        <v>4.5503523406594173</v>
      </c>
      <c r="AU64" s="6">
        <f t="shared" si="6"/>
        <v>4.3907484744368332</v>
      </c>
      <c r="AV64" s="6">
        <f t="shared" si="27"/>
        <v>4.3889178605481245</v>
      </c>
      <c r="AW64" s="6"/>
      <c r="AX64" s="6">
        <f t="shared" si="8"/>
        <v>4.2891667846967856</v>
      </c>
      <c r="AY64" s="6">
        <f t="shared" si="9"/>
        <v>4.376706950786402</v>
      </c>
      <c r="AZ64" s="6">
        <f t="shared" si="10"/>
        <v>4.3216015195315922</v>
      </c>
      <c r="BA64" s="6">
        <v>4.2806006122448972</v>
      </c>
      <c r="BB64" s="6">
        <f t="shared" si="11"/>
        <v>4.0037653653038223</v>
      </c>
      <c r="BC64" s="6">
        <v>4.2086188646192584</v>
      </c>
      <c r="BD64" s="6">
        <f t="shared" si="12"/>
        <v>4.2904351582119542</v>
      </c>
      <c r="BE64" s="15"/>
      <c r="BF64" s="75">
        <v>51.451612903225801</v>
      </c>
      <c r="BG64" s="75">
        <v>48.649677419354845</v>
      </c>
      <c r="BH64" s="75">
        <v>47.69580645161291</v>
      </c>
      <c r="BI64" s="75">
        <v>51.208064516129028</v>
      </c>
      <c r="BJ64" s="75">
        <v>51.117419354838702</v>
      </c>
      <c r="BK64" s="75">
        <v>49.936370967741944</v>
      </c>
      <c r="BL64" s="75">
        <v>50.049637096774198</v>
      </c>
      <c r="BM64" s="9"/>
      <c r="BN64" s="84"/>
      <c r="BV64" s="17">
        <f t="shared" si="19"/>
        <v>2019</v>
      </c>
      <c r="BW64" s="78">
        <f t="shared" si="20"/>
        <v>43678</v>
      </c>
      <c r="BX64" s="24">
        <f t="shared" si="21"/>
        <v>4.4431187159172749</v>
      </c>
      <c r="BY64" s="24">
        <f t="shared" si="22"/>
        <v>4.0037653653038223</v>
      </c>
      <c r="BZ64" s="24">
        <v>4.277284285714285</v>
      </c>
      <c r="CA64" s="24">
        <v>4.2053647323310379</v>
      </c>
      <c r="CB64" s="24">
        <v>4.277284285714285</v>
      </c>
      <c r="CC64" s="24">
        <f t="shared" si="23"/>
        <v>4.0337852380952377</v>
      </c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3"/>
      <c r="EC64" s="3"/>
      <c r="ED64" s="3"/>
      <c r="EE64" s="3"/>
      <c r="EF64" s="3"/>
      <c r="EG64" s="3"/>
      <c r="EH64" s="3"/>
      <c r="EI64" s="13"/>
      <c r="EJ64" s="13"/>
      <c r="EK64" s="13"/>
      <c r="EL64" s="13"/>
      <c r="EM64" s="13"/>
      <c r="EN64" s="13"/>
      <c r="EO64" s="13"/>
      <c r="EP64" s="3"/>
      <c r="EQ64" s="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3"/>
      <c r="FO64" s="3"/>
      <c r="FP64" s="13"/>
      <c r="FQ64" s="13"/>
      <c r="FR64" s="13"/>
      <c r="FS64" s="13"/>
      <c r="FT64" s="13"/>
    </row>
    <row r="65" spans="1:176" ht="12.75" x14ac:dyDescent="0.2">
      <c r="A65" s="3">
        <f t="shared" si="26"/>
        <v>2019</v>
      </c>
      <c r="B65" s="81">
        <f t="shared" si="24"/>
        <v>43709</v>
      </c>
      <c r="C65" s="81">
        <f t="shared" si="1"/>
        <v>43738</v>
      </c>
      <c r="D65" s="79">
        <f t="shared" si="2"/>
        <v>43709</v>
      </c>
      <c r="E65" s="40">
        <v>55.975000000000001</v>
      </c>
      <c r="F65" s="80">
        <v>42.225000000000001</v>
      </c>
      <c r="G65" s="40">
        <v>49.55</v>
      </c>
      <c r="H65" s="80">
        <v>38.064999999999998</v>
      </c>
      <c r="I65" s="40">
        <v>52.555</v>
      </c>
      <c r="J65" s="80">
        <v>40.075000000000003</v>
      </c>
      <c r="K65" s="40">
        <v>52.457500000000003</v>
      </c>
      <c r="L65" s="80">
        <v>39.564999999999998</v>
      </c>
      <c r="M65" s="40">
        <v>52.5</v>
      </c>
      <c r="N65" s="80">
        <v>42.6</v>
      </c>
      <c r="O65" s="40">
        <v>51.55</v>
      </c>
      <c r="P65" s="80">
        <v>35.564999999999998</v>
      </c>
      <c r="Q65" s="40">
        <v>50.55</v>
      </c>
      <c r="R65" s="80">
        <v>35.064999999999998</v>
      </c>
      <c r="S65" s="40">
        <v>52.8</v>
      </c>
      <c r="T65" s="80">
        <v>40.314999999999998</v>
      </c>
      <c r="U65" s="40">
        <v>52.924999999999997</v>
      </c>
      <c r="V65" s="42">
        <v>41.347499999999997</v>
      </c>
      <c r="W65" s="42">
        <v>4.3330000000000002</v>
      </c>
      <c r="X65" s="75">
        <v>4.5830000000000002</v>
      </c>
      <c r="Y65" s="42">
        <v>4.1829999999999998</v>
      </c>
      <c r="Z65" s="75">
        <v>4.2080000000000002</v>
      </c>
      <c r="AA65" s="75">
        <v>3.883</v>
      </c>
      <c r="AB65" s="75">
        <v>4.3179999999999996</v>
      </c>
      <c r="AC65" s="82">
        <v>4.2817999999999996</v>
      </c>
      <c r="AD65" s="76">
        <v>4.1580000000000004</v>
      </c>
      <c r="AE65" s="82">
        <v>3.6755</v>
      </c>
      <c r="AF65" s="75">
        <v>4.5286999999999997</v>
      </c>
      <c r="AG65" s="77">
        <v>4.3472999999999997</v>
      </c>
      <c r="AH65" s="76">
        <v>4.3041</v>
      </c>
      <c r="AI65" s="77">
        <v>4.4328000000000003</v>
      </c>
      <c r="AJ65" s="76">
        <v>4.2968000000000002</v>
      </c>
      <c r="AK65" s="83"/>
      <c r="AL65" s="5"/>
      <c r="AM65" s="5"/>
      <c r="AN65" s="5"/>
      <c r="AO65" s="5"/>
      <c r="AP65" s="5"/>
      <c r="AQ65" s="5"/>
      <c r="AR65" s="6">
        <f t="shared" si="3"/>
        <v>4.383665026933631</v>
      </c>
      <c r="AS65" s="6">
        <f t="shared" si="4"/>
        <v>4.2578392316292302</v>
      </c>
      <c r="AT65" s="6">
        <f t="shared" si="5"/>
        <v>4.5498248989336316</v>
      </c>
      <c r="AU65" s="6">
        <f t="shared" si="6"/>
        <v>4.4192303276292311</v>
      </c>
      <c r="AV65" s="6">
        <f t="shared" si="27"/>
        <v>4.4026398712814316</v>
      </c>
      <c r="AW65" s="6"/>
      <c r="AX65" s="6">
        <f t="shared" si="8"/>
        <v>4.2861142816442825</v>
      </c>
      <c r="AY65" s="6">
        <f t="shared" si="9"/>
        <v>4.3761995941146612</v>
      </c>
      <c r="AZ65" s="6">
        <f t="shared" si="10"/>
        <v>4.3211013470921422</v>
      </c>
      <c r="BA65" s="6">
        <v>4.2775393877551018</v>
      </c>
      <c r="BB65" s="6">
        <f t="shared" si="11"/>
        <v>4.0006912798442471</v>
      </c>
      <c r="BC65" s="6">
        <v>4.2056079706574687</v>
      </c>
      <c r="BD65" s="6">
        <f t="shared" si="12"/>
        <v>4.2874215971873433</v>
      </c>
      <c r="BE65" s="15"/>
      <c r="BF65" s="75">
        <v>49.55833333333333</v>
      </c>
      <c r="BG65" s="75">
        <v>44.190333333333328</v>
      </c>
      <c r="BH65" s="75">
        <v>46.731000000000002</v>
      </c>
      <c r="BI65" s="75">
        <v>47.88</v>
      </c>
      <c r="BJ65" s="75">
        <v>43.323666666666668</v>
      </c>
      <c r="BK65" s="75">
        <v>46.441000000000003</v>
      </c>
      <c r="BL65" s="75">
        <v>47.522166666666664</v>
      </c>
      <c r="BM65" s="9"/>
      <c r="BN65" s="84"/>
      <c r="BV65" s="17">
        <f t="shared" si="19"/>
        <v>2019</v>
      </c>
      <c r="BW65" s="78">
        <f t="shared" si="20"/>
        <v>43709</v>
      </c>
      <c r="BX65" s="24">
        <f t="shared" si="21"/>
        <v>4.3371407346434818</v>
      </c>
      <c r="BY65" s="24">
        <f t="shared" si="22"/>
        <v>4.0006912798442471</v>
      </c>
      <c r="BZ65" s="24">
        <v>4.2742230612244887</v>
      </c>
      <c r="CA65" s="24">
        <v>4.2023538328750067</v>
      </c>
      <c r="CB65" s="24">
        <v>4.2742230612244887</v>
      </c>
      <c r="CC65" s="24">
        <f t="shared" si="23"/>
        <v>4.0307064203612475</v>
      </c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3"/>
      <c r="EC65" s="3"/>
      <c r="ED65" s="3"/>
      <c r="EE65" s="3"/>
      <c r="EF65" s="3"/>
      <c r="EG65" s="3"/>
      <c r="EH65" s="3"/>
      <c r="EI65" s="13"/>
      <c r="EJ65" s="13"/>
      <c r="EK65" s="13"/>
      <c r="EL65" s="13"/>
      <c r="EM65" s="13"/>
      <c r="EN65" s="13"/>
      <c r="EO65" s="13"/>
      <c r="EP65" s="3"/>
      <c r="EQ65" s="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3"/>
      <c r="FO65" s="3"/>
      <c r="FP65" s="13"/>
      <c r="FQ65" s="13"/>
      <c r="FR65" s="13"/>
      <c r="FS65" s="13"/>
      <c r="FT65" s="13"/>
    </row>
    <row r="66" spans="1:176" ht="12.75" x14ac:dyDescent="0.2">
      <c r="A66" s="3">
        <f t="shared" si="26"/>
        <v>2019</v>
      </c>
      <c r="B66" s="81">
        <f t="shared" si="24"/>
        <v>43739</v>
      </c>
      <c r="C66" s="81">
        <f t="shared" si="1"/>
        <v>43769</v>
      </c>
      <c r="D66" s="79">
        <f t="shared" si="2"/>
        <v>43739</v>
      </c>
      <c r="E66" s="40">
        <v>51.265000000000001</v>
      </c>
      <c r="F66" s="80">
        <v>42.15</v>
      </c>
      <c r="G66" s="40">
        <v>48.32</v>
      </c>
      <c r="H66" s="80">
        <v>38.700000000000003</v>
      </c>
      <c r="I66" s="40">
        <v>47.13</v>
      </c>
      <c r="J66" s="80">
        <v>39.520000000000003</v>
      </c>
      <c r="K66" s="40">
        <v>50.977499999999999</v>
      </c>
      <c r="L66" s="80">
        <v>40.274999999999999</v>
      </c>
      <c r="M66" s="40">
        <v>48.462499999999999</v>
      </c>
      <c r="N66" s="80">
        <v>41.6</v>
      </c>
      <c r="O66" s="40">
        <v>48.57</v>
      </c>
      <c r="P66" s="80">
        <v>37.700000000000003</v>
      </c>
      <c r="Q66" s="40">
        <v>47.82</v>
      </c>
      <c r="R66" s="80">
        <v>37.700000000000003</v>
      </c>
      <c r="S66" s="40">
        <v>51.32</v>
      </c>
      <c r="T66" s="80">
        <v>39.700000000000003</v>
      </c>
      <c r="U66" s="40">
        <v>48.652189999999997</v>
      </c>
      <c r="V66" s="42">
        <v>40.835000000000001</v>
      </c>
      <c r="W66" s="42">
        <v>4.3630000000000004</v>
      </c>
      <c r="X66" s="75">
        <v>4.5105000000000004</v>
      </c>
      <c r="Y66" s="42">
        <v>4.1630000000000003</v>
      </c>
      <c r="Z66" s="75">
        <v>4.2380000000000004</v>
      </c>
      <c r="AA66" s="75">
        <v>3.9129999999999998</v>
      </c>
      <c r="AB66" s="75">
        <v>4.3404999999999996</v>
      </c>
      <c r="AC66" s="82">
        <v>4.3041</v>
      </c>
      <c r="AD66" s="76">
        <v>4.1829999999999998</v>
      </c>
      <c r="AE66" s="82">
        <v>3.7004999999999999</v>
      </c>
      <c r="AF66" s="75">
        <v>4.5598000000000001</v>
      </c>
      <c r="AG66" s="77">
        <v>4.3777999999999997</v>
      </c>
      <c r="AH66" s="76">
        <v>4.3342999999999998</v>
      </c>
      <c r="AI66" s="77">
        <v>4.4593999999999996</v>
      </c>
      <c r="AJ66" s="76">
        <v>4.3190999999999997</v>
      </c>
      <c r="AK66" s="83"/>
      <c r="AL66" s="5"/>
      <c r="AM66" s="5"/>
      <c r="AN66" s="5"/>
      <c r="AO66" s="5"/>
      <c r="AP66" s="5"/>
      <c r="AQ66" s="5"/>
      <c r="AR66" s="6">
        <f t="shared" si="3"/>
        <v>4.406329931903648</v>
      </c>
      <c r="AS66" s="6">
        <f t="shared" si="4"/>
        <v>4.2832483179184866</v>
      </c>
      <c r="AT66" s="6">
        <f t="shared" si="5"/>
        <v>4.5733487999036484</v>
      </c>
      <c r="AU66" s="6">
        <f t="shared" si="6"/>
        <v>4.4456024139184871</v>
      </c>
      <c r="AV66" s="6">
        <f t="shared" si="27"/>
        <v>4.4271323659110671</v>
      </c>
      <c r="AW66" s="6"/>
      <c r="AX66" s="6">
        <f t="shared" si="8"/>
        <v>4.316639312169313</v>
      </c>
      <c r="AY66" s="6">
        <f t="shared" si="9"/>
        <v>4.3988277016742767</v>
      </c>
      <c r="AZ66" s="6">
        <f t="shared" si="10"/>
        <v>4.3436091068674019</v>
      </c>
      <c r="BA66" s="6">
        <v>4.3081516326530611</v>
      </c>
      <c r="BB66" s="6">
        <f t="shared" si="11"/>
        <v>4.0314321344400037</v>
      </c>
      <c r="BC66" s="6">
        <v>4.2357169102753591</v>
      </c>
      <c r="BD66" s="6">
        <f t="shared" si="12"/>
        <v>4.3175572074334507</v>
      </c>
      <c r="BE66" s="15"/>
      <c r="BF66" s="75">
        <v>47.442580645161286</v>
      </c>
      <c r="BG66" s="75">
        <v>44.285806451612899</v>
      </c>
      <c r="BH66" s="75">
        <v>43.938709677419361</v>
      </c>
      <c r="BI66" s="75">
        <v>45.58467741935484</v>
      </c>
      <c r="BJ66" s="75">
        <v>43.576129032258066</v>
      </c>
      <c r="BK66" s="75">
        <v>46.48935483870968</v>
      </c>
      <c r="BL66" s="75">
        <v>45.374013548387097</v>
      </c>
      <c r="BM66" s="9"/>
      <c r="BN66" s="84"/>
      <c r="BV66" s="17">
        <f t="shared" si="19"/>
        <v>2019</v>
      </c>
      <c r="BW66" s="78">
        <f t="shared" si="20"/>
        <v>43739</v>
      </c>
      <c r="BX66" s="24">
        <f t="shared" si="21"/>
        <v>4.3165624858524545</v>
      </c>
      <c r="BY66" s="24">
        <f t="shared" si="22"/>
        <v>4.0314321344400037</v>
      </c>
      <c r="BZ66" s="24">
        <v>4.304835306122448</v>
      </c>
      <c r="CA66" s="24">
        <v>4.2324628274353158</v>
      </c>
      <c r="CB66" s="24">
        <v>4.304835306122448</v>
      </c>
      <c r="CC66" s="24">
        <f t="shared" si="23"/>
        <v>4.0614945977011487</v>
      </c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3"/>
      <c r="EC66" s="3"/>
      <c r="ED66" s="3"/>
      <c r="EE66" s="3"/>
      <c r="EF66" s="3"/>
      <c r="EG66" s="3"/>
      <c r="EH66" s="3"/>
      <c r="EI66" s="13"/>
      <c r="EJ66" s="13"/>
      <c r="EK66" s="13"/>
      <c r="EL66" s="13"/>
      <c r="EM66" s="13"/>
      <c r="EN66" s="13"/>
      <c r="EO66" s="13"/>
      <c r="EP66" s="3"/>
      <c r="EQ66" s="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3"/>
      <c r="FO66" s="3"/>
      <c r="FP66" s="13"/>
      <c r="FQ66" s="13"/>
      <c r="FR66" s="13"/>
      <c r="FS66" s="13"/>
      <c r="FT66" s="13"/>
    </row>
    <row r="67" spans="1:176" ht="12.75" x14ac:dyDescent="0.2">
      <c r="A67" s="3">
        <f t="shared" si="26"/>
        <v>2019</v>
      </c>
      <c r="B67" s="81">
        <f t="shared" si="24"/>
        <v>43770</v>
      </c>
      <c r="C67" s="81">
        <f t="shared" si="1"/>
        <v>43799</v>
      </c>
      <c r="D67" s="79">
        <f t="shared" si="2"/>
        <v>43770</v>
      </c>
      <c r="E67" s="40">
        <v>53.994999999999997</v>
      </c>
      <c r="F67" s="80">
        <v>42.9</v>
      </c>
      <c r="G67" s="40">
        <v>46.395000000000003</v>
      </c>
      <c r="H67" s="80">
        <v>38.06</v>
      </c>
      <c r="I67" s="40">
        <v>49.62</v>
      </c>
      <c r="J67" s="80">
        <v>41.295000000000002</v>
      </c>
      <c r="K67" s="40">
        <v>50.977499999999999</v>
      </c>
      <c r="L67" s="80">
        <v>41.49</v>
      </c>
      <c r="M67" s="40">
        <v>50.8</v>
      </c>
      <c r="N67" s="80">
        <v>42.4</v>
      </c>
      <c r="O67" s="40">
        <v>45.645000000000003</v>
      </c>
      <c r="P67" s="80">
        <v>37.06</v>
      </c>
      <c r="Q67" s="40">
        <v>45.895000000000003</v>
      </c>
      <c r="R67" s="80">
        <v>37.56</v>
      </c>
      <c r="S67" s="40">
        <v>49.145000000000003</v>
      </c>
      <c r="T67" s="80">
        <v>38.56</v>
      </c>
      <c r="U67" s="40">
        <v>51.127499999999998</v>
      </c>
      <c r="V67" s="42">
        <v>41.59</v>
      </c>
      <c r="W67" s="42">
        <v>4.4569999999999999</v>
      </c>
      <c r="X67" s="75">
        <v>4.782</v>
      </c>
      <c r="Y67" s="42">
        <v>4.532</v>
      </c>
      <c r="Z67" s="75">
        <v>4.4219999999999997</v>
      </c>
      <c r="AA67" s="75">
        <v>4.2619999999999996</v>
      </c>
      <c r="AB67" s="75">
        <v>4.5019999999999998</v>
      </c>
      <c r="AC67" s="82">
        <v>4.4644000000000004</v>
      </c>
      <c r="AD67" s="76">
        <v>4.7095000000000002</v>
      </c>
      <c r="AE67" s="82">
        <v>4.0069999999999997</v>
      </c>
      <c r="AF67" s="75">
        <v>4.7503000000000002</v>
      </c>
      <c r="AG67" s="77">
        <v>4.5651000000000002</v>
      </c>
      <c r="AH67" s="76">
        <v>4.5194999999999999</v>
      </c>
      <c r="AI67" s="77">
        <v>5.0400999999999998</v>
      </c>
      <c r="AJ67" s="76">
        <v>4.4794</v>
      </c>
      <c r="AK67" s="83"/>
      <c r="AL67" s="5"/>
      <c r="AM67" s="5"/>
      <c r="AN67" s="5"/>
      <c r="AO67" s="5"/>
      <c r="AP67" s="5"/>
      <c r="AQ67" s="5"/>
      <c r="AR67" s="6">
        <f t="shared" si="3"/>
        <v>4.5692529931903652</v>
      </c>
      <c r="AS67" s="6">
        <f t="shared" si="4"/>
        <v>4.8183636751702403</v>
      </c>
      <c r="AT67" s="6">
        <f t="shared" si="5"/>
        <v>4.7424466171903656</v>
      </c>
      <c r="AU67" s="6">
        <f t="shared" si="6"/>
        <v>5.0009985511702411</v>
      </c>
      <c r="AV67" s="6">
        <f t="shared" si="27"/>
        <v>4.782765459180303</v>
      </c>
      <c r="AW67" s="6"/>
      <c r="AX67" s="6">
        <f t="shared" si="8"/>
        <v>4.5038594993894998</v>
      </c>
      <c r="AY67" s="6">
        <f t="shared" si="9"/>
        <v>4.5614862506341955</v>
      </c>
      <c r="AZ67" s="6">
        <f t="shared" si="10"/>
        <v>4.5051648048098247</v>
      </c>
      <c r="BA67" s="6">
        <v>4.495906734693877</v>
      </c>
      <c r="BB67" s="6">
        <f t="shared" si="11"/>
        <v>4.3890507429039856</v>
      </c>
      <c r="BC67" s="6">
        <v>4.420385073265086</v>
      </c>
      <c r="BD67" s="6">
        <f t="shared" si="12"/>
        <v>4.5023889502762424</v>
      </c>
      <c r="BE67" s="15"/>
      <c r="BF67" s="75">
        <v>49.055339805825234</v>
      </c>
      <c r="BG67" s="75">
        <v>42.684133148404996</v>
      </c>
      <c r="BH67" s="75">
        <v>45.913585298196949</v>
      </c>
      <c r="BI67" s="75">
        <v>47.060194174757278</v>
      </c>
      <c r="BJ67" s="75">
        <v>42.184133148404996</v>
      </c>
      <c r="BK67" s="75">
        <v>46.753522884882109</v>
      </c>
      <c r="BL67" s="75">
        <v>46.881262135922334</v>
      </c>
      <c r="BM67" s="9"/>
      <c r="BN67" s="84"/>
      <c r="BV67" s="17">
        <f t="shared" si="19"/>
        <v>2019</v>
      </c>
      <c r="BW67" s="78">
        <f t="shared" si="20"/>
        <v>43770</v>
      </c>
      <c r="BX67" s="24">
        <f t="shared" si="21"/>
        <v>4.6962311760469184</v>
      </c>
      <c r="BY67" s="24">
        <f t="shared" si="22"/>
        <v>4.3890507429039856</v>
      </c>
      <c r="BZ67" s="24">
        <v>4.4925904081632648</v>
      </c>
      <c r="CA67" s="24">
        <v>4.4171313274052064</v>
      </c>
      <c r="CB67" s="24">
        <v>4.4925904081632648</v>
      </c>
      <c r="CC67" s="24">
        <f t="shared" si="23"/>
        <v>4.4196637274220025</v>
      </c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3"/>
      <c r="EC67" s="3"/>
      <c r="ED67" s="3"/>
      <c r="EE67" s="3"/>
      <c r="EF67" s="3"/>
      <c r="EG67" s="3"/>
      <c r="EH67" s="3"/>
      <c r="EI67" s="13"/>
      <c r="EJ67" s="13"/>
      <c r="EK67" s="13"/>
      <c r="EL67" s="13"/>
      <c r="EM67" s="13"/>
      <c r="EN67" s="13"/>
      <c r="EO67" s="13"/>
      <c r="EP67" s="3"/>
      <c r="EQ67" s="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3"/>
      <c r="FO67" s="3"/>
      <c r="FP67" s="13"/>
      <c r="FQ67" s="13"/>
      <c r="FR67" s="13"/>
      <c r="FS67" s="13"/>
      <c r="FT67" s="13"/>
    </row>
    <row r="68" spans="1:176" ht="12.75" x14ac:dyDescent="0.2">
      <c r="A68" s="3">
        <f t="shared" si="26"/>
        <v>2019</v>
      </c>
      <c r="B68" s="81">
        <f t="shared" si="24"/>
        <v>43800</v>
      </c>
      <c r="C68" s="81">
        <f t="shared" si="1"/>
        <v>43830</v>
      </c>
      <c r="D68" s="79">
        <f t="shared" si="2"/>
        <v>43800</v>
      </c>
      <c r="E68" s="40">
        <v>58.09</v>
      </c>
      <c r="F68" s="80">
        <v>45.9</v>
      </c>
      <c r="G68" s="40">
        <v>47.935000000000002</v>
      </c>
      <c r="H68" s="80">
        <v>39.340000000000003</v>
      </c>
      <c r="I68" s="40">
        <v>54.6</v>
      </c>
      <c r="J68" s="80">
        <v>44.134999999999998</v>
      </c>
      <c r="K68" s="40">
        <v>52.395000000000003</v>
      </c>
      <c r="L68" s="80">
        <v>45.134999999999998</v>
      </c>
      <c r="M68" s="40">
        <v>53.137500000000003</v>
      </c>
      <c r="N68" s="80">
        <v>46.8</v>
      </c>
      <c r="O68" s="40">
        <v>47.435000000000002</v>
      </c>
      <c r="P68" s="80">
        <v>38.840000000000003</v>
      </c>
      <c r="Q68" s="40">
        <v>47.435000000000002</v>
      </c>
      <c r="R68" s="80">
        <v>38.840000000000003</v>
      </c>
      <c r="S68" s="40">
        <v>50.435000000000002</v>
      </c>
      <c r="T68" s="80">
        <v>40.090000000000003</v>
      </c>
      <c r="U68" s="40">
        <v>54.285310000000003</v>
      </c>
      <c r="V68" s="42">
        <v>45.18</v>
      </c>
      <c r="W68" s="42">
        <v>4.6459999999999999</v>
      </c>
      <c r="X68" s="75">
        <v>5.0185000000000004</v>
      </c>
      <c r="Y68" s="42">
        <v>4.5810000000000004</v>
      </c>
      <c r="Z68" s="75">
        <v>4.6559999999999997</v>
      </c>
      <c r="AA68" s="75">
        <v>4.4984999999999999</v>
      </c>
      <c r="AB68" s="75">
        <v>4.7210000000000001</v>
      </c>
      <c r="AC68" s="82">
        <v>4.6818999999999997</v>
      </c>
      <c r="AD68" s="76">
        <v>5.0934999999999997</v>
      </c>
      <c r="AE68" s="82">
        <v>4.181</v>
      </c>
      <c r="AF68" s="75">
        <v>4.9927000000000001</v>
      </c>
      <c r="AG68" s="77">
        <v>4.8033000000000001</v>
      </c>
      <c r="AH68" s="76">
        <v>4.7549999999999999</v>
      </c>
      <c r="AI68" s="77">
        <v>5.4481999999999999</v>
      </c>
      <c r="AJ68" s="76">
        <v>4.6969000000000003</v>
      </c>
      <c r="AK68" s="83"/>
      <c r="AL68" s="5"/>
      <c r="AM68" s="5"/>
      <c r="AN68" s="5"/>
      <c r="AO68" s="5"/>
      <c r="AP68" s="5"/>
      <c r="AQ68" s="5"/>
      <c r="AR68" s="6">
        <f t="shared" si="3"/>
        <v>4.7903120439069005</v>
      </c>
      <c r="AS68" s="6">
        <f t="shared" si="4"/>
        <v>5.208647240573228</v>
      </c>
      <c r="AT68" s="6">
        <f t="shared" si="5"/>
        <v>4.9718837679069008</v>
      </c>
      <c r="AU68" s="6">
        <f t="shared" si="6"/>
        <v>5.4060737965732288</v>
      </c>
      <c r="AV68" s="6">
        <f t="shared" si="27"/>
        <v>5.094229212240065</v>
      </c>
      <c r="AW68" s="6"/>
      <c r="AX68" s="6">
        <f t="shared" si="8"/>
        <v>4.7419547374847379</v>
      </c>
      <c r="AY68" s="6">
        <f t="shared" si="9"/>
        <v>4.7821864028411962</v>
      </c>
      <c r="AZ68" s="6">
        <f t="shared" si="10"/>
        <v>4.7242403332890239</v>
      </c>
      <c r="BA68" s="6">
        <v>4.7346822448979591</v>
      </c>
      <c r="BB68" s="6">
        <f t="shared" si="11"/>
        <v>4.6313911466338764</v>
      </c>
      <c r="BC68" s="6">
        <v>4.655234802284629</v>
      </c>
      <c r="BD68" s="6">
        <f t="shared" si="12"/>
        <v>4.737446710195881</v>
      </c>
      <c r="BE68" s="15"/>
      <c r="BF68" s="75">
        <v>52.453763440860214</v>
      </c>
      <c r="BG68" s="75">
        <v>43.960967741935491</v>
      </c>
      <c r="BH68" s="75">
        <v>49.761344086021509</v>
      </c>
      <c r="BI68" s="75">
        <v>50.207258064516132</v>
      </c>
      <c r="BJ68" s="75">
        <v>43.460967741935491</v>
      </c>
      <c r="BK68" s="75">
        <v>49.038225806451614</v>
      </c>
      <c r="BL68" s="75">
        <v>50.075327956989248</v>
      </c>
      <c r="BM68" s="9"/>
      <c r="BN68" s="84"/>
      <c r="BV68" s="17">
        <f t="shared" si="19"/>
        <v>2019</v>
      </c>
      <c r="BW68" s="78">
        <f t="shared" si="20"/>
        <v>43800</v>
      </c>
      <c r="BX68" s="24">
        <f t="shared" si="21"/>
        <v>4.7466478855849372</v>
      </c>
      <c r="BY68" s="24">
        <f t="shared" si="22"/>
        <v>4.6313911466338764</v>
      </c>
      <c r="BZ68" s="24">
        <v>4.731365918367346</v>
      </c>
      <c r="CA68" s="24">
        <v>4.6519814849756118</v>
      </c>
      <c r="CB68" s="24">
        <v>4.731365918367346</v>
      </c>
      <c r="CC68" s="24">
        <f t="shared" si="23"/>
        <v>4.6623771921182255</v>
      </c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3"/>
      <c r="EC68" s="3"/>
      <c r="ED68" s="3"/>
      <c r="EE68" s="3"/>
      <c r="EF68" s="3"/>
      <c r="EG68" s="3"/>
      <c r="EH68" s="3"/>
      <c r="EI68" s="13"/>
      <c r="EJ68" s="13"/>
      <c r="EK68" s="13"/>
      <c r="EL68" s="13"/>
      <c r="EM68" s="13"/>
      <c r="EN68" s="13"/>
      <c r="EO68" s="13"/>
      <c r="EP68" s="3"/>
      <c r="EQ68" s="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3"/>
      <c r="FO68" s="3"/>
      <c r="FP68" s="13"/>
      <c r="FQ68" s="13"/>
      <c r="FR68" s="13"/>
      <c r="FS68" s="13"/>
      <c r="FT68" s="13"/>
    </row>
    <row r="69" spans="1:176" ht="12.75" x14ac:dyDescent="0.2">
      <c r="A69" s="3">
        <f t="shared" si="26"/>
        <v>2020</v>
      </c>
      <c r="B69" s="81">
        <f t="shared" si="24"/>
        <v>43831</v>
      </c>
      <c r="C69" s="81">
        <f t="shared" si="1"/>
        <v>43861</v>
      </c>
      <c r="D69" s="79">
        <f t="shared" si="2"/>
        <v>43831</v>
      </c>
      <c r="E69" s="40">
        <v>56.16</v>
      </c>
      <c r="F69" s="80">
        <v>45.424999999999997</v>
      </c>
      <c r="G69" s="40">
        <v>50.6875</v>
      </c>
      <c r="H69" s="80">
        <v>41.92</v>
      </c>
      <c r="I69" s="40">
        <v>55.424999999999997</v>
      </c>
      <c r="J69" s="80">
        <v>44.53</v>
      </c>
      <c r="K69" s="40">
        <v>55.5625</v>
      </c>
      <c r="L69" s="80">
        <v>45.16</v>
      </c>
      <c r="M69" s="40">
        <v>54.68</v>
      </c>
      <c r="N69" s="80">
        <v>46.042499999999997</v>
      </c>
      <c r="O69" s="40">
        <v>50.1875</v>
      </c>
      <c r="P69" s="80">
        <v>41.42</v>
      </c>
      <c r="Q69" s="40">
        <v>50.1875</v>
      </c>
      <c r="R69" s="80">
        <v>41.42</v>
      </c>
      <c r="S69" s="40">
        <v>52.4375</v>
      </c>
      <c r="T69" s="80">
        <v>40.42</v>
      </c>
      <c r="U69" s="40">
        <v>54.052999999999997</v>
      </c>
      <c r="V69" s="42">
        <v>44.582689999999999</v>
      </c>
      <c r="W69" s="42">
        <v>4.7610000000000001</v>
      </c>
      <c r="X69" s="75">
        <v>5.1310000000000002</v>
      </c>
      <c r="Y69" s="42">
        <v>4.6710000000000003</v>
      </c>
      <c r="Z69" s="75">
        <v>4.7584999999999997</v>
      </c>
      <c r="AA69" s="75">
        <v>4.5860000000000003</v>
      </c>
      <c r="AB69" s="75">
        <v>4.7744999999999997</v>
      </c>
      <c r="AC69" s="82">
        <v>4.7350000000000003</v>
      </c>
      <c r="AD69" s="76">
        <v>4.9859999999999998</v>
      </c>
      <c r="AE69" s="82">
        <v>4.2435</v>
      </c>
      <c r="AF69" s="75">
        <v>5.0987999999999998</v>
      </c>
      <c r="AG69" s="77">
        <v>4.9076000000000004</v>
      </c>
      <c r="AH69" s="76">
        <v>4.8581000000000003</v>
      </c>
      <c r="AI69" s="77">
        <v>5.3338999999999999</v>
      </c>
      <c r="AJ69" s="76">
        <v>4.75</v>
      </c>
      <c r="AK69" s="83"/>
      <c r="AL69" s="5"/>
      <c r="AM69" s="5"/>
      <c r="AN69" s="5"/>
      <c r="AO69" s="5"/>
      <c r="AP69" s="5"/>
      <c r="AQ69" s="5"/>
      <c r="AR69" s="6">
        <f t="shared" si="3"/>
        <v>4.8442809431852831</v>
      </c>
      <c r="AS69" s="6">
        <f t="shared" si="4"/>
        <v>5.0993881695294228</v>
      </c>
      <c r="AT69" s="6">
        <f t="shared" si="5"/>
        <v>5.0278980791852836</v>
      </c>
      <c r="AU69" s="6">
        <f t="shared" si="6"/>
        <v>5.2926738255294232</v>
      </c>
      <c r="AV69" s="6">
        <f t="shared" si="27"/>
        <v>5.0660602543573532</v>
      </c>
      <c r="AW69" s="6"/>
      <c r="AX69" s="6">
        <f t="shared" si="8"/>
        <v>4.8462485917785916</v>
      </c>
      <c r="AY69" s="6">
        <f t="shared" si="9"/>
        <v>4.8360676813800101</v>
      </c>
      <c r="AZ69" s="6">
        <f t="shared" si="10"/>
        <v>4.7777587843101976</v>
      </c>
      <c r="BA69" s="6">
        <v>4.8392740816326532</v>
      </c>
      <c r="BB69" s="6">
        <f t="shared" si="11"/>
        <v>4.7210519725381701</v>
      </c>
      <c r="BC69" s="6">
        <v>4.7581070126457545</v>
      </c>
      <c r="BD69" s="6">
        <f t="shared" si="12"/>
        <v>4.8404100452034147</v>
      </c>
      <c r="BE69" s="15"/>
      <c r="BF69" s="75">
        <v>51.427365591397844</v>
      </c>
      <c r="BG69" s="75">
        <v>46.822258064516127</v>
      </c>
      <c r="BH69" s="75">
        <v>50.621827956989243</v>
      </c>
      <c r="BI69" s="75">
        <v>50.872069892473114</v>
      </c>
      <c r="BJ69" s="75">
        <v>46.322258064516127</v>
      </c>
      <c r="BK69" s="75">
        <v>50.976451612903226</v>
      </c>
      <c r="BL69" s="75">
        <v>49.87791709677419</v>
      </c>
      <c r="BM69" s="9"/>
      <c r="BN69" s="84"/>
      <c r="BV69" s="17">
        <f t="shared" si="19"/>
        <v>2020</v>
      </c>
      <c r="BW69" s="78">
        <f t="shared" si="20"/>
        <v>43831</v>
      </c>
      <c r="BX69" s="24">
        <f t="shared" si="21"/>
        <v>4.8392500051445628</v>
      </c>
      <c r="BY69" s="24">
        <f t="shared" si="22"/>
        <v>4.7210519725381701</v>
      </c>
      <c r="BZ69" s="24">
        <v>4.8359577551020401</v>
      </c>
      <c r="CA69" s="24">
        <v>4.7548538830566649</v>
      </c>
      <c r="CB69" s="24">
        <v>4.8359577551020401</v>
      </c>
      <c r="CC69" s="24">
        <f t="shared" si="23"/>
        <v>4.7521760426929394</v>
      </c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3"/>
      <c r="EC69" s="3"/>
      <c r="ED69" s="3"/>
      <c r="EE69" s="3"/>
      <c r="EF69" s="3"/>
      <c r="EG69" s="3"/>
      <c r="EH69" s="3"/>
      <c r="EI69" s="13"/>
      <c r="EJ69" s="13"/>
      <c r="EK69" s="13"/>
      <c r="EL69" s="13"/>
      <c r="EM69" s="13"/>
      <c r="EN69" s="13"/>
      <c r="EO69" s="13"/>
      <c r="EP69" s="3"/>
      <c r="EQ69" s="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3"/>
      <c r="FO69" s="3"/>
      <c r="FP69" s="13"/>
      <c r="FQ69" s="13"/>
      <c r="FR69" s="13"/>
      <c r="FS69" s="13"/>
      <c r="FT69" s="13"/>
    </row>
    <row r="70" spans="1:176" ht="12.75" x14ac:dyDescent="0.2">
      <c r="A70" s="3">
        <f t="shared" si="26"/>
        <v>2020</v>
      </c>
      <c r="B70" s="81">
        <f t="shared" si="24"/>
        <v>43862</v>
      </c>
      <c r="C70" s="81">
        <f t="shared" ref="C70:C133" si="28">EOMONTH(B70,0)</f>
        <v>43890</v>
      </c>
      <c r="D70" s="79">
        <f t="shared" si="2"/>
        <v>43862</v>
      </c>
      <c r="E70" s="40">
        <v>55.305</v>
      </c>
      <c r="F70" s="80">
        <v>43.65</v>
      </c>
      <c r="G70" s="40">
        <v>50.3</v>
      </c>
      <c r="H70" s="80">
        <v>40.967500000000001</v>
      </c>
      <c r="I70" s="40">
        <v>51.052500000000002</v>
      </c>
      <c r="J70" s="80">
        <v>42.49</v>
      </c>
      <c r="K70" s="40">
        <v>54.145000000000003</v>
      </c>
      <c r="L70" s="80">
        <v>43.952500000000001</v>
      </c>
      <c r="M70" s="40">
        <v>53.74</v>
      </c>
      <c r="N70" s="80">
        <v>44.85</v>
      </c>
      <c r="O70" s="40">
        <v>49.3</v>
      </c>
      <c r="P70" s="80">
        <v>39.717500000000001</v>
      </c>
      <c r="Q70" s="40">
        <v>50.3</v>
      </c>
      <c r="R70" s="80">
        <v>40.467500000000001</v>
      </c>
      <c r="S70" s="40">
        <v>52.8</v>
      </c>
      <c r="T70" s="80">
        <v>43.217500000000001</v>
      </c>
      <c r="U70" s="40">
        <v>53.179000000000002</v>
      </c>
      <c r="V70" s="42">
        <v>43.128749999999997</v>
      </c>
      <c r="W70" s="42">
        <v>4.74</v>
      </c>
      <c r="X70" s="75">
        <v>5.0975000000000001</v>
      </c>
      <c r="Y70" s="42">
        <v>4.6399999999999997</v>
      </c>
      <c r="Z70" s="75">
        <v>4.7424999999999997</v>
      </c>
      <c r="AA70" s="75">
        <v>4.59</v>
      </c>
      <c r="AB70" s="75">
        <v>4.7474999999999996</v>
      </c>
      <c r="AC70" s="82">
        <v>4.7081999999999997</v>
      </c>
      <c r="AD70" s="76">
        <v>4.78</v>
      </c>
      <c r="AE70" s="82">
        <v>4.2324999999999999</v>
      </c>
      <c r="AF70" s="75">
        <v>5.0822000000000003</v>
      </c>
      <c r="AG70" s="77">
        <v>4.8913000000000002</v>
      </c>
      <c r="AH70" s="76">
        <v>4.8419999999999996</v>
      </c>
      <c r="AI70" s="77">
        <v>5.1150000000000002</v>
      </c>
      <c r="AJ70" s="76">
        <v>4.7232000000000003</v>
      </c>
      <c r="AK70" s="83"/>
      <c r="AL70" s="5"/>
      <c r="AM70" s="5"/>
      <c r="AN70" s="5"/>
      <c r="AO70" s="5"/>
      <c r="AP70" s="5"/>
      <c r="AQ70" s="5"/>
      <c r="AR70" s="6">
        <f t="shared" si="3"/>
        <v>4.8170424026831986</v>
      </c>
      <c r="AS70" s="6">
        <f t="shared" si="4"/>
        <v>4.8900172985059456</v>
      </c>
      <c r="AT70" s="6">
        <f t="shared" si="5"/>
        <v>4.9996272026831994</v>
      </c>
      <c r="AU70" s="6">
        <f t="shared" si="6"/>
        <v>5.0753678345059461</v>
      </c>
      <c r="AV70" s="6">
        <f t="shared" si="27"/>
        <v>4.9455136845945731</v>
      </c>
      <c r="AW70" s="6"/>
      <c r="AX70" s="6">
        <f t="shared" si="8"/>
        <v>4.8299685754985759</v>
      </c>
      <c r="AY70" s="6">
        <f t="shared" si="9"/>
        <v>4.8088733637747332</v>
      </c>
      <c r="AZ70" s="6">
        <f t="shared" si="10"/>
        <v>4.7507494725798853</v>
      </c>
      <c r="BA70" s="6">
        <v>4.8229475510204081</v>
      </c>
      <c r="BB70" s="6">
        <f t="shared" si="11"/>
        <v>4.7251507531509374</v>
      </c>
      <c r="BC70" s="6">
        <v>4.7420489115162123</v>
      </c>
      <c r="BD70" s="6">
        <f t="shared" si="12"/>
        <v>4.824337719738824</v>
      </c>
      <c r="BE70" s="15"/>
      <c r="BF70" s="75">
        <v>50.348275862068967</v>
      </c>
      <c r="BG70" s="75">
        <v>46.33100574712644</v>
      </c>
      <c r="BH70" s="75">
        <v>47.410977011494246</v>
      </c>
      <c r="BI70" s="75">
        <v>49.959195402298853</v>
      </c>
      <c r="BJ70" s="75">
        <v>46.11836206896551</v>
      </c>
      <c r="BK70" s="75">
        <v>49.810258620689659</v>
      </c>
      <c r="BL70" s="75">
        <v>48.90475574712643</v>
      </c>
      <c r="BM70" s="9"/>
      <c r="BN70" s="84"/>
      <c r="BV70" s="17">
        <f t="shared" si="19"/>
        <v>2020</v>
      </c>
      <c r="BW70" s="78">
        <f t="shared" si="20"/>
        <v>43862</v>
      </c>
      <c r="BX70" s="24">
        <f t="shared" si="21"/>
        <v>4.8073537195184688</v>
      </c>
      <c r="BY70" s="24">
        <f t="shared" si="22"/>
        <v>4.7251507531509374</v>
      </c>
      <c r="BZ70" s="24">
        <v>4.819631224489795</v>
      </c>
      <c r="CA70" s="24">
        <v>4.7387957526245001</v>
      </c>
      <c r="CB70" s="24">
        <v>4.819631224489795</v>
      </c>
      <c r="CC70" s="24">
        <f t="shared" si="23"/>
        <v>4.7562811330049257</v>
      </c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3"/>
      <c r="EC70" s="3"/>
      <c r="ED70" s="3"/>
      <c r="EE70" s="3"/>
      <c r="EF70" s="3"/>
      <c r="EG70" s="3"/>
      <c r="EH70" s="3"/>
      <c r="EI70" s="13"/>
      <c r="EJ70" s="13"/>
      <c r="EK70" s="13"/>
      <c r="EL70" s="13"/>
      <c r="EM70" s="13"/>
      <c r="EN70" s="13"/>
      <c r="EO70" s="13"/>
      <c r="EP70" s="3"/>
      <c r="EQ70" s="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3"/>
      <c r="FO70" s="3"/>
      <c r="FP70" s="13"/>
      <c r="FQ70" s="13"/>
      <c r="FR70" s="13"/>
      <c r="FS70" s="13"/>
      <c r="FT70" s="13"/>
    </row>
    <row r="71" spans="1:176" ht="12.75" x14ac:dyDescent="0.2">
      <c r="A71" s="3">
        <f t="shared" si="26"/>
        <v>2020</v>
      </c>
      <c r="B71" s="81">
        <f t="shared" si="24"/>
        <v>43891</v>
      </c>
      <c r="C71" s="81">
        <f t="shared" si="28"/>
        <v>43921</v>
      </c>
      <c r="D71" s="79">
        <f t="shared" ref="D71:D134" si="29">B71</f>
        <v>43891</v>
      </c>
      <c r="E71" s="40">
        <v>51.884999999999998</v>
      </c>
      <c r="F71" s="80">
        <v>41.875</v>
      </c>
      <c r="G71" s="40">
        <v>49.912500000000001</v>
      </c>
      <c r="H71" s="80">
        <v>39.0625</v>
      </c>
      <c r="I71" s="40">
        <v>47.872500000000002</v>
      </c>
      <c r="J71" s="80">
        <v>39.43</v>
      </c>
      <c r="K71" s="40">
        <v>49.892499999999998</v>
      </c>
      <c r="L71" s="80">
        <v>41.537500000000001</v>
      </c>
      <c r="M71" s="40">
        <v>49.98</v>
      </c>
      <c r="N71" s="80">
        <v>43.657499999999999</v>
      </c>
      <c r="O71" s="40">
        <v>48.912500000000001</v>
      </c>
      <c r="P71" s="80">
        <v>37.5625</v>
      </c>
      <c r="Q71" s="40">
        <v>49.912500000000001</v>
      </c>
      <c r="R71" s="80">
        <v>38.5625</v>
      </c>
      <c r="S71" s="40">
        <v>52.162500000000001</v>
      </c>
      <c r="T71" s="80">
        <v>41.0625</v>
      </c>
      <c r="U71" s="40">
        <v>49.683</v>
      </c>
      <c r="V71" s="42">
        <v>41.674810000000001</v>
      </c>
      <c r="W71" s="42">
        <v>4.6779999999999999</v>
      </c>
      <c r="X71" s="75">
        <v>5.0505000000000004</v>
      </c>
      <c r="Y71" s="42">
        <v>4.5605000000000002</v>
      </c>
      <c r="Z71" s="75">
        <v>4.6805000000000003</v>
      </c>
      <c r="AA71" s="75">
        <v>4.5229999999999997</v>
      </c>
      <c r="AB71" s="75">
        <v>4.6855000000000002</v>
      </c>
      <c r="AC71" s="82">
        <v>4.6466000000000003</v>
      </c>
      <c r="AD71" s="76">
        <v>4.7380000000000004</v>
      </c>
      <c r="AE71" s="82">
        <v>4.1905000000000001</v>
      </c>
      <c r="AF71" s="75">
        <v>5.0179999999999998</v>
      </c>
      <c r="AG71" s="77">
        <v>4.8281999999999998</v>
      </c>
      <c r="AH71" s="76">
        <v>4.7796000000000003</v>
      </c>
      <c r="AI71" s="77">
        <v>5.0704000000000002</v>
      </c>
      <c r="AJ71" s="76">
        <v>4.6616</v>
      </c>
      <c r="AK71" s="83"/>
      <c r="AL71" s="5"/>
      <c r="AM71" s="5"/>
      <c r="AN71" s="5"/>
      <c r="AO71" s="5"/>
      <c r="AP71" s="5"/>
      <c r="AQ71" s="5"/>
      <c r="AR71" s="6">
        <f t="shared" si="3"/>
        <v>4.7544344140664698</v>
      </c>
      <c r="AS71" s="6">
        <f t="shared" si="4"/>
        <v>4.8473300335399943</v>
      </c>
      <c r="AT71" s="6">
        <f t="shared" si="5"/>
        <v>4.9346463820664708</v>
      </c>
      <c r="AU71" s="6">
        <f t="shared" si="6"/>
        <v>5.031062729539995</v>
      </c>
      <c r="AV71" s="6">
        <f t="shared" si="27"/>
        <v>4.891868389803232</v>
      </c>
      <c r="AW71" s="6"/>
      <c r="AX71" s="6">
        <f t="shared" si="8"/>
        <v>4.7668835124135134</v>
      </c>
      <c r="AY71" s="6">
        <f t="shared" si="9"/>
        <v>4.7463670218163365</v>
      </c>
      <c r="AZ71" s="6">
        <f t="shared" si="10"/>
        <v>4.6887280900880581</v>
      </c>
      <c r="BA71" s="6">
        <v>4.7596822448979585</v>
      </c>
      <c r="BB71" s="6">
        <f t="shared" si="11"/>
        <v>4.6564961778870781</v>
      </c>
      <c r="BC71" s="6">
        <v>4.6798237696392393</v>
      </c>
      <c r="BD71" s="6">
        <f t="shared" si="12"/>
        <v>4.762057458563536</v>
      </c>
      <c r="BE71" s="15"/>
      <c r="BF71" s="75">
        <v>47.479522207267834</v>
      </c>
      <c r="BG71" s="75">
        <v>45.137331763122482</v>
      </c>
      <c r="BH71" s="75">
        <v>44.156890982503363</v>
      </c>
      <c r="BI71" s="75">
        <v>47.197419246298786</v>
      </c>
      <c r="BJ71" s="75">
        <v>44.91727792732167</v>
      </c>
      <c r="BK71" s="75">
        <v>46.215400403768513</v>
      </c>
      <c r="BL71" s="75">
        <v>46.158534145356661</v>
      </c>
      <c r="BM71" s="9"/>
      <c r="BN71" s="84"/>
      <c r="BV71" s="17">
        <f t="shared" si="19"/>
        <v>2020</v>
      </c>
      <c r="BW71" s="78">
        <f t="shared" si="20"/>
        <v>43891</v>
      </c>
      <c r="BX71" s="24">
        <f t="shared" si="21"/>
        <v>4.7255551805741334</v>
      </c>
      <c r="BY71" s="24">
        <f t="shared" si="22"/>
        <v>4.6564961778870781</v>
      </c>
      <c r="BZ71" s="24">
        <v>4.7563659183673463</v>
      </c>
      <c r="CA71" s="24">
        <v>4.6765704971998625</v>
      </c>
      <c r="CB71" s="24">
        <v>4.7563659183673463</v>
      </c>
      <c r="CC71" s="24">
        <f t="shared" si="23"/>
        <v>4.6875208702791449</v>
      </c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3"/>
      <c r="EC71" s="3"/>
      <c r="ED71" s="3"/>
      <c r="EE71" s="3"/>
      <c r="EF71" s="3"/>
      <c r="EG71" s="3"/>
      <c r="EH71" s="3"/>
      <c r="EI71" s="13"/>
      <c r="EJ71" s="13"/>
      <c r="EK71" s="13"/>
      <c r="EL71" s="13"/>
      <c r="EM71" s="13"/>
      <c r="EN71" s="13"/>
      <c r="EO71" s="13"/>
      <c r="EP71" s="3"/>
      <c r="EQ71" s="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3"/>
      <c r="FO71" s="3"/>
      <c r="FP71" s="13"/>
      <c r="FQ71" s="13"/>
      <c r="FR71" s="13"/>
      <c r="FS71" s="13"/>
      <c r="FT71" s="13"/>
    </row>
    <row r="72" spans="1:176" ht="12.75" x14ac:dyDescent="0.2">
      <c r="A72" s="3">
        <f t="shared" si="26"/>
        <v>2020</v>
      </c>
      <c r="B72" s="81">
        <f t="shared" ref="B72:B135" si="30">C71+1</f>
        <v>43922</v>
      </c>
      <c r="C72" s="81">
        <f t="shared" si="28"/>
        <v>43951</v>
      </c>
      <c r="D72" s="79">
        <f t="shared" si="29"/>
        <v>43922</v>
      </c>
      <c r="E72" s="40">
        <v>50.667499999999997</v>
      </c>
      <c r="F72" s="80">
        <v>34.4</v>
      </c>
      <c r="G72" s="40">
        <v>52.8</v>
      </c>
      <c r="H72" s="80">
        <v>36.979999999999997</v>
      </c>
      <c r="I72" s="40">
        <v>43.5</v>
      </c>
      <c r="J72" s="80">
        <v>28.655000000000001</v>
      </c>
      <c r="K72" s="40">
        <v>46.75</v>
      </c>
      <c r="L72" s="80">
        <v>39.647500000000001</v>
      </c>
      <c r="M72" s="40">
        <v>47.51</v>
      </c>
      <c r="N72" s="80">
        <v>42.435000000000002</v>
      </c>
      <c r="O72" s="40">
        <v>51.55</v>
      </c>
      <c r="P72" s="80">
        <v>35.979999999999997</v>
      </c>
      <c r="Q72" s="40">
        <v>49.8</v>
      </c>
      <c r="R72" s="80">
        <v>36.229999999999997</v>
      </c>
      <c r="S72" s="40">
        <v>55.05</v>
      </c>
      <c r="T72" s="80">
        <v>34.979999999999997</v>
      </c>
      <c r="U72" s="40">
        <v>47.901000000000003</v>
      </c>
      <c r="V72" s="42">
        <v>37.356619999999999</v>
      </c>
      <c r="W72" s="42">
        <v>4.3659999999999997</v>
      </c>
      <c r="X72" s="75">
        <v>4.6059999999999999</v>
      </c>
      <c r="Y72" s="42">
        <v>4.1310000000000002</v>
      </c>
      <c r="Z72" s="75">
        <v>4.3185000000000002</v>
      </c>
      <c r="AA72" s="75">
        <v>3.9634999999999998</v>
      </c>
      <c r="AB72" s="75">
        <v>4.3034999999999997</v>
      </c>
      <c r="AC72" s="82">
        <v>4.2674000000000003</v>
      </c>
      <c r="AD72" s="76">
        <v>4.0785</v>
      </c>
      <c r="AE72" s="82">
        <v>3.9384999999999999</v>
      </c>
      <c r="AF72" s="75">
        <v>4.6430999999999996</v>
      </c>
      <c r="AG72" s="77">
        <v>4.4596999999999998</v>
      </c>
      <c r="AH72" s="76">
        <v>4.4153000000000002</v>
      </c>
      <c r="AI72" s="77">
        <v>4.3696000000000002</v>
      </c>
      <c r="AJ72" s="76">
        <v>4.2824</v>
      </c>
      <c r="AK72" s="83"/>
      <c r="AL72" s="5"/>
      <c r="AM72" s="5"/>
      <c r="AN72" s="5"/>
      <c r="AO72" s="5"/>
      <c r="AP72" s="5"/>
      <c r="AQ72" s="5"/>
      <c r="AR72" s="6">
        <f t="shared" si="3"/>
        <v>4.3690293932310196</v>
      </c>
      <c r="AS72" s="6">
        <f t="shared" si="4"/>
        <v>4.1770383372293924</v>
      </c>
      <c r="AT72" s="6">
        <f t="shared" si="5"/>
        <v>4.5346345772310199</v>
      </c>
      <c r="AU72" s="6">
        <f t="shared" si="6"/>
        <v>4.3353670932293928</v>
      </c>
      <c r="AV72" s="6">
        <f t="shared" si="27"/>
        <v>4.3540173502302064</v>
      </c>
      <c r="AW72" s="6"/>
      <c r="AX72" s="6">
        <f t="shared" si="8"/>
        <v>4.3985481440781449</v>
      </c>
      <c r="AY72" s="6">
        <f t="shared" si="9"/>
        <v>4.3615877219685437</v>
      </c>
      <c r="AZ72" s="6">
        <f t="shared" si="10"/>
        <v>4.3065963463480852</v>
      </c>
      <c r="BA72" s="6">
        <v>4.3902944897959175</v>
      </c>
      <c r="BB72" s="6">
        <f t="shared" si="11"/>
        <v>4.0831792396761966</v>
      </c>
      <c r="BC72" s="6">
        <v>4.3165092315833649</v>
      </c>
      <c r="BD72" s="6">
        <f t="shared" si="12"/>
        <v>4.3984210949271718</v>
      </c>
      <c r="BE72" s="15"/>
      <c r="BF72" s="75">
        <v>43.798999999999999</v>
      </c>
      <c r="BG72" s="75">
        <v>46.120444444444438</v>
      </c>
      <c r="BH72" s="75">
        <v>37.232111111111109</v>
      </c>
      <c r="BI72" s="75">
        <v>45.367222222222225</v>
      </c>
      <c r="BJ72" s="75">
        <v>44.070444444444441</v>
      </c>
      <c r="BK72" s="75">
        <v>43.75116666666667</v>
      </c>
      <c r="BL72" s="75">
        <v>43.448928444444441</v>
      </c>
      <c r="BM72" s="9"/>
      <c r="BN72" s="84"/>
      <c r="BV72" s="17">
        <f t="shared" si="19"/>
        <v>2020</v>
      </c>
      <c r="BW72" s="78">
        <f t="shared" si="20"/>
        <v>43922</v>
      </c>
      <c r="BX72" s="24">
        <f t="shared" si="21"/>
        <v>4.2836372877868101</v>
      </c>
      <c r="BY72" s="24">
        <f t="shared" si="22"/>
        <v>4.0831792396761966</v>
      </c>
      <c r="BZ72" s="24">
        <v>4.3869781632653053</v>
      </c>
      <c r="CA72" s="24">
        <v>4.3132552961721426</v>
      </c>
      <c r="CB72" s="24">
        <v>4.3869781632653053</v>
      </c>
      <c r="CC72" s="24">
        <f t="shared" si="23"/>
        <v>4.113321362889983</v>
      </c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3"/>
      <c r="EC72" s="3"/>
      <c r="ED72" s="3"/>
      <c r="EE72" s="3"/>
      <c r="EF72" s="3"/>
      <c r="EG72" s="3"/>
      <c r="EH72" s="3"/>
      <c r="EI72" s="13"/>
      <c r="EJ72" s="13"/>
      <c r="EK72" s="13"/>
      <c r="EL72" s="13"/>
      <c r="EM72" s="13"/>
      <c r="EN72" s="13"/>
      <c r="EO72" s="13"/>
      <c r="EP72" s="3"/>
      <c r="EQ72" s="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3"/>
      <c r="FO72" s="3"/>
      <c r="FP72" s="13"/>
      <c r="FQ72" s="13"/>
      <c r="FR72" s="13"/>
      <c r="FS72" s="13"/>
      <c r="FT72" s="13"/>
    </row>
    <row r="73" spans="1:176" ht="12.75" x14ac:dyDescent="0.2">
      <c r="A73" s="3">
        <f t="shared" si="26"/>
        <v>2020</v>
      </c>
      <c r="B73" s="81">
        <f t="shared" si="30"/>
        <v>43952</v>
      </c>
      <c r="C73" s="81">
        <f t="shared" si="28"/>
        <v>43982</v>
      </c>
      <c r="D73" s="79">
        <f t="shared" si="29"/>
        <v>43952</v>
      </c>
      <c r="E73" s="40">
        <v>45.662500000000001</v>
      </c>
      <c r="F73" s="80">
        <v>26</v>
      </c>
      <c r="G73" s="40">
        <v>49.05</v>
      </c>
      <c r="H73" s="80">
        <v>35.36</v>
      </c>
      <c r="I73" s="40">
        <v>41.7</v>
      </c>
      <c r="J73" s="80">
        <v>23.862500000000001</v>
      </c>
      <c r="K73" s="40">
        <v>48.024999999999999</v>
      </c>
      <c r="L73" s="80">
        <v>33.842500000000001</v>
      </c>
      <c r="M73" s="40">
        <v>48.37</v>
      </c>
      <c r="N73" s="80">
        <v>35.557499999999997</v>
      </c>
      <c r="O73" s="40">
        <v>48.05</v>
      </c>
      <c r="P73" s="80">
        <v>33.86</v>
      </c>
      <c r="Q73" s="40">
        <v>48.05</v>
      </c>
      <c r="R73" s="80">
        <v>34.36</v>
      </c>
      <c r="S73" s="40">
        <v>51.8</v>
      </c>
      <c r="T73" s="80">
        <v>33.36</v>
      </c>
      <c r="U73" s="40">
        <v>45.807000000000002</v>
      </c>
      <c r="V73" s="42">
        <v>29.889810000000001</v>
      </c>
      <c r="W73" s="42">
        <v>4.383</v>
      </c>
      <c r="X73" s="75">
        <v>4.718</v>
      </c>
      <c r="Y73" s="42">
        <v>4.2255000000000003</v>
      </c>
      <c r="Z73" s="75">
        <v>4.2655000000000003</v>
      </c>
      <c r="AA73" s="75">
        <v>3.9104999999999999</v>
      </c>
      <c r="AB73" s="75">
        <v>4.3155000000000001</v>
      </c>
      <c r="AC73" s="82">
        <v>4.2793000000000001</v>
      </c>
      <c r="AD73" s="76">
        <v>4.0404999999999998</v>
      </c>
      <c r="AE73" s="82">
        <v>3.8955000000000002</v>
      </c>
      <c r="AF73" s="75">
        <v>4.5881999999999996</v>
      </c>
      <c r="AG73" s="77">
        <v>4.4058000000000002</v>
      </c>
      <c r="AH73" s="76">
        <v>4.3620000000000001</v>
      </c>
      <c r="AI73" s="77">
        <v>4.3292000000000002</v>
      </c>
      <c r="AJ73" s="76">
        <v>4.2942999999999998</v>
      </c>
      <c r="AK73" s="83"/>
      <c r="AL73" s="5"/>
      <c r="AM73" s="5"/>
      <c r="AN73" s="5"/>
      <c r="AO73" s="5"/>
      <c r="AP73" s="5"/>
      <c r="AQ73" s="5"/>
      <c r="AR73" s="6">
        <f t="shared" ref="AR73:AR136" si="31">AC73*(1/(1-AR$2))+AR$3</f>
        <v>4.3811241183047054</v>
      </c>
      <c r="AS73" s="6">
        <f t="shared" ref="AS73:AS136" si="32">AD73*(1/(1-AS$2))+AS$3</f>
        <v>4.1384165260697214</v>
      </c>
      <c r="AT73" s="6">
        <f t="shared" ref="AT73:AT136" si="33">(AC73+AT$3)*AT$5+((1/(1-AT$2)-1)*AC73+AT$4*AC73)</f>
        <v>4.5471876903047059</v>
      </c>
      <c r="AU73" s="6">
        <f t="shared" ref="AU73:AU136" si="34">(AD73+AU$3)*AU$5+((1/(1-AU$2)-1)*AD73+AU$4*AD73)</f>
        <v>4.2952815220697218</v>
      </c>
      <c r="AV73" s="6">
        <f t="shared" si="27"/>
        <v>4.3405024641872139</v>
      </c>
      <c r="AW73" s="6"/>
      <c r="AX73" s="6">
        <f t="shared" ref="AX73:AX136" si="35">Z73*(1/(1-AX$2))+AX$3</f>
        <v>4.3446205901505905</v>
      </c>
      <c r="AY73" s="6">
        <f t="shared" ref="AY73:AY136" si="36">AC73*(1/(1-AY$2))+AY$3</f>
        <v>4.3736628107559605</v>
      </c>
      <c r="AZ73" s="6">
        <f t="shared" ref="AZ73:AZ136" si="37">AB73*(1/(1-AZ$2))+AZ$3</f>
        <v>4.3186004848948913</v>
      </c>
      <c r="BA73" s="6">
        <v>4.3362128571428569</v>
      </c>
      <c r="BB73" s="6">
        <f t="shared" ref="BB73:BB136" si="38">AA73*(1/(1-BB$2))+BB$3</f>
        <v>4.0288703965570241</v>
      </c>
      <c r="BC73" s="6">
        <v>4.2633167715917581</v>
      </c>
      <c r="BD73" s="6">
        <f t="shared" ref="BD73:BD136" si="39">Z73*(1/(1-BD$2))+BD$3</f>
        <v>4.3451815168257157</v>
      </c>
      <c r="BE73" s="15"/>
      <c r="BF73" s="75">
        <v>36.571236559139784</v>
      </c>
      <c r="BG73" s="75">
        <v>42.72021505376344</v>
      </c>
      <c r="BH73" s="75">
        <v>33.452553763440861</v>
      </c>
      <c r="BI73" s="75">
        <v>42.445940860215053</v>
      </c>
      <c r="BJ73" s="75">
        <v>41.72021505376344</v>
      </c>
      <c r="BK73" s="75">
        <v>41.467500000000001</v>
      </c>
      <c r="BL73" s="75">
        <v>38.44743903225806</v>
      </c>
      <c r="BM73" s="9"/>
      <c r="BN73" s="84"/>
      <c r="BV73" s="17">
        <f t="shared" ref="BV73:BV136" si="40">YEAR($BW73)</f>
        <v>2020</v>
      </c>
      <c r="BW73" s="78">
        <f t="shared" ref="BW73:BW136" si="41">+B73</f>
        <v>43952</v>
      </c>
      <c r="BX73" s="24">
        <f t="shared" ref="BX73:BX136" si="42">(($Y73+BX$4)*(1/(1-BX$2))+BX$3)</f>
        <v>4.3808695133244164</v>
      </c>
      <c r="BY73" s="24">
        <f t="shared" ref="BY73:BY136" si="43">(($AA73+BY$4)*(1/(1-BY$2))+BY$3)</f>
        <v>4.0288703965570241</v>
      </c>
      <c r="BZ73" s="24">
        <v>4.3328965306122438</v>
      </c>
      <c r="CA73" s="24">
        <v>4.2600627391155976</v>
      </c>
      <c r="CB73" s="24">
        <v>4.3328965306122438</v>
      </c>
      <c r="CC73" s="24">
        <f t="shared" ref="CC73:CC136" si="44">(($AA73+CC$4)*(1/(1-CC$2))+CC$3)</f>
        <v>4.058928916256157</v>
      </c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3"/>
      <c r="EC73" s="3"/>
      <c r="ED73" s="3"/>
      <c r="EE73" s="3"/>
      <c r="EF73" s="3"/>
      <c r="EG73" s="3"/>
      <c r="EH73" s="3"/>
      <c r="EI73" s="13"/>
      <c r="EJ73" s="13"/>
      <c r="EK73" s="13"/>
      <c r="EL73" s="13"/>
      <c r="EM73" s="13"/>
      <c r="EN73" s="13"/>
      <c r="EO73" s="13"/>
      <c r="EP73" s="3"/>
      <c r="EQ73" s="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3"/>
      <c r="FO73" s="3"/>
      <c r="FP73" s="13"/>
      <c r="FQ73" s="13"/>
      <c r="FR73" s="13"/>
      <c r="FS73" s="13"/>
      <c r="FT73" s="13"/>
    </row>
    <row r="74" spans="1:176" ht="12.75" x14ac:dyDescent="0.2">
      <c r="A74" s="3">
        <f t="shared" si="26"/>
        <v>2020</v>
      </c>
      <c r="B74" s="81">
        <f t="shared" si="30"/>
        <v>43983</v>
      </c>
      <c r="C74" s="81">
        <f t="shared" si="28"/>
        <v>44012</v>
      </c>
      <c r="D74" s="79">
        <f t="shared" si="29"/>
        <v>43983</v>
      </c>
      <c r="E74" s="40">
        <v>46.02</v>
      </c>
      <c r="F74" s="80">
        <v>27.05</v>
      </c>
      <c r="G74" s="40">
        <v>45.3</v>
      </c>
      <c r="H74" s="80">
        <v>35.36</v>
      </c>
      <c r="I74" s="40">
        <v>39.9</v>
      </c>
      <c r="J74" s="80">
        <v>21.2</v>
      </c>
      <c r="K74" s="40">
        <v>50.575000000000003</v>
      </c>
      <c r="L74" s="80">
        <v>34.81</v>
      </c>
      <c r="M74" s="40">
        <v>50.52</v>
      </c>
      <c r="N74" s="80">
        <v>35.557499999999997</v>
      </c>
      <c r="O74" s="40">
        <v>45.05</v>
      </c>
      <c r="P74" s="80">
        <v>34.61</v>
      </c>
      <c r="Q74" s="40">
        <v>45.3</v>
      </c>
      <c r="R74" s="80">
        <v>34.61</v>
      </c>
      <c r="S74" s="40">
        <v>48.3</v>
      </c>
      <c r="T74" s="80">
        <v>33.36</v>
      </c>
      <c r="U74" s="40">
        <v>47.006999999999998</v>
      </c>
      <c r="V74" s="42">
        <v>30.414809999999999</v>
      </c>
      <c r="W74" s="42">
        <v>4.4119999999999999</v>
      </c>
      <c r="X74" s="75">
        <v>4.7619999999999996</v>
      </c>
      <c r="Y74" s="42">
        <v>4.2744999999999997</v>
      </c>
      <c r="Z74" s="75">
        <v>4.2945000000000002</v>
      </c>
      <c r="AA74" s="75">
        <v>3.9394999999999998</v>
      </c>
      <c r="AB74" s="75">
        <v>4.3494999999999999</v>
      </c>
      <c r="AC74" s="82">
        <v>4.3129999999999997</v>
      </c>
      <c r="AD74" s="76">
        <v>4.0445000000000002</v>
      </c>
      <c r="AE74" s="82">
        <v>3.9045000000000001</v>
      </c>
      <c r="AF74" s="75">
        <v>4.6182999999999996</v>
      </c>
      <c r="AG74" s="77">
        <v>4.4352999999999998</v>
      </c>
      <c r="AH74" s="76">
        <v>4.3910999999999998</v>
      </c>
      <c r="AI74" s="77">
        <v>4.3334999999999999</v>
      </c>
      <c r="AJ74" s="76">
        <v>4.3280000000000003</v>
      </c>
      <c r="AK74" s="83"/>
      <c r="AL74" s="5"/>
      <c r="AM74" s="5"/>
      <c r="AN74" s="5"/>
      <c r="AO74" s="5"/>
      <c r="AP74" s="5"/>
      <c r="AQ74" s="5"/>
      <c r="AR74" s="6">
        <f t="shared" si="31"/>
        <v>4.4153755666226235</v>
      </c>
      <c r="AS74" s="6">
        <f t="shared" si="32"/>
        <v>4.1424819798760035</v>
      </c>
      <c r="AT74" s="6">
        <f t="shared" si="33"/>
        <v>4.5827372626226239</v>
      </c>
      <c r="AU74" s="6">
        <f t="shared" si="34"/>
        <v>4.2995010558760036</v>
      </c>
      <c r="AV74" s="6">
        <f t="shared" si="27"/>
        <v>4.3600239662493134</v>
      </c>
      <c r="AW74" s="6"/>
      <c r="AX74" s="6">
        <f t="shared" si="35"/>
        <v>4.3741281196581205</v>
      </c>
      <c r="AY74" s="6">
        <f t="shared" si="36"/>
        <v>4.407858650431252</v>
      </c>
      <c r="AZ74" s="6">
        <f t="shared" si="37"/>
        <v>4.3526122107775063</v>
      </c>
      <c r="BA74" s="6">
        <v>4.3658046938775508</v>
      </c>
      <c r="BB74" s="6">
        <f t="shared" si="38"/>
        <v>4.0585865559995904</v>
      </c>
      <c r="BC74" s="6">
        <v>4.292422079889052</v>
      </c>
      <c r="BD74" s="6">
        <f t="shared" si="39"/>
        <v>4.3743126067302862</v>
      </c>
      <c r="BE74" s="15"/>
      <c r="BF74" s="75">
        <v>38.010444444444452</v>
      </c>
      <c r="BG74" s="75">
        <v>41.103111111111112</v>
      </c>
      <c r="BH74" s="75">
        <v>32.004444444444438</v>
      </c>
      <c r="BI74" s="75">
        <v>44.202500000000001</v>
      </c>
      <c r="BJ74" s="75">
        <v>40.786444444444442</v>
      </c>
      <c r="BK74" s="75">
        <v>43.918666666666667</v>
      </c>
      <c r="BL74" s="75">
        <v>40.001408666666663</v>
      </c>
      <c r="BM74" s="9"/>
      <c r="BN74" s="84"/>
      <c r="BV74" s="17">
        <f t="shared" si="40"/>
        <v>2020</v>
      </c>
      <c r="BW74" s="78">
        <f t="shared" si="41"/>
        <v>43983</v>
      </c>
      <c r="BX74" s="24">
        <f t="shared" si="42"/>
        <v>4.4312862228624343</v>
      </c>
      <c r="BY74" s="24">
        <f t="shared" si="43"/>
        <v>4.0585865559995904</v>
      </c>
      <c r="BZ74" s="24">
        <v>4.3624883673469377</v>
      </c>
      <c r="CA74" s="24">
        <v>4.289168100523896</v>
      </c>
      <c r="CB74" s="24">
        <v>4.3624883673469377</v>
      </c>
      <c r="CC74" s="24">
        <f t="shared" si="44"/>
        <v>4.0886908210180612</v>
      </c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3"/>
      <c r="EC74" s="3"/>
      <c r="ED74" s="3"/>
      <c r="EE74" s="3"/>
      <c r="EF74" s="3"/>
      <c r="EG74" s="3"/>
      <c r="EH74" s="3"/>
      <c r="EI74" s="13"/>
      <c r="EJ74" s="13"/>
      <c r="EK74" s="13"/>
      <c r="EL74" s="13"/>
      <c r="EM74" s="13"/>
      <c r="EN74" s="13"/>
      <c r="EO74" s="13"/>
      <c r="EP74" s="3"/>
      <c r="EQ74" s="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3"/>
      <c r="FO74" s="3"/>
      <c r="FP74" s="13"/>
      <c r="FQ74" s="13"/>
      <c r="FR74" s="13"/>
      <c r="FS74" s="13"/>
      <c r="FT74" s="13"/>
    </row>
    <row r="75" spans="1:176" ht="12.75" x14ac:dyDescent="0.2">
      <c r="A75" s="3">
        <f t="shared" si="26"/>
        <v>2020</v>
      </c>
      <c r="B75" s="81">
        <f t="shared" si="30"/>
        <v>44013</v>
      </c>
      <c r="C75" s="81">
        <f t="shared" si="28"/>
        <v>44043</v>
      </c>
      <c r="D75" s="79">
        <f t="shared" si="29"/>
        <v>44013</v>
      </c>
      <c r="E75" s="40">
        <v>57.774999999999999</v>
      </c>
      <c r="F75" s="80">
        <v>33.825000000000003</v>
      </c>
      <c r="G75" s="40">
        <v>59.25</v>
      </c>
      <c r="H75" s="80">
        <v>37.805</v>
      </c>
      <c r="I75" s="40">
        <v>51.03</v>
      </c>
      <c r="J75" s="80">
        <v>30.274999999999999</v>
      </c>
      <c r="K75" s="40">
        <v>55.7</v>
      </c>
      <c r="L75" s="80">
        <v>40.672499999999999</v>
      </c>
      <c r="M75" s="40">
        <v>57.82</v>
      </c>
      <c r="N75" s="80">
        <v>42.93</v>
      </c>
      <c r="O75" s="40">
        <v>63.75</v>
      </c>
      <c r="P75" s="80">
        <v>36.805</v>
      </c>
      <c r="Q75" s="40">
        <v>64.25</v>
      </c>
      <c r="R75" s="80">
        <v>37.805</v>
      </c>
      <c r="S75" s="40">
        <v>63.5</v>
      </c>
      <c r="T75" s="80">
        <v>40.305</v>
      </c>
      <c r="U75" s="40">
        <v>56.351999999999997</v>
      </c>
      <c r="V75" s="42">
        <v>37.304250000000003</v>
      </c>
      <c r="W75" s="42">
        <v>4.4450000000000003</v>
      </c>
      <c r="X75" s="75">
        <v>4.9424999999999999</v>
      </c>
      <c r="Y75" s="42">
        <v>4.3574999999999999</v>
      </c>
      <c r="Z75" s="75">
        <v>4.3499999999999996</v>
      </c>
      <c r="AA75" s="75">
        <v>3.9950000000000001</v>
      </c>
      <c r="AB75" s="75">
        <v>4.4349999999999996</v>
      </c>
      <c r="AC75" s="82">
        <v>4.3978999999999999</v>
      </c>
      <c r="AD75" s="76">
        <v>4.2450000000000001</v>
      </c>
      <c r="AE75" s="82">
        <v>3.915</v>
      </c>
      <c r="AF75" s="75">
        <v>4.6757999999999997</v>
      </c>
      <c r="AG75" s="77">
        <v>4.4917999999999996</v>
      </c>
      <c r="AH75" s="76">
        <v>4.4470000000000001</v>
      </c>
      <c r="AI75" s="77">
        <v>4.5465</v>
      </c>
      <c r="AJ75" s="76">
        <v>4.4128999999999996</v>
      </c>
      <c r="AK75" s="83"/>
      <c r="AL75" s="5"/>
      <c r="AM75" s="5"/>
      <c r="AN75" s="5"/>
      <c r="AO75" s="5"/>
      <c r="AP75" s="5"/>
      <c r="AQ75" s="5"/>
      <c r="AR75" s="6">
        <f t="shared" si="31"/>
        <v>4.5016648236609402</v>
      </c>
      <c r="AS75" s="6">
        <f t="shared" si="32"/>
        <v>4.3462628519158448</v>
      </c>
      <c r="AT75" s="6">
        <f t="shared" si="33"/>
        <v>4.6722968676609407</v>
      </c>
      <c r="AU75" s="6">
        <f t="shared" si="34"/>
        <v>4.5110051879158455</v>
      </c>
      <c r="AV75" s="6">
        <f t="shared" si="27"/>
        <v>4.5078074327883924</v>
      </c>
      <c r="AW75" s="6"/>
      <c r="AX75" s="6">
        <f t="shared" si="35"/>
        <v>4.4305994261294259</v>
      </c>
      <c r="AY75" s="6">
        <f t="shared" si="36"/>
        <v>4.4940078132927441</v>
      </c>
      <c r="AZ75" s="6">
        <f t="shared" si="37"/>
        <v>4.438141697923494</v>
      </c>
      <c r="BA75" s="6">
        <v>4.422437346938775</v>
      </c>
      <c r="BB75" s="6">
        <f t="shared" si="38"/>
        <v>4.1154571370017425</v>
      </c>
      <c r="BC75" s="6">
        <v>4.3481236181821492</v>
      </c>
      <c r="BD75" s="6">
        <f t="shared" si="39"/>
        <v>4.4300634856855847</v>
      </c>
      <c r="BE75" s="15"/>
      <c r="BF75" s="75">
        <v>47.216397849462368</v>
      </c>
      <c r="BG75" s="75">
        <v>49.795752688172044</v>
      </c>
      <c r="BH75" s="75">
        <v>41.879946236559142</v>
      </c>
      <c r="BI75" s="75">
        <v>51.255591397849457</v>
      </c>
      <c r="BJ75" s="75">
        <v>52.591451612903228</v>
      </c>
      <c r="BK75" s="75">
        <v>49.074973118279573</v>
      </c>
      <c r="BL75" s="75">
        <v>47.954604838709677</v>
      </c>
      <c r="BM75" s="9"/>
      <c r="BN75" s="84"/>
      <c r="BV75" s="17">
        <f t="shared" si="40"/>
        <v>2020</v>
      </c>
      <c r="BW75" s="78">
        <f t="shared" si="41"/>
        <v>44013</v>
      </c>
      <c r="BX75" s="24">
        <f t="shared" si="42"/>
        <v>4.5166859553452001</v>
      </c>
      <c r="BY75" s="24">
        <f t="shared" si="43"/>
        <v>4.1154571370017425</v>
      </c>
      <c r="BZ75" s="24">
        <v>4.4191210204081628</v>
      </c>
      <c r="CA75" s="24">
        <v>4.3448697404604664</v>
      </c>
      <c r="CB75" s="24">
        <v>4.4191210204081628</v>
      </c>
      <c r="CC75" s="24">
        <f t="shared" si="44"/>
        <v>4.1456489490968798</v>
      </c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3"/>
      <c r="EC75" s="3"/>
      <c r="ED75" s="3"/>
      <c r="EE75" s="3"/>
      <c r="EF75" s="3"/>
      <c r="EG75" s="3"/>
      <c r="EH75" s="3"/>
      <c r="EI75" s="13"/>
      <c r="EJ75" s="13"/>
      <c r="EK75" s="13"/>
      <c r="EL75" s="13"/>
      <c r="EM75" s="13"/>
      <c r="EN75" s="13"/>
      <c r="EO75" s="13"/>
      <c r="EP75" s="3"/>
      <c r="EQ75" s="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3"/>
      <c r="FO75" s="3"/>
      <c r="FP75" s="13"/>
      <c r="FQ75" s="13"/>
      <c r="FR75" s="13"/>
      <c r="FS75" s="13"/>
      <c r="FT75" s="13"/>
    </row>
    <row r="76" spans="1:176" ht="12.75" x14ac:dyDescent="0.2">
      <c r="A76" s="3">
        <f t="shared" si="26"/>
        <v>2020</v>
      </c>
      <c r="B76" s="81">
        <f t="shared" si="30"/>
        <v>44044</v>
      </c>
      <c r="C76" s="81">
        <f t="shared" si="28"/>
        <v>44074</v>
      </c>
      <c r="D76" s="79">
        <f t="shared" si="29"/>
        <v>44044</v>
      </c>
      <c r="E76" s="40">
        <v>61.1</v>
      </c>
      <c r="F76" s="80">
        <v>43.9</v>
      </c>
      <c r="G76" s="40">
        <v>58.35</v>
      </c>
      <c r="H76" s="80">
        <v>40.880000000000003</v>
      </c>
      <c r="I76" s="40">
        <v>57.015000000000001</v>
      </c>
      <c r="J76" s="80">
        <v>40.6</v>
      </c>
      <c r="K76" s="40">
        <v>57.192500000000003</v>
      </c>
      <c r="L76" s="80">
        <v>43.8125</v>
      </c>
      <c r="M76" s="40">
        <v>58.33</v>
      </c>
      <c r="N76" s="80">
        <v>45.27</v>
      </c>
      <c r="O76" s="40">
        <v>61.85</v>
      </c>
      <c r="P76" s="80">
        <v>39.880000000000003</v>
      </c>
      <c r="Q76" s="40">
        <v>62.6</v>
      </c>
      <c r="R76" s="80">
        <v>40.880000000000003</v>
      </c>
      <c r="S76" s="40">
        <v>62.1</v>
      </c>
      <c r="T76" s="80">
        <v>43.38</v>
      </c>
      <c r="U76" s="40">
        <v>58.256749999999997</v>
      </c>
      <c r="V76" s="42">
        <v>43.453249999999997</v>
      </c>
      <c r="W76" s="42">
        <v>4.4710000000000001</v>
      </c>
      <c r="X76" s="75">
        <v>4.9584999999999999</v>
      </c>
      <c r="Y76" s="42">
        <v>4.4210000000000003</v>
      </c>
      <c r="Z76" s="75">
        <v>4.3760000000000003</v>
      </c>
      <c r="AA76" s="75">
        <v>4.0209999999999999</v>
      </c>
      <c r="AB76" s="75">
        <v>4.476</v>
      </c>
      <c r="AC76" s="82">
        <v>4.4386000000000001</v>
      </c>
      <c r="AD76" s="76">
        <v>4.2335000000000003</v>
      </c>
      <c r="AE76" s="82">
        <v>3.9035000000000002</v>
      </c>
      <c r="AF76" s="75">
        <v>4.7027000000000001</v>
      </c>
      <c r="AG76" s="77">
        <v>4.5183</v>
      </c>
      <c r="AH76" s="76">
        <v>4.4732000000000003</v>
      </c>
      <c r="AI76" s="77">
        <v>4.5343</v>
      </c>
      <c r="AJ76" s="76">
        <v>4.4535999999999998</v>
      </c>
      <c r="AK76" s="83"/>
      <c r="AL76" s="5"/>
      <c r="AM76" s="5"/>
      <c r="AN76" s="5"/>
      <c r="AO76" s="5"/>
      <c r="AP76" s="5"/>
      <c r="AQ76" s="5"/>
      <c r="AR76" s="6">
        <f t="shared" si="31"/>
        <v>4.5430308161398516</v>
      </c>
      <c r="AS76" s="6">
        <f t="shared" si="32"/>
        <v>4.3345746722227867</v>
      </c>
      <c r="AT76" s="6">
        <f t="shared" si="33"/>
        <v>4.7152306241398518</v>
      </c>
      <c r="AU76" s="6">
        <f t="shared" si="34"/>
        <v>4.4988740282227875</v>
      </c>
      <c r="AV76" s="6">
        <f t="shared" si="27"/>
        <v>4.522927535181319</v>
      </c>
      <c r="AW76" s="6"/>
      <c r="AX76" s="6">
        <f t="shared" si="35"/>
        <v>4.4570544525844538</v>
      </c>
      <c r="AY76" s="6">
        <f t="shared" si="36"/>
        <v>4.5353066463723994</v>
      </c>
      <c r="AZ76" s="6">
        <f t="shared" si="37"/>
        <v>4.4791558379584133</v>
      </c>
      <c r="BA76" s="6">
        <v>4.4489679591836726</v>
      </c>
      <c r="BB76" s="6">
        <f t="shared" si="38"/>
        <v>4.1420992109847319</v>
      </c>
      <c r="BC76" s="6">
        <v>4.3742180325176543</v>
      </c>
      <c r="BD76" s="6">
        <f t="shared" si="39"/>
        <v>4.4561810145655452</v>
      </c>
      <c r="BE76" s="15"/>
      <c r="BF76" s="75">
        <v>53.517204301075267</v>
      </c>
      <c r="BG76" s="75">
        <v>50.648172043010753</v>
      </c>
      <c r="BH76" s="75">
        <v>49.778279569892476</v>
      </c>
      <c r="BI76" s="75">
        <v>52.572365591397855</v>
      </c>
      <c r="BJ76" s="75">
        <v>53.024516129032257</v>
      </c>
      <c r="BK76" s="75">
        <v>51.293790322580648</v>
      </c>
      <c r="BL76" s="75">
        <v>51.730475806451608</v>
      </c>
      <c r="BM76" s="9"/>
      <c r="BN76" s="84"/>
      <c r="BV76" s="17">
        <f t="shared" si="40"/>
        <v>2020</v>
      </c>
      <c r="BW76" s="78">
        <f t="shared" si="41"/>
        <v>44044</v>
      </c>
      <c r="BX76" s="24">
        <f t="shared" si="42"/>
        <v>4.5820218952567142</v>
      </c>
      <c r="BY76" s="24">
        <f t="shared" si="43"/>
        <v>4.1420992109847319</v>
      </c>
      <c r="BZ76" s="24">
        <v>4.4456516326530604</v>
      </c>
      <c r="CA76" s="24">
        <v>4.3709642024127335</v>
      </c>
      <c r="CB76" s="24">
        <v>4.4456516326530604</v>
      </c>
      <c r="CC76" s="24">
        <f t="shared" si="44"/>
        <v>4.1723320361247938</v>
      </c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3"/>
      <c r="EC76" s="3"/>
      <c r="ED76" s="3"/>
      <c r="EE76" s="3"/>
      <c r="EF76" s="3"/>
      <c r="EG76" s="3"/>
      <c r="EH76" s="3"/>
      <c r="EI76" s="13"/>
      <c r="EJ76" s="13"/>
      <c r="EK76" s="13"/>
      <c r="EL76" s="13"/>
      <c r="EM76" s="13"/>
      <c r="EN76" s="13"/>
      <c r="EO76" s="13"/>
      <c r="EP76" s="3"/>
      <c r="EQ76" s="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3"/>
      <c r="FO76" s="3"/>
      <c r="FP76" s="13"/>
      <c r="FQ76" s="13"/>
      <c r="FR76" s="13"/>
      <c r="FS76" s="13"/>
      <c r="FT76" s="13"/>
    </row>
    <row r="77" spans="1:176" ht="12.75" x14ac:dyDescent="0.2">
      <c r="A77" s="3">
        <f t="shared" si="26"/>
        <v>2020</v>
      </c>
      <c r="B77" s="81">
        <f t="shared" si="30"/>
        <v>44075</v>
      </c>
      <c r="C77" s="81">
        <f t="shared" si="28"/>
        <v>44104</v>
      </c>
      <c r="D77" s="79">
        <f t="shared" si="29"/>
        <v>44075</v>
      </c>
      <c r="E77" s="40">
        <v>58.725000000000001</v>
      </c>
      <c r="F77" s="80">
        <v>44.225000000000001</v>
      </c>
      <c r="G77" s="40">
        <v>52.05</v>
      </c>
      <c r="H77" s="80">
        <v>40.265000000000001</v>
      </c>
      <c r="I77" s="40">
        <v>55.305</v>
      </c>
      <c r="J77" s="80">
        <v>42.075000000000003</v>
      </c>
      <c r="K77" s="40">
        <v>54.207500000000003</v>
      </c>
      <c r="L77" s="80">
        <v>41.064999999999998</v>
      </c>
      <c r="M77" s="40">
        <v>54.25</v>
      </c>
      <c r="N77" s="80">
        <v>44.1</v>
      </c>
      <c r="O77" s="40">
        <v>54.05</v>
      </c>
      <c r="P77" s="80">
        <v>37.765000000000001</v>
      </c>
      <c r="Q77" s="40">
        <v>53.05</v>
      </c>
      <c r="R77" s="80">
        <v>37.265000000000001</v>
      </c>
      <c r="S77" s="40">
        <v>55.3</v>
      </c>
      <c r="T77" s="80">
        <v>42.515000000000001</v>
      </c>
      <c r="U77" s="40">
        <v>55.131250000000001</v>
      </c>
      <c r="V77" s="42">
        <v>43.06</v>
      </c>
      <c r="W77" s="42">
        <v>4.468</v>
      </c>
      <c r="X77" s="75">
        <v>4.7729999999999997</v>
      </c>
      <c r="Y77" s="42">
        <v>4.3179999999999996</v>
      </c>
      <c r="Z77" s="75">
        <v>4.3730000000000002</v>
      </c>
      <c r="AA77" s="75">
        <v>4.0179999999999998</v>
      </c>
      <c r="AB77" s="75">
        <v>4.4755000000000003</v>
      </c>
      <c r="AC77" s="82">
        <v>4.4381000000000004</v>
      </c>
      <c r="AD77" s="76">
        <v>4.2830000000000004</v>
      </c>
      <c r="AE77" s="82">
        <v>3.9529999999999998</v>
      </c>
      <c r="AF77" s="75">
        <v>4.6996000000000002</v>
      </c>
      <c r="AG77" s="77">
        <v>4.5152000000000001</v>
      </c>
      <c r="AH77" s="76">
        <v>4.4701000000000004</v>
      </c>
      <c r="AI77" s="77">
        <v>4.5869</v>
      </c>
      <c r="AJ77" s="76">
        <v>4.4531000000000001</v>
      </c>
      <c r="AK77" s="83"/>
      <c r="AL77" s="5"/>
      <c r="AM77" s="5"/>
      <c r="AN77" s="5"/>
      <c r="AO77" s="5"/>
      <c r="AP77" s="5"/>
      <c r="AQ77" s="5"/>
      <c r="AR77" s="6">
        <f t="shared" si="31"/>
        <v>4.5425226344140661</v>
      </c>
      <c r="AS77" s="6">
        <f t="shared" si="32"/>
        <v>4.3848846630755158</v>
      </c>
      <c r="AT77" s="6">
        <f t="shared" si="33"/>
        <v>4.7147031824140671</v>
      </c>
      <c r="AU77" s="6">
        <f t="shared" si="34"/>
        <v>4.5510907590755165</v>
      </c>
      <c r="AV77" s="6">
        <f t="shared" si="27"/>
        <v>4.5483003097447918</v>
      </c>
      <c r="AW77" s="6"/>
      <c r="AX77" s="6">
        <f t="shared" si="35"/>
        <v>4.4540019495319498</v>
      </c>
      <c r="AY77" s="6">
        <f t="shared" si="36"/>
        <v>4.5347992897006595</v>
      </c>
      <c r="AZ77" s="6">
        <f t="shared" si="37"/>
        <v>4.4786556655189633</v>
      </c>
      <c r="BA77" s="6">
        <v>4.4459067346938772</v>
      </c>
      <c r="BB77" s="6">
        <f t="shared" si="38"/>
        <v>4.1390251255251567</v>
      </c>
      <c r="BC77" s="6">
        <v>4.3712071385558646</v>
      </c>
      <c r="BD77" s="6">
        <f t="shared" si="39"/>
        <v>4.4531674535409342</v>
      </c>
      <c r="BE77" s="15"/>
      <c r="BF77" s="75">
        <v>52.280555555555559</v>
      </c>
      <c r="BG77" s="75">
        <v>46.812222222222225</v>
      </c>
      <c r="BH77" s="75">
        <v>49.425000000000004</v>
      </c>
      <c r="BI77" s="75">
        <v>49.738888888888894</v>
      </c>
      <c r="BJ77" s="75">
        <v>46.034444444444439</v>
      </c>
      <c r="BK77" s="75">
        <v>48.366388888888885</v>
      </c>
      <c r="BL77" s="75">
        <v>49.766250000000007</v>
      </c>
      <c r="BM77" s="9"/>
      <c r="BN77" s="84"/>
      <c r="BV77" s="17">
        <f t="shared" si="40"/>
        <v>2020</v>
      </c>
      <c r="BW77" s="78">
        <f t="shared" si="41"/>
        <v>44075</v>
      </c>
      <c r="BX77" s="24">
        <f t="shared" si="42"/>
        <v>4.4760439139829193</v>
      </c>
      <c r="BY77" s="24">
        <f t="shared" si="43"/>
        <v>4.1390251255251567</v>
      </c>
      <c r="BZ77" s="24">
        <v>4.4425904081632641</v>
      </c>
      <c r="CA77" s="24">
        <v>4.3679533029567024</v>
      </c>
      <c r="CB77" s="24">
        <v>4.4425904081632641</v>
      </c>
      <c r="CC77" s="24">
        <f t="shared" si="44"/>
        <v>4.1692532183908035</v>
      </c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3"/>
      <c r="EC77" s="3"/>
      <c r="ED77" s="3"/>
      <c r="EE77" s="3"/>
      <c r="EF77" s="3"/>
      <c r="EG77" s="3"/>
      <c r="EH77" s="3"/>
      <c r="EI77" s="13"/>
      <c r="EJ77" s="13"/>
      <c r="EK77" s="13"/>
      <c r="EL77" s="13"/>
      <c r="EM77" s="13"/>
      <c r="EN77" s="13"/>
      <c r="EO77" s="13"/>
      <c r="EP77" s="3"/>
      <c r="EQ77" s="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3"/>
      <c r="FO77" s="3"/>
      <c r="FP77" s="13"/>
      <c r="FQ77" s="13"/>
      <c r="FR77" s="13"/>
      <c r="FS77" s="13"/>
      <c r="FT77" s="13"/>
    </row>
    <row r="78" spans="1:176" ht="12.75" x14ac:dyDescent="0.2">
      <c r="A78" s="3">
        <f t="shared" si="26"/>
        <v>2020</v>
      </c>
      <c r="B78" s="81">
        <f t="shared" si="30"/>
        <v>44105</v>
      </c>
      <c r="C78" s="81">
        <f t="shared" si="28"/>
        <v>44135</v>
      </c>
      <c r="D78" s="79">
        <f t="shared" si="29"/>
        <v>44105</v>
      </c>
      <c r="E78" s="40">
        <v>54.015000000000001</v>
      </c>
      <c r="F78" s="80">
        <v>44.15</v>
      </c>
      <c r="G78" s="40">
        <v>50.82</v>
      </c>
      <c r="H78" s="80">
        <v>40.9</v>
      </c>
      <c r="I78" s="40">
        <v>49.88</v>
      </c>
      <c r="J78" s="80">
        <v>41.52</v>
      </c>
      <c r="K78" s="40">
        <v>52.727499999999999</v>
      </c>
      <c r="L78" s="80">
        <v>41.774999999999999</v>
      </c>
      <c r="M78" s="40">
        <v>50.212499999999999</v>
      </c>
      <c r="N78" s="80">
        <v>43.1</v>
      </c>
      <c r="O78" s="40">
        <v>51.07</v>
      </c>
      <c r="P78" s="80">
        <v>39.9</v>
      </c>
      <c r="Q78" s="40">
        <v>50.32</v>
      </c>
      <c r="R78" s="80">
        <v>39.9</v>
      </c>
      <c r="S78" s="40">
        <v>53.82</v>
      </c>
      <c r="T78" s="80">
        <v>41.9</v>
      </c>
      <c r="U78" s="40">
        <v>50.858440000000002</v>
      </c>
      <c r="V78" s="42">
        <v>42.547499999999999</v>
      </c>
      <c r="W78" s="42">
        <v>4.5010000000000003</v>
      </c>
      <c r="X78" s="75">
        <v>4.7184999999999997</v>
      </c>
      <c r="Y78" s="42">
        <v>4.3010000000000002</v>
      </c>
      <c r="Z78" s="75">
        <v>4.4059999999999997</v>
      </c>
      <c r="AA78" s="75">
        <v>4.0510000000000002</v>
      </c>
      <c r="AB78" s="75">
        <v>4.4984999999999999</v>
      </c>
      <c r="AC78" s="82">
        <v>4.4610000000000003</v>
      </c>
      <c r="AD78" s="76">
        <v>4.3159999999999998</v>
      </c>
      <c r="AE78" s="82">
        <v>3.9860000000000002</v>
      </c>
      <c r="AF78" s="75">
        <v>4.7336999999999998</v>
      </c>
      <c r="AG78" s="77">
        <v>4.5488</v>
      </c>
      <c r="AH78" s="76">
        <v>4.5034000000000001</v>
      </c>
      <c r="AI78" s="77">
        <v>4.6219999999999999</v>
      </c>
      <c r="AJ78" s="76">
        <v>4.476</v>
      </c>
      <c r="AK78" s="83"/>
      <c r="AL78" s="5"/>
      <c r="AM78" s="5"/>
      <c r="AN78" s="5"/>
      <c r="AO78" s="5"/>
      <c r="AP78" s="5"/>
      <c r="AQ78" s="5"/>
      <c r="AR78" s="6">
        <f t="shared" si="31"/>
        <v>4.5657973574550255</v>
      </c>
      <c r="AS78" s="6">
        <f t="shared" si="32"/>
        <v>4.4184246569773347</v>
      </c>
      <c r="AT78" s="6">
        <f t="shared" si="33"/>
        <v>4.7388600134550263</v>
      </c>
      <c r="AU78" s="6">
        <f t="shared" si="34"/>
        <v>4.5859019129773353</v>
      </c>
      <c r="AV78" s="6">
        <f t="shared" si="27"/>
        <v>4.5772459852161802</v>
      </c>
      <c r="AW78" s="6"/>
      <c r="AX78" s="6">
        <f t="shared" si="35"/>
        <v>4.4875794831094833</v>
      </c>
      <c r="AY78" s="6">
        <f t="shared" si="36"/>
        <v>4.5580362252663615</v>
      </c>
      <c r="AZ78" s="6">
        <f t="shared" si="37"/>
        <v>4.501663597733673</v>
      </c>
      <c r="BA78" s="6">
        <v>4.4795802040816328</v>
      </c>
      <c r="BB78" s="6">
        <f t="shared" si="38"/>
        <v>4.1728400655804903</v>
      </c>
      <c r="BC78" s="6">
        <v>4.4043269721355447</v>
      </c>
      <c r="BD78" s="6">
        <f t="shared" si="39"/>
        <v>4.4863166248116517</v>
      </c>
      <c r="BE78" s="15"/>
      <c r="BF78" s="75">
        <v>49.878064516129029</v>
      </c>
      <c r="BG78" s="75">
        <v>46.66</v>
      </c>
      <c r="BH78" s="75">
        <v>46.374193548387098</v>
      </c>
      <c r="BI78" s="75">
        <v>47.229838709677416</v>
      </c>
      <c r="BJ78" s="75">
        <v>45.950322580645164</v>
      </c>
      <c r="BK78" s="75">
        <v>48.134516129032257</v>
      </c>
      <c r="BL78" s="75">
        <v>47.373207096774188</v>
      </c>
      <c r="BM78" s="9"/>
      <c r="BN78" s="84"/>
      <c r="BV78" s="17">
        <f t="shared" si="40"/>
        <v>2020</v>
      </c>
      <c r="BW78" s="78">
        <f t="shared" si="41"/>
        <v>44105</v>
      </c>
      <c r="BX78" s="24">
        <f t="shared" si="42"/>
        <v>4.4585524025105467</v>
      </c>
      <c r="BY78" s="24">
        <f t="shared" si="43"/>
        <v>4.1728400655804903</v>
      </c>
      <c r="BZ78" s="24">
        <v>4.4762638775510197</v>
      </c>
      <c r="CA78" s="24">
        <v>4.4010731969730417</v>
      </c>
      <c r="CB78" s="24">
        <v>4.4762638775510197</v>
      </c>
      <c r="CC78" s="24">
        <f t="shared" si="44"/>
        <v>4.2031202134646959</v>
      </c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3"/>
      <c r="EC78" s="3"/>
      <c r="ED78" s="3"/>
      <c r="EE78" s="3"/>
      <c r="EF78" s="3"/>
      <c r="EG78" s="3"/>
      <c r="EH78" s="3"/>
      <c r="EI78" s="13"/>
      <c r="EJ78" s="13"/>
      <c r="EK78" s="13"/>
      <c r="EL78" s="13"/>
      <c r="EM78" s="13"/>
      <c r="EN78" s="13"/>
      <c r="EO78" s="13"/>
      <c r="EP78" s="3"/>
      <c r="EQ78" s="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3"/>
      <c r="FO78" s="3"/>
      <c r="FP78" s="13"/>
      <c r="FQ78" s="13"/>
      <c r="FR78" s="13"/>
      <c r="FS78" s="13"/>
      <c r="FT78" s="13"/>
    </row>
    <row r="79" spans="1:176" ht="12.75" x14ac:dyDescent="0.2">
      <c r="A79" s="3">
        <f t="shared" si="26"/>
        <v>2020</v>
      </c>
      <c r="B79" s="81">
        <f t="shared" si="30"/>
        <v>44136</v>
      </c>
      <c r="C79" s="81">
        <f t="shared" si="28"/>
        <v>44165</v>
      </c>
      <c r="D79" s="79">
        <f t="shared" si="29"/>
        <v>44136</v>
      </c>
      <c r="E79" s="40">
        <v>58.692079999999997</v>
      </c>
      <c r="F79" s="80">
        <v>46.97916</v>
      </c>
      <c r="G79" s="40">
        <v>46.722999999999999</v>
      </c>
      <c r="H79" s="80">
        <v>41.670250000000003</v>
      </c>
      <c r="I79" s="40">
        <v>55.157539999999997</v>
      </c>
      <c r="J79" s="80">
        <v>44.622149999999998</v>
      </c>
      <c r="K79" s="40">
        <v>54.010460000000002</v>
      </c>
      <c r="L79" s="80">
        <v>45.908099999999997</v>
      </c>
      <c r="M79" s="40">
        <v>53.566699999999997</v>
      </c>
      <c r="N79" s="80">
        <v>46.311819999999997</v>
      </c>
      <c r="O79" s="40">
        <v>45.972999999999999</v>
      </c>
      <c r="P79" s="80">
        <v>40.670250000000003</v>
      </c>
      <c r="Q79" s="40">
        <v>46.222999999999999</v>
      </c>
      <c r="R79" s="80">
        <v>41.170250000000003</v>
      </c>
      <c r="S79" s="40">
        <v>49.472999999999999</v>
      </c>
      <c r="T79" s="80">
        <v>42.170250000000003</v>
      </c>
      <c r="U79" s="40">
        <v>56.121290000000002</v>
      </c>
      <c r="V79" s="42">
        <v>44.629649999999998</v>
      </c>
      <c r="W79" s="42">
        <v>5.0469999999999997</v>
      </c>
      <c r="X79" s="75">
        <v>5.2942</v>
      </c>
      <c r="Y79" s="42">
        <v>5.0042</v>
      </c>
      <c r="Z79" s="75">
        <v>5.0751999999999997</v>
      </c>
      <c r="AA79" s="75">
        <v>4.9151999999999996</v>
      </c>
      <c r="AB79" s="75">
        <v>5.2099000000000002</v>
      </c>
      <c r="AC79" s="82">
        <v>5.1368999999999998</v>
      </c>
      <c r="AD79" s="76">
        <v>5.3826000000000001</v>
      </c>
      <c r="AE79" s="82">
        <v>4.5542999999999996</v>
      </c>
      <c r="AF79" s="75">
        <v>5.4090999999999996</v>
      </c>
      <c r="AG79" s="77">
        <v>5.2210999999999999</v>
      </c>
      <c r="AH79" s="76">
        <v>5.1737000000000002</v>
      </c>
      <c r="AI79" s="77">
        <v>5.7106000000000003</v>
      </c>
      <c r="AJ79" s="76">
        <v>5.1519000000000004</v>
      </c>
      <c r="AK79" s="83"/>
      <c r="AL79" s="5"/>
      <c r="AM79" s="5"/>
      <c r="AN79" s="5"/>
      <c r="AO79" s="5"/>
      <c r="AP79" s="5"/>
      <c r="AQ79" s="5"/>
      <c r="AR79" s="6">
        <f t="shared" si="31"/>
        <v>5.2527574143713789</v>
      </c>
      <c r="AS79" s="6">
        <f t="shared" si="32"/>
        <v>5.5024779144221974</v>
      </c>
      <c r="AT79" s="6">
        <f t="shared" si="33"/>
        <v>5.4518557383713793</v>
      </c>
      <c r="AU79" s="6">
        <f t="shared" si="34"/>
        <v>5.711040602422198</v>
      </c>
      <c r="AV79" s="6">
        <f t="shared" si="27"/>
        <v>5.4795329173967886</v>
      </c>
      <c r="AW79" s="6"/>
      <c r="AX79" s="6">
        <f t="shared" si="35"/>
        <v>5.1684911640211642</v>
      </c>
      <c r="AY79" s="6">
        <f t="shared" si="36"/>
        <v>5.2438809741248091</v>
      </c>
      <c r="AZ79" s="6">
        <f t="shared" si="37"/>
        <v>5.2133089445834537</v>
      </c>
      <c r="BA79" s="6">
        <v>5.1624373469387752</v>
      </c>
      <c r="BB79" s="6">
        <f t="shared" si="38"/>
        <v>5.0583816169689513</v>
      </c>
      <c r="BC79" s="6">
        <v>5.075957051878615</v>
      </c>
      <c r="BD79" s="6">
        <f t="shared" si="39"/>
        <v>5.1585416373681561</v>
      </c>
      <c r="BE79" s="15"/>
      <c r="BF79" s="75">
        <v>53.217386463245496</v>
      </c>
      <c r="BG79" s="75">
        <v>44.361312413314842</v>
      </c>
      <c r="BH79" s="75">
        <v>50.233231497919554</v>
      </c>
      <c r="BI79" s="75">
        <v>50.17572280166435</v>
      </c>
      <c r="BJ79" s="75">
        <v>43.861312413314849</v>
      </c>
      <c r="BK79" s="75">
        <v>50.223365242718451</v>
      </c>
      <c r="BL79" s="75">
        <v>50.750024147018031</v>
      </c>
      <c r="BM79" s="9"/>
      <c r="BN79" s="84"/>
      <c r="BV79" s="17">
        <f t="shared" si="40"/>
        <v>2020</v>
      </c>
      <c r="BW79" s="78">
        <f t="shared" si="41"/>
        <v>44136</v>
      </c>
      <c r="BX79" s="24">
        <f t="shared" si="42"/>
        <v>5.1820836300030866</v>
      </c>
      <c r="BY79" s="24">
        <f t="shared" si="43"/>
        <v>5.0583816169689513</v>
      </c>
      <c r="BZ79" s="24">
        <v>5.159121020408163</v>
      </c>
      <c r="CA79" s="24">
        <v>5.0727045022983193</v>
      </c>
      <c r="CB79" s="24">
        <v>5.159121020408163</v>
      </c>
      <c r="CC79" s="24">
        <f t="shared" si="44"/>
        <v>5.0900249753694569</v>
      </c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3"/>
      <c r="EC79" s="3"/>
      <c r="ED79" s="3"/>
      <c r="EE79" s="3"/>
      <c r="EF79" s="3"/>
      <c r="EG79" s="3"/>
      <c r="EH79" s="3"/>
      <c r="EI79" s="13"/>
      <c r="EJ79" s="13"/>
      <c r="EK79" s="13"/>
      <c r="EL79" s="13"/>
      <c r="EM79" s="13"/>
      <c r="EN79" s="13"/>
      <c r="EO79" s="13"/>
      <c r="EP79" s="3"/>
      <c r="EQ79" s="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3"/>
      <c r="FO79" s="3"/>
      <c r="FP79" s="13"/>
      <c r="FQ79" s="13"/>
      <c r="FR79" s="13"/>
      <c r="FS79" s="13"/>
      <c r="FT79" s="13"/>
    </row>
    <row r="80" spans="1:176" ht="12.75" x14ac:dyDescent="0.2">
      <c r="A80" s="3">
        <f t="shared" si="26"/>
        <v>2020</v>
      </c>
      <c r="B80" s="81">
        <f t="shared" si="30"/>
        <v>44166</v>
      </c>
      <c r="C80" s="81">
        <f t="shared" si="28"/>
        <v>44196</v>
      </c>
      <c r="D80" s="79">
        <f t="shared" si="29"/>
        <v>44166</v>
      </c>
      <c r="E80" s="40">
        <v>61.104529999999997</v>
      </c>
      <c r="F80" s="80">
        <v>48.33896</v>
      </c>
      <c r="G80" s="40">
        <v>48.477429999999998</v>
      </c>
      <c r="H80" s="80">
        <v>43.33126</v>
      </c>
      <c r="I80" s="40">
        <v>57.518009999999997</v>
      </c>
      <c r="J80" s="80">
        <v>45.779269999999997</v>
      </c>
      <c r="K80" s="40">
        <v>54.827080000000002</v>
      </c>
      <c r="L80" s="80">
        <v>48.491379999999999</v>
      </c>
      <c r="M80" s="40">
        <v>55.198349999999998</v>
      </c>
      <c r="N80" s="80">
        <v>49.328609999999998</v>
      </c>
      <c r="O80" s="40">
        <v>47.977429999999998</v>
      </c>
      <c r="P80" s="80">
        <v>42.83126</v>
      </c>
      <c r="Q80" s="40">
        <v>47.977429999999998</v>
      </c>
      <c r="R80" s="80">
        <v>42.83126</v>
      </c>
      <c r="S80" s="40">
        <v>50.977429999999998</v>
      </c>
      <c r="T80" s="80">
        <v>44.08126</v>
      </c>
      <c r="U80" s="40">
        <v>56.659570000000002</v>
      </c>
      <c r="V80" s="42">
        <v>46.536769999999997</v>
      </c>
      <c r="W80" s="42">
        <v>5.2423000000000002</v>
      </c>
      <c r="X80" s="75">
        <v>5.5484999999999998</v>
      </c>
      <c r="Y80" s="42">
        <v>5.1355000000000004</v>
      </c>
      <c r="Z80" s="75">
        <v>5.2633000000000001</v>
      </c>
      <c r="AA80" s="75">
        <v>5.1058000000000003</v>
      </c>
      <c r="AB80" s="75">
        <v>5.3353999999999999</v>
      </c>
      <c r="AC80" s="82">
        <v>5.3127000000000004</v>
      </c>
      <c r="AD80" s="76">
        <v>5.6445999999999996</v>
      </c>
      <c r="AE80" s="82">
        <v>4.6536</v>
      </c>
      <c r="AF80" s="75">
        <v>5.6036999999999999</v>
      </c>
      <c r="AG80" s="77">
        <v>5.4123999999999999</v>
      </c>
      <c r="AH80" s="76">
        <v>5.3628999999999998</v>
      </c>
      <c r="AI80" s="77">
        <v>5.9840999999999998</v>
      </c>
      <c r="AJ80" s="76">
        <v>5.3277000000000001</v>
      </c>
      <c r="AK80" s="83"/>
      <c r="AL80" s="5"/>
      <c r="AM80" s="5"/>
      <c r="AN80" s="5"/>
      <c r="AO80" s="5"/>
      <c r="AP80" s="5"/>
      <c r="AQ80" s="5"/>
      <c r="AR80" s="6">
        <f t="shared" si="31"/>
        <v>5.4314341091574345</v>
      </c>
      <c r="AS80" s="6">
        <f t="shared" si="32"/>
        <v>5.7687651387336105</v>
      </c>
      <c r="AT80" s="6">
        <f t="shared" si="33"/>
        <v>5.6373042491574354</v>
      </c>
      <c r="AU80" s="6">
        <f t="shared" si="34"/>
        <v>5.9874200667336108</v>
      </c>
      <c r="AV80" s="6">
        <f t="shared" si="27"/>
        <v>5.7062308909455233</v>
      </c>
      <c r="AW80" s="6"/>
      <c r="AX80" s="6">
        <f t="shared" si="35"/>
        <v>5.3598831054131058</v>
      </c>
      <c r="AY80" s="6">
        <f t="shared" si="36"/>
        <v>5.4222675799086755</v>
      </c>
      <c r="AZ80" s="6">
        <f t="shared" si="37"/>
        <v>5.3388522268854599</v>
      </c>
      <c r="BA80" s="6">
        <v>5.3543761224489792</v>
      </c>
      <c r="BB80" s="6">
        <f t="shared" si="38"/>
        <v>5.253688513167333</v>
      </c>
      <c r="BC80" s="6">
        <v>5.2647401032827856</v>
      </c>
      <c r="BD80" s="6">
        <f t="shared" si="39"/>
        <v>5.3474919136112504</v>
      </c>
      <c r="BE80" s="15"/>
      <c r="BF80" s="75">
        <v>55.476698064516128</v>
      </c>
      <c r="BG80" s="75">
        <v>46.208688387096771</v>
      </c>
      <c r="BH80" s="75">
        <v>52.342866559139786</v>
      </c>
      <c r="BI80" s="75">
        <v>52.610615161290319</v>
      </c>
      <c r="BJ80" s="75">
        <v>45.708688387096771</v>
      </c>
      <c r="BK80" s="75">
        <v>52.033921935483875</v>
      </c>
      <c r="BL80" s="75">
        <v>52.196830215053765</v>
      </c>
      <c r="BM80" s="9"/>
      <c r="BN80" s="84"/>
      <c r="BV80" s="17">
        <f t="shared" si="40"/>
        <v>2020</v>
      </c>
      <c r="BW80" s="78">
        <f t="shared" si="41"/>
        <v>44166</v>
      </c>
      <c r="BX80" s="24">
        <f t="shared" si="42"/>
        <v>5.3171798333161853</v>
      </c>
      <c r="BY80" s="24">
        <f t="shared" si="43"/>
        <v>5.253688513167333</v>
      </c>
      <c r="BZ80" s="24">
        <v>5.3510597959183661</v>
      </c>
      <c r="CA80" s="24">
        <v>5.2614878981914526</v>
      </c>
      <c r="CB80" s="24">
        <v>5.3510597959183661</v>
      </c>
      <c r="CC80" s="24">
        <f t="shared" si="44"/>
        <v>5.2856325287356318</v>
      </c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3"/>
      <c r="EC80" s="3"/>
      <c r="ED80" s="3"/>
      <c r="EE80" s="3"/>
      <c r="EF80" s="3"/>
      <c r="EG80" s="3"/>
      <c r="EH80" s="3"/>
      <c r="EI80" s="13"/>
      <c r="EJ80" s="13"/>
      <c r="EK80" s="13"/>
      <c r="EL80" s="13"/>
      <c r="EM80" s="13"/>
      <c r="EN80" s="13"/>
      <c r="EO80" s="13"/>
      <c r="EP80" s="3"/>
      <c r="EQ80" s="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3"/>
      <c r="FO80" s="3"/>
      <c r="FP80" s="13"/>
      <c r="FQ80" s="13"/>
      <c r="FR80" s="13"/>
      <c r="FS80" s="13"/>
      <c r="FT80" s="13"/>
    </row>
    <row r="81" spans="1:176" ht="12.75" x14ac:dyDescent="0.2">
      <c r="A81" s="3">
        <f t="shared" si="26"/>
        <v>2021</v>
      </c>
      <c r="B81" s="81">
        <f t="shared" si="30"/>
        <v>44197</v>
      </c>
      <c r="C81" s="81">
        <f t="shared" si="28"/>
        <v>44227</v>
      </c>
      <c r="D81" s="79">
        <f t="shared" si="29"/>
        <v>44197</v>
      </c>
      <c r="E81" s="40">
        <v>59.762230000000002</v>
      </c>
      <c r="F81" s="80">
        <v>48.394309999999997</v>
      </c>
      <c r="G81" s="40">
        <v>50.37086</v>
      </c>
      <c r="H81" s="80">
        <v>45.076500000000003</v>
      </c>
      <c r="I81" s="40">
        <v>57.282150000000001</v>
      </c>
      <c r="J81" s="80">
        <v>46.210149999999999</v>
      </c>
      <c r="K81" s="40">
        <v>56.858539999999998</v>
      </c>
      <c r="L81" s="80">
        <v>48.851080000000003</v>
      </c>
      <c r="M81" s="40">
        <v>56.417290000000001</v>
      </c>
      <c r="N81" s="80">
        <v>49.29233</v>
      </c>
      <c r="O81" s="40">
        <v>49.87086</v>
      </c>
      <c r="P81" s="80">
        <v>44.576500000000003</v>
      </c>
      <c r="Q81" s="40">
        <v>49.87086</v>
      </c>
      <c r="R81" s="80">
        <v>44.576500000000003</v>
      </c>
      <c r="S81" s="40">
        <v>52.12086</v>
      </c>
      <c r="T81" s="80">
        <v>43.576500000000003</v>
      </c>
      <c r="U81" s="40">
        <v>55.5914</v>
      </c>
      <c r="V81" s="42">
        <v>45.96284</v>
      </c>
      <c r="W81" s="42">
        <v>5.4093999999999998</v>
      </c>
      <c r="X81" s="75">
        <v>5.6710000000000003</v>
      </c>
      <c r="Y81" s="42">
        <v>5.2671999999999999</v>
      </c>
      <c r="Z81" s="75">
        <v>5.2854999999999999</v>
      </c>
      <c r="AA81" s="75">
        <v>5.1130000000000004</v>
      </c>
      <c r="AB81" s="75">
        <v>5.3239000000000001</v>
      </c>
      <c r="AC81" s="82">
        <v>5.3304</v>
      </c>
      <c r="AD81" s="76">
        <v>5.5377999999999998</v>
      </c>
      <c r="AE81" s="82">
        <v>4.8178999999999998</v>
      </c>
      <c r="AF81" s="75">
        <v>5.6298000000000004</v>
      </c>
      <c r="AG81" s="77">
        <v>5.4366000000000003</v>
      </c>
      <c r="AH81" s="76">
        <v>5.3857999999999997</v>
      </c>
      <c r="AI81" s="77">
        <v>5.8841000000000001</v>
      </c>
      <c r="AJ81" s="76">
        <v>5.3453999999999997</v>
      </c>
      <c r="AK81" s="83"/>
      <c r="AL81" s="5"/>
      <c r="AM81" s="5"/>
      <c r="AN81" s="5"/>
      <c r="AO81" s="5"/>
      <c r="AP81" s="5"/>
      <c r="AQ81" s="5"/>
      <c r="AR81" s="6">
        <f t="shared" si="31"/>
        <v>5.4494237422502279</v>
      </c>
      <c r="AS81" s="6">
        <f t="shared" si="32"/>
        <v>5.6602175221059046</v>
      </c>
      <c r="AT81" s="6">
        <f t="shared" si="33"/>
        <v>5.6559756862502288</v>
      </c>
      <c r="AU81" s="6">
        <f t="shared" si="34"/>
        <v>5.8747585141059053</v>
      </c>
      <c r="AV81" s="6">
        <f t="shared" si="27"/>
        <v>5.6600938661780669</v>
      </c>
      <c r="AW81" s="6"/>
      <c r="AX81" s="6">
        <f t="shared" si="35"/>
        <v>5.3824716280016283</v>
      </c>
      <c r="AY81" s="6">
        <f t="shared" si="36"/>
        <v>5.4402280060882795</v>
      </c>
      <c r="AZ81" s="6">
        <f t="shared" si="37"/>
        <v>5.3273482607781046</v>
      </c>
      <c r="BA81" s="6">
        <v>5.3770291836734696</v>
      </c>
      <c r="BB81" s="6">
        <f t="shared" si="38"/>
        <v>5.2610663182703155</v>
      </c>
      <c r="BC81" s="6">
        <v>5.2870207186000249</v>
      </c>
      <c r="BD81" s="6">
        <f t="shared" si="39"/>
        <v>5.3697922651933698</v>
      </c>
      <c r="BE81" s="15"/>
      <c r="BF81" s="75">
        <v>54.506094946236558</v>
      </c>
      <c r="BG81" s="75">
        <v>47.922930107526881</v>
      </c>
      <c r="BH81" s="75">
        <v>52.16283817204301</v>
      </c>
      <c r="BI81" s="75">
        <v>53.122953655913982</v>
      </c>
      <c r="BJ81" s="75">
        <v>47.422930107526881</v>
      </c>
      <c r="BK81" s="75">
        <v>53.156166021505378</v>
      </c>
      <c r="BL81" s="75">
        <v>51.139485161290324</v>
      </c>
      <c r="BM81" s="9"/>
      <c r="BN81" s="84"/>
      <c r="BV81" s="17">
        <f t="shared" si="40"/>
        <v>2021</v>
      </c>
      <c r="BW81" s="78">
        <f t="shared" si="41"/>
        <v>44197</v>
      </c>
      <c r="BX81" s="24">
        <f t="shared" si="42"/>
        <v>5.4526876016051036</v>
      </c>
      <c r="BY81" s="24">
        <f t="shared" si="43"/>
        <v>5.2610663182703155</v>
      </c>
      <c r="BZ81" s="24">
        <v>5.3737128571428565</v>
      </c>
      <c r="CA81" s="24">
        <v>5.2837685541660813</v>
      </c>
      <c r="CB81" s="24">
        <v>5.3737128571428565</v>
      </c>
      <c r="CC81" s="24">
        <f t="shared" si="44"/>
        <v>5.2930216912972083</v>
      </c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3"/>
      <c r="EC81" s="3"/>
      <c r="ED81" s="3"/>
      <c r="EE81" s="3"/>
      <c r="EF81" s="3"/>
      <c r="EG81" s="3"/>
      <c r="EH81" s="3"/>
      <c r="EI81" s="13"/>
      <c r="EJ81" s="13"/>
      <c r="EK81" s="13"/>
      <c r="EL81" s="13"/>
      <c r="EM81" s="13"/>
      <c r="EN81" s="13"/>
      <c r="EO81" s="13"/>
      <c r="EP81" s="3"/>
      <c r="EQ81" s="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3"/>
      <c r="FO81" s="3"/>
      <c r="FP81" s="13"/>
      <c r="FQ81" s="13"/>
      <c r="FR81" s="13"/>
      <c r="FS81" s="13"/>
      <c r="FT81" s="13"/>
    </row>
    <row r="82" spans="1:176" ht="12.75" x14ac:dyDescent="0.2">
      <c r="A82" s="3">
        <f t="shared" si="26"/>
        <v>2021</v>
      </c>
      <c r="B82" s="81">
        <f t="shared" si="30"/>
        <v>44228</v>
      </c>
      <c r="C82" s="81">
        <f t="shared" si="28"/>
        <v>44255</v>
      </c>
      <c r="D82" s="79">
        <f t="shared" si="29"/>
        <v>44228</v>
      </c>
      <c r="E82" s="40">
        <v>57.303870000000003</v>
      </c>
      <c r="F82" s="80">
        <v>47.118000000000002</v>
      </c>
      <c r="G82" s="40">
        <v>50.617959999999997</v>
      </c>
      <c r="H82" s="80">
        <v>44.579560000000001</v>
      </c>
      <c r="I82" s="40">
        <v>53.100250000000003</v>
      </c>
      <c r="J82" s="80">
        <v>44.676720000000003</v>
      </c>
      <c r="K82" s="40">
        <v>55.517870000000002</v>
      </c>
      <c r="L82" s="80">
        <v>47.757980000000003</v>
      </c>
      <c r="M82" s="40">
        <v>55.294319999999999</v>
      </c>
      <c r="N82" s="80">
        <v>48.205060000000003</v>
      </c>
      <c r="O82" s="40">
        <v>49.617959999999997</v>
      </c>
      <c r="P82" s="80">
        <v>43.329560000000001</v>
      </c>
      <c r="Q82" s="40">
        <v>50.617959999999997</v>
      </c>
      <c r="R82" s="80">
        <v>44.079560000000001</v>
      </c>
      <c r="S82" s="40">
        <v>53.117959999999997</v>
      </c>
      <c r="T82" s="80">
        <v>46.829560000000001</v>
      </c>
      <c r="U82" s="40">
        <v>54.908000000000001</v>
      </c>
      <c r="V82" s="42">
        <v>45.015459999999997</v>
      </c>
      <c r="W82" s="42">
        <v>5.3882000000000003</v>
      </c>
      <c r="X82" s="75">
        <v>5.5997000000000003</v>
      </c>
      <c r="Y82" s="42">
        <v>5.2225000000000001</v>
      </c>
      <c r="Z82" s="75">
        <v>5.2384000000000004</v>
      </c>
      <c r="AA82" s="75">
        <v>5.0858999999999996</v>
      </c>
      <c r="AB82" s="75">
        <v>5.2709000000000001</v>
      </c>
      <c r="AC82" s="82">
        <v>5.2224000000000004</v>
      </c>
      <c r="AD82" s="76">
        <v>5.3375000000000004</v>
      </c>
      <c r="AE82" s="82">
        <v>4.8268000000000004</v>
      </c>
      <c r="AF82" s="75">
        <v>5.5819000000000001</v>
      </c>
      <c r="AG82" s="77">
        <v>5.3891</v>
      </c>
      <c r="AH82" s="76">
        <v>5.3385999999999996</v>
      </c>
      <c r="AI82" s="77">
        <v>5.6824000000000003</v>
      </c>
      <c r="AJ82" s="76">
        <v>5.2374000000000001</v>
      </c>
      <c r="AK82" s="83"/>
      <c r="AL82" s="5"/>
      <c r="AM82" s="5"/>
      <c r="AN82" s="5"/>
      <c r="AO82" s="5"/>
      <c r="AP82" s="5"/>
      <c r="AQ82" s="5"/>
      <c r="AR82" s="6">
        <f t="shared" si="31"/>
        <v>5.339656489480638</v>
      </c>
      <c r="AS82" s="6">
        <f t="shared" si="32"/>
        <v>5.456639922756378</v>
      </c>
      <c r="AT82" s="6">
        <f t="shared" si="33"/>
        <v>5.5420482734806384</v>
      </c>
      <c r="AU82" s="6">
        <f t="shared" si="34"/>
        <v>5.6634653587563788</v>
      </c>
      <c r="AV82" s="6">
        <f t="shared" si="27"/>
        <v>5.5004525111185085</v>
      </c>
      <c r="AW82" s="6"/>
      <c r="AX82" s="6">
        <f t="shared" si="35"/>
        <v>5.3345473300773314</v>
      </c>
      <c r="AY82" s="6">
        <f t="shared" si="36"/>
        <v>5.3306389649923895</v>
      </c>
      <c r="AZ82" s="6">
        <f t="shared" si="37"/>
        <v>5.2743299821963809</v>
      </c>
      <c r="BA82" s="6">
        <v>5.3289679591836734</v>
      </c>
      <c r="BB82" s="6">
        <f t="shared" si="38"/>
        <v>5.2332970796188132</v>
      </c>
      <c r="BC82" s="6">
        <v>5.2397496833999373</v>
      </c>
      <c r="BD82" s="6">
        <f t="shared" si="39"/>
        <v>5.3224793571069817</v>
      </c>
      <c r="BE82" s="15"/>
      <c r="BF82" s="75">
        <v>52.938497142857145</v>
      </c>
      <c r="BG82" s="75">
        <v>48.030074285714285</v>
      </c>
      <c r="BH82" s="75">
        <v>49.490165714285716</v>
      </c>
      <c r="BI82" s="75">
        <v>52.256065714285718</v>
      </c>
      <c r="BJ82" s="75">
        <v>47.81578857142857</v>
      </c>
      <c r="BK82" s="75">
        <v>52.19220285714286</v>
      </c>
      <c r="BL82" s="75">
        <v>50.668340000000001</v>
      </c>
      <c r="BM82" s="9"/>
      <c r="BN82" s="84"/>
      <c r="BV82" s="17">
        <f t="shared" si="40"/>
        <v>2021</v>
      </c>
      <c r="BW82" s="78">
        <f t="shared" si="41"/>
        <v>44228</v>
      </c>
      <c r="BX82" s="24">
        <f t="shared" si="42"/>
        <v>5.4066952155571562</v>
      </c>
      <c r="BY82" s="24">
        <f t="shared" si="43"/>
        <v>5.2332970796188132</v>
      </c>
      <c r="BZ82" s="24">
        <v>5.3256516326530603</v>
      </c>
      <c r="CA82" s="24">
        <v>5.2364974327063969</v>
      </c>
      <c r="CB82" s="24">
        <v>5.3256516326530603</v>
      </c>
      <c r="CC82" s="24">
        <f t="shared" si="44"/>
        <v>5.2652097044334969</v>
      </c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3"/>
      <c r="EC82" s="3"/>
      <c r="ED82" s="3"/>
      <c r="EE82" s="3"/>
      <c r="EF82" s="3"/>
      <c r="EG82" s="3"/>
      <c r="EH82" s="3"/>
      <c r="EI82" s="13"/>
      <c r="EJ82" s="13"/>
      <c r="EK82" s="13"/>
      <c r="EL82" s="13"/>
      <c r="EM82" s="13"/>
      <c r="EN82" s="13"/>
      <c r="EO82" s="13"/>
      <c r="EP82" s="3"/>
      <c r="EQ82" s="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3"/>
      <c r="FO82" s="3"/>
      <c r="FP82" s="13"/>
      <c r="FQ82" s="13"/>
      <c r="FR82" s="13"/>
      <c r="FS82" s="13"/>
      <c r="FT82" s="13"/>
    </row>
    <row r="83" spans="1:176" ht="12.75" x14ac:dyDescent="0.2">
      <c r="A83" s="3">
        <f t="shared" si="26"/>
        <v>2021</v>
      </c>
      <c r="B83" s="81">
        <f t="shared" si="30"/>
        <v>44256</v>
      </c>
      <c r="C83" s="81">
        <f t="shared" si="28"/>
        <v>44286</v>
      </c>
      <c r="D83" s="79">
        <f t="shared" si="29"/>
        <v>44256</v>
      </c>
      <c r="E83" s="40">
        <v>50.754730000000002</v>
      </c>
      <c r="F83" s="80">
        <v>42.063360000000003</v>
      </c>
      <c r="G83" s="40">
        <v>47.979900000000001</v>
      </c>
      <c r="H83" s="80">
        <v>40.879489999999997</v>
      </c>
      <c r="I83" s="40">
        <v>46.869399999999999</v>
      </c>
      <c r="J83" s="80">
        <v>39.123989999999999</v>
      </c>
      <c r="K83" s="40">
        <v>49.780940000000001</v>
      </c>
      <c r="L83" s="80">
        <v>43.603439999999999</v>
      </c>
      <c r="M83" s="40">
        <v>49.826239999999999</v>
      </c>
      <c r="N83" s="80">
        <v>44.657820000000001</v>
      </c>
      <c r="O83" s="40">
        <v>46.979900000000001</v>
      </c>
      <c r="P83" s="80">
        <v>39.379489999999997</v>
      </c>
      <c r="Q83" s="40">
        <v>47.979900000000001</v>
      </c>
      <c r="R83" s="80">
        <v>40.379489999999997</v>
      </c>
      <c r="S83" s="40">
        <v>50.229900000000001</v>
      </c>
      <c r="T83" s="80">
        <v>42.879489999999997</v>
      </c>
      <c r="U83" s="40">
        <v>48.361159999999998</v>
      </c>
      <c r="V83" s="42">
        <v>41.068800000000003</v>
      </c>
      <c r="W83" s="42">
        <v>5.0518000000000001</v>
      </c>
      <c r="X83" s="75">
        <v>5.2675999999999998</v>
      </c>
      <c r="Y83" s="42">
        <v>4.8994999999999997</v>
      </c>
      <c r="Z83" s="75">
        <v>5.0774999999999997</v>
      </c>
      <c r="AA83" s="75">
        <v>4.92</v>
      </c>
      <c r="AB83" s="75">
        <v>5.2061000000000002</v>
      </c>
      <c r="AC83" s="82">
        <v>5.1600999999999999</v>
      </c>
      <c r="AD83" s="76">
        <v>5.2840999999999996</v>
      </c>
      <c r="AE83" s="82">
        <v>4.7735000000000003</v>
      </c>
      <c r="AF83" s="75">
        <v>5.4185999999999996</v>
      </c>
      <c r="AG83" s="77">
        <v>5.2271000000000001</v>
      </c>
      <c r="AH83" s="76">
        <v>5.1772999999999998</v>
      </c>
      <c r="AI83" s="77">
        <v>5.6247999999999996</v>
      </c>
      <c r="AJ83" s="76">
        <v>5.1750999999999996</v>
      </c>
      <c r="AK83" s="83"/>
      <c r="AL83" s="5"/>
      <c r="AM83" s="5"/>
      <c r="AN83" s="5"/>
      <c r="AO83" s="5"/>
      <c r="AP83" s="5"/>
      <c r="AQ83" s="5"/>
      <c r="AR83" s="6">
        <f t="shared" si="31"/>
        <v>5.276337046447809</v>
      </c>
      <c r="AS83" s="6">
        <f t="shared" si="32"/>
        <v>5.4023661144425237</v>
      </c>
      <c r="AT83" s="6">
        <f t="shared" si="33"/>
        <v>5.4763290344478097</v>
      </c>
      <c r="AU83" s="6">
        <f t="shared" si="34"/>
        <v>5.6071345824425238</v>
      </c>
      <c r="AV83" s="6">
        <f t="shared" si="27"/>
        <v>5.4405416944451668</v>
      </c>
      <c r="AW83" s="6"/>
      <c r="AX83" s="6">
        <f t="shared" si="35"/>
        <v>5.1708314163614162</v>
      </c>
      <c r="AY83" s="6">
        <f t="shared" si="36"/>
        <v>5.2674223236935562</v>
      </c>
      <c r="AZ83" s="6">
        <f t="shared" si="37"/>
        <v>5.2095076340436322</v>
      </c>
      <c r="BA83" s="6">
        <v>5.1647842857142852</v>
      </c>
      <c r="BB83" s="6">
        <f t="shared" si="38"/>
        <v>5.0633001537042732</v>
      </c>
      <c r="BC83" s="6">
        <v>5.078265403915986</v>
      </c>
      <c r="BD83" s="6">
        <f t="shared" si="39"/>
        <v>5.1608520341536908</v>
      </c>
      <c r="BE83" s="15"/>
      <c r="BF83" s="75">
        <v>47.116754131897714</v>
      </c>
      <c r="BG83" s="75">
        <v>45.007857590847912</v>
      </c>
      <c r="BH83" s="75">
        <v>43.627377779273225</v>
      </c>
      <c r="BI83" s="75">
        <v>47.66287711978466</v>
      </c>
      <c r="BJ83" s="75">
        <v>44.798570915208614</v>
      </c>
      <c r="BK83" s="75">
        <v>47.19520312247645</v>
      </c>
      <c r="BL83" s="75">
        <v>45.308772436069994</v>
      </c>
      <c r="BM83" s="9"/>
      <c r="BN83" s="84"/>
      <c r="BV83" s="17">
        <f t="shared" si="40"/>
        <v>2021</v>
      </c>
      <c r="BW83" s="78">
        <f t="shared" si="41"/>
        <v>44256</v>
      </c>
      <c r="BX83" s="24">
        <f t="shared" si="42"/>
        <v>5.0743564975820554</v>
      </c>
      <c r="BY83" s="24">
        <f t="shared" si="43"/>
        <v>5.0633001537042732</v>
      </c>
      <c r="BZ83" s="24">
        <v>5.161467959183673</v>
      </c>
      <c r="CA83" s="24">
        <v>5.075012858547943</v>
      </c>
      <c r="CB83" s="24">
        <v>5.161467959183673</v>
      </c>
      <c r="CC83" s="24">
        <f t="shared" si="44"/>
        <v>5.0949510837438421</v>
      </c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3"/>
      <c r="EC83" s="3"/>
      <c r="ED83" s="3"/>
      <c r="EE83" s="3"/>
      <c r="EF83" s="3"/>
      <c r="EG83" s="3"/>
      <c r="EH83" s="3"/>
      <c r="EI83" s="13"/>
      <c r="EJ83" s="13"/>
      <c r="EK83" s="13"/>
      <c r="EL83" s="13"/>
      <c r="EM83" s="13"/>
      <c r="EN83" s="13"/>
      <c r="EO83" s="13"/>
      <c r="EP83" s="3"/>
      <c r="EQ83" s="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3"/>
      <c r="FO83" s="3"/>
      <c r="FP83" s="13"/>
      <c r="FQ83" s="13"/>
      <c r="FR83" s="13"/>
      <c r="FS83" s="13"/>
      <c r="FT83" s="13"/>
    </row>
    <row r="84" spans="1:176" ht="12.75" x14ac:dyDescent="0.2">
      <c r="A84" s="3">
        <f t="shared" si="26"/>
        <v>2021</v>
      </c>
      <c r="B84" s="81">
        <f t="shared" si="30"/>
        <v>44287</v>
      </c>
      <c r="C84" s="81">
        <f t="shared" si="28"/>
        <v>44316</v>
      </c>
      <c r="D84" s="79">
        <f t="shared" si="29"/>
        <v>44287</v>
      </c>
      <c r="E84" s="40">
        <v>49.094329999999999</v>
      </c>
      <c r="F84" s="80">
        <v>38.187759999999997</v>
      </c>
      <c r="G84" s="40">
        <v>50.058019999999999</v>
      </c>
      <c r="H84" s="80">
        <v>40.234299999999998</v>
      </c>
      <c r="I84" s="40">
        <v>43.677779999999998</v>
      </c>
      <c r="J84" s="80">
        <v>33.604460000000003</v>
      </c>
      <c r="K84" s="40">
        <v>49.707450000000001</v>
      </c>
      <c r="L84" s="80">
        <v>43.233350000000002</v>
      </c>
      <c r="M84" s="40">
        <v>49.579880000000003</v>
      </c>
      <c r="N84" s="80">
        <v>44.528210000000001</v>
      </c>
      <c r="O84" s="40">
        <v>48.808019999999999</v>
      </c>
      <c r="P84" s="80">
        <v>39.234299999999998</v>
      </c>
      <c r="Q84" s="40">
        <v>47.058019999999999</v>
      </c>
      <c r="R84" s="80">
        <v>39.484299999999998</v>
      </c>
      <c r="S84" s="40">
        <v>52.308019999999999</v>
      </c>
      <c r="T84" s="80">
        <v>38.234299999999998</v>
      </c>
      <c r="U84" s="40">
        <v>47.76003</v>
      </c>
      <c r="V84" s="42">
        <v>42.006079999999997</v>
      </c>
      <c r="W84" s="42">
        <v>4.8551000000000002</v>
      </c>
      <c r="X84" s="75">
        <v>4.9805000000000001</v>
      </c>
      <c r="Y84" s="42">
        <v>4.6485000000000003</v>
      </c>
      <c r="Z84" s="75">
        <v>4.8502999999999998</v>
      </c>
      <c r="AA84" s="75">
        <v>4.4953000000000003</v>
      </c>
      <c r="AB84" s="75">
        <v>4.9760999999999997</v>
      </c>
      <c r="AC84" s="82">
        <v>4.9024000000000001</v>
      </c>
      <c r="AD84" s="76">
        <v>4.7321</v>
      </c>
      <c r="AE84" s="82">
        <v>4.5810000000000004</v>
      </c>
      <c r="AF84" s="75">
        <v>5.1795</v>
      </c>
      <c r="AG84" s="77">
        <v>4.9939</v>
      </c>
      <c r="AH84" s="76">
        <v>4.9478999999999997</v>
      </c>
      <c r="AI84" s="77">
        <v>5.0297999999999998</v>
      </c>
      <c r="AJ84" s="76">
        <v>4.9173999999999998</v>
      </c>
      <c r="AK84" s="83"/>
      <c r="AL84" s="5"/>
      <c r="AM84" s="5"/>
      <c r="AN84" s="5"/>
      <c r="AO84" s="5"/>
      <c r="AP84" s="5"/>
      <c r="AQ84" s="5"/>
      <c r="AR84" s="6">
        <f t="shared" si="31"/>
        <v>5.0144201849781478</v>
      </c>
      <c r="AS84" s="6">
        <f t="shared" si="32"/>
        <v>4.8413334891757289</v>
      </c>
      <c r="AT84" s="6">
        <f t="shared" si="33"/>
        <v>5.2044855689781482</v>
      </c>
      <c r="AU84" s="6">
        <f t="shared" si="34"/>
        <v>5.0248389171757291</v>
      </c>
      <c r="AV84" s="6">
        <f t="shared" si="27"/>
        <v>5.0212695400769389</v>
      </c>
      <c r="AW84" s="6"/>
      <c r="AX84" s="6">
        <f t="shared" si="35"/>
        <v>4.9396551851851855</v>
      </c>
      <c r="AY84" s="6">
        <f t="shared" si="36"/>
        <v>5.0059306950786402</v>
      </c>
      <c r="AZ84" s="6">
        <f t="shared" si="37"/>
        <v>4.9794283118965277</v>
      </c>
      <c r="BA84" s="6">
        <v>4.9329475510204084</v>
      </c>
      <c r="BB84" s="6">
        <f t="shared" si="38"/>
        <v>4.628112122143663</v>
      </c>
      <c r="BC84" s="6">
        <v>4.8502403678764985</v>
      </c>
      <c r="BD84" s="6">
        <f t="shared" si="39"/>
        <v>4.9326250125565041</v>
      </c>
      <c r="BE84" s="15"/>
      <c r="BF84" s="75">
        <v>44.489333777777773</v>
      </c>
      <c r="BG84" s="75">
        <v>45.910227111111112</v>
      </c>
      <c r="BH84" s="75">
        <v>39.424600444444444</v>
      </c>
      <c r="BI84" s="75">
        <v>47.446952666666668</v>
      </c>
      <c r="BJ84" s="75">
        <v>43.860227111111115</v>
      </c>
      <c r="BK84" s="75">
        <v>46.973941111111117</v>
      </c>
      <c r="BL84" s="75">
        <v>45.33058444444444</v>
      </c>
      <c r="BM84" s="9"/>
      <c r="BN84" s="84"/>
      <c r="BV84" s="17">
        <f t="shared" si="40"/>
        <v>2021</v>
      </c>
      <c r="BW84" s="78">
        <f t="shared" si="41"/>
        <v>44287</v>
      </c>
      <c r="BX84" s="24">
        <f t="shared" si="42"/>
        <v>4.8160994752546564</v>
      </c>
      <c r="BY84" s="24">
        <f t="shared" si="43"/>
        <v>4.628112122143663</v>
      </c>
      <c r="BZ84" s="24">
        <v>4.9296312244897953</v>
      </c>
      <c r="CA84" s="24">
        <v>4.8469874064112082</v>
      </c>
      <c r="CB84" s="24">
        <v>4.9296312244897953</v>
      </c>
      <c r="CC84" s="24">
        <f t="shared" si="44"/>
        <v>4.6590931198686372</v>
      </c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3"/>
      <c r="EC84" s="3"/>
      <c r="ED84" s="3"/>
      <c r="EE84" s="3"/>
      <c r="EF84" s="3"/>
      <c r="EG84" s="3"/>
      <c r="EH84" s="3"/>
      <c r="EI84" s="13"/>
      <c r="EJ84" s="13"/>
      <c r="EK84" s="13"/>
      <c r="EL84" s="13"/>
      <c r="EM84" s="13"/>
      <c r="EN84" s="13"/>
      <c r="EO84" s="13"/>
      <c r="EP84" s="3"/>
      <c r="EQ84" s="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3"/>
      <c r="FO84" s="3"/>
      <c r="FP84" s="13"/>
      <c r="FQ84" s="13"/>
      <c r="FR84" s="13"/>
      <c r="FS84" s="13"/>
      <c r="FT84" s="13"/>
    </row>
    <row r="85" spans="1:176" ht="12.75" x14ac:dyDescent="0.2">
      <c r="A85" s="3">
        <f t="shared" si="26"/>
        <v>2021</v>
      </c>
      <c r="B85" s="81">
        <f t="shared" si="30"/>
        <v>44317</v>
      </c>
      <c r="C85" s="81">
        <f t="shared" si="28"/>
        <v>44347</v>
      </c>
      <c r="D85" s="79">
        <f t="shared" si="29"/>
        <v>44317</v>
      </c>
      <c r="E85" s="40">
        <v>43.886679999999998</v>
      </c>
      <c r="F85" s="80">
        <v>31.582599999999999</v>
      </c>
      <c r="G85" s="40">
        <v>48.157080000000001</v>
      </c>
      <c r="H85" s="80">
        <v>38.930070000000001</v>
      </c>
      <c r="I85" s="40">
        <v>40.191659999999999</v>
      </c>
      <c r="J85" s="80">
        <v>28.90887</v>
      </c>
      <c r="K85" s="40">
        <v>48.380429999999997</v>
      </c>
      <c r="L85" s="80">
        <v>39.260779999999997</v>
      </c>
      <c r="M85" s="40">
        <v>48.874679999999998</v>
      </c>
      <c r="N85" s="80">
        <v>40.212580000000003</v>
      </c>
      <c r="O85" s="40">
        <v>47.157080000000001</v>
      </c>
      <c r="P85" s="80">
        <v>37.430070000000001</v>
      </c>
      <c r="Q85" s="40">
        <v>47.157080000000001</v>
      </c>
      <c r="R85" s="80">
        <v>37.930070000000001</v>
      </c>
      <c r="S85" s="40">
        <v>50.907080000000001</v>
      </c>
      <c r="T85" s="80">
        <v>36.930070000000001</v>
      </c>
      <c r="U85" s="40">
        <v>43.979909999999997</v>
      </c>
      <c r="V85" s="42">
        <v>34.636189999999999</v>
      </c>
      <c r="W85" s="42">
        <v>4.8841000000000001</v>
      </c>
      <c r="X85" s="75">
        <v>5.1172000000000004</v>
      </c>
      <c r="Y85" s="42">
        <v>4.7256</v>
      </c>
      <c r="Z85" s="75">
        <v>4.7083000000000004</v>
      </c>
      <c r="AA85" s="75">
        <v>4.3532999999999999</v>
      </c>
      <c r="AB85" s="75">
        <v>4.8445</v>
      </c>
      <c r="AC85" s="82">
        <v>4.7706999999999997</v>
      </c>
      <c r="AD85" s="76">
        <v>4.5704000000000002</v>
      </c>
      <c r="AE85" s="82">
        <v>4.4198000000000004</v>
      </c>
      <c r="AF85" s="75">
        <v>5.0382999999999996</v>
      </c>
      <c r="AG85" s="77">
        <v>4.8521999999999998</v>
      </c>
      <c r="AH85" s="76">
        <v>4.8060999999999998</v>
      </c>
      <c r="AI85" s="77">
        <v>4.8695000000000004</v>
      </c>
      <c r="AJ85" s="76">
        <v>4.7857000000000003</v>
      </c>
      <c r="AK85" s="83"/>
      <c r="AL85" s="5"/>
      <c r="AM85" s="5"/>
      <c r="AN85" s="5"/>
      <c r="AO85" s="5"/>
      <c r="AP85" s="5"/>
      <c r="AQ85" s="5"/>
      <c r="AR85" s="6">
        <f t="shared" si="31"/>
        <v>4.8805651184063414</v>
      </c>
      <c r="AS85" s="6">
        <f t="shared" si="32"/>
        <v>4.6769875190568149</v>
      </c>
      <c r="AT85" s="6">
        <f t="shared" si="33"/>
        <v>5.0655574184063417</v>
      </c>
      <c r="AU85" s="6">
        <f t="shared" si="34"/>
        <v>4.8542642630568151</v>
      </c>
      <c r="AV85" s="6">
        <f t="shared" si="27"/>
        <v>4.8693435797315789</v>
      </c>
      <c r="AW85" s="6"/>
      <c r="AX85" s="6">
        <f t="shared" si="35"/>
        <v>4.7951700407000413</v>
      </c>
      <c r="AY85" s="6">
        <f t="shared" si="36"/>
        <v>4.8722929477422623</v>
      </c>
      <c r="AZ85" s="6">
        <f t="shared" si="37"/>
        <v>4.8477829258332292</v>
      </c>
      <c r="BA85" s="6">
        <v>4.7880495918367343</v>
      </c>
      <c r="BB85" s="6">
        <f t="shared" si="38"/>
        <v>4.4826054103904092</v>
      </c>
      <c r="BC85" s="6">
        <v>4.707724720351818</v>
      </c>
      <c r="BD85" s="6">
        <f t="shared" si="39"/>
        <v>4.7899831240582627</v>
      </c>
      <c r="BE85" s="15"/>
      <c r="BF85" s="75">
        <v>38.197696774193545</v>
      </c>
      <c r="BG85" s="75">
        <v>43.890828064516128</v>
      </c>
      <c r="BH85" s="75">
        <v>34.974886129032257</v>
      </c>
      <c r="BI85" s="75">
        <v>44.86962301075269</v>
      </c>
      <c r="BJ85" s="75">
        <v>42.890828064516128</v>
      </c>
      <c r="BK85" s="75">
        <v>44.163817634408602</v>
      </c>
      <c r="BL85" s="75">
        <v>39.659695376344082</v>
      </c>
      <c r="BM85" s="9"/>
      <c r="BN85" s="84"/>
      <c r="BV85" s="17">
        <f t="shared" si="40"/>
        <v>2021</v>
      </c>
      <c r="BW85" s="78">
        <f t="shared" si="41"/>
        <v>44317</v>
      </c>
      <c r="BX85" s="24">
        <f t="shared" si="42"/>
        <v>4.8954286243440688</v>
      </c>
      <c r="BY85" s="24">
        <f t="shared" si="43"/>
        <v>4.4826054103904092</v>
      </c>
      <c r="BZ85" s="24">
        <v>4.7847332653061212</v>
      </c>
      <c r="CA85" s="24">
        <v>4.7044714988257486</v>
      </c>
      <c r="CB85" s="24">
        <v>4.7847332653061212</v>
      </c>
      <c r="CC85" s="24">
        <f t="shared" si="44"/>
        <v>4.5133624137931028</v>
      </c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3"/>
      <c r="EC85" s="3"/>
      <c r="ED85" s="3"/>
      <c r="EE85" s="3"/>
      <c r="EF85" s="3"/>
      <c r="EG85" s="3"/>
      <c r="EH85" s="3"/>
      <c r="EI85" s="13"/>
      <c r="EJ85" s="13"/>
      <c r="EK85" s="13"/>
      <c r="EL85" s="13"/>
      <c r="EM85" s="13"/>
      <c r="EN85" s="13"/>
      <c r="EO85" s="13"/>
      <c r="EP85" s="3"/>
      <c r="EQ85" s="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3"/>
      <c r="FO85" s="3"/>
      <c r="FP85" s="13"/>
      <c r="FQ85" s="13"/>
      <c r="FR85" s="13"/>
      <c r="FS85" s="13"/>
      <c r="FT85" s="13"/>
    </row>
    <row r="86" spans="1:176" ht="12.75" x14ac:dyDescent="0.2">
      <c r="A86" s="3">
        <f t="shared" si="26"/>
        <v>2021</v>
      </c>
      <c r="B86" s="81">
        <f t="shared" si="30"/>
        <v>44348</v>
      </c>
      <c r="C86" s="81">
        <f t="shared" si="28"/>
        <v>44377</v>
      </c>
      <c r="D86" s="79">
        <f t="shared" si="29"/>
        <v>44348</v>
      </c>
      <c r="E86" s="40">
        <v>47.585810000000002</v>
      </c>
      <c r="F86" s="80">
        <v>33.480400000000003</v>
      </c>
      <c r="G86" s="40">
        <v>47.911960000000001</v>
      </c>
      <c r="H86" s="80">
        <v>39.838619999999999</v>
      </c>
      <c r="I86" s="40">
        <v>42.657139999999998</v>
      </c>
      <c r="J86" s="80">
        <v>28.890029999999999</v>
      </c>
      <c r="K86" s="40">
        <v>52.079360000000001</v>
      </c>
      <c r="L86" s="80">
        <v>40.696460000000002</v>
      </c>
      <c r="M86" s="40">
        <v>51.883960000000002</v>
      </c>
      <c r="N86" s="80">
        <v>40.994109999999999</v>
      </c>
      <c r="O86" s="40">
        <v>47.661960000000001</v>
      </c>
      <c r="P86" s="80">
        <v>39.088619999999999</v>
      </c>
      <c r="Q86" s="40">
        <v>47.911960000000001</v>
      </c>
      <c r="R86" s="80">
        <v>39.088619999999999</v>
      </c>
      <c r="S86" s="40">
        <v>50.911960000000001</v>
      </c>
      <c r="T86" s="80">
        <v>37.838619999999999</v>
      </c>
      <c r="U86" s="40">
        <v>49.44538</v>
      </c>
      <c r="V86" s="42">
        <v>37.804839999999999</v>
      </c>
      <c r="W86" s="42">
        <v>4.9537000000000004</v>
      </c>
      <c r="X86" s="75">
        <v>5.2054999999999998</v>
      </c>
      <c r="Y86" s="42">
        <v>4.7851999999999997</v>
      </c>
      <c r="Z86" s="75">
        <v>4.7313000000000001</v>
      </c>
      <c r="AA86" s="75">
        <v>4.3762999999999996</v>
      </c>
      <c r="AB86" s="75">
        <v>4.8818999999999999</v>
      </c>
      <c r="AC86" s="82">
        <v>4.8026999999999997</v>
      </c>
      <c r="AD86" s="76">
        <v>4.5876999999999999</v>
      </c>
      <c r="AE86" s="82">
        <v>4.4413</v>
      </c>
      <c r="AF86" s="75">
        <v>5.0624000000000002</v>
      </c>
      <c r="AG86" s="77">
        <v>4.8757999999999999</v>
      </c>
      <c r="AH86" s="76">
        <v>4.8292999999999999</v>
      </c>
      <c r="AI86" s="77">
        <v>4.8887999999999998</v>
      </c>
      <c r="AJ86" s="76">
        <v>4.8177000000000003</v>
      </c>
      <c r="AK86" s="83"/>
      <c r="AL86" s="5"/>
      <c r="AM86" s="5"/>
      <c r="AN86" s="5"/>
      <c r="AO86" s="5"/>
      <c r="AP86" s="5"/>
      <c r="AQ86" s="5"/>
      <c r="AR86" s="6">
        <f t="shared" si="31"/>
        <v>4.9130887488565902</v>
      </c>
      <c r="AS86" s="6">
        <f t="shared" si="32"/>
        <v>4.6945706067689796</v>
      </c>
      <c r="AT86" s="6">
        <f t="shared" si="33"/>
        <v>5.0993136888565909</v>
      </c>
      <c r="AU86" s="6">
        <f t="shared" si="34"/>
        <v>4.8725137467689805</v>
      </c>
      <c r="AV86" s="6">
        <f t="shared" si="27"/>
        <v>4.8948716978127855</v>
      </c>
      <c r="AW86" s="6"/>
      <c r="AX86" s="6">
        <f t="shared" si="35"/>
        <v>4.8185725641025643</v>
      </c>
      <c r="AY86" s="6">
        <f t="shared" si="36"/>
        <v>4.9047637747336372</v>
      </c>
      <c r="AZ86" s="6">
        <f t="shared" si="37"/>
        <v>4.8851958243041054</v>
      </c>
      <c r="BA86" s="6">
        <v>4.8115189795918356</v>
      </c>
      <c r="BB86" s="6">
        <f t="shared" si="38"/>
        <v>4.5061733989138233</v>
      </c>
      <c r="BC86" s="6">
        <v>4.7308082407255334</v>
      </c>
      <c r="BD86" s="6">
        <f t="shared" si="39"/>
        <v>4.8130870919136113</v>
      </c>
      <c r="BE86" s="15"/>
      <c r="BF86" s="75">
        <v>41.630192444444454</v>
      </c>
      <c r="BG86" s="75">
        <v>44.503216444444448</v>
      </c>
      <c r="BH86" s="75">
        <v>36.844360222222221</v>
      </c>
      <c r="BI86" s="75">
        <v>47.28602333333334</v>
      </c>
      <c r="BJ86" s="75">
        <v>44.186549777777778</v>
      </c>
      <c r="BK86" s="75">
        <v>47.273246666666665</v>
      </c>
      <c r="BL86" s="75">
        <v>44.530485333333331</v>
      </c>
      <c r="BM86" s="9"/>
      <c r="BN86" s="84"/>
      <c r="BV86" s="17">
        <f t="shared" si="40"/>
        <v>2021</v>
      </c>
      <c r="BW86" s="78">
        <f t="shared" si="41"/>
        <v>44348</v>
      </c>
      <c r="BX86" s="24">
        <f t="shared" si="42"/>
        <v>4.9567518057413311</v>
      </c>
      <c r="BY86" s="24">
        <f t="shared" si="43"/>
        <v>4.5061733989138233</v>
      </c>
      <c r="BZ86" s="24">
        <v>4.8082026530612234</v>
      </c>
      <c r="CA86" s="24">
        <v>4.7275550613219846</v>
      </c>
      <c r="CB86" s="24">
        <v>4.8082026530612234</v>
      </c>
      <c r="CC86" s="24">
        <f t="shared" si="44"/>
        <v>4.5369666830870266</v>
      </c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3"/>
      <c r="EC86" s="3"/>
      <c r="ED86" s="3"/>
      <c r="EE86" s="3"/>
      <c r="EF86" s="3"/>
      <c r="EG86" s="3"/>
      <c r="EH86" s="3"/>
      <c r="EI86" s="13"/>
      <c r="EJ86" s="13"/>
      <c r="EK86" s="13"/>
      <c r="EL86" s="13"/>
      <c r="EM86" s="13"/>
      <c r="EN86" s="13"/>
      <c r="EO86" s="13"/>
      <c r="EP86" s="3"/>
      <c r="EQ86" s="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3"/>
      <c r="FO86" s="3"/>
      <c r="FP86" s="13"/>
      <c r="FQ86" s="13"/>
      <c r="FR86" s="13"/>
      <c r="FS86" s="13"/>
      <c r="FT86" s="13"/>
    </row>
    <row r="87" spans="1:176" ht="12.75" x14ac:dyDescent="0.2">
      <c r="A87" s="3">
        <f t="shared" si="26"/>
        <v>2021</v>
      </c>
      <c r="B87" s="81">
        <f t="shared" si="30"/>
        <v>44378</v>
      </c>
      <c r="C87" s="81">
        <f t="shared" si="28"/>
        <v>44408</v>
      </c>
      <c r="D87" s="79">
        <f t="shared" si="29"/>
        <v>44378</v>
      </c>
      <c r="E87" s="40">
        <v>60.765929999999997</v>
      </c>
      <c r="F87" s="80">
        <v>39.678330000000003</v>
      </c>
      <c r="G87" s="40">
        <v>61.563510000000001</v>
      </c>
      <c r="H87" s="80">
        <v>42.73545</v>
      </c>
      <c r="I87" s="40">
        <v>55.203429999999997</v>
      </c>
      <c r="J87" s="80">
        <v>36.114289999999997</v>
      </c>
      <c r="K87" s="40">
        <v>61.315460000000002</v>
      </c>
      <c r="L87" s="80">
        <v>45.374049999999997</v>
      </c>
      <c r="M87" s="40">
        <v>62.2714</v>
      </c>
      <c r="N87" s="80">
        <v>46.427669999999999</v>
      </c>
      <c r="O87" s="40">
        <v>66.063509999999994</v>
      </c>
      <c r="P87" s="80">
        <v>41.73545</v>
      </c>
      <c r="Q87" s="40">
        <v>66.563509999999994</v>
      </c>
      <c r="R87" s="80">
        <v>42.73545</v>
      </c>
      <c r="S87" s="40">
        <v>65.813509999999994</v>
      </c>
      <c r="T87" s="80">
        <v>45.23545</v>
      </c>
      <c r="U87" s="40">
        <v>60.206679999999999</v>
      </c>
      <c r="V87" s="42">
        <v>42.843539999999997</v>
      </c>
      <c r="W87" s="42">
        <v>4.9988000000000001</v>
      </c>
      <c r="X87" s="75">
        <v>5.3598999999999997</v>
      </c>
      <c r="Y87" s="42">
        <v>4.8598999999999997</v>
      </c>
      <c r="Z87" s="75">
        <v>4.7746000000000004</v>
      </c>
      <c r="AA87" s="75">
        <v>4.4196</v>
      </c>
      <c r="AB87" s="75">
        <v>4.9414999999999996</v>
      </c>
      <c r="AC87" s="82">
        <v>4.7781000000000002</v>
      </c>
      <c r="AD87" s="76">
        <v>4.6943999999999999</v>
      </c>
      <c r="AE87" s="82">
        <v>4.4503000000000004</v>
      </c>
      <c r="AF87" s="75">
        <v>5.1071</v>
      </c>
      <c r="AG87" s="77">
        <v>4.9198000000000004</v>
      </c>
      <c r="AH87" s="76">
        <v>4.8727999999999998</v>
      </c>
      <c r="AI87" s="77">
        <v>4.9977999999999998</v>
      </c>
      <c r="AJ87" s="76">
        <v>4.7930999999999999</v>
      </c>
      <c r="AK87" s="83"/>
      <c r="AL87" s="5"/>
      <c r="AM87" s="5"/>
      <c r="AN87" s="5"/>
      <c r="AO87" s="5"/>
      <c r="AP87" s="5"/>
      <c r="AQ87" s="5"/>
      <c r="AR87" s="6">
        <f t="shared" si="31"/>
        <v>4.8880862079479623</v>
      </c>
      <c r="AS87" s="6">
        <f t="shared" si="32"/>
        <v>4.8030165870515287</v>
      </c>
      <c r="AT87" s="6">
        <f t="shared" si="33"/>
        <v>5.0733635559479628</v>
      </c>
      <c r="AU87" s="6">
        <f t="shared" si="34"/>
        <v>4.9850698110515292</v>
      </c>
      <c r="AV87" s="6">
        <f t="shared" si="27"/>
        <v>4.9373840404997456</v>
      </c>
      <c r="AW87" s="6"/>
      <c r="AX87" s="6">
        <f t="shared" si="35"/>
        <v>4.8626303581603594</v>
      </c>
      <c r="AY87" s="6">
        <f t="shared" si="36"/>
        <v>4.8798018264840177</v>
      </c>
      <c r="AZ87" s="6">
        <f t="shared" si="37"/>
        <v>4.9448163790865722</v>
      </c>
      <c r="BA87" s="6">
        <v>4.8557026530612237</v>
      </c>
      <c r="BB87" s="6">
        <f t="shared" si="38"/>
        <v>4.5505426990470337</v>
      </c>
      <c r="BC87" s="6">
        <v>4.7742654769073551</v>
      </c>
      <c r="BD87" s="6">
        <f t="shared" si="39"/>
        <v>4.8565828227021601</v>
      </c>
      <c r="BE87" s="15"/>
      <c r="BF87" s="75">
        <v>51.46924612903225</v>
      </c>
      <c r="BG87" s="75">
        <v>53.262967419354844</v>
      </c>
      <c r="BH87" s="75">
        <v>46.787787634408602</v>
      </c>
      <c r="BI87" s="75">
        <v>55.286529784946239</v>
      </c>
      <c r="BJ87" s="75">
        <v>56.058666344086014</v>
      </c>
      <c r="BK87" s="75">
        <v>54.287526559139785</v>
      </c>
      <c r="BL87" s="75">
        <v>52.5519623655914</v>
      </c>
      <c r="BM87" s="9"/>
      <c r="BN87" s="84"/>
      <c r="BV87" s="17">
        <f t="shared" si="40"/>
        <v>2021</v>
      </c>
      <c r="BW87" s="78">
        <f t="shared" si="41"/>
        <v>44378</v>
      </c>
      <c r="BX87" s="24">
        <f t="shared" si="42"/>
        <v>5.0336115649758204</v>
      </c>
      <c r="BY87" s="24">
        <f t="shared" si="43"/>
        <v>4.5505426990470337</v>
      </c>
      <c r="BZ87" s="24">
        <v>4.8523863265306115</v>
      </c>
      <c r="CA87" s="24">
        <v>4.7710123768040305</v>
      </c>
      <c r="CB87" s="24">
        <v>4.8523863265306115</v>
      </c>
      <c r="CC87" s="24">
        <f t="shared" si="44"/>
        <v>4.5814042857142852</v>
      </c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3"/>
      <c r="EC87" s="3"/>
      <c r="ED87" s="3"/>
      <c r="EE87" s="3"/>
      <c r="EF87" s="3"/>
      <c r="EG87" s="3"/>
      <c r="EH87" s="3"/>
      <c r="EI87" s="13"/>
      <c r="EJ87" s="13"/>
      <c r="EK87" s="13"/>
      <c r="EL87" s="13"/>
      <c r="EM87" s="13"/>
      <c r="EN87" s="13"/>
      <c r="EO87" s="13"/>
      <c r="EP87" s="3"/>
      <c r="EQ87" s="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3"/>
      <c r="FO87" s="3"/>
      <c r="FP87" s="13"/>
      <c r="FQ87" s="13"/>
      <c r="FR87" s="13"/>
      <c r="FS87" s="13"/>
      <c r="FT87" s="13"/>
    </row>
    <row r="88" spans="1:176" ht="12.75" x14ac:dyDescent="0.2">
      <c r="A88" s="3">
        <f t="shared" si="26"/>
        <v>2021</v>
      </c>
      <c r="B88" s="81">
        <f t="shared" si="30"/>
        <v>44409</v>
      </c>
      <c r="C88" s="81">
        <f t="shared" si="28"/>
        <v>44439</v>
      </c>
      <c r="D88" s="79">
        <f t="shared" si="29"/>
        <v>44409</v>
      </c>
      <c r="E88" s="40">
        <v>64.702510000000004</v>
      </c>
      <c r="F88" s="80">
        <v>46.165039999999998</v>
      </c>
      <c r="G88" s="40">
        <v>61.914470000000001</v>
      </c>
      <c r="H88" s="80">
        <v>45.290529999999997</v>
      </c>
      <c r="I88" s="40">
        <v>60.373159999999999</v>
      </c>
      <c r="J88" s="80">
        <v>42.668660000000003</v>
      </c>
      <c r="K88" s="40">
        <v>63.010370000000002</v>
      </c>
      <c r="L88" s="80">
        <v>47.296599999999998</v>
      </c>
      <c r="M88" s="40">
        <v>63.59525</v>
      </c>
      <c r="N88" s="80">
        <v>48.486820000000002</v>
      </c>
      <c r="O88" s="40">
        <v>65.414469999999994</v>
      </c>
      <c r="P88" s="80">
        <v>44.290529999999997</v>
      </c>
      <c r="Q88" s="40">
        <v>66.164469999999994</v>
      </c>
      <c r="R88" s="80">
        <v>45.290529999999997</v>
      </c>
      <c r="S88" s="40">
        <v>65.664469999999994</v>
      </c>
      <c r="T88" s="80">
        <v>47.790529999999997</v>
      </c>
      <c r="U88" s="40">
        <v>61.29616</v>
      </c>
      <c r="V88" s="42">
        <v>45.221899999999998</v>
      </c>
      <c r="W88" s="42">
        <v>5.0285000000000002</v>
      </c>
      <c r="X88" s="75">
        <v>5.5342000000000002</v>
      </c>
      <c r="Y88" s="42">
        <v>4.9131999999999998</v>
      </c>
      <c r="Z88" s="75">
        <v>4.8029999999999999</v>
      </c>
      <c r="AA88" s="75">
        <v>4.4480000000000004</v>
      </c>
      <c r="AB88" s="75">
        <v>4.9785000000000004</v>
      </c>
      <c r="AC88" s="82">
        <v>4.8879999999999999</v>
      </c>
      <c r="AD88" s="76">
        <v>4.7051999999999996</v>
      </c>
      <c r="AE88" s="82">
        <v>4.4593999999999996</v>
      </c>
      <c r="AF88" s="75">
        <v>5.1364999999999998</v>
      </c>
      <c r="AG88" s="77">
        <v>4.9486999999999997</v>
      </c>
      <c r="AH88" s="76">
        <v>4.9013999999999998</v>
      </c>
      <c r="AI88" s="77">
        <v>5.0105000000000004</v>
      </c>
      <c r="AJ88" s="76">
        <v>4.9029999999999996</v>
      </c>
      <c r="AK88" s="83"/>
      <c r="AL88" s="5"/>
      <c r="AM88" s="5"/>
      <c r="AN88" s="5"/>
      <c r="AO88" s="5"/>
      <c r="AP88" s="5"/>
      <c r="AQ88" s="5"/>
      <c r="AR88" s="6">
        <f t="shared" si="31"/>
        <v>4.9997845512755354</v>
      </c>
      <c r="AS88" s="6">
        <f t="shared" si="32"/>
        <v>4.8139933123284875</v>
      </c>
      <c r="AT88" s="6">
        <f t="shared" si="33"/>
        <v>5.1892952472755356</v>
      </c>
      <c r="AU88" s="6">
        <f t="shared" si="34"/>
        <v>4.996462552328488</v>
      </c>
      <c r="AV88" s="6">
        <f t="shared" si="27"/>
        <v>4.9998839158020116</v>
      </c>
      <c r="AW88" s="6"/>
      <c r="AX88" s="6">
        <f t="shared" si="35"/>
        <v>4.8915273870573879</v>
      </c>
      <c r="AY88" s="6">
        <f t="shared" si="36"/>
        <v>4.9913188229325209</v>
      </c>
      <c r="AZ88" s="6">
        <f t="shared" si="37"/>
        <v>4.9818291396058898</v>
      </c>
      <c r="BA88" s="6">
        <v>4.8846822448979594</v>
      </c>
      <c r="BB88" s="6">
        <f t="shared" si="38"/>
        <v>4.5796440413976844</v>
      </c>
      <c r="BC88" s="6">
        <v>4.8027686064122914</v>
      </c>
      <c r="BD88" s="6">
        <f t="shared" si="39"/>
        <v>4.8851112004018082</v>
      </c>
      <c r="BE88" s="15"/>
      <c r="BF88" s="75">
        <v>56.53007698924732</v>
      </c>
      <c r="BG88" s="75">
        <v>54.585636236559139</v>
      </c>
      <c r="BH88" s="75">
        <v>52.56795032258065</v>
      </c>
      <c r="BI88" s="75">
        <v>56.934544301075277</v>
      </c>
      <c r="BJ88" s="75">
        <v>56.961980322580636</v>
      </c>
      <c r="BK88" s="75">
        <v>56.082793978494614</v>
      </c>
      <c r="BL88" s="75">
        <v>54.209658279569894</v>
      </c>
      <c r="BM88" s="9"/>
      <c r="BN88" s="84"/>
      <c r="BV88" s="17">
        <f t="shared" si="40"/>
        <v>2021</v>
      </c>
      <c r="BW88" s="78">
        <f t="shared" si="41"/>
        <v>44409</v>
      </c>
      <c r="BX88" s="24">
        <f t="shared" si="42"/>
        <v>5.0884525980039097</v>
      </c>
      <c r="BY88" s="24">
        <f t="shared" si="43"/>
        <v>4.5796440413976844</v>
      </c>
      <c r="BZ88" s="24">
        <v>4.8813659183673463</v>
      </c>
      <c r="CA88" s="24">
        <v>4.7995155583211222</v>
      </c>
      <c r="CB88" s="24">
        <v>4.8813659183673463</v>
      </c>
      <c r="CC88" s="24">
        <f t="shared" si="44"/>
        <v>4.6105504269293922</v>
      </c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3"/>
      <c r="EC88" s="3"/>
      <c r="ED88" s="3"/>
      <c r="EE88" s="3"/>
      <c r="EF88" s="3"/>
      <c r="EG88" s="3"/>
      <c r="EH88" s="3"/>
      <c r="EI88" s="13"/>
      <c r="EJ88" s="13"/>
      <c r="EK88" s="13"/>
      <c r="EL88" s="13"/>
      <c r="EM88" s="13"/>
      <c r="EN88" s="13"/>
      <c r="EO88" s="13"/>
      <c r="EP88" s="3"/>
      <c r="EQ88" s="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3"/>
      <c r="FO88" s="3"/>
      <c r="FP88" s="13"/>
      <c r="FQ88" s="13"/>
      <c r="FR88" s="13"/>
      <c r="FS88" s="13"/>
      <c r="FT88" s="13"/>
    </row>
    <row r="89" spans="1:176" ht="12.75" x14ac:dyDescent="0.2">
      <c r="A89" s="3">
        <f t="shared" si="26"/>
        <v>2021</v>
      </c>
      <c r="B89" s="81">
        <f t="shared" si="30"/>
        <v>44440</v>
      </c>
      <c r="C89" s="81">
        <f t="shared" si="28"/>
        <v>44469</v>
      </c>
      <c r="D89" s="79">
        <f t="shared" si="29"/>
        <v>44440</v>
      </c>
      <c r="E89" s="40">
        <v>59.161960000000001</v>
      </c>
      <c r="F89" s="80">
        <v>46.530560000000001</v>
      </c>
      <c r="G89" s="40">
        <v>52.78586</v>
      </c>
      <c r="H89" s="80">
        <v>43.28951</v>
      </c>
      <c r="I89" s="40">
        <v>55.716920000000002</v>
      </c>
      <c r="J89" s="80">
        <v>43.743189999999998</v>
      </c>
      <c r="K89" s="40">
        <v>56.209299999999999</v>
      </c>
      <c r="L89" s="80">
        <v>44.945639999999997</v>
      </c>
      <c r="M89" s="40">
        <v>56.142989999999998</v>
      </c>
      <c r="N89" s="80">
        <v>46.450420000000001</v>
      </c>
      <c r="O89" s="40">
        <v>54.78586</v>
      </c>
      <c r="P89" s="80">
        <v>40.78951</v>
      </c>
      <c r="Q89" s="40">
        <v>53.78586</v>
      </c>
      <c r="R89" s="80">
        <v>40.28951</v>
      </c>
      <c r="S89" s="40">
        <v>56.03586</v>
      </c>
      <c r="T89" s="80">
        <v>45.53951</v>
      </c>
      <c r="U89" s="40">
        <v>55.224420000000002</v>
      </c>
      <c r="V89" s="42">
        <v>44.428190000000001</v>
      </c>
      <c r="W89" s="42">
        <v>4.9856999999999996</v>
      </c>
      <c r="X89" s="75">
        <v>5.3117999999999999</v>
      </c>
      <c r="Y89" s="42">
        <v>4.835</v>
      </c>
      <c r="Z89" s="75">
        <v>4.8216999999999999</v>
      </c>
      <c r="AA89" s="75">
        <v>4.4667000000000003</v>
      </c>
      <c r="AB89" s="75">
        <v>4.9972000000000003</v>
      </c>
      <c r="AC89" s="82">
        <v>4.9076000000000004</v>
      </c>
      <c r="AD89" s="76">
        <v>4.7511999999999999</v>
      </c>
      <c r="AE89" s="82">
        <v>4.5054999999999996</v>
      </c>
      <c r="AF89" s="75">
        <v>5.1551</v>
      </c>
      <c r="AG89" s="77">
        <v>4.9673999999999996</v>
      </c>
      <c r="AH89" s="76">
        <v>4.9200999999999997</v>
      </c>
      <c r="AI89" s="77">
        <v>5.0563000000000002</v>
      </c>
      <c r="AJ89" s="76">
        <v>4.9226000000000001</v>
      </c>
      <c r="AK89" s="83"/>
      <c r="AL89" s="5"/>
      <c r="AM89" s="5"/>
      <c r="AN89" s="5"/>
      <c r="AO89" s="5"/>
      <c r="AP89" s="5"/>
      <c r="AQ89" s="5"/>
      <c r="AR89" s="6">
        <f t="shared" si="31"/>
        <v>5.0197052749263138</v>
      </c>
      <c r="AS89" s="6">
        <f t="shared" si="32"/>
        <v>4.8607460311007209</v>
      </c>
      <c r="AT89" s="6">
        <f t="shared" si="33"/>
        <v>5.209970962926314</v>
      </c>
      <c r="AU89" s="6">
        <f t="shared" si="34"/>
        <v>5.0449871911007218</v>
      </c>
      <c r="AV89" s="6">
        <f t="shared" si="27"/>
        <v>5.0338523650135176</v>
      </c>
      <c r="AW89" s="6"/>
      <c r="AX89" s="6">
        <f t="shared" si="35"/>
        <v>4.9105546560846562</v>
      </c>
      <c r="AY89" s="6">
        <f t="shared" si="36"/>
        <v>5.0112072044647382</v>
      </c>
      <c r="AZ89" s="6">
        <f t="shared" si="37"/>
        <v>5.0005355888413279</v>
      </c>
      <c r="BA89" s="6">
        <v>4.9037638775510208</v>
      </c>
      <c r="BB89" s="6">
        <f t="shared" si="38"/>
        <v>4.598805840762374</v>
      </c>
      <c r="BC89" s="6">
        <v>4.8215365121074427</v>
      </c>
      <c r="BD89" s="6">
        <f t="shared" si="39"/>
        <v>4.9038957307885482</v>
      </c>
      <c r="BE89" s="15"/>
      <c r="BF89" s="75">
        <v>53.548004444444445</v>
      </c>
      <c r="BG89" s="75">
        <v>48.565260000000002</v>
      </c>
      <c r="BH89" s="75">
        <v>50.395262222222222</v>
      </c>
      <c r="BI89" s="75">
        <v>51.835181111111112</v>
      </c>
      <c r="BJ89" s="75">
        <v>47.787482222222216</v>
      </c>
      <c r="BK89" s="75">
        <v>51.203228888888887</v>
      </c>
      <c r="BL89" s="75">
        <v>50.426095555555555</v>
      </c>
      <c r="BM89" s="9"/>
      <c r="BN89" s="84"/>
      <c r="BV89" s="17">
        <f t="shared" si="40"/>
        <v>2021</v>
      </c>
      <c r="BW89" s="78">
        <f t="shared" si="41"/>
        <v>44440</v>
      </c>
      <c r="BX89" s="24">
        <f t="shared" si="42"/>
        <v>5.0079916452309909</v>
      </c>
      <c r="BY89" s="24">
        <f t="shared" si="43"/>
        <v>4.598805840762374</v>
      </c>
      <c r="BZ89" s="24">
        <v>4.9004475510204077</v>
      </c>
      <c r="CA89" s="24">
        <v>4.8182834982637148</v>
      </c>
      <c r="CB89" s="24">
        <v>4.9004475510204077</v>
      </c>
      <c r="CC89" s="24">
        <f t="shared" si="44"/>
        <v>4.6297417241379311</v>
      </c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3"/>
      <c r="EC89" s="3"/>
      <c r="ED89" s="3"/>
      <c r="EE89" s="3"/>
      <c r="EF89" s="3"/>
      <c r="EG89" s="3"/>
      <c r="EH89" s="3"/>
      <c r="EI89" s="13"/>
      <c r="EJ89" s="13"/>
      <c r="EK89" s="13"/>
      <c r="EL89" s="13"/>
      <c r="EM89" s="13"/>
      <c r="EN89" s="13"/>
      <c r="EO89" s="13"/>
      <c r="EP89" s="3"/>
      <c r="EQ89" s="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3"/>
      <c r="FO89" s="3"/>
      <c r="FP89" s="13"/>
      <c r="FQ89" s="13"/>
      <c r="FR89" s="13"/>
      <c r="FS89" s="13"/>
      <c r="FT89" s="13"/>
    </row>
    <row r="90" spans="1:176" ht="12.75" x14ac:dyDescent="0.2">
      <c r="A90" s="3">
        <f t="shared" si="26"/>
        <v>2021</v>
      </c>
      <c r="B90" s="81">
        <f t="shared" si="30"/>
        <v>44470</v>
      </c>
      <c r="C90" s="81">
        <f t="shared" si="28"/>
        <v>44500</v>
      </c>
      <c r="D90" s="79">
        <f t="shared" si="29"/>
        <v>44470</v>
      </c>
      <c r="E90" s="40">
        <v>56.157310000000003</v>
      </c>
      <c r="F90" s="80">
        <v>45.904820000000001</v>
      </c>
      <c r="G90" s="40">
        <v>49.136009999999999</v>
      </c>
      <c r="H90" s="80">
        <v>43.09272</v>
      </c>
      <c r="I90" s="40">
        <v>52.554879999999997</v>
      </c>
      <c r="J90" s="80">
        <v>42.815890000000003</v>
      </c>
      <c r="K90" s="40">
        <v>54.725560000000002</v>
      </c>
      <c r="L90" s="80">
        <v>45.624130000000001</v>
      </c>
      <c r="M90" s="40">
        <v>52.635620000000003</v>
      </c>
      <c r="N90" s="80">
        <v>46.060420000000001</v>
      </c>
      <c r="O90" s="40">
        <v>49.386009999999999</v>
      </c>
      <c r="P90" s="80">
        <v>42.09272</v>
      </c>
      <c r="Q90" s="40">
        <v>48.636009999999999</v>
      </c>
      <c r="R90" s="80">
        <v>42.09272</v>
      </c>
      <c r="S90" s="40">
        <v>52.136009999999999</v>
      </c>
      <c r="T90" s="80">
        <v>44.09272</v>
      </c>
      <c r="U90" s="40">
        <v>53.214570000000002</v>
      </c>
      <c r="V90" s="42">
        <v>43.543390000000002</v>
      </c>
      <c r="W90" s="42">
        <v>5.0174000000000003</v>
      </c>
      <c r="X90" s="75">
        <v>5.3033999999999999</v>
      </c>
      <c r="Y90" s="42">
        <v>4.8407999999999998</v>
      </c>
      <c r="Z90" s="75">
        <v>4.8615000000000004</v>
      </c>
      <c r="AA90" s="75">
        <v>4.5065</v>
      </c>
      <c r="AB90" s="75">
        <v>5.0328999999999997</v>
      </c>
      <c r="AC90" s="82">
        <v>4.9425999999999997</v>
      </c>
      <c r="AD90" s="76">
        <v>4.7925000000000004</v>
      </c>
      <c r="AE90" s="82">
        <v>4.5449999999999999</v>
      </c>
      <c r="AF90" s="75">
        <v>5.1961000000000004</v>
      </c>
      <c r="AG90" s="77">
        <v>5.0077999999999996</v>
      </c>
      <c r="AH90" s="76">
        <v>4.9600999999999997</v>
      </c>
      <c r="AI90" s="77">
        <v>5.0998000000000001</v>
      </c>
      <c r="AJ90" s="76">
        <v>4.9576000000000002</v>
      </c>
      <c r="AK90" s="83"/>
      <c r="AL90" s="5"/>
      <c r="AM90" s="5"/>
      <c r="AN90" s="5"/>
      <c r="AO90" s="5"/>
      <c r="AP90" s="5"/>
      <c r="AQ90" s="5"/>
      <c r="AR90" s="6">
        <f t="shared" si="31"/>
        <v>5.0552779957312728</v>
      </c>
      <c r="AS90" s="6">
        <f t="shared" si="32"/>
        <v>4.9027218416505738</v>
      </c>
      <c r="AT90" s="6">
        <f t="shared" si="33"/>
        <v>5.2468918837312737</v>
      </c>
      <c r="AU90" s="6">
        <f t="shared" si="34"/>
        <v>5.0885538776505745</v>
      </c>
      <c r="AV90" s="6">
        <f t="shared" si="27"/>
        <v>5.0733613996909241</v>
      </c>
      <c r="AW90" s="6"/>
      <c r="AX90" s="6">
        <f t="shared" si="35"/>
        <v>4.9510511965811972</v>
      </c>
      <c r="AY90" s="6">
        <f t="shared" si="36"/>
        <v>5.0467221714865538</v>
      </c>
      <c r="AZ90" s="6">
        <f t="shared" si="37"/>
        <v>5.0362479010180738</v>
      </c>
      <c r="BA90" s="6">
        <v>4.9443761224489791</v>
      </c>
      <c r="BB90" s="6">
        <f t="shared" si="38"/>
        <v>4.6395887078594118</v>
      </c>
      <c r="BC90" s="6">
        <v>4.8614810386671765</v>
      </c>
      <c r="BD90" s="6">
        <f t="shared" si="39"/>
        <v>4.9438756403817177</v>
      </c>
      <c r="BE90" s="15"/>
      <c r="BF90" s="75">
        <v>51.637395053763441</v>
      </c>
      <c r="BG90" s="75">
        <v>46.471763870967749</v>
      </c>
      <c r="BH90" s="75">
        <v>48.261346774193548</v>
      </c>
      <c r="BI90" s="75">
        <v>49.736875913978494</v>
      </c>
      <c r="BJ90" s="75">
        <v>45.751333763440861</v>
      </c>
      <c r="BK90" s="75">
        <v>50.713101612903223</v>
      </c>
      <c r="BL90" s="75">
        <v>48.950931505376346</v>
      </c>
      <c r="BM90" s="9"/>
      <c r="BN90" s="84"/>
      <c r="BV90" s="17">
        <f t="shared" si="40"/>
        <v>2021</v>
      </c>
      <c r="BW90" s="78">
        <f t="shared" si="41"/>
        <v>44470</v>
      </c>
      <c r="BX90" s="24">
        <f t="shared" si="42"/>
        <v>5.0139593373803892</v>
      </c>
      <c r="BY90" s="24">
        <f t="shared" si="43"/>
        <v>4.6395887078594118</v>
      </c>
      <c r="BZ90" s="24">
        <v>4.9410597959183669</v>
      </c>
      <c r="CA90" s="24">
        <v>4.8582280977137229</v>
      </c>
      <c r="CB90" s="24">
        <v>4.9410597959183669</v>
      </c>
      <c r="CC90" s="24">
        <f t="shared" si="44"/>
        <v>4.6705873727422</v>
      </c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3"/>
      <c r="EC90" s="3"/>
      <c r="ED90" s="3"/>
      <c r="EE90" s="3"/>
      <c r="EF90" s="3"/>
      <c r="EG90" s="3"/>
      <c r="EH90" s="3"/>
      <c r="EI90" s="13"/>
      <c r="EJ90" s="13"/>
      <c r="EK90" s="13"/>
      <c r="EL90" s="13"/>
      <c r="EM90" s="13"/>
      <c r="EN90" s="13"/>
      <c r="EO90" s="13"/>
      <c r="EP90" s="3"/>
      <c r="EQ90" s="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3"/>
      <c r="FO90" s="3"/>
      <c r="FP90" s="13"/>
      <c r="FQ90" s="13"/>
      <c r="FR90" s="13"/>
      <c r="FS90" s="13"/>
      <c r="FT90" s="13"/>
    </row>
    <row r="91" spans="1:176" ht="12.75" x14ac:dyDescent="0.2">
      <c r="A91" s="3">
        <f t="shared" si="26"/>
        <v>2021</v>
      </c>
      <c r="B91" s="81">
        <f t="shared" si="30"/>
        <v>44501</v>
      </c>
      <c r="C91" s="81">
        <f t="shared" si="28"/>
        <v>44530</v>
      </c>
      <c r="D91" s="79">
        <f t="shared" si="29"/>
        <v>44501</v>
      </c>
      <c r="E91" s="40">
        <v>63.389159999999997</v>
      </c>
      <c r="F91" s="80">
        <v>51.058309999999999</v>
      </c>
      <c r="G91" s="40">
        <v>47.051000000000002</v>
      </c>
      <c r="H91" s="80">
        <v>45.28049</v>
      </c>
      <c r="I91" s="40">
        <v>60.695079999999997</v>
      </c>
      <c r="J91" s="80">
        <v>47.949289999999998</v>
      </c>
      <c r="K91" s="40">
        <v>57.043430000000001</v>
      </c>
      <c r="L91" s="80">
        <v>50.326210000000003</v>
      </c>
      <c r="M91" s="40">
        <v>56.333390000000001</v>
      </c>
      <c r="N91" s="80">
        <v>50.223640000000003</v>
      </c>
      <c r="O91" s="40">
        <v>46.301000000000002</v>
      </c>
      <c r="P91" s="80">
        <v>44.28049</v>
      </c>
      <c r="Q91" s="40">
        <v>46.551000000000002</v>
      </c>
      <c r="R91" s="80">
        <v>44.78049</v>
      </c>
      <c r="S91" s="40">
        <v>49.801000000000002</v>
      </c>
      <c r="T91" s="80">
        <v>45.78049</v>
      </c>
      <c r="U91" s="40">
        <v>61.658830000000002</v>
      </c>
      <c r="V91" s="42">
        <v>47.956789999999998</v>
      </c>
      <c r="W91" s="42">
        <v>5.6371000000000002</v>
      </c>
      <c r="X91" s="75">
        <v>5.8064</v>
      </c>
      <c r="Y91" s="42">
        <v>5.4763000000000002</v>
      </c>
      <c r="Z91" s="75">
        <v>5.7283999999999997</v>
      </c>
      <c r="AA91" s="75">
        <v>5.5683999999999996</v>
      </c>
      <c r="AB91" s="75">
        <v>5.9179000000000004</v>
      </c>
      <c r="AC91" s="82">
        <v>5.8094000000000001</v>
      </c>
      <c r="AD91" s="76">
        <v>6.0557999999999996</v>
      </c>
      <c r="AE91" s="82">
        <v>5.1016000000000004</v>
      </c>
      <c r="AF91" s="75">
        <v>6.0622999999999996</v>
      </c>
      <c r="AG91" s="77">
        <v>5.8742999999999999</v>
      </c>
      <c r="AH91" s="76">
        <v>5.8269000000000002</v>
      </c>
      <c r="AI91" s="77">
        <v>6.3837999999999999</v>
      </c>
      <c r="AJ91" s="76">
        <v>5.8243999999999998</v>
      </c>
      <c r="AK91" s="83"/>
      <c r="AL91" s="5"/>
      <c r="AM91" s="5"/>
      <c r="AN91" s="5"/>
      <c r="AO91" s="5"/>
      <c r="AP91" s="5"/>
      <c r="AQ91" s="5"/>
      <c r="AR91" s="6">
        <f t="shared" si="31"/>
        <v>5.9362618355523935</v>
      </c>
      <c r="AS91" s="6">
        <f t="shared" si="32"/>
        <v>6.1866937900193104</v>
      </c>
      <c r="AT91" s="6">
        <f t="shared" si="33"/>
        <v>6.1612648595523938</v>
      </c>
      <c r="AU91" s="6">
        <f t="shared" si="34"/>
        <v>6.4211881420193109</v>
      </c>
      <c r="AV91" s="6">
        <f t="shared" si="27"/>
        <v>6.1763521567858524</v>
      </c>
      <c r="AW91" s="6"/>
      <c r="AX91" s="6">
        <f t="shared" si="35"/>
        <v>5.8331228286528285</v>
      </c>
      <c r="AY91" s="6">
        <f t="shared" si="36"/>
        <v>5.9262756976154227</v>
      </c>
      <c r="AZ91" s="6">
        <f t="shared" si="37"/>
        <v>5.9215531188449724</v>
      </c>
      <c r="BA91" s="6">
        <v>5.8289679591836734</v>
      </c>
      <c r="BB91" s="6">
        <f t="shared" si="38"/>
        <v>5.727712491033917</v>
      </c>
      <c r="BC91" s="6">
        <v>5.731529030492144</v>
      </c>
      <c r="BD91" s="6">
        <f t="shared" si="39"/>
        <v>5.8146943244600697</v>
      </c>
      <c r="BE91" s="15"/>
      <c r="BF91" s="75">
        <v>57.89928087378641</v>
      </c>
      <c r="BG91" s="75">
        <v>46.262742427184477</v>
      </c>
      <c r="BH91" s="75">
        <v>55.020463370319</v>
      </c>
      <c r="BI91" s="75">
        <v>53.613237780859919</v>
      </c>
      <c r="BJ91" s="75">
        <v>45.76274242718447</v>
      </c>
      <c r="BK91" s="75">
        <v>54.052823037447986</v>
      </c>
      <c r="BL91" s="75">
        <v>55.558476546463247</v>
      </c>
      <c r="BM91" s="9"/>
      <c r="BN91" s="84"/>
      <c r="BV91" s="17">
        <f t="shared" si="40"/>
        <v>2021</v>
      </c>
      <c r="BW91" s="78">
        <f t="shared" si="41"/>
        <v>44501</v>
      </c>
      <c r="BX91" s="24">
        <f t="shared" si="42"/>
        <v>5.6678331927153005</v>
      </c>
      <c r="BY91" s="24">
        <f t="shared" si="43"/>
        <v>5.727712491033917</v>
      </c>
      <c r="BZ91" s="24">
        <v>5.8256516326530603</v>
      </c>
      <c r="CA91" s="24">
        <v>5.728277677191433</v>
      </c>
      <c r="CB91" s="24">
        <v>5.8256516326530603</v>
      </c>
      <c r="CC91" s="24">
        <f t="shared" si="44"/>
        <v>5.7603862233169121</v>
      </c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3"/>
      <c r="EC91" s="3"/>
      <c r="ED91" s="3"/>
      <c r="EE91" s="3"/>
      <c r="EF91" s="3"/>
      <c r="EG91" s="3"/>
      <c r="EH91" s="3"/>
      <c r="EI91" s="13"/>
      <c r="EJ91" s="13"/>
      <c r="EK91" s="13"/>
      <c r="EL91" s="13"/>
      <c r="EM91" s="13"/>
      <c r="EN91" s="13"/>
      <c r="EO91" s="13"/>
      <c r="EP91" s="3"/>
      <c r="EQ91" s="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3"/>
      <c r="FO91" s="3"/>
      <c r="FP91" s="13"/>
      <c r="FQ91" s="13"/>
      <c r="FR91" s="13"/>
      <c r="FS91" s="13"/>
      <c r="FT91" s="13"/>
    </row>
    <row r="92" spans="1:176" ht="12.75" x14ac:dyDescent="0.2">
      <c r="A92" s="3">
        <f t="shared" si="26"/>
        <v>2021</v>
      </c>
      <c r="B92" s="81">
        <f t="shared" si="30"/>
        <v>44531</v>
      </c>
      <c r="C92" s="81">
        <f t="shared" si="28"/>
        <v>44561</v>
      </c>
      <c r="D92" s="79">
        <f t="shared" si="29"/>
        <v>44531</v>
      </c>
      <c r="E92" s="40">
        <v>64.119060000000005</v>
      </c>
      <c r="F92" s="80">
        <v>50.777920000000002</v>
      </c>
      <c r="G92" s="40">
        <v>49.019860000000001</v>
      </c>
      <c r="H92" s="80">
        <v>47.322510000000001</v>
      </c>
      <c r="I92" s="40">
        <v>60.436019999999999</v>
      </c>
      <c r="J92" s="80">
        <v>47.423549999999999</v>
      </c>
      <c r="K92" s="40">
        <v>57.259149999999998</v>
      </c>
      <c r="L92" s="80">
        <v>51.847760000000001</v>
      </c>
      <c r="M92" s="40">
        <v>57.2592</v>
      </c>
      <c r="N92" s="80">
        <v>51.857210000000002</v>
      </c>
      <c r="O92" s="40">
        <v>48.519860000000001</v>
      </c>
      <c r="P92" s="80">
        <v>46.822510000000001</v>
      </c>
      <c r="Q92" s="40">
        <v>48.519860000000001</v>
      </c>
      <c r="R92" s="80">
        <v>46.822510000000001</v>
      </c>
      <c r="S92" s="40">
        <v>51.519860000000001</v>
      </c>
      <c r="T92" s="80">
        <v>48.072510000000001</v>
      </c>
      <c r="U92" s="40">
        <v>59.577579999999998</v>
      </c>
      <c r="V92" s="42">
        <v>48.181049999999999</v>
      </c>
      <c r="W92" s="42">
        <v>5.8384999999999998</v>
      </c>
      <c r="X92" s="75">
        <v>6.0784000000000002</v>
      </c>
      <c r="Y92" s="42">
        <v>5.6898999999999997</v>
      </c>
      <c r="Z92" s="75">
        <v>5.8704999999999998</v>
      </c>
      <c r="AA92" s="75">
        <v>5.7130000000000001</v>
      </c>
      <c r="AB92" s="75">
        <v>5.9497999999999998</v>
      </c>
      <c r="AC92" s="82">
        <v>5.9436</v>
      </c>
      <c r="AD92" s="76">
        <v>6.1955999999999998</v>
      </c>
      <c r="AE92" s="82">
        <v>5.1261999999999999</v>
      </c>
      <c r="AF92" s="75">
        <v>6.2110000000000003</v>
      </c>
      <c r="AG92" s="77">
        <v>6.0197000000000003</v>
      </c>
      <c r="AH92" s="76">
        <v>5.9702000000000002</v>
      </c>
      <c r="AI92" s="77">
        <v>6.5351999999999997</v>
      </c>
      <c r="AJ92" s="76">
        <v>5.9585999999999997</v>
      </c>
      <c r="AK92" s="83"/>
      <c r="AL92" s="5"/>
      <c r="AM92" s="5"/>
      <c r="AN92" s="5"/>
      <c r="AO92" s="5"/>
      <c r="AP92" s="5"/>
      <c r="AQ92" s="5"/>
      <c r="AR92" s="6">
        <f t="shared" si="31"/>
        <v>6.0726578107531246</v>
      </c>
      <c r="AS92" s="6">
        <f t="shared" si="32"/>
        <v>6.3287814005488352</v>
      </c>
      <c r="AT92" s="6">
        <f t="shared" si="33"/>
        <v>6.3028302187531251</v>
      </c>
      <c r="AU92" s="6">
        <f t="shared" si="34"/>
        <v>6.568660848548836</v>
      </c>
      <c r="AV92" s="6">
        <f t="shared" si="27"/>
        <v>6.3182325696509807</v>
      </c>
      <c r="AW92" s="6"/>
      <c r="AX92" s="6">
        <f t="shared" si="35"/>
        <v>5.9777097232397232</v>
      </c>
      <c r="AY92" s="6">
        <f t="shared" si="36"/>
        <v>6.0624502283105013</v>
      </c>
      <c r="AZ92" s="6">
        <f t="shared" si="37"/>
        <v>5.9534641204818959</v>
      </c>
      <c r="BA92" s="6">
        <v>5.9739679591836738</v>
      </c>
      <c r="BB92" s="6">
        <f t="shared" si="38"/>
        <v>5.8758834101854704</v>
      </c>
      <c r="BC92" s="6">
        <v>5.8741450411488838</v>
      </c>
      <c r="BD92" s="6">
        <f t="shared" si="39"/>
        <v>5.9574366649924659</v>
      </c>
      <c r="BE92" s="15"/>
      <c r="BF92" s="75">
        <v>58.237482150537645</v>
      </c>
      <c r="BG92" s="75">
        <v>48.271565913978499</v>
      </c>
      <c r="BH92" s="75">
        <v>54.699339677419353</v>
      </c>
      <c r="BI92" s="75">
        <v>54.877677526881719</v>
      </c>
      <c r="BJ92" s="75">
        <v>47.771565913978492</v>
      </c>
      <c r="BK92" s="75">
        <v>54.873483440860213</v>
      </c>
      <c r="BL92" s="75">
        <v>54.553303333333332</v>
      </c>
      <c r="BM92" s="9"/>
      <c r="BN92" s="84"/>
      <c r="BV92" s="17">
        <f t="shared" si="40"/>
        <v>2021</v>
      </c>
      <c r="BW92" s="78">
        <f t="shared" si="41"/>
        <v>44531</v>
      </c>
      <c r="BX92" s="24">
        <f t="shared" si="42"/>
        <v>5.8876088898034773</v>
      </c>
      <c r="BY92" s="24">
        <f t="shared" si="43"/>
        <v>5.8758834101854704</v>
      </c>
      <c r="BZ92" s="24">
        <v>5.9706516326530608</v>
      </c>
      <c r="CA92" s="24">
        <v>5.8708939480920934</v>
      </c>
      <c r="CB92" s="24">
        <v>5.9706516326530608</v>
      </c>
      <c r="CC92" s="24">
        <f t="shared" si="44"/>
        <v>5.9087852380952377</v>
      </c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3"/>
      <c r="EC92" s="3"/>
      <c r="ED92" s="3"/>
      <c r="EE92" s="3"/>
      <c r="EF92" s="3"/>
      <c r="EG92" s="3"/>
      <c r="EH92" s="3"/>
      <c r="EI92" s="13"/>
      <c r="EJ92" s="13"/>
      <c r="EK92" s="13"/>
      <c r="EL92" s="13"/>
      <c r="EM92" s="13"/>
      <c r="EN92" s="13"/>
      <c r="EO92" s="13"/>
      <c r="EP92" s="3"/>
      <c r="EQ92" s="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3"/>
      <c r="FO92" s="3"/>
      <c r="FP92" s="13"/>
      <c r="FQ92" s="13"/>
      <c r="FR92" s="13"/>
      <c r="FS92" s="13"/>
      <c r="FT92" s="13"/>
    </row>
    <row r="93" spans="1:176" ht="12.75" x14ac:dyDescent="0.2">
      <c r="A93" s="3">
        <f t="shared" si="26"/>
        <v>2022</v>
      </c>
      <c r="B93" s="81">
        <f t="shared" si="30"/>
        <v>44562</v>
      </c>
      <c r="C93" s="81">
        <f t="shared" si="28"/>
        <v>44592</v>
      </c>
      <c r="D93" s="79">
        <f t="shared" si="29"/>
        <v>44562</v>
      </c>
      <c r="E93" s="40">
        <v>63.364469999999997</v>
      </c>
      <c r="F93" s="80">
        <v>51.363619999999997</v>
      </c>
      <c r="G93" s="40">
        <v>50.054229999999997</v>
      </c>
      <c r="H93" s="80">
        <v>48.23301</v>
      </c>
      <c r="I93" s="40">
        <v>59.139299999999999</v>
      </c>
      <c r="J93" s="80">
        <v>47.890300000000003</v>
      </c>
      <c r="K93" s="40">
        <v>58.154580000000003</v>
      </c>
      <c r="L93" s="80">
        <v>52.542160000000003</v>
      </c>
      <c r="M93" s="40">
        <v>58.154580000000003</v>
      </c>
      <c r="N93" s="80">
        <v>52.542160000000003</v>
      </c>
      <c r="O93" s="40">
        <v>49.554229999999997</v>
      </c>
      <c r="P93" s="80">
        <v>47.73301</v>
      </c>
      <c r="Q93" s="40">
        <v>49.554229999999997</v>
      </c>
      <c r="R93" s="80">
        <v>47.73301</v>
      </c>
      <c r="S93" s="40">
        <v>51.804229999999997</v>
      </c>
      <c r="T93" s="80">
        <v>46.73301</v>
      </c>
      <c r="U93" s="40">
        <v>57.448549999999997</v>
      </c>
      <c r="V93" s="42">
        <v>47.642989999999998</v>
      </c>
      <c r="W93" s="42">
        <v>6.0576999999999996</v>
      </c>
      <c r="X93" s="75">
        <v>6.2111000000000001</v>
      </c>
      <c r="Y93" s="42">
        <v>5.8635000000000002</v>
      </c>
      <c r="Z93" s="75">
        <v>5.8125</v>
      </c>
      <c r="AA93" s="75">
        <v>5.64</v>
      </c>
      <c r="AB93" s="75">
        <v>5.8733000000000004</v>
      </c>
      <c r="AC93" s="82">
        <v>5.9257999999999997</v>
      </c>
      <c r="AD93" s="76">
        <v>6.0895000000000001</v>
      </c>
      <c r="AE93" s="82">
        <v>5.3921999999999999</v>
      </c>
      <c r="AF93" s="75">
        <v>6.1567999999999996</v>
      </c>
      <c r="AG93" s="77">
        <v>5.9637000000000002</v>
      </c>
      <c r="AH93" s="76">
        <v>5.9128999999999996</v>
      </c>
      <c r="AI93" s="77">
        <v>6.4358000000000004</v>
      </c>
      <c r="AJ93" s="76">
        <v>5.9408000000000003</v>
      </c>
      <c r="AK93" s="83"/>
      <c r="AL93" s="5"/>
      <c r="AM93" s="5"/>
      <c r="AN93" s="5"/>
      <c r="AO93" s="5"/>
      <c r="AP93" s="5"/>
      <c r="AQ93" s="5"/>
      <c r="AR93" s="6">
        <f t="shared" si="31"/>
        <v>6.0545665413151735</v>
      </c>
      <c r="AS93" s="6">
        <f t="shared" si="32"/>
        <v>6.2209452383372295</v>
      </c>
      <c r="AT93" s="6">
        <f t="shared" si="33"/>
        <v>6.284053293315174</v>
      </c>
      <c r="AU93" s="6">
        <f t="shared" si="34"/>
        <v>6.4567377143372298</v>
      </c>
      <c r="AV93" s="6">
        <f t="shared" si="27"/>
        <v>6.2540756968262015</v>
      </c>
      <c r="AW93" s="6"/>
      <c r="AX93" s="6">
        <f t="shared" si="35"/>
        <v>5.9186946642246649</v>
      </c>
      <c r="AY93" s="6">
        <f t="shared" si="36"/>
        <v>6.0443883307965489</v>
      </c>
      <c r="AZ93" s="6">
        <f t="shared" si="37"/>
        <v>5.8769377372460125</v>
      </c>
      <c r="BA93" s="6">
        <v>5.914784285714286</v>
      </c>
      <c r="BB93" s="6">
        <f t="shared" si="38"/>
        <v>5.801080664002459</v>
      </c>
      <c r="BC93" s="6">
        <v>5.8159344245542961</v>
      </c>
      <c r="BD93" s="6">
        <f t="shared" si="39"/>
        <v>5.899174485183325</v>
      </c>
      <c r="BE93" s="15"/>
      <c r="BF93" s="75">
        <v>57.815689892473117</v>
      </c>
      <c r="BG93" s="75">
        <v>49.212160537634411</v>
      </c>
      <c r="BH93" s="75">
        <v>53.938149462365594</v>
      </c>
      <c r="BI93" s="75">
        <v>55.559590107526887</v>
      </c>
      <c r="BJ93" s="75">
        <v>48.712160537634411</v>
      </c>
      <c r="BK93" s="75">
        <v>55.559590107526887</v>
      </c>
      <c r="BL93" s="75">
        <v>52.914796451612901</v>
      </c>
      <c r="BM93" s="9"/>
      <c r="BN93" s="84"/>
      <c r="BV93" s="17">
        <f t="shared" si="40"/>
        <v>2022</v>
      </c>
      <c r="BW93" s="78">
        <f t="shared" si="41"/>
        <v>44562</v>
      </c>
      <c r="BX93" s="24">
        <f t="shared" si="42"/>
        <v>6.0662280893096003</v>
      </c>
      <c r="BY93" s="24">
        <f t="shared" si="43"/>
        <v>5.801080664002459</v>
      </c>
      <c r="BZ93" s="24">
        <v>5.911467959183673</v>
      </c>
      <c r="CA93" s="24">
        <v>5.8126832252754976</v>
      </c>
      <c r="CB93" s="24">
        <v>5.911467959183673</v>
      </c>
      <c r="CC93" s="24">
        <f t="shared" si="44"/>
        <v>5.8338673399014773</v>
      </c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3"/>
      <c r="EC93" s="3"/>
      <c r="ED93" s="3"/>
      <c r="EE93" s="3"/>
      <c r="EF93" s="3"/>
      <c r="EG93" s="3"/>
      <c r="EH93" s="3"/>
      <c r="EI93" s="13"/>
      <c r="EJ93" s="13"/>
      <c r="EK93" s="13"/>
      <c r="EL93" s="13"/>
      <c r="EM93" s="13"/>
      <c r="EN93" s="13"/>
      <c r="EO93" s="13"/>
      <c r="EP93" s="3"/>
      <c r="EQ93" s="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3"/>
      <c r="FO93" s="3"/>
      <c r="FP93" s="13"/>
      <c r="FQ93" s="13"/>
      <c r="FR93" s="13"/>
      <c r="FS93" s="13"/>
      <c r="FT93" s="13"/>
    </row>
    <row r="94" spans="1:176" ht="12.75" x14ac:dyDescent="0.2">
      <c r="A94" s="3">
        <f t="shared" si="26"/>
        <v>2022</v>
      </c>
      <c r="B94" s="81">
        <f t="shared" si="30"/>
        <v>44593</v>
      </c>
      <c r="C94" s="81">
        <f t="shared" si="28"/>
        <v>44620</v>
      </c>
      <c r="D94" s="79">
        <f t="shared" si="29"/>
        <v>44593</v>
      </c>
      <c r="E94" s="40">
        <v>59.30274</v>
      </c>
      <c r="F94" s="80">
        <v>50.586010000000002</v>
      </c>
      <c r="G94" s="40">
        <v>50.935920000000003</v>
      </c>
      <c r="H94" s="80">
        <v>48.191630000000004</v>
      </c>
      <c r="I94" s="40">
        <v>55.148009999999999</v>
      </c>
      <c r="J94" s="80">
        <v>46.863430000000001</v>
      </c>
      <c r="K94" s="40">
        <v>56.890740000000001</v>
      </c>
      <c r="L94" s="80">
        <v>51.563450000000003</v>
      </c>
      <c r="M94" s="40">
        <v>56.84863</v>
      </c>
      <c r="N94" s="80">
        <v>51.560119999999998</v>
      </c>
      <c r="O94" s="40">
        <v>49.935920000000003</v>
      </c>
      <c r="P94" s="80">
        <v>46.941630000000004</v>
      </c>
      <c r="Q94" s="40">
        <v>50.935920000000003</v>
      </c>
      <c r="R94" s="80">
        <v>47.691630000000004</v>
      </c>
      <c r="S94" s="40">
        <v>53.435920000000003</v>
      </c>
      <c r="T94" s="80">
        <v>50.441630000000004</v>
      </c>
      <c r="U94" s="40">
        <v>56.955759999999998</v>
      </c>
      <c r="V94" s="42">
        <v>47.202179999999998</v>
      </c>
      <c r="W94" s="42">
        <v>6.0364000000000004</v>
      </c>
      <c r="X94" s="75">
        <v>6.1018999999999997</v>
      </c>
      <c r="Y94" s="42">
        <v>5.8048999999999999</v>
      </c>
      <c r="Z94" s="75">
        <v>5.7343999999999999</v>
      </c>
      <c r="AA94" s="75">
        <v>5.5819000000000001</v>
      </c>
      <c r="AB94" s="75">
        <v>5.7942999999999998</v>
      </c>
      <c r="AC94" s="82">
        <v>5.7365000000000004</v>
      </c>
      <c r="AD94" s="76">
        <v>5.8949999999999996</v>
      </c>
      <c r="AE94" s="82">
        <v>5.4211</v>
      </c>
      <c r="AF94" s="75">
        <v>6.0777999999999999</v>
      </c>
      <c r="AG94" s="77">
        <v>5.8851000000000004</v>
      </c>
      <c r="AH94" s="76">
        <v>5.8345000000000002</v>
      </c>
      <c r="AI94" s="77">
        <v>6.2398999999999996</v>
      </c>
      <c r="AJ94" s="76">
        <v>5.7515000000000001</v>
      </c>
      <c r="AK94" s="83"/>
      <c r="AL94" s="5"/>
      <c r="AM94" s="5"/>
      <c r="AN94" s="5"/>
      <c r="AO94" s="5"/>
      <c r="AP94" s="5"/>
      <c r="AQ94" s="5"/>
      <c r="AR94" s="6">
        <f t="shared" si="31"/>
        <v>5.8621689399329195</v>
      </c>
      <c r="AS94" s="6">
        <f t="shared" si="32"/>
        <v>6.0232625470068086</v>
      </c>
      <c r="AT94" s="6">
        <f t="shared" si="33"/>
        <v>6.0843638559329198</v>
      </c>
      <c r="AU94" s="6">
        <f t="shared" si="34"/>
        <v>6.2515628830068088</v>
      </c>
      <c r="AV94" s="6">
        <f t="shared" si="27"/>
        <v>6.055339556469864</v>
      </c>
      <c r="AW94" s="6"/>
      <c r="AX94" s="6">
        <f t="shared" si="35"/>
        <v>5.8392278347578355</v>
      </c>
      <c r="AY94" s="6">
        <f t="shared" si="36"/>
        <v>5.8523030948756976</v>
      </c>
      <c r="AZ94" s="6">
        <f t="shared" si="37"/>
        <v>5.7979104918128765</v>
      </c>
      <c r="BA94" s="6">
        <v>5.8350904081632651</v>
      </c>
      <c r="BB94" s="6">
        <f t="shared" si="38"/>
        <v>5.741545875602009</v>
      </c>
      <c r="BC94" s="6">
        <v>5.7375508184157225</v>
      </c>
      <c r="BD94" s="6">
        <f t="shared" si="39"/>
        <v>5.8207214465092916</v>
      </c>
      <c r="BE94" s="15"/>
      <c r="BF94" s="75">
        <v>55.56699857142857</v>
      </c>
      <c r="BG94" s="75">
        <v>49.759795714285723</v>
      </c>
      <c r="BH94" s="75">
        <v>51.597475714285707</v>
      </c>
      <c r="BI94" s="75">
        <v>54.582125714285716</v>
      </c>
      <c r="BJ94" s="75">
        <v>49.54551</v>
      </c>
      <c r="BK94" s="75">
        <v>54.607615714285714</v>
      </c>
      <c r="BL94" s="75">
        <v>52.775654285714282</v>
      </c>
      <c r="BM94" s="9"/>
      <c r="BN94" s="84"/>
      <c r="BV94" s="17">
        <f t="shared" si="40"/>
        <v>2022</v>
      </c>
      <c r="BW94" s="78">
        <f t="shared" si="41"/>
        <v>44593</v>
      </c>
      <c r="BX94" s="24">
        <f t="shared" si="42"/>
        <v>6.0059338203518884</v>
      </c>
      <c r="BY94" s="24">
        <f t="shared" si="43"/>
        <v>5.741545875602009</v>
      </c>
      <c r="BZ94" s="24">
        <v>5.8317740816326529</v>
      </c>
      <c r="CA94" s="24">
        <v>5.7342994761034944</v>
      </c>
      <c r="CB94" s="24">
        <v>5.8317740816326529</v>
      </c>
      <c r="CC94" s="24">
        <f t="shared" si="44"/>
        <v>5.7742409031198685</v>
      </c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3"/>
      <c r="EC94" s="3"/>
      <c r="ED94" s="3"/>
      <c r="EE94" s="3"/>
      <c r="EF94" s="3"/>
      <c r="EG94" s="3"/>
      <c r="EH94" s="3"/>
      <c r="EI94" s="13"/>
      <c r="EJ94" s="13"/>
      <c r="EK94" s="13"/>
      <c r="EL94" s="13"/>
      <c r="EM94" s="13"/>
      <c r="EN94" s="13"/>
      <c r="EO94" s="13"/>
      <c r="EP94" s="3"/>
      <c r="EQ94" s="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3"/>
      <c r="FO94" s="3"/>
      <c r="FP94" s="13"/>
      <c r="FQ94" s="13"/>
      <c r="FR94" s="13"/>
      <c r="FS94" s="13"/>
      <c r="FT94" s="13"/>
    </row>
    <row r="95" spans="1:176" ht="12.75" x14ac:dyDescent="0.2">
      <c r="A95" s="3">
        <f t="shared" si="26"/>
        <v>2022</v>
      </c>
      <c r="B95" s="81">
        <f t="shared" si="30"/>
        <v>44621</v>
      </c>
      <c r="C95" s="81">
        <f t="shared" si="28"/>
        <v>44651</v>
      </c>
      <c r="D95" s="79">
        <f t="shared" si="29"/>
        <v>44621</v>
      </c>
      <c r="E95" s="40">
        <v>49.624470000000002</v>
      </c>
      <c r="F95" s="80">
        <v>42.251719999999999</v>
      </c>
      <c r="G95" s="40">
        <v>46.047289999999997</v>
      </c>
      <c r="H95" s="80">
        <v>42.696469999999998</v>
      </c>
      <c r="I95" s="40">
        <v>45.866309999999999</v>
      </c>
      <c r="J95" s="80">
        <v>38.817970000000003</v>
      </c>
      <c r="K95" s="40">
        <v>49.66939</v>
      </c>
      <c r="L95" s="80">
        <v>45.669379999999997</v>
      </c>
      <c r="M95" s="40">
        <v>49.672490000000003</v>
      </c>
      <c r="N95" s="80">
        <v>45.658140000000003</v>
      </c>
      <c r="O95" s="40">
        <v>45.047289999999997</v>
      </c>
      <c r="P95" s="80">
        <v>41.196469999999998</v>
      </c>
      <c r="Q95" s="40">
        <v>46.047289999999997</v>
      </c>
      <c r="R95" s="80">
        <v>42.196469999999998</v>
      </c>
      <c r="S95" s="40">
        <v>48.297289999999997</v>
      </c>
      <c r="T95" s="80">
        <v>44.696469999999998</v>
      </c>
      <c r="U95" s="40">
        <v>47.358060000000002</v>
      </c>
      <c r="V95" s="42">
        <v>40.762779999999999</v>
      </c>
      <c r="W95" s="42">
        <v>5.4256000000000002</v>
      </c>
      <c r="X95" s="75">
        <v>5.4847000000000001</v>
      </c>
      <c r="Y95" s="42">
        <v>5.2385000000000002</v>
      </c>
      <c r="Z95" s="75">
        <v>5.4745999999999997</v>
      </c>
      <c r="AA95" s="75">
        <v>5.3170999999999999</v>
      </c>
      <c r="AB95" s="75">
        <v>5.7267000000000001</v>
      </c>
      <c r="AC95" s="82">
        <v>5.6734999999999998</v>
      </c>
      <c r="AD95" s="76">
        <v>5.8301999999999996</v>
      </c>
      <c r="AE95" s="82">
        <v>5.3563999999999998</v>
      </c>
      <c r="AF95" s="75">
        <v>5.8156999999999996</v>
      </c>
      <c r="AG95" s="77">
        <v>5.6241000000000003</v>
      </c>
      <c r="AH95" s="76">
        <v>5.5743</v>
      </c>
      <c r="AI95" s="77">
        <v>6.1708999999999996</v>
      </c>
      <c r="AJ95" s="76">
        <v>5.6885000000000003</v>
      </c>
      <c r="AK95" s="83"/>
      <c r="AL95" s="5"/>
      <c r="AM95" s="5"/>
      <c r="AN95" s="5"/>
      <c r="AO95" s="5"/>
      <c r="AP95" s="5"/>
      <c r="AQ95" s="5"/>
      <c r="AR95" s="6">
        <f t="shared" si="31"/>
        <v>5.7981380424839912</v>
      </c>
      <c r="AS95" s="6">
        <f t="shared" si="32"/>
        <v>5.9574021953450549</v>
      </c>
      <c r="AT95" s="6">
        <f t="shared" si="33"/>
        <v>6.0179061984839919</v>
      </c>
      <c r="AU95" s="6">
        <f t="shared" si="34"/>
        <v>6.1832064353450553</v>
      </c>
      <c r="AV95" s="6">
        <f t="shared" si="27"/>
        <v>5.9891632179145233</v>
      </c>
      <c r="AW95" s="6"/>
      <c r="AX95" s="6">
        <f t="shared" si="35"/>
        <v>5.5748810704110703</v>
      </c>
      <c r="AY95" s="6">
        <f t="shared" si="36"/>
        <v>5.7883761542364276</v>
      </c>
      <c r="AZ95" s="6">
        <f t="shared" si="37"/>
        <v>5.7302871779992062</v>
      </c>
      <c r="BA95" s="6">
        <v>5.569988367346939</v>
      </c>
      <c r="BB95" s="6">
        <f t="shared" si="38"/>
        <v>5.4702065990367865</v>
      </c>
      <c r="BC95" s="6">
        <v>5.4768074013247929</v>
      </c>
      <c r="BD95" s="6">
        <f t="shared" si="39"/>
        <v>5.5597470617780003</v>
      </c>
      <c r="BE95" s="15"/>
      <c r="BF95" s="75">
        <v>46.538433324360696</v>
      </c>
      <c r="BG95" s="75">
        <v>44.644726043068637</v>
      </c>
      <c r="BH95" s="75">
        <v>42.916062705248997</v>
      </c>
      <c r="BI95" s="75">
        <v>47.992190067294757</v>
      </c>
      <c r="BJ95" s="75">
        <v>44.435439367429339</v>
      </c>
      <c r="BK95" s="75">
        <v>47.995092409152086</v>
      </c>
      <c r="BL95" s="75">
        <v>44.597451547779279</v>
      </c>
      <c r="BM95" s="9"/>
      <c r="BN95" s="84"/>
      <c r="BV95" s="17">
        <f t="shared" si="40"/>
        <v>2022</v>
      </c>
      <c r="BW95" s="78">
        <f t="shared" si="41"/>
        <v>44621</v>
      </c>
      <c r="BX95" s="24">
        <f t="shared" si="42"/>
        <v>5.4231578145899784</v>
      </c>
      <c r="BY95" s="24">
        <f t="shared" si="43"/>
        <v>5.4702065990367865</v>
      </c>
      <c r="BZ95" s="24">
        <v>5.5666720408163259</v>
      </c>
      <c r="CA95" s="24">
        <v>5.4735555832112244</v>
      </c>
      <c r="CB95" s="24">
        <v>5.5666720408163259</v>
      </c>
      <c r="CC95" s="24">
        <f t="shared" si="44"/>
        <v>5.5024839244663379</v>
      </c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3"/>
      <c r="EC95" s="3"/>
      <c r="ED95" s="3"/>
      <c r="EE95" s="3"/>
      <c r="EF95" s="3"/>
      <c r="EG95" s="3"/>
      <c r="EH95" s="3"/>
      <c r="EI95" s="13"/>
      <c r="EJ95" s="13"/>
      <c r="EK95" s="13"/>
      <c r="EL95" s="13"/>
      <c r="EM95" s="13"/>
      <c r="EN95" s="13"/>
      <c r="EO95" s="13"/>
      <c r="EP95" s="3"/>
      <c r="EQ95" s="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3"/>
      <c r="FO95" s="3"/>
      <c r="FP95" s="13"/>
      <c r="FQ95" s="13"/>
      <c r="FR95" s="13"/>
      <c r="FS95" s="13"/>
      <c r="FT95" s="13"/>
    </row>
    <row r="96" spans="1:176" ht="12.75" x14ac:dyDescent="0.2">
      <c r="A96" s="3">
        <f t="shared" si="26"/>
        <v>2022</v>
      </c>
      <c r="B96" s="81">
        <f t="shared" si="30"/>
        <v>44652</v>
      </c>
      <c r="C96" s="81">
        <f t="shared" si="28"/>
        <v>44681</v>
      </c>
      <c r="D96" s="79">
        <f t="shared" si="29"/>
        <v>44652</v>
      </c>
      <c r="E96" s="40">
        <v>47.521160000000002</v>
      </c>
      <c r="F96" s="80">
        <v>41.975520000000003</v>
      </c>
      <c r="G96" s="40">
        <v>47.316040000000001</v>
      </c>
      <c r="H96" s="80">
        <v>43.488599999999998</v>
      </c>
      <c r="I96" s="40">
        <v>43.855559999999997</v>
      </c>
      <c r="J96" s="80">
        <v>38.553919999999998</v>
      </c>
      <c r="K96" s="40">
        <v>52.664909999999999</v>
      </c>
      <c r="L96" s="80">
        <v>46.819189999999999</v>
      </c>
      <c r="M96" s="40">
        <v>51.649760000000001</v>
      </c>
      <c r="N96" s="80">
        <v>46.621429999999997</v>
      </c>
      <c r="O96" s="40">
        <v>46.066040000000001</v>
      </c>
      <c r="P96" s="80">
        <v>42.488599999999998</v>
      </c>
      <c r="Q96" s="40">
        <v>44.316040000000001</v>
      </c>
      <c r="R96" s="80">
        <v>42.738599999999998</v>
      </c>
      <c r="S96" s="40">
        <v>49.566040000000001</v>
      </c>
      <c r="T96" s="80">
        <v>41.488599999999998</v>
      </c>
      <c r="U96" s="40">
        <v>47.937809999999999</v>
      </c>
      <c r="V96" s="42">
        <v>46.955539999999999</v>
      </c>
      <c r="W96" s="42">
        <v>5.3442999999999996</v>
      </c>
      <c r="X96" s="75">
        <v>5.3551000000000002</v>
      </c>
      <c r="Y96" s="42">
        <v>5.1658999999999997</v>
      </c>
      <c r="Z96" s="75">
        <v>5.3821000000000003</v>
      </c>
      <c r="AA96" s="75">
        <v>5.0270999999999999</v>
      </c>
      <c r="AB96" s="75">
        <v>5.6486999999999998</v>
      </c>
      <c r="AC96" s="82">
        <v>5.5373999999999999</v>
      </c>
      <c r="AD96" s="76">
        <v>5.3856000000000002</v>
      </c>
      <c r="AE96" s="82">
        <v>5.2236000000000002</v>
      </c>
      <c r="AF96" s="75">
        <v>5.7112999999999996</v>
      </c>
      <c r="AG96" s="77">
        <v>5.5256999999999996</v>
      </c>
      <c r="AH96" s="76">
        <v>5.4797000000000002</v>
      </c>
      <c r="AI96" s="77">
        <v>5.6833999999999998</v>
      </c>
      <c r="AJ96" s="76">
        <v>5.5523999999999996</v>
      </c>
      <c r="AK96" s="83"/>
      <c r="AL96" s="5"/>
      <c r="AM96" s="5"/>
      <c r="AN96" s="5"/>
      <c r="AO96" s="5"/>
      <c r="AP96" s="5"/>
      <c r="AQ96" s="5"/>
      <c r="AR96" s="6">
        <f t="shared" si="31"/>
        <v>5.659810976725276</v>
      </c>
      <c r="AS96" s="6">
        <f t="shared" si="32"/>
        <v>5.5055270047769076</v>
      </c>
      <c r="AT96" s="6">
        <f t="shared" si="33"/>
        <v>5.8743365607252764</v>
      </c>
      <c r="AU96" s="6">
        <f t="shared" si="34"/>
        <v>5.7142052527769085</v>
      </c>
      <c r="AV96" s="6">
        <f t="shared" si="27"/>
        <v>5.6884699487510915</v>
      </c>
      <c r="AW96" s="6"/>
      <c r="AX96" s="6">
        <f t="shared" si="35"/>
        <v>5.4807622262922271</v>
      </c>
      <c r="AY96" s="6">
        <f t="shared" si="36"/>
        <v>5.6502736681887358</v>
      </c>
      <c r="AZ96" s="6">
        <f t="shared" si="37"/>
        <v>5.6522602774449711</v>
      </c>
      <c r="BA96" s="6">
        <v>5.4756006122448975</v>
      </c>
      <c r="BB96" s="6">
        <f t="shared" si="38"/>
        <v>5.1730450046111285</v>
      </c>
      <c r="BC96" s="6">
        <v>5.3839715041696312</v>
      </c>
      <c r="BD96" s="6">
        <f t="shared" si="39"/>
        <v>5.4668289301858364</v>
      </c>
      <c r="BE96" s="15"/>
      <c r="BF96" s="75">
        <v>45.179667555555561</v>
      </c>
      <c r="BG96" s="75">
        <v>45.70000977777778</v>
      </c>
      <c r="BH96" s="75">
        <v>41.617089777777778</v>
      </c>
      <c r="BI96" s="75">
        <v>49.526687333333328</v>
      </c>
      <c r="BJ96" s="75">
        <v>43.650009777777775</v>
      </c>
      <c r="BK96" s="75">
        <v>50.196717111111106</v>
      </c>
      <c r="BL96" s="75">
        <v>47.523073777777782</v>
      </c>
      <c r="BM96" s="9"/>
      <c r="BN96" s="84"/>
      <c r="BV96" s="17">
        <f t="shared" si="40"/>
        <v>2022</v>
      </c>
      <c r="BW96" s="78">
        <f t="shared" si="41"/>
        <v>44652</v>
      </c>
      <c r="BX96" s="24">
        <f t="shared" si="42"/>
        <v>5.3484587714785468</v>
      </c>
      <c r="BY96" s="24">
        <f t="shared" si="43"/>
        <v>5.1730450046111285</v>
      </c>
      <c r="BZ96" s="24">
        <v>5.4722842857142853</v>
      </c>
      <c r="CA96" s="24">
        <v>5.3807195166502737</v>
      </c>
      <c r="CB96" s="24">
        <v>5.4722842857142853</v>
      </c>
      <c r="CC96" s="24">
        <f t="shared" si="44"/>
        <v>5.2048648768472896</v>
      </c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3"/>
      <c r="EC96" s="3"/>
      <c r="ED96" s="3"/>
      <c r="EE96" s="3"/>
      <c r="EF96" s="3"/>
      <c r="EG96" s="3"/>
      <c r="EH96" s="3"/>
      <c r="EI96" s="13"/>
      <c r="EJ96" s="13"/>
      <c r="EK96" s="13"/>
      <c r="EL96" s="13"/>
      <c r="EM96" s="13"/>
      <c r="EN96" s="13"/>
      <c r="EO96" s="13"/>
      <c r="EP96" s="3"/>
      <c r="EQ96" s="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3"/>
      <c r="FO96" s="3"/>
      <c r="FP96" s="13"/>
      <c r="FQ96" s="13"/>
      <c r="FR96" s="13"/>
      <c r="FS96" s="13"/>
      <c r="FT96" s="13"/>
    </row>
    <row r="97" spans="1:176" ht="12.75" x14ac:dyDescent="0.2">
      <c r="A97" s="3">
        <f t="shared" si="26"/>
        <v>2022</v>
      </c>
      <c r="B97" s="81">
        <f t="shared" si="30"/>
        <v>44682</v>
      </c>
      <c r="C97" s="81">
        <f t="shared" si="28"/>
        <v>44712</v>
      </c>
      <c r="D97" s="79">
        <f t="shared" si="29"/>
        <v>44682</v>
      </c>
      <c r="E97" s="40">
        <v>42.110869999999998</v>
      </c>
      <c r="F97" s="80">
        <v>37.165199999999999</v>
      </c>
      <c r="G97" s="40">
        <v>47.264159999999997</v>
      </c>
      <c r="H97" s="80">
        <v>42.500140000000002</v>
      </c>
      <c r="I97" s="40">
        <v>38.683320000000002</v>
      </c>
      <c r="J97" s="80">
        <v>33.955249999999999</v>
      </c>
      <c r="K97" s="40">
        <v>48.735860000000002</v>
      </c>
      <c r="L97" s="80">
        <v>44.679070000000003</v>
      </c>
      <c r="M97" s="40">
        <v>49.379350000000002</v>
      </c>
      <c r="N97" s="80">
        <v>44.867660000000001</v>
      </c>
      <c r="O97" s="40">
        <v>46.264159999999997</v>
      </c>
      <c r="P97" s="80">
        <v>41.000140000000002</v>
      </c>
      <c r="Q97" s="40">
        <v>46.264159999999997</v>
      </c>
      <c r="R97" s="80">
        <v>41.500140000000002</v>
      </c>
      <c r="S97" s="40">
        <v>50.014159999999997</v>
      </c>
      <c r="T97" s="80">
        <v>40.500140000000002</v>
      </c>
      <c r="U97" s="40">
        <v>42.47157</v>
      </c>
      <c r="V97" s="42">
        <v>39.682560000000002</v>
      </c>
      <c r="W97" s="42">
        <v>5.3851000000000004</v>
      </c>
      <c r="X97" s="75">
        <v>5.5164</v>
      </c>
      <c r="Y97" s="42">
        <v>5.2256999999999998</v>
      </c>
      <c r="Z97" s="75">
        <v>5.1510999999999996</v>
      </c>
      <c r="AA97" s="75">
        <v>4.7961</v>
      </c>
      <c r="AB97" s="75">
        <v>5.3735999999999997</v>
      </c>
      <c r="AC97" s="82">
        <v>5.2622</v>
      </c>
      <c r="AD97" s="76">
        <v>5.1002000000000001</v>
      </c>
      <c r="AE97" s="82">
        <v>4.9440999999999997</v>
      </c>
      <c r="AF97" s="75">
        <v>5.4810999999999996</v>
      </c>
      <c r="AG97" s="77">
        <v>5.2949999999999999</v>
      </c>
      <c r="AH97" s="76">
        <v>5.2488000000000001</v>
      </c>
      <c r="AI97" s="77">
        <v>5.3994</v>
      </c>
      <c r="AJ97" s="76">
        <v>5.2771999999999997</v>
      </c>
      <c r="AK97" s="83"/>
      <c r="AL97" s="5"/>
      <c r="AM97" s="5"/>
      <c r="AN97" s="5"/>
      <c r="AO97" s="5"/>
      <c r="AP97" s="5"/>
      <c r="AQ97" s="5"/>
      <c r="AR97" s="6">
        <f t="shared" si="31"/>
        <v>5.3801077548531353</v>
      </c>
      <c r="AS97" s="6">
        <f t="shared" si="32"/>
        <v>5.2154568756987496</v>
      </c>
      <c r="AT97" s="6">
        <f t="shared" si="33"/>
        <v>5.5840326348531359</v>
      </c>
      <c r="AU97" s="6">
        <f t="shared" si="34"/>
        <v>5.4131415156987499</v>
      </c>
      <c r="AV97" s="6">
        <f t="shared" si="27"/>
        <v>5.3981846952759431</v>
      </c>
      <c r="AW97" s="6"/>
      <c r="AX97" s="6">
        <f t="shared" si="35"/>
        <v>5.2457194912494911</v>
      </c>
      <c r="AY97" s="6">
        <f t="shared" si="36"/>
        <v>5.3710245560629115</v>
      </c>
      <c r="AZ97" s="6">
        <f t="shared" si="37"/>
        <v>5.3770654012594568</v>
      </c>
      <c r="BA97" s="6">
        <v>5.2398863265306117</v>
      </c>
      <c r="BB97" s="6">
        <f t="shared" si="38"/>
        <v>4.9363404242237934</v>
      </c>
      <c r="BC97" s="6">
        <v>5.152132669111877</v>
      </c>
      <c r="BD97" s="6">
        <f t="shared" si="39"/>
        <v>5.2347847312908078</v>
      </c>
      <c r="BE97" s="15"/>
      <c r="BF97" s="75">
        <v>39.824162365591398</v>
      </c>
      <c r="BG97" s="75">
        <v>45.06144107526881</v>
      </c>
      <c r="BH97" s="75">
        <v>36.497223118279571</v>
      </c>
      <c r="BI97" s="75">
        <v>47.293299784946235</v>
      </c>
      <c r="BJ97" s="75">
        <v>44.061441075268817</v>
      </c>
      <c r="BK97" s="75">
        <v>46.860139892473121</v>
      </c>
      <c r="BL97" s="75">
        <v>41.182027741935485</v>
      </c>
      <c r="BM97" s="9"/>
      <c r="BN97" s="84"/>
      <c r="BV97" s="17">
        <f t="shared" si="40"/>
        <v>2022</v>
      </c>
      <c r="BW97" s="78">
        <f t="shared" si="41"/>
        <v>44682</v>
      </c>
      <c r="BX97" s="24">
        <f t="shared" si="42"/>
        <v>5.4099877353637202</v>
      </c>
      <c r="BY97" s="24">
        <f t="shared" si="43"/>
        <v>4.9363404242237934</v>
      </c>
      <c r="BZ97" s="24">
        <v>5.2365699999999995</v>
      </c>
      <c r="CA97" s="24">
        <v>5.1488802585358995</v>
      </c>
      <c r="CB97" s="24">
        <v>5.2365699999999995</v>
      </c>
      <c r="CC97" s="24">
        <f t="shared" si="44"/>
        <v>4.9677959113300485</v>
      </c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3"/>
      <c r="EC97" s="3"/>
      <c r="ED97" s="3"/>
      <c r="EE97" s="3"/>
      <c r="EF97" s="3"/>
      <c r="EG97" s="3"/>
      <c r="EH97" s="3"/>
      <c r="EI97" s="13"/>
      <c r="EJ97" s="13"/>
      <c r="EK97" s="13"/>
      <c r="EL97" s="13"/>
      <c r="EM97" s="13"/>
      <c r="EN97" s="13"/>
      <c r="EO97" s="13"/>
      <c r="EP97" s="3"/>
      <c r="EQ97" s="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3"/>
      <c r="FO97" s="3"/>
      <c r="FP97" s="13"/>
      <c r="FQ97" s="13"/>
      <c r="FR97" s="13"/>
      <c r="FS97" s="13"/>
      <c r="FT97" s="13"/>
    </row>
    <row r="98" spans="1:176" ht="12.75" x14ac:dyDescent="0.2">
      <c r="A98" s="3">
        <f t="shared" si="26"/>
        <v>2022</v>
      </c>
      <c r="B98" s="81">
        <f t="shared" si="30"/>
        <v>44713</v>
      </c>
      <c r="C98" s="81">
        <f t="shared" si="28"/>
        <v>44742</v>
      </c>
      <c r="D98" s="79">
        <f t="shared" si="29"/>
        <v>44713</v>
      </c>
      <c r="E98" s="40">
        <v>49.151620000000001</v>
      </c>
      <c r="F98" s="80">
        <v>39.910809999999998</v>
      </c>
      <c r="G98" s="40">
        <v>50.52393</v>
      </c>
      <c r="H98" s="80">
        <v>44.317230000000002</v>
      </c>
      <c r="I98" s="40">
        <v>45.414270000000002</v>
      </c>
      <c r="J98" s="80">
        <v>36.580060000000003</v>
      </c>
      <c r="K98" s="40">
        <v>53.583730000000003</v>
      </c>
      <c r="L98" s="80">
        <v>46.582929999999998</v>
      </c>
      <c r="M98" s="40">
        <v>53.247920000000001</v>
      </c>
      <c r="N98" s="80">
        <v>46.430709999999998</v>
      </c>
      <c r="O98" s="40">
        <v>50.27393</v>
      </c>
      <c r="P98" s="80">
        <v>43.567230000000002</v>
      </c>
      <c r="Q98" s="40">
        <v>50.52393</v>
      </c>
      <c r="R98" s="80">
        <v>43.567230000000002</v>
      </c>
      <c r="S98" s="40">
        <v>53.52393</v>
      </c>
      <c r="T98" s="80">
        <v>42.317230000000002</v>
      </c>
      <c r="U98" s="40">
        <v>52.20252</v>
      </c>
      <c r="V98" s="42">
        <v>45.494869999999999</v>
      </c>
      <c r="W98" s="42">
        <v>5.4954000000000001</v>
      </c>
      <c r="X98" s="75">
        <v>5.6490999999999998</v>
      </c>
      <c r="Y98" s="42">
        <v>5.2958999999999996</v>
      </c>
      <c r="Z98" s="75">
        <v>5.1681999999999997</v>
      </c>
      <c r="AA98" s="75">
        <v>4.8132000000000001</v>
      </c>
      <c r="AB98" s="75">
        <v>5.4142000000000001</v>
      </c>
      <c r="AC98" s="82">
        <v>5.2923</v>
      </c>
      <c r="AD98" s="76">
        <v>5.1308999999999996</v>
      </c>
      <c r="AE98" s="82">
        <v>4.9781000000000004</v>
      </c>
      <c r="AF98" s="75">
        <v>5.4992999999999999</v>
      </c>
      <c r="AG98" s="77">
        <v>5.3127000000000004</v>
      </c>
      <c r="AH98" s="76">
        <v>5.2660999999999998</v>
      </c>
      <c r="AI98" s="77">
        <v>5.4318999999999997</v>
      </c>
      <c r="AJ98" s="76">
        <v>5.3072999999999997</v>
      </c>
      <c r="AK98" s="83"/>
      <c r="AL98" s="5"/>
      <c r="AM98" s="5"/>
      <c r="AN98" s="5"/>
      <c r="AO98" s="5"/>
      <c r="AP98" s="5"/>
      <c r="AQ98" s="5"/>
      <c r="AR98" s="6">
        <f t="shared" si="31"/>
        <v>5.4107002947454008</v>
      </c>
      <c r="AS98" s="6">
        <f t="shared" si="32"/>
        <v>5.2466592336619566</v>
      </c>
      <c r="AT98" s="6">
        <f t="shared" si="33"/>
        <v>5.615784626745401</v>
      </c>
      <c r="AU98" s="6">
        <f t="shared" si="34"/>
        <v>5.4455264376619574</v>
      </c>
      <c r="AV98" s="6">
        <f t="shared" si="27"/>
        <v>5.4296676482036794</v>
      </c>
      <c r="AW98" s="6"/>
      <c r="AX98" s="6">
        <f t="shared" si="35"/>
        <v>5.2631187586487584</v>
      </c>
      <c r="AY98" s="6">
        <f t="shared" si="36"/>
        <v>5.4015674277016732</v>
      </c>
      <c r="AZ98" s="6">
        <f t="shared" si="37"/>
        <v>5.4176794033428157</v>
      </c>
      <c r="BA98" s="6">
        <v>5.2573353061224486</v>
      </c>
      <c r="BB98" s="6">
        <f t="shared" si="38"/>
        <v>4.9538627113433762</v>
      </c>
      <c r="BC98" s="6">
        <v>5.1692947646940741</v>
      </c>
      <c r="BD98" s="6">
        <f t="shared" si="39"/>
        <v>5.2519620291310893</v>
      </c>
      <c r="BE98" s="15"/>
      <c r="BF98" s="75">
        <v>45.249944666666671</v>
      </c>
      <c r="BG98" s="75">
        <v>47.90332333333334</v>
      </c>
      <c r="BH98" s="75">
        <v>41.684270222222224</v>
      </c>
      <c r="BI98" s="75">
        <v>50.369542444444441</v>
      </c>
      <c r="BJ98" s="75">
        <v>47.586656666666663</v>
      </c>
      <c r="BK98" s="75">
        <v>50.627836666666667</v>
      </c>
      <c r="BL98" s="75">
        <v>49.370401111111107</v>
      </c>
      <c r="BM98" s="9"/>
      <c r="BN98" s="84"/>
      <c r="BV98" s="17">
        <f t="shared" si="40"/>
        <v>2022</v>
      </c>
      <c r="BW98" s="78">
        <f t="shared" si="41"/>
        <v>44713</v>
      </c>
      <c r="BX98" s="24">
        <f t="shared" si="42"/>
        <v>5.4822173886202279</v>
      </c>
      <c r="BY98" s="24">
        <f t="shared" si="43"/>
        <v>4.9538627113433762</v>
      </c>
      <c r="BZ98" s="24">
        <v>5.2540189795918364</v>
      </c>
      <c r="CA98" s="24">
        <v>5.1660423854352757</v>
      </c>
      <c r="CB98" s="24">
        <v>5.2540189795918364</v>
      </c>
      <c r="CC98" s="24">
        <f t="shared" si="44"/>
        <v>4.9853451724137923</v>
      </c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3"/>
      <c r="EC98" s="3"/>
      <c r="ED98" s="3"/>
      <c r="EE98" s="3"/>
      <c r="EF98" s="3"/>
      <c r="EG98" s="3"/>
      <c r="EH98" s="3"/>
      <c r="EI98" s="13"/>
      <c r="EJ98" s="13"/>
      <c r="EK98" s="13"/>
      <c r="EL98" s="13"/>
      <c r="EM98" s="13"/>
      <c r="EN98" s="13"/>
      <c r="EO98" s="13"/>
      <c r="EP98" s="3"/>
      <c r="EQ98" s="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3"/>
      <c r="FO98" s="3"/>
      <c r="FP98" s="13"/>
      <c r="FQ98" s="13"/>
      <c r="FR98" s="13"/>
      <c r="FS98" s="13"/>
      <c r="FT98" s="13"/>
    </row>
    <row r="99" spans="1:176" ht="12.75" x14ac:dyDescent="0.2">
      <c r="A99" s="3">
        <f t="shared" si="26"/>
        <v>2022</v>
      </c>
      <c r="B99" s="81">
        <f t="shared" si="30"/>
        <v>44743</v>
      </c>
      <c r="C99" s="81">
        <f t="shared" si="28"/>
        <v>44773</v>
      </c>
      <c r="D99" s="79">
        <f t="shared" si="29"/>
        <v>44743</v>
      </c>
      <c r="E99" s="40">
        <v>63.75685</v>
      </c>
      <c r="F99" s="80">
        <v>45.531649999999999</v>
      </c>
      <c r="G99" s="40">
        <v>63.877029999999998</v>
      </c>
      <c r="H99" s="80">
        <v>47.665909999999997</v>
      </c>
      <c r="I99" s="40">
        <v>59.376869999999997</v>
      </c>
      <c r="J99" s="80">
        <v>41.953580000000002</v>
      </c>
      <c r="K99" s="40">
        <v>66.93092</v>
      </c>
      <c r="L99" s="80">
        <v>50.075609999999998</v>
      </c>
      <c r="M99" s="40">
        <v>66.722790000000003</v>
      </c>
      <c r="N99" s="80">
        <v>49.925350000000002</v>
      </c>
      <c r="O99" s="40">
        <v>68.377030000000005</v>
      </c>
      <c r="P99" s="80">
        <v>46.665909999999997</v>
      </c>
      <c r="Q99" s="40">
        <v>68.877030000000005</v>
      </c>
      <c r="R99" s="80">
        <v>47.665909999999997</v>
      </c>
      <c r="S99" s="40">
        <v>68.127030000000005</v>
      </c>
      <c r="T99" s="80">
        <v>50.165909999999997</v>
      </c>
      <c r="U99" s="40">
        <v>64.380120000000005</v>
      </c>
      <c r="V99" s="42">
        <v>48.682830000000003</v>
      </c>
      <c r="W99" s="42">
        <v>5.5525000000000002</v>
      </c>
      <c r="X99" s="75">
        <v>5.7774000000000001</v>
      </c>
      <c r="Y99" s="42">
        <v>5.3623000000000003</v>
      </c>
      <c r="Z99" s="75">
        <v>5.1993</v>
      </c>
      <c r="AA99" s="75">
        <v>4.8442999999999996</v>
      </c>
      <c r="AB99" s="75">
        <v>5.4481000000000002</v>
      </c>
      <c r="AC99" s="82">
        <v>5.1582999999999997</v>
      </c>
      <c r="AD99" s="76">
        <v>5.1439000000000004</v>
      </c>
      <c r="AE99" s="82">
        <v>4.9855999999999998</v>
      </c>
      <c r="AF99" s="75">
        <v>5.5316999999999998</v>
      </c>
      <c r="AG99" s="77">
        <v>5.3444000000000003</v>
      </c>
      <c r="AH99" s="76">
        <v>5.2975000000000003</v>
      </c>
      <c r="AI99" s="77">
        <v>5.4473000000000003</v>
      </c>
      <c r="AJ99" s="76">
        <v>5.1733000000000002</v>
      </c>
      <c r="AK99" s="83"/>
      <c r="AL99" s="5"/>
      <c r="AM99" s="5"/>
      <c r="AN99" s="5"/>
      <c r="AO99" s="5"/>
      <c r="AP99" s="5"/>
      <c r="AQ99" s="5"/>
      <c r="AR99" s="6">
        <f t="shared" si="31"/>
        <v>5.2745075922349827</v>
      </c>
      <c r="AS99" s="6">
        <f t="shared" si="32"/>
        <v>5.2598719585323712</v>
      </c>
      <c r="AT99" s="6">
        <f t="shared" si="33"/>
        <v>5.4744302442349833</v>
      </c>
      <c r="AU99" s="6">
        <f t="shared" si="34"/>
        <v>5.4592399225323716</v>
      </c>
      <c r="AV99" s="6">
        <f t="shared" si="27"/>
        <v>5.3670124293836778</v>
      </c>
      <c r="AW99" s="6"/>
      <c r="AX99" s="6">
        <f t="shared" si="35"/>
        <v>5.2947630402930406</v>
      </c>
      <c r="AY99" s="6">
        <f t="shared" si="36"/>
        <v>5.2655958396752904</v>
      </c>
      <c r="AZ99" s="6">
        <f t="shared" si="37"/>
        <v>5.451591094737541</v>
      </c>
      <c r="BA99" s="6">
        <v>5.2890699999999988</v>
      </c>
      <c r="BB99" s="6">
        <f t="shared" si="38"/>
        <v>4.9857307306076439</v>
      </c>
      <c r="BC99" s="6">
        <v>5.2005076987646204</v>
      </c>
      <c r="BD99" s="6">
        <f t="shared" si="39"/>
        <v>5.2832026117528876</v>
      </c>
      <c r="BE99" s="15"/>
      <c r="BF99" s="75">
        <v>55.330144623655912</v>
      </c>
      <c r="BG99" s="75">
        <v>56.381565913978491</v>
      </c>
      <c r="BH99" s="75">
        <v>51.32094021505376</v>
      </c>
      <c r="BI99" s="75">
        <v>58.956231720430104</v>
      </c>
      <c r="BJ99" s="75">
        <v>59.06973795698925</v>
      </c>
      <c r="BK99" s="75">
        <v>59.137604623655918</v>
      </c>
      <c r="BL99" s="75">
        <v>57.122233225806454</v>
      </c>
      <c r="BM99" s="9"/>
      <c r="BN99" s="84"/>
      <c r="BV99" s="17">
        <f t="shared" si="40"/>
        <v>2022</v>
      </c>
      <c r="BW99" s="78">
        <f t="shared" si="41"/>
        <v>44743</v>
      </c>
      <c r="BX99" s="24">
        <f t="shared" si="42"/>
        <v>5.5505371746064416</v>
      </c>
      <c r="BY99" s="24">
        <f t="shared" si="43"/>
        <v>4.9857307306076439</v>
      </c>
      <c r="BZ99" s="24">
        <v>5.2857536734693866</v>
      </c>
      <c r="CA99" s="24">
        <v>5.1972553764627945</v>
      </c>
      <c r="CB99" s="24">
        <v>5.2857536734693866</v>
      </c>
      <c r="CC99" s="24">
        <f t="shared" si="44"/>
        <v>5.0172622495894901</v>
      </c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3"/>
      <c r="EC99" s="3"/>
      <c r="ED99" s="3"/>
      <c r="EE99" s="3"/>
      <c r="EF99" s="3"/>
      <c r="EG99" s="3"/>
      <c r="EH99" s="3"/>
      <c r="EI99" s="13"/>
      <c r="EJ99" s="13"/>
      <c r="EK99" s="13"/>
      <c r="EL99" s="13"/>
      <c r="EM99" s="13"/>
      <c r="EN99" s="13"/>
      <c r="EO99" s="13"/>
      <c r="EP99" s="3"/>
      <c r="EQ99" s="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3"/>
      <c r="FO99" s="3"/>
      <c r="FP99" s="13"/>
      <c r="FQ99" s="13"/>
      <c r="FR99" s="13"/>
      <c r="FS99" s="13"/>
      <c r="FT99" s="13"/>
    </row>
    <row r="100" spans="1:176" ht="12.75" x14ac:dyDescent="0.2">
      <c r="A100" s="3">
        <f t="shared" si="26"/>
        <v>2022</v>
      </c>
      <c r="B100" s="81">
        <f t="shared" si="30"/>
        <v>44774</v>
      </c>
      <c r="C100" s="81">
        <f t="shared" si="28"/>
        <v>44804</v>
      </c>
      <c r="D100" s="79">
        <f t="shared" si="29"/>
        <v>44774</v>
      </c>
      <c r="E100" s="40">
        <v>68.305019999999999</v>
      </c>
      <c r="F100" s="80">
        <v>48.430079999999997</v>
      </c>
      <c r="G100" s="40">
        <v>65.478939999999994</v>
      </c>
      <c r="H100" s="80">
        <v>49.701070000000001</v>
      </c>
      <c r="I100" s="40">
        <v>63.731319999999997</v>
      </c>
      <c r="J100" s="80">
        <v>44.737310000000001</v>
      </c>
      <c r="K100" s="40">
        <v>68.828239999999994</v>
      </c>
      <c r="L100" s="80">
        <v>50.780700000000003</v>
      </c>
      <c r="M100" s="40">
        <v>68.860500000000002</v>
      </c>
      <c r="N100" s="80">
        <v>51.70364</v>
      </c>
      <c r="O100" s="40">
        <v>68.978939999999994</v>
      </c>
      <c r="P100" s="80">
        <v>48.701070000000001</v>
      </c>
      <c r="Q100" s="40">
        <v>69.728939999999994</v>
      </c>
      <c r="R100" s="80">
        <v>49.701070000000001</v>
      </c>
      <c r="S100" s="40">
        <v>69.228939999999994</v>
      </c>
      <c r="T100" s="80">
        <v>52.201070000000001</v>
      </c>
      <c r="U100" s="40">
        <v>64.654319999999998</v>
      </c>
      <c r="V100" s="42">
        <v>47.290559999999999</v>
      </c>
      <c r="W100" s="42">
        <v>5.5860000000000003</v>
      </c>
      <c r="X100" s="75">
        <v>6.1098999999999997</v>
      </c>
      <c r="Y100" s="42">
        <v>5.4055</v>
      </c>
      <c r="Z100" s="75">
        <v>5.23</v>
      </c>
      <c r="AA100" s="75">
        <v>4.875</v>
      </c>
      <c r="AB100" s="75">
        <v>5.4809000000000001</v>
      </c>
      <c r="AC100" s="82">
        <v>5.3373999999999997</v>
      </c>
      <c r="AD100" s="76">
        <v>5.1768999999999998</v>
      </c>
      <c r="AE100" s="82">
        <v>5.0152999999999999</v>
      </c>
      <c r="AF100" s="75">
        <v>5.5635000000000003</v>
      </c>
      <c r="AG100" s="77">
        <v>5.3757000000000001</v>
      </c>
      <c r="AH100" s="76">
        <v>5.3284000000000002</v>
      </c>
      <c r="AI100" s="77">
        <v>5.4821999999999997</v>
      </c>
      <c r="AJ100" s="76">
        <v>5.3524000000000003</v>
      </c>
      <c r="AK100" s="83"/>
      <c r="AL100" s="5"/>
      <c r="AM100" s="5"/>
      <c r="AN100" s="5"/>
      <c r="AO100" s="5"/>
      <c r="AP100" s="5"/>
      <c r="AQ100" s="5"/>
      <c r="AR100" s="6">
        <f t="shared" si="31"/>
        <v>5.4565382864112202</v>
      </c>
      <c r="AS100" s="6">
        <f t="shared" si="32"/>
        <v>5.29341195243419</v>
      </c>
      <c r="AT100" s="6">
        <f t="shared" si="33"/>
        <v>5.6633598704112211</v>
      </c>
      <c r="AU100" s="6">
        <f t="shared" si="34"/>
        <v>5.4940510764341903</v>
      </c>
      <c r="AV100" s="6">
        <f t="shared" si="27"/>
        <v>5.4768402964227052</v>
      </c>
      <c r="AW100" s="6"/>
      <c r="AX100" s="6">
        <f t="shared" si="35"/>
        <v>5.3260003215303229</v>
      </c>
      <c r="AY100" s="6">
        <f t="shared" si="36"/>
        <v>5.4473309994926424</v>
      </c>
      <c r="AZ100" s="6">
        <f t="shared" si="37"/>
        <v>5.4844024067654757</v>
      </c>
      <c r="BA100" s="6">
        <v>5.3203965306122445</v>
      </c>
      <c r="BB100" s="6">
        <f t="shared" si="38"/>
        <v>5.017188871810637</v>
      </c>
      <c r="BC100" s="6">
        <v>5.2313191803069277</v>
      </c>
      <c r="BD100" s="6">
        <f t="shared" si="39"/>
        <v>5.3140413862380713</v>
      </c>
      <c r="BE100" s="15"/>
      <c r="BF100" s="75">
        <v>59.970367741935483</v>
      </c>
      <c r="BG100" s="75">
        <v>58.862413870967735</v>
      </c>
      <c r="BH100" s="75">
        <v>55.766089999999998</v>
      </c>
      <c r="BI100" s="75">
        <v>61.665687741935486</v>
      </c>
      <c r="BJ100" s="75">
        <v>61.330155806451614</v>
      </c>
      <c r="BK100" s="75">
        <v>61.259916774193542</v>
      </c>
      <c r="BL100" s="75">
        <v>57.372743225806445</v>
      </c>
      <c r="BM100" s="9"/>
      <c r="BN100" s="84"/>
      <c r="BV100" s="17">
        <f t="shared" si="40"/>
        <v>2022</v>
      </c>
      <c r="BW100" s="78">
        <f t="shared" si="41"/>
        <v>44774</v>
      </c>
      <c r="BX100" s="24">
        <f t="shared" si="42"/>
        <v>5.5949861919950612</v>
      </c>
      <c r="BY100" s="24">
        <f t="shared" si="43"/>
        <v>5.017188871810637</v>
      </c>
      <c r="BZ100" s="24">
        <v>5.3170802040816323</v>
      </c>
      <c r="CA100" s="24">
        <v>5.22806691422951</v>
      </c>
      <c r="CB100" s="24">
        <v>5.3170802040816323</v>
      </c>
      <c r="CC100" s="24">
        <f t="shared" si="44"/>
        <v>5.0487688177339898</v>
      </c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3"/>
      <c r="EC100" s="3"/>
      <c r="ED100" s="3"/>
      <c r="EE100" s="3"/>
      <c r="EF100" s="3"/>
      <c r="EG100" s="3"/>
      <c r="EH100" s="3"/>
      <c r="EI100" s="13"/>
      <c r="EJ100" s="13"/>
      <c r="EK100" s="13"/>
      <c r="EL100" s="13"/>
      <c r="EM100" s="13"/>
      <c r="EN100" s="13"/>
      <c r="EO100" s="13"/>
      <c r="EP100" s="3"/>
      <c r="EQ100" s="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3"/>
      <c r="FO100" s="3"/>
      <c r="FP100" s="13"/>
      <c r="FQ100" s="13"/>
      <c r="FR100" s="13"/>
      <c r="FS100" s="13"/>
      <c r="FT100" s="13"/>
    </row>
    <row r="101" spans="1:176" ht="12.75" x14ac:dyDescent="0.2">
      <c r="A101" s="3">
        <f t="shared" si="26"/>
        <v>2022</v>
      </c>
      <c r="B101" s="81">
        <f t="shared" si="30"/>
        <v>44805</v>
      </c>
      <c r="C101" s="81">
        <f t="shared" si="28"/>
        <v>44834</v>
      </c>
      <c r="D101" s="79">
        <f t="shared" si="29"/>
        <v>44805</v>
      </c>
      <c r="E101" s="40">
        <v>59.598930000000003</v>
      </c>
      <c r="F101" s="80">
        <v>48.836120000000001</v>
      </c>
      <c r="G101" s="40">
        <v>53.521720000000002</v>
      </c>
      <c r="H101" s="80">
        <v>46.314019999999999</v>
      </c>
      <c r="I101" s="40">
        <v>56.128839999999997</v>
      </c>
      <c r="J101" s="80">
        <v>45.411380000000001</v>
      </c>
      <c r="K101" s="40">
        <v>58.211109999999998</v>
      </c>
      <c r="L101" s="80">
        <v>48.826270000000001</v>
      </c>
      <c r="M101" s="40">
        <v>58.035980000000002</v>
      </c>
      <c r="N101" s="80">
        <v>48.800829999999998</v>
      </c>
      <c r="O101" s="40">
        <v>55.521720000000002</v>
      </c>
      <c r="P101" s="80">
        <v>43.814019999999999</v>
      </c>
      <c r="Q101" s="40">
        <v>54.521720000000002</v>
      </c>
      <c r="R101" s="80">
        <v>43.314019999999999</v>
      </c>
      <c r="S101" s="40">
        <v>56.771720000000002</v>
      </c>
      <c r="T101" s="80">
        <v>48.564019999999999</v>
      </c>
      <c r="U101" s="40">
        <v>55.636339999999997</v>
      </c>
      <c r="V101" s="42">
        <v>46.096380000000003</v>
      </c>
      <c r="W101" s="42">
        <v>5.5033000000000003</v>
      </c>
      <c r="X101" s="75">
        <v>5.8506</v>
      </c>
      <c r="Y101" s="42">
        <v>5.3518999999999997</v>
      </c>
      <c r="Z101" s="75">
        <v>5.2705000000000002</v>
      </c>
      <c r="AA101" s="75">
        <v>4.9154999999999998</v>
      </c>
      <c r="AB101" s="75">
        <v>5.5190000000000001</v>
      </c>
      <c r="AC101" s="82">
        <v>5.3771000000000004</v>
      </c>
      <c r="AD101" s="76">
        <v>5.2194000000000003</v>
      </c>
      <c r="AE101" s="82">
        <v>5.0579999999999998</v>
      </c>
      <c r="AF101" s="75">
        <v>5.6039000000000003</v>
      </c>
      <c r="AG101" s="77">
        <v>5.4161000000000001</v>
      </c>
      <c r="AH101" s="76">
        <v>5.3689</v>
      </c>
      <c r="AI101" s="77">
        <v>5.5244999999999997</v>
      </c>
      <c r="AJ101" s="76">
        <v>5.3921000000000001</v>
      </c>
      <c r="AK101" s="83"/>
      <c r="AL101" s="5"/>
      <c r="AM101" s="5"/>
      <c r="AN101" s="5"/>
      <c r="AO101" s="5"/>
      <c r="AP101" s="5"/>
      <c r="AQ101" s="5"/>
      <c r="AR101" s="6">
        <f t="shared" si="31"/>
        <v>5.4968879154385606</v>
      </c>
      <c r="AS101" s="6">
        <f t="shared" si="32"/>
        <v>5.3366073991259269</v>
      </c>
      <c r="AT101" s="6">
        <f t="shared" si="33"/>
        <v>5.705238743438561</v>
      </c>
      <c r="AU101" s="6">
        <f t="shared" si="34"/>
        <v>5.5388836231259271</v>
      </c>
      <c r="AV101" s="6">
        <f t="shared" si="27"/>
        <v>5.5194044202822434</v>
      </c>
      <c r="AW101" s="6"/>
      <c r="AX101" s="6">
        <f t="shared" si="35"/>
        <v>5.3672091127391131</v>
      </c>
      <c r="AY101" s="6">
        <f t="shared" si="36"/>
        <v>5.4876151192288178</v>
      </c>
      <c r="AZ101" s="6">
        <f t="shared" si="37"/>
        <v>5.522515546651583</v>
      </c>
      <c r="BA101" s="6">
        <v>5.3617230612244891</v>
      </c>
      <c r="BB101" s="6">
        <f t="shared" si="38"/>
        <v>5.0586890255149095</v>
      </c>
      <c r="BC101" s="6">
        <v>5.2719662487910792</v>
      </c>
      <c r="BD101" s="6">
        <f t="shared" si="39"/>
        <v>5.3547244600703161</v>
      </c>
      <c r="BE101" s="15"/>
      <c r="BF101" s="75">
        <v>54.815458888888891</v>
      </c>
      <c r="BG101" s="75">
        <v>50.318297777777779</v>
      </c>
      <c r="BH101" s="75">
        <v>51.365524444444446</v>
      </c>
      <c r="BI101" s="75">
        <v>53.931468888888894</v>
      </c>
      <c r="BJ101" s="75">
        <v>49.540520000000001</v>
      </c>
      <c r="BK101" s="75">
        <v>54.04007</v>
      </c>
      <c r="BL101" s="75">
        <v>51.39635777777778</v>
      </c>
      <c r="BM101" s="9"/>
      <c r="BN101" s="84"/>
      <c r="BV101" s="17">
        <f t="shared" si="40"/>
        <v>2022</v>
      </c>
      <c r="BW101" s="78">
        <f t="shared" si="41"/>
        <v>44805</v>
      </c>
      <c r="BX101" s="24">
        <f t="shared" si="42"/>
        <v>5.5398364852351065</v>
      </c>
      <c r="BY101" s="24">
        <f t="shared" si="43"/>
        <v>5.0586890255149095</v>
      </c>
      <c r="BZ101" s="24">
        <v>5.3584067346938768</v>
      </c>
      <c r="CA101" s="24">
        <v>5.2687140568859263</v>
      </c>
      <c r="CB101" s="24">
        <v>5.3584067346938768</v>
      </c>
      <c r="CC101" s="24">
        <f t="shared" si="44"/>
        <v>5.0903328571428563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3"/>
      <c r="EC101" s="3"/>
      <c r="ED101" s="3"/>
      <c r="EE101" s="3"/>
      <c r="EF101" s="3"/>
      <c r="EG101" s="3"/>
      <c r="EH101" s="3"/>
      <c r="EI101" s="13"/>
      <c r="EJ101" s="13"/>
      <c r="EK101" s="13"/>
      <c r="EL101" s="13"/>
      <c r="EM101" s="13"/>
      <c r="EN101" s="13"/>
      <c r="EO101" s="13"/>
      <c r="EP101" s="3"/>
      <c r="EQ101" s="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3"/>
      <c r="FO101" s="3"/>
      <c r="FP101" s="13"/>
      <c r="FQ101" s="13"/>
      <c r="FR101" s="13"/>
      <c r="FS101" s="13"/>
      <c r="FT101" s="13"/>
    </row>
    <row r="102" spans="1:176" ht="12.75" x14ac:dyDescent="0.2">
      <c r="A102" s="3">
        <f t="shared" si="26"/>
        <v>2022</v>
      </c>
      <c r="B102" s="81">
        <f t="shared" si="30"/>
        <v>44835</v>
      </c>
      <c r="C102" s="81">
        <f t="shared" si="28"/>
        <v>44865</v>
      </c>
      <c r="D102" s="79">
        <f t="shared" si="29"/>
        <v>44835</v>
      </c>
      <c r="E102" s="40">
        <v>58.299630000000001</v>
      </c>
      <c r="F102" s="80">
        <v>47.65963</v>
      </c>
      <c r="G102" s="40">
        <v>47.452019999999997</v>
      </c>
      <c r="H102" s="80">
        <v>45.285449999999997</v>
      </c>
      <c r="I102" s="40">
        <v>55.229759999999999</v>
      </c>
      <c r="J102" s="80">
        <v>44.111780000000003</v>
      </c>
      <c r="K102" s="40">
        <v>56.723619999999997</v>
      </c>
      <c r="L102" s="80">
        <v>49.473269999999999</v>
      </c>
      <c r="M102" s="40">
        <v>55.058729999999997</v>
      </c>
      <c r="N102" s="80">
        <v>49.020850000000003</v>
      </c>
      <c r="O102" s="40">
        <v>47.702019999999997</v>
      </c>
      <c r="P102" s="80">
        <v>44.285449999999997</v>
      </c>
      <c r="Q102" s="40">
        <v>46.952019999999997</v>
      </c>
      <c r="R102" s="80">
        <v>44.285449999999997</v>
      </c>
      <c r="S102" s="40">
        <v>50.452019999999997</v>
      </c>
      <c r="T102" s="80">
        <v>46.285449999999997</v>
      </c>
      <c r="U102" s="40">
        <v>55.889449999999997</v>
      </c>
      <c r="V102" s="42">
        <v>44.839280000000002</v>
      </c>
      <c r="W102" s="42">
        <v>5.5338000000000003</v>
      </c>
      <c r="X102" s="75">
        <v>5.8883000000000001</v>
      </c>
      <c r="Y102" s="42">
        <v>5.3806000000000003</v>
      </c>
      <c r="Z102" s="75">
        <v>5.3170000000000002</v>
      </c>
      <c r="AA102" s="75">
        <v>4.9619999999999997</v>
      </c>
      <c r="AB102" s="75">
        <v>5.5673000000000004</v>
      </c>
      <c r="AC102" s="82">
        <v>5.4241999999999999</v>
      </c>
      <c r="AD102" s="76">
        <v>5.2690000000000001</v>
      </c>
      <c r="AE102" s="82">
        <v>5.1040000000000001</v>
      </c>
      <c r="AF102" s="75">
        <v>5.6516000000000002</v>
      </c>
      <c r="AG102" s="77">
        <v>5.4633000000000003</v>
      </c>
      <c r="AH102" s="76">
        <v>5.4156000000000004</v>
      </c>
      <c r="AI102" s="77">
        <v>5.5762</v>
      </c>
      <c r="AJ102" s="76">
        <v>5.4391999999999996</v>
      </c>
      <c r="AK102" s="83"/>
      <c r="AL102" s="5"/>
      <c r="AM102" s="5"/>
      <c r="AN102" s="5"/>
      <c r="AO102" s="5"/>
      <c r="AP102" s="5"/>
      <c r="AQ102" s="5"/>
      <c r="AR102" s="6">
        <f t="shared" si="31"/>
        <v>5.5447586340075201</v>
      </c>
      <c r="AS102" s="6">
        <f t="shared" si="32"/>
        <v>5.3870190263238129</v>
      </c>
      <c r="AT102" s="6">
        <f t="shared" si="33"/>
        <v>5.7549237540075211</v>
      </c>
      <c r="AU102" s="6">
        <f t="shared" si="34"/>
        <v>5.5912058423238138</v>
      </c>
      <c r="AV102" s="6">
        <f t="shared" si="27"/>
        <v>5.5694768141656672</v>
      </c>
      <c r="AW102" s="6"/>
      <c r="AX102" s="6">
        <f t="shared" si="35"/>
        <v>5.4145229100529111</v>
      </c>
      <c r="AY102" s="6">
        <f t="shared" si="36"/>
        <v>5.5354081177067469</v>
      </c>
      <c r="AZ102" s="6">
        <f t="shared" si="37"/>
        <v>5.5708322043024747</v>
      </c>
      <c r="BA102" s="6">
        <v>5.4091720408163262</v>
      </c>
      <c r="BB102" s="6">
        <f t="shared" si="38"/>
        <v>5.1063373501383342</v>
      </c>
      <c r="BC102" s="6">
        <v>5.3186351051988092</v>
      </c>
      <c r="BD102" s="6">
        <f t="shared" si="39"/>
        <v>5.4014346559517827</v>
      </c>
      <c r="BE102" s="15"/>
      <c r="BF102" s="75">
        <v>53.608877311827953</v>
      </c>
      <c r="BG102" s="75">
        <v>46.49686548387097</v>
      </c>
      <c r="BH102" s="75">
        <v>50.328284946236558</v>
      </c>
      <c r="BI102" s="75">
        <v>52.39686892473118</v>
      </c>
      <c r="BJ102" s="75">
        <v>45.776435376344082</v>
      </c>
      <c r="BK102" s="75">
        <v>53.527229139784943</v>
      </c>
      <c r="BL102" s="75">
        <v>51.017869677419348</v>
      </c>
      <c r="BM102" s="9"/>
      <c r="BN102" s="84"/>
      <c r="BV102" s="17">
        <f t="shared" si="40"/>
        <v>2022</v>
      </c>
      <c r="BW102" s="78">
        <f t="shared" si="41"/>
        <v>44835</v>
      </c>
      <c r="BX102" s="24">
        <f t="shared" si="42"/>
        <v>5.5693662722502317</v>
      </c>
      <c r="BY102" s="24">
        <f t="shared" si="43"/>
        <v>5.1063373501383342</v>
      </c>
      <c r="BZ102" s="24">
        <v>5.4058557142857131</v>
      </c>
      <c r="CA102" s="24">
        <v>5.3153829984544041</v>
      </c>
      <c r="CB102" s="24">
        <v>5.4058557142857131</v>
      </c>
      <c r="CC102" s="24">
        <f t="shared" si="44"/>
        <v>5.1380545320197033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3"/>
      <c r="EC102" s="3"/>
      <c r="ED102" s="3"/>
      <c r="EE102" s="3"/>
      <c r="EF102" s="3"/>
      <c r="EG102" s="3"/>
      <c r="EH102" s="3"/>
      <c r="EI102" s="13"/>
      <c r="EJ102" s="13"/>
      <c r="EK102" s="13"/>
      <c r="EL102" s="13"/>
      <c r="EM102" s="13"/>
      <c r="EN102" s="13"/>
      <c r="EO102" s="13"/>
      <c r="EP102" s="3"/>
      <c r="EQ102" s="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3"/>
      <c r="FO102" s="3"/>
      <c r="FP102" s="13"/>
      <c r="FQ102" s="13"/>
      <c r="FR102" s="13"/>
      <c r="FS102" s="13"/>
      <c r="FT102" s="13"/>
    </row>
    <row r="103" spans="1:176" ht="12.75" x14ac:dyDescent="0.2">
      <c r="A103" s="3">
        <f t="shared" si="26"/>
        <v>2022</v>
      </c>
      <c r="B103" s="81">
        <f t="shared" si="30"/>
        <v>44866</v>
      </c>
      <c r="C103" s="81">
        <f t="shared" si="28"/>
        <v>44895</v>
      </c>
      <c r="D103" s="79">
        <f t="shared" si="29"/>
        <v>44866</v>
      </c>
      <c r="E103" s="40">
        <v>65.855580000000003</v>
      </c>
      <c r="F103" s="80">
        <v>52.980139999999999</v>
      </c>
      <c r="G103" s="40">
        <v>48.994709999999998</v>
      </c>
      <c r="H103" s="80">
        <v>47.324890000000003</v>
      </c>
      <c r="I103" s="40">
        <v>62.438160000000003</v>
      </c>
      <c r="J103" s="80">
        <v>49.549950000000003</v>
      </c>
      <c r="K103" s="40">
        <v>59.519269999999999</v>
      </c>
      <c r="L103" s="80">
        <v>52.62294</v>
      </c>
      <c r="M103" s="40">
        <v>58.397559999999999</v>
      </c>
      <c r="N103" s="80">
        <v>52.455590000000001</v>
      </c>
      <c r="O103" s="40">
        <v>48.244709999999998</v>
      </c>
      <c r="P103" s="80">
        <v>46.324890000000003</v>
      </c>
      <c r="Q103" s="40">
        <v>48.494709999999998</v>
      </c>
      <c r="R103" s="80">
        <v>46.824890000000003</v>
      </c>
      <c r="S103" s="40">
        <v>51.744709999999998</v>
      </c>
      <c r="T103" s="80">
        <v>47.824890000000003</v>
      </c>
      <c r="U103" s="40">
        <v>63.401910000000001</v>
      </c>
      <c r="V103" s="42">
        <v>49.557450000000003</v>
      </c>
      <c r="W103" s="42">
        <v>5.9470999999999998</v>
      </c>
      <c r="X103" s="75">
        <v>6.0826000000000002</v>
      </c>
      <c r="Y103" s="42">
        <v>5.7953000000000001</v>
      </c>
      <c r="Z103" s="75">
        <v>6.0503999999999998</v>
      </c>
      <c r="AA103" s="75">
        <v>5.8903999999999996</v>
      </c>
      <c r="AB103" s="75">
        <v>6.2774000000000001</v>
      </c>
      <c r="AC103" s="82">
        <v>6.1665999999999999</v>
      </c>
      <c r="AD103" s="76">
        <v>6.3369</v>
      </c>
      <c r="AE103" s="82">
        <v>5.3619000000000003</v>
      </c>
      <c r="AF103" s="75">
        <v>6.3841999999999999</v>
      </c>
      <c r="AG103" s="77">
        <v>6.1962999999999999</v>
      </c>
      <c r="AH103" s="76">
        <v>6.1487999999999996</v>
      </c>
      <c r="AI103" s="77">
        <v>6.6649000000000003</v>
      </c>
      <c r="AJ103" s="76">
        <v>6.1816000000000004</v>
      </c>
      <c r="AK103" s="83"/>
      <c r="AL103" s="5"/>
      <c r="AM103" s="5"/>
      <c r="AN103" s="5"/>
      <c r="AO103" s="5"/>
      <c r="AP103" s="5"/>
      <c r="AQ103" s="5"/>
      <c r="AR103" s="6">
        <f t="shared" si="31"/>
        <v>6.2993068604532976</v>
      </c>
      <c r="AS103" s="6">
        <f t="shared" si="32"/>
        <v>6.4723935562557164</v>
      </c>
      <c r="AT103" s="6">
        <f t="shared" si="33"/>
        <v>6.5380692284532982</v>
      </c>
      <c r="AU103" s="6">
        <f t="shared" si="34"/>
        <v>6.7177158802557173</v>
      </c>
      <c r="AV103" s="6">
        <f t="shared" si="27"/>
        <v>6.5068713813545074</v>
      </c>
      <c r="AW103" s="6"/>
      <c r="AX103" s="6">
        <f t="shared" si="35"/>
        <v>6.1607581562881562</v>
      </c>
      <c r="AY103" s="6">
        <f t="shared" si="36"/>
        <v>6.2887313039066459</v>
      </c>
      <c r="AZ103" s="6">
        <f t="shared" si="37"/>
        <v>6.2811771028096839</v>
      </c>
      <c r="BA103" s="6">
        <v>6.1575393877551017</v>
      </c>
      <c r="BB103" s="6">
        <f t="shared" si="38"/>
        <v>6.0576643303617175</v>
      </c>
      <c r="BC103" s="6">
        <v>6.0546983157241652</v>
      </c>
      <c r="BD103" s="6">
        <f t="shared" si="39"/>
        <v>6.1381498744349567</v>
      </c>
      <c r="BE103" s="15"/>
      <c r="BF103" s="75">
        <v>60.123241248266297</v>
      </c>
      <c r="BG103" s="75">
        <v>48.251281123439675</v>
      </c>
      <c r="BH103" s="75">
        <v>56.700135852981973</v>
      </c>
      <c r="BI103" s="75">
        <v>55.75210595006935</v>
      </c>
      <c r="BJ103" s="75">
        <v>47.751281123439675</v>
      </c>
      <c r="BK103" s="75">
        <v>56.448920582524266</v>
      </c>
      <c r="BL103" s="75">
        <v>57.23814902912622</v>
      </c>
      <c r="BM103" s="9"/>
      <c r="BN103" s="84"/>
      <c r="BV103" s="17">
        <f t="shared" si="40"/>
        <v>2022</v>
      </c>
      <c r="BW103" s="78">
        <f t="shared" si="41"/>
        <v>44866</v>
      </c>
      <c r="BX103" s="24">
        <f t="shared" si="42"/>
        <v>5.9960562609321952</v>
      </c>
      <c r="BY103" s="24">
        <f t="shared" si="43"/>
        <v>6.0576643303617175</v>
      </c>
      <c r="BZ103" s="24">
        <v>6.1542230612244895</v>
      </c>
      <c r="CA103" s="24">
        <v>6.0514475521387423</v>
      </c>
      <c r="CB103" s="24">
        <v>6.1542230612244895</v>
      </c>
      <c r="CC103" s="24">
        <f t="shared" si="44"/>
        <v>6.0908459934318548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3"/>
      <c r="EC103" s="3"/>
      <c r="ED103" s="3"/>
      <c r="EE103" s="3"/>
      <c r="EF103" s="3"/>
      <c r="EG103" s="3"/>
      <c r="EH103" s="3"/>
      <c r="EI103" s="13"/>
      <c r="EJ103" s="13"/>
      <c r="EK103" s="13"/>
      <c r="EL103" s="13"/>
      <c r="EM103" s="13"/>
      <c r="EN103" s="13"/>
      <c r="EO103" s="13"/>
      <c r="EP103" s="3"/>
      <c r="EQ103" s="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3"/>
      <c r="FO103" s="3"/>
      <c r="FP103" s="13"/>
      <c r="FQ103" s="13"/>
      <c r="FR103" s="13"/>
      <c r="FS103" s="13"/>
      <c r="FT103" s="13"/>
    </row>
    <row r="104" spans="1:176" ht="12.75" x14ac:dyDescent="0.2">
      <c r="A104" s="3">
        <f t="shared" si="26"/>
        <v>2022</v>
      </c>
      <c r="B104" s="81">
        <f t="shared" si="30"/>
        <v>44896</v>
      </c>
      <c r="C104" s="81">
        <f t="shared" si="28"/>
        <v>44926</v>
      </c>
      <c r="D104" s="79">
        <f t="shared" si="29"/>
        <v>44896</v>
      </c>
      <c r="E104" s="40">
        <v>67.4238</v>
      </c>
      <c r="F104" s="80">
        <v>54.216459999999998</v>
      </c>
      <c r="G104" s="40">
        <v>51.243789999999997</v>
      </c>
      <c r="H104" s="80">
        <v>49.579810000000002</v>
      </c>
      <c r="I104" s="40">
        <v>63.794359999999998</v>
      </c>
      <c r="J104" s="80">
        <v>50.754809999999999</v>
      </c>
      <c r="K104" s="40">
        <v>59.747419999999998</v>
      </c>
      <c r="L104" s="80">
        <v>54.275379999999998</v>
      </c>
      <c r="M104" s="40">
        <v>59.747419999999998</v>
      </c>
      <c r="N104" s="80">
        <v>54.27176</v>
      </c>
      <c r="O104" s="40">
        <v>50.743789999999997</v>
      </c>
      <c r="P104" s="80">
        <v>49.079810000000002</v>
      </c>
      <c r="Q104" s="40">
        <v>50.743789999999997</v>
      </c>
      <c r="R104" s="80">
        <v>49.079810000000002</v>
      </c>
      <c r="S104" s="40">
        <v>53.743789999999997</v>
      </c>
      <c r="T104" s="80">
        <v>50.329810000000002</v>
      </c>
      <c r="U104" s="40">
        <v>62.935920000000003</v>
      </c>
      <c r="V104" s="42">
        <v>51.512309999999999</v>
      </c>
      <c r="W104" s="42">
        <v>6.2664999999999997</v>
      </c>
      <c r="X104" s="75">
        <v>6.3643000000000001</v>
      </c>
      <c r="Y104" s="42">
        <v>6.1272000000000002</v>
      </c>
      <c r="Z104" s="75">
        <v>6.2272999999999996</v>
      </c>
      <c r="AA104" s="75">
        <v>6.0697999999999999</v>
      </c>
      <c r="AB104" s="75">
        <v>6.2925000000000004</v>
      </c>
      <c r="AC104" s="82">
        <v>6.2546999999999997</v>
      </c>
      <c r="AD104" s="76">
        <v>6.4275000000000002</v>
      </c>
      <c r="AE104" s="82">
        <v>5.3673000000000002</v>
      </c>
      <c r="AF104" s="75">
        <v>6.5677000000000003</v>
      </c>
      <c r="AG104" s="77">
        <v>6.3765000000000001</v>
      </c>
      <c r="AH104" s="76">
        <v>6.3269000000000002</v>
      </c>
      <c r="AI104" s="77">
        <v>6.7671000000000001</v>
      </c>
      <c r="AJ104" s="76">
        <v>6.2697000000000003</v>
      </c>
      <c r="AK104" s="83"/>
      <c r="AL104" s="5"/>
      <c r="AM104" s="5"/>
      <c r="AN104" s="5"/>
      <c r="AO104" s="5"/>
      <c r="AP104" s="5"/>
      <c r="AQ104" s="5"/>
      <c r="AR104" s="6">
        <f t="shared" si="31"/>
        <v>6.3888484805366392</v>
      </c>
      <c r="AS104" s="6">
        <f t="shared" si="32"/>
        <v>6.5644760849679846</v>
      </c>
      <c r="AT104" s="6">
        <f t="shared" si="33"/>
        <v>6.6310044605366398</v>
      </c>
      <c r="AU104" s="6">
        <f t="shared" si="34"/>
        <v>6.8132883209679855</v>
      </c>
      <c r="AV104" s="6">
        <f t="shared" si="27"/>
        <v>6.5994043367523121</v>
      </c>
      <c r="AW104" s="6"/>
      <c r="AX104" s="6">
        <f t="shared" si="35"/>
        <v>6.3407540862840861</v>
      </c>
      <c r="AY104" s="6">
        <f t="shared" si="36"/>
        <v>6.3781275494672744</v>
      </c>
      <c r="AZ104" s="6">
        <f t="shared" si="37"/>
        <v>6.2962823104810806</v>
      </c>
      <c r="BA104" s="6">
        <v>6.3380495918367341</v>
      </c>
      <c r="BB104" s="6">
        <f t="shared" si="38"/>
        <v>6.2414946408443495</v>
      </c>
      <c r="BC104" s="6">
        <v>6.2322406963376578</v>
      </c>
      <c r="BD104" s="6">
        <f t="shared" si="39"/>
        <v>6.3158495228528375</v>
      </c>
      <c r="BE104" s="15"/>
      <c r="BF104" s="75">
        <v>61.601209247311829</v>
      </c>
      <c r="BG104" s="75">
        <v>50.510207419354842</v>
      </c>
      <c r="BH104" s="75">
        <v>58.045741182795695</v>
      </c>
      <c r="BI104" s="75">
        <v>57.333419354838703</v>
      </c>
      <c r="BJ104" s="75">
        <v>50.010207419354842</v>
      </c>
      <c r="BK104" s="75">
        <v>57.335015268817209</v>
      </c>
      <c r="BL104" s="75">
        <v>57.899704838709681</v>
      </c>
      <c r="BM104" s="9"/>
      <c r="BN104" s="84"/>
      <c r="BV104" s="17">
        <f t="shared" si="40"/>
        <v>2022</v>
      </c>
      <c r="BW104" s="78">
        <f t="shared" si="41"/>
        <v>44896</v>
      </c>
      <c r="BX104" s="24">
        <f t="shared" si="42"/>
        <v>6.3375522996193023</v>
      </c>
      <c r="BY104" s="24">
        <f t="shared" si="43"/>
        <v>6.2414946408443495</v>
      </c>
      <c r="BZ104" s="24">
        <v>6.3347332653061219</v>
      </c>
      <c r="CA104" s="24">
        <v>6.22899025672936</v>
      </c>
      <c r="CB104" s="24">
        <v>6.3347332653061219</v>
      </c>
      <c r="CC104" s="24">
        <f t="shared" si="44"/>
        <v>6.2749592939244652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3"/>
      <c r="EC104" s="3"/>
      <c r="ED104" s="3"/>
      <c r="EE104" s="3"/>
      <c r="EF104" s="3"/>
      <c r="EG104" s="3"/>
      <c r="EH104" s="3"/>
      <c r="EI104" s="13"/>
      <c r="EJ104" s="13"/>
      <c r="EK104" s="13"/>
      <c r="EL104" s="13"/>
      <c r="EM104" s="13"/>
      <c r="EN104" s="13"/>
      <c r="EO104" s="13"/>
      <c r="EP104" s="3"/>
      <c r="EQ104" s="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3"/>
      <c r="FO104" s="3"/>
      <c r="FP104" s="13"/>
      <c r="FQ104" s="13"/>
      <c r="FR104" s="13"/>
      <c r="FS104" s="13"/>
      <c r="FT104" s="13"/>
    </row>
    <row r="105" spans="1:176" ht="12.75" x14ac:dyDescent="0.2">
      <c r="A105" s="3">
        <f t="shared" si="26"/>
        <v>2023</v>
      </c>
      <c r="B105" s="81">
        <f t="shared" si="30"/>
        <v>44927</v>
      </c>
      <c r="C105" s="81">
        <f t="shared" si="28"/>
        <v>44957</v>
      </c>
      <c r="D105" s="79">
        <f t="shared" si="29"/>
        <v>44927</v>
      </c>
      <c r="E105" s="40">
        <v>64.721230000000006</v>
      </c>
      <c r="F105" s="80">
        <v>52.76961</v>
      </c>
      <c r="G105" s="40">
        <v>50.232799999999997</v>
      </c>
      <c r="H105" s="80">
        <v>48.280749999999998</v>
      </c>
      <c r="I105" s="40">
        <v>60.434010000000001</v>
      </c>
      <c r="J105" s="80">
        <v>49.150089999999999</v>
      </c>
      <c r="K105" s="40">
        <v>58.63326</v>
      </c>
      <c r="L105" s="80">
        <v>52.869729999999997</v>
      </c>
      <c r="M105" s="40">
        <v>58.63326</v>
      </c>
      <c r="N105" s="80">
        <v>52.872239999999998</v>
      </c>
      <c r="O105" s="40">
        <v>49.732799999999997</v>
      </c>
      <c r="P105" s="80">
        <v>47.780749999999998</v>
      </c>
      <c r="Q105" s="40">
        <v>49.732799999999997</v>
      </c>
      <c r="R105" s="80">
        <v>47.780749999999998</v>
      </c>
      <c r="S105" s="40">
        <v>51.982799999999997</v>
      </c>
      <c r="T105" s="80">
        <v>46.780749999999998</v>
      </c>
      <c r="U105" s="40">
        <v>58.743259999999999</v>
      </c>
      <c r="V105" s="42">
        <v>48.90278</v>
      </c>
      <c r="W105" s="42">
        <v>6.0633999999999997</v>
      </c>
      <c r="X105" s="75">
        <v>6.1844999999999999</v>
      </c>
      <c r="Y105" s="42">
        <v>5.9104000000000001</v>
      </c>
      <c r="Z105" s="75">
        <v>5.8658999999999999</v>
      </c>
      <c r="AA105" s="75">
        <v>5.6933999999999996</v>
      </c>
      <c r="AB105" s="75">
        <v>5.9875999999999996</v>
      </c>
      <c r="AC105" s="82">
        <v>5.9508999999999999</v>
      </c>
      <c r="AD105" s="76">
        <v>6.2419000000000002</v>
      </c>
      <c r="AE105" s="82">
        <v>5.3490000000000002</v>
      </c>
      <c r="AF105" s="75">
        <v>6.2102000000000004</v>
      </c>
      <c r="AG105" s="77">
        <v>6.0170000000000003</v>
      </c>
      <c r="AH105" s="76">
        <v>5.9661999999999997</v>
      </c>
      <c r="AI105" s="77">
        <v>6.5881999999999996</v>
      </c>
      <c r="AJ105" s="76">
        <v>5.9659000000000004</v>
      </c>
      <c r="AK105" s="83"/>
      <c r="AL105" s="5"/>
      <c r="AM105" s="5"/>
      <c r="AN105" s="5"/>
      <c r="AO105" s="5"/>
      <c r="AP105" s="5"/>
      <c r="AQ105" s="5"/>
      <c r="AR105" s="6">
        <f t="shared" si="31"/>
        <v>6.0800772639495877</v>
      </c>
      <c r="AS105" s="6">
        <f t="shared" si="32"/>
        <v>6.3758390283565403</v>
      </c>
      <c r="AT105" s="6">
        <f t="shared" si="33"/>
        <v>6.3105308679495886</v>
      </c>
      <c r="AU105" s="6">
        <f t="shared" si="34"/>
        <v>6.617501952356541</v>
      </c>
      <c r="AV105" s="6">
        <f t="shared" si="27"/>
        <v>6.3459872781530642</v>
      </c>
      <c r="AW105" s="6"/>
      <c r="AX105" s="6">
        <f t="shared" si="35"/>
        <v>5.9730292185592191</v>
      </c>
      <c r="AY105" s="6">
        <f t="shared" si="36"/>
        <v>6.0698576357179093</v>
      </c>
      <c r="AZ105" s="6">
        <f t="shared" si="37"/>
        <v>5.9912771569043333</v>
      </c>
      <c r="BA105" s="6">
        <v>5.9692740816326531</v>
      </c>
      <c r="BB105" s="6">
        <f t="shared" si="38"/>
        <v>5.855799385182908</v>
      </c>
      <c r="BC105" s="6">
        <v>5.8695283370741409</v>
      </c>
      <c r="BD105" s="6">
        <f t="shared" si="39"/>
        <v>5.9528158714213957</v>
      </c>
      <c r="BE105" s="15"/>
      <c r="BF105" s="75">
        <v>59.195212150537635</v>
      </c>
      <c r="BG105" s="75">
        <v>49.33023924731183</v>
      </c>
      <c r="BH105" s="75">
        <v>55.216713655913978</v>
      </c>
      <c r="BI105" s="75">
        <v>55.969562580645153</v>
      </c>
      <c r="BJ105" s="75">
        <v>48.83023924731183</v>
      </c>
      <c r="BK105" s="75">
        <v>55.968402043010755</v>
      </c>
      <c r="BL105" s="75">
        <v>54.193360645161292</v>
      </c>
      <c r="BM105" s="9"/>
      <c r="BN105" s="84"/>
      <c r="BV105" s="17">
        <f t="shared" si="40"/>
        <v>2023</v>
      </c>
      <c r="BW105" s="78">
        <f t="shared" si="41"/>
        <v>44927</v>
      </c>
      <c r="BX105" s="24">
        <f t="shared" si="42"/>
        <v>6.1144840827245606</v>
      </c>
      <c r="BY105" s="24">
        <f t="shared" si="43"/>
        <v>5.855799385182908</v>
      </c>
      <c r="BZ105" s="24">
        <v>5.9659577551020408</v>
      </c>
      <c r="CA105" s="24">
        <v>5.8662772355928459</v>
      </c>
      <c r="CB105" s="24">
        <v>5.9659577551020408</v>
      </c>
      <c r="CC105" s="24">
        <f t="shared" si="44"/>
        <v>5.8886702955665013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3"/>
      <c r="EC105" s="3"/>
      <c r="ED105" s="3"/>
      <c r="EE105" s="3"/>
      <c r="EF105" s="3"/>
      <c r="EG105" s="3"/>
      <c r="EH105" s="3"/>
      <c r="EI105" s="13"/>
      <c r="EJ105" s="13"/>
      <c r="EK105" s="13"/>
      <c r="EL105" s="13"/>
      <c r="EM105" s="13"/>
      <c r="EN105" s="13"/>
      <c r="EO105" s="13"/>
      <c r="EP105" s="3"/>
      <c r="EQ105" s="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3"/>
      <c r="FO105" s="3"/>
      <c r="FP105" s="13"/>
      <c r="FQ105" s="13"/>
      <c r="FR105" s="13"/>
      <c r="FS105" s="13"/>
      <c r="FT105" s="13"/>
    </row>
    <row r="106" spans="1:176" ht="12.75" x14ac:dyDescent="0.2">
      <c r="A106" s="3">
        <f t="shared" si="26"/>
        <v>2023</v>
      </c>
      <c r="B106" s="81">
        <f t="shared" si="30"/>
        <v>44958</v>
      </c>
      <c r="C106" s="81">
        <f t="shared" si="28"/>
        <v>44985</v>
      </c>
      <c r="D106" s="79">
        <f t="shared" si="29"/>
        <v>44958</v>
      </c>
      <c r="E106" s="40">
        <v>60.332500000000003</v>
      </c>
      <c r="F106" s="80">
        <v>51.859050000000003</v>
      </c>
      <c r="G106" s="40">
        <v>50.780250000000002</v>
      </c>
      <c r="H106" s="80">
        <v>47.908819999999999</v>
      </c>
      <c r="I106" s="40">
        <v>56.100140000000003</v>
      </c>
      <c r="J106" s="80">
        <v>48.066160000000004</v>
      </c>
      <c r="K106" s="40">
        <v>57.187309999999997</v>
      </c>
      <c r="L106" s="80">
        <v>51.474760000000003</v>
      </c>
      <c r="M106" s="40">
        <v>57.10172</v>
      </c>
      <c r="N106" s="80">
        <v>51.473739999999999</v>
      </c>
      <c r="O106" s="40">
        <v>49.780250000000002</v>
      </c>
      <c r="P106" s="80">
        <v>46.658819999999999</v>
      </c>
      <c r="Q106" s="40">
        <v>50.780250000000002</v>
      </c>
      <c r="R106" s="80">
        <v>47.408819999999999</v>
      </c>
      <c r="S106" s="40">
        <v>53.280250000000002</v>
      </c>
      <c r="T106" s="80">
        <v>50.158819999999999</v>
      </c>
      <c r="U106" s="40">
        <v>57.907890000000002</v>
      </c>
      <c r="V106" s="42">
        <v>48.404910000000001</v>
      </c>
      <c r="W106" s="42">
        <v>6.0823</v>
      </c>
      <c r="X106" s="75">
        <v>6.0307000000000004</v>
      </c>
      <c r="Y106" s="42">
        <v>5.8343999999999996</v>
      </c>
      <c r="Z106" s="75">
        <v>5.7835999999999999</v>
      </c>
      <c r="AA106" s="75">
        <v>5.6311</v>
      </c>
      <c r="AB106" s="75">
        <v>5.9036</v>
      </c>
      <c r="AC106" s="82">
        <v>5.8653000000000004</v>
      </c>
      <c r="AD106" s="76">
        <v>6.1521999999999997</v>
      </c>
      <c r="AE106" s="82">
        <v>5.3795999999999999</v>
      </c>
      <c r="AF106" s="75">
        <v>6.1269999999999998</v>
      </c>
      <c r="AG106" s="77">
        <v>5.9343000000000004</v>
      </c>
      <c r="AH106" s="76">
        <v>5.8837000000000002</v>
      </c>
      <c r="AI106" s="77">
        <v>6.4970999999999997</v>
      </c>
      <c r="AJ106" s="76">
        <v>5.8803000000000001</v>
      </c>
      <c r="AK106" s="83"/>
      <c r="AL106" s="5"/>
      <c r="AM106" s="5"/>
      <c r="AN106" s="5"/>
      <c r="AO106" s="5"/>
      <c r="AP106" s="5"/>
      <c r="AQ106" s="5"/>
      <c r="AR106" s="6">
        <f t="shared" si="31"/>
        <v>5.9930765524951726</v>
      </c>
      <c r="AS106" s="6">
        <f t="shared" si="32"/>
        <v>6.2846712267506852</v>
      </c>
      <c r="AT106" s="6">
        <f t="shared" si="33"/>
        <v>6.2202328444951736</v>
      </c>
      <c r="AU106" s="6">
        <f t="shared" si="34"/>
        <v>6.5228789067506856</v>
      </c>
      <c r="AV106" s="6">
        <f t="shared" si="27"/>
        <v>6.2552148826229281</v>
      </c>
      <c r="AW106" s="6"/>
      <c r="AX106" s="6">
        <f t="shared" si="35"/>
        <v>5.8892888848188854</v>
      </c>
      <c r="AY106" s="6">
        <f t="shared" si="36"/>
        <v>5.9829981735159814</v>
      </c>
      <c r="AZ106" s="6">
        <f t="shared" si="37"/>
        <v>5.9072481870766955</v>
      </c>
      <c r="BA106" s="6">
        <v>5.8852944897959185</v>
      </c>
      <c r="BB106" s="6">
        <f t="shared" si="38"/>
        <v>5.7919608771390516</v>
      </c>
      <c r="BC106" s="6">
        <v>5.7869294793890615</v>
      </c>
      <c r="BD106" s="6">
        <f t="shared" si="39"/>
        <v>5.8701438473129075</v>
      </c>
      <c r="BE106" s="15"/>
      <c r="BF106" s="75">
        <v>56.70102142857143</v>
      </c>
      <c r="BG106" s="75">
        <v>49.549637142857144</v>
      </c>
      <c r="BH106" s="75">
        <v>52.657005714285717</v>
      </c>
      <c r="BI106" s="75">
        <v>54.689728571428574</v>
      </c>
      <c r="BJ106" s="75">
        <v>49.335351428571428</v>
      </c>
      <c r="BK106" s="75">
        <v>54.739074285714281</v>
      </c>
      <c r="BL106" s="75">
        <v>53.835184285714284</v>
      </c>
      <c r="BM106" s="9"/>
      <c r="BN106" s="84"/>
      <c r="BV106" s="17">
        <f t="shared" si="40"/>
        <v>2023</v>
      </c>
      <c r="BW106" s="78">
        <f t="shared" si="41"/>
        <v>44958</v>
      </c>
      <c r="BX106" s="24">
        <f t="shared" si="42"/>
        <v>6.0362867373186537</v>
      </c>
      <c r="BY106" s="24">
        <f t="shared" si="43"/>
        <v>5.7919608771390516</v>
      </c>
      <c r="BZ106" s="24">
        <v>5.8819781632653054</v>
      </c>
      <c r="CA106" s="24">
        <v>5.7836782271824001</v>
      </c>
      <c r="CB106" s="24">
        <v>5.8819781632653054</v>
      </c>
      <c r="CC106" s="24">
        <f t="shared" si="44"/>
        <v>5.8247335139573062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3"/>
      <c r="EC106" s="3"/>
      <c r="ED106" s="3"/>
      <c r="EE106" s="3"/>
      <c r="EF106" s="3"/>
      <c r="EG106" s="3"/>
      <c r="EH106" s="3"/>
      <c r="EI106" s="13"/>
      <c r="EJ106" s="13"/>
      <c r="EK106" s="13"/>
      <c r="EL106" s="13"/>
      <c r="EM106" s="13"/>
      <c r="EN106" s="13"/>
      <c r="EO106" s="13"/>
      <c r="EP106" s="3"/>
      <c r="EQ106" s="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3"/>
      <c r="FO106" s="3"/>
      <c r="FP106" s="13"/>
      <c r="FQ106" s="13"/>
      <c r="FR106" s="13"/>
      <c r="FS106" s="13"/>
      <c r="FT106" s="13"/>
    </row>
    <row r="107" spans="1:176" ht="12.75" x14ac:dyDescent="0.2">
      <c r="A107" s="3">
        <f t="shared" si="26"/>
        <v>2023</v>
      </c>
      <c r="B107" s="81">
        <f t="shared" si="30"/>
        <v>44986</v>
      </c>
      <c r="C107" s="81">
        <f t="shared" si="28"/>
        <v>45016</v>
      </c>
      <c r="D107" s="79">
        <f t="shared" si="29"/>
        <v>44986</v>
      </c>
      <c r="E107" s="40">
        <v>50.301600000000001</v>
      </c>
      <c r="F107" s="80">
        <v>43.195480000000003</v>
      </c>
      <c r="G107" s="40">
        <v>48.407020000000003</v>
      </c>
      <c r="H107" s="80">
        <v>44.158149999999999</v>
      </c>
      <c r="I107" s="40">
        <v>46.48216</v>
      </c>
      <c r="J107" s="80">
        <v>39.688720000000004</v>
      </c>
      <c r="K107" s="40">
        <v>51.778030000000001</v>
      </c>
      <c r="L107" s="80">
        <v>47.013660000000002</v>
      </c>
      <c r="M107" s="40">
        <v>51.732460000000003</v>
      </c>
      <c r="N107" s="80">
        <v>47.035380000000004</v>
      </c>
      <c r="O107" s="40">
        <v>47.407020000000003</v>
      </c>
      <c r="P107" s="80">
        <v>42.658149999999999</v>
      </c>
      <c r="Q107" s="40">
        <v>48.407020000000003</v>
      </c>
      <c r="R107" s="80">
        <v>43.658149999999999</v>
      </c>
      <c r="S107" s="40">
        <v>50.657020000000003</v>
      </c>
      <c r="T107" s="80">
        <v>46.158149999999999</v>
      </c>
      <c r="U107" s="40">
        <v>47.973909999999997</v>
      </c>
      <c r="V107" s="42">
        <v>41.63353</v>
      </c>
      <c r="W107" s="42">
        <v>5.6787999999999998</v>
      </c>
      <c r="X107" s="75">
        <v>5.6748000000000003</v>
      </c>
      <c r="Y107" s="42">
        <v>5.5583999999999998</v>
      </c>
      <c r="Z107" s="75">
        <v>5.5952999999999999</v>
      </c>
      <c r="AA107" s="75">
        <v>5.4378000000000002</v>
      </c>
      <c r="AB107" s="75">
        <v>5.7111999999999998</v>
      </c>
      <c r="AC107" s="82">
        <v>5.6695000000000002</v>
      </c>
      <c r="AD107" s="76">
        <v>5.5955000000000004</v>
      </c>
      <c r="AE107" s="82">
        <v>5.4459999999999997</v>
      </c>
      <c r="AF107" s="75">
        <v>5.9363999999999999</v>
      </c>
      <c r="AG107" s="77">
        <v>5.7447999999999997</v>
      </c>
      <c r="AH107" s="76">
        <v>5.6950000000000003</v>
      </c>
      <c r="AI107" s="77">
        <v>5.9362000000000004</v>
      </c>
      <c r="AJ107" s="76">
        <v>5.6844999999999999</v>
      </c>
      <c r="AK107" s="83"/>
      <c r="AL107" s="5"/>
      <c r="AM107" s="5"/>
      <c r="AN107" s="5"/>
      <c r="AO107" s="5"/>
      <c r="AP107" s="5"/>
      <c r="AQ107" s="5"/>
      <c r="AR107" s="6">
        <f t="shared" si="31"/>
        <v>5.7940725886777109</v>
      </c>
      <c r="AS107" s="6">
        <f t="shared" si="32"/>
        <v>5.7188616932615099</v>
      </c>
      <c r="AT107" s="6">
        <f t="shared" si="33"/>
        <v>6.0136866646777118</v>
      </c>
      <c r="AU107" s="6">
        <f t="shared" si="34"/>
        <v>5.9356252892615107</v>
      </c>
      <c r="AV107" s="6">
        <f t="shared" si="27"/>
        <v>5.8655615589696097</v>
      </c>
      <c r="AW107" s="6"/>
      <c r="AX107" s="6">
        <f t="shared" si="35"/>
        <v>5.6976934432234438</v>
      </c>
      <c r="AY107" s="6">
        <f t="shared" si="36"/>
        <v>5.7843173008625062</v>
      </c>
      <c r="AZ107" s="6">
        <f t="shared" si="37"/>
        <v>5.7147818323762491</v>
      </c>
      <c r="BA107" s="6">
        <v>5.6931516326530609</v>
      </c>
      <c r="BB107" s="6">
        <f t="shared" si="38"/>
        <v>5.5938873040270529</v>
      </c>
      <c r="BC107" s="6">
        <v>5.5979457017207714</v>
      </c>
      <c r="BD107" s="6">
        <f t="shared" si="39"/>
        <v>5.6809926670015063</v>
      </c>
      <c r="BE107" s="15"/>
      <c r="BF107" s="75">
        <v>47.327167537012116</v>
      </c>
      <c r="BG107" s="75">
        <v>46.628556244952897</v>
      </c>
      <c r="BH107" s="75">
        <v>43.63860705248991</v>
      </c>
      <c r="BI107" s="75">
        <v>49.766387483176317</v>
      </c>
      <c r="BJ107" s="75">
        <v>46.419269569313599</v>
      </c>
      <c r="BK107" s="75">
        <v>49.783791682368779</v>
      </c>
      <c r="BL107" s="75">
        <v>45.319995895020192</v>
      </c>
      <c r="BM107" s="9"/>
      <c r="BN107" s="84"/>
      <c r="BV107" s="17">
        <f t="shared" si="40"/>
        <v>2023</v>
      </c>
      <c r="BW107" s="78">
        <f t="shared" si="41"/>
        <v>44986</v>
      </c>
      <c r="BX107" s="24">
        <f t="shared" si="42"/>
        <v>5.7523069040024692</v>
      </c>
      <c r="BY107" s="24">
        <f t="shared" si="43"/>
        <v>5.5938873040270529</v>
      </c>
      <c r="BZ107" s="24">
        <v>5.6898353061224487</v>
      </c>
      <c r="CA107" s="24">
        <v>5.5946941046588652</v>
      </c>
      <c r="CB107" s="24">
        <v>5.6898353061224487</v>
      </c>
      <c r="CC107" s="24">
        <f t="shared" si="44"/>
        <v>5.6263550246305414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3"/>
      <c r="EC107" s="3"/>
      <c r="ED107" s="3"/>
      <c r="EE107" s="3"/>
      <c r="EF107" s="3"/>
      <c r="EG107" s="3"/>
      <c r="EH107" s="3"/>
      <c r="EI107" s="13"/>
      <c r="EJ107" s="13"/>
      <c r="EK107" s="13"/>
      <c r="EL107" s="13"/>
      <c r="EM107" s="13"/>
      <c r="EN107" s="13"/>
      <c r="EO107" s="13"/>
      <c r="EP107" s="3"/>
      <c r="EQ107" s="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3"/>
      <c r="FO107" s="3"/>
      <c r="FP107" s="13"/>
      <c r="FQ107" s="13"/>
      <c r="FR107" s="13"/>
      <c r="FS107" s="13"/>
      <c r="FT107" s="13"/>
    </row>
    <row r="108" spans="1:176" ht="12.75" x14ac:dyDescent="0.2">
      <c r="A108" s="3">
        <f t="shared" si="26"/>
        <v>2023</v>
      </c>
      <c r="B108" s="81">
        <f t="shared" si="30"/>
        <v>45017</v>
      </c>
      <c r="C108" s="81">
        <f t="shared" si="28"/>
        <v>45046</v>
      </c>
      <c r="D108" s="79">
        <f t="shared" si="29"/>
        <v>45017</v>
      </c>
      <c r="E108" s="40">
        <v>50.748980000000003</v>
      </c>
      <c r="F108" s="80">
        <v>44.192349999999998</v>
      </c>
      <c r="G108" s="40">
        <v>51.960189999999997</v>
      </c>
      <c r="H108" s="80">
        <v>46.491979999999998</v>
      </c>
      <c r="I108" s="40">
        <v>46.909849999999999</v>
      </c>
      <c r="J108" s="80">
        <v>40.641719999999999</v>
      </c>
      <c r="K108" s="40">
        <v>56.274760000000001</v>
      </c>
      <c r="L108" s="80">
        <v>49.699039999999997</v>
      </c>
      <c r="M108" s="40">
        <v>55.172969999999999</v>
      </c>
      <c r="N108" s="80">
        <v>49.404049999999998</v>
      </c>
      <c r="O108" s="40">
        <v>50.710189999999997</v>
      </c>
      <c r="P108" s="80">
        <v>45.491979999999998</v>
      </c>
      <c r="Q108" s="40">
        <v>48.960189999999997</v>
      </c>
      <c r="R108" s="80">
        <v>45.741979999999998</v>
      </c>
      <c r="S108" s="40">
        <v>54.210189999999997</v>
      </c>
      <c r="T108" s="80">
        <v>44.491979999999998</v>
      </c>
      <c r="U108" s="40">
        <v>50.992100000000001</v>
      </c>
      <c r="V108" s="42">
        <v>49.043349999999997</v>
      </c>
      <c r="W108" s="42">
        <v>5.5701000000000001</v>
      </c>
      <c r="X108" s="75">
        <v>5.6665000000000001</v>
      </c>
      <c r="Y108" s="42">
        <v>5.4668999999999999</v>
      </c>
      <c r="Z108" s="75">
        <v>5.4988999999999999</v>
      </c>
      <c r="AA108" s="75">
        <v>5.1439000000000004</v>
      </c>
      <c r="AB108" s="75">
        <v>5.6050000000000004</v>
      </c>
      <c r="AC108" s="82">
        <v>5.5650000000000004</v>
      </c>
      <c r="AD108" s="76">
        <v>5.4476000000000004</v>
      </c>
      <c r="AE108" s="82">
        <v>5.3083</v>
      </c>
      <c r="AF108" s="75">
        <v>5.8281999999999998</v>
      </c>
      <c r="AG108" s="77">
        <v>5.6425000000000001</v>
      </c>
      <c r="AH108" s="76">
        <v>5.5965999999999996</v>
      </c>
      <c r="AI108" s="77">
        <v>5.7454000000000001</v>
      </c>
      <c r="AJ108" s="76">
        <v>5.58</v>
      </c>
      <c r="AK108" s="83"/>
      <c r="AL108" s="5"/>
      <c r="AM108" s="5"/>
      <c r="AN108" s="5"/>
      <c r="AO108" s="5"/>
      <c r="AP108" s="5"/>
      <c r="AQ108" s="5"/>
      <c r="AR108" s="6">
        <f t="shared" si="31"/>
        <v>5.6878626079886168</v>
      </c>
      <c r="AS108" s="6">
        <f t="shared" si="32"/>
        <v>5.5685415387742658</v>
      </c>
      <c r="AT108" s="6">
        <f t="shared" si="33"/>
        <v>5.9034513439886176</v>
      </c>
      <c r="AU108" s="6">
        <f t="shared" si="34"/>
        <v>5.779608026774266</v>
      </c>
      <c r="AV108" s="6">
        <f t="shared" si="27"/>
        <v>5.7348658793814415</v>
      </c>
      <c r="AW108" s="6"/>
      <c r="AX108" s="6">
        <f t="shared" si="35"/>
        <v>5.5996063451363458</v>
      </c>
      <c r="AY108" s="6">
        <f t="shared" si="36"/>
        <v>5.6782797564687977</v>
      </c>
      <c r="AZ108" s="6">
        <f t="shared" si="37"/>
        <v>5.6085452062370216</v>
      </c>
      <c r="BA108" s="6">
        <v>5.5947842857142858</v>
      </c>
      <c r="BB108" s="6">
        <f t="shared" si="38"/>
        <v>5.2927293985039459</v>
      </c>
      <c r="BC108" s="6">
        <v>5.5011956424152837</v>
      </c>
      <c r="BD108" s="6">
        <f t="shared" si="39"/>
        <v>5.5841569060773475</v>
      </c>
      <c r="BE108" s="15"/>
      <c r="BF108" s="75">
        <v>47.834922222222218</v>
      </c>
      <c r="BG108" s="75">
        <v>49.529874444444438</v>
      </c>
      <c r="BH108" s="75">
        <v>44.124014444444441</v>
      </c>
      <c r="BI108" s="75">
        <v>52.609005555555548</v>
      </c>
      <c r="BJ108" s="75">
        <v>47.529874444444445</v>
      </c>
      <c r="BK108" s="75">
        <v>53.352217777777774</v>
      </c>
      <c r="BL108" s="75">
        <v>50.125988888888891</v>
      </c>
      <c r="BM108" s="9"/>
      <c r="BN108" s="84"/>
      <c r="BV108" s="17">
        <f t="shared" si="40"/>
        <v>2023</v>
      </c>
      <c r="BW108" s="78">
        <f t="shared" si="41"/>
        <v>45017</v>
      </c>
      <c r="BX108" s="24">
        <f t="shared" si="42"/>
        <v>5.6581614157835167</v>
      </c>
      <c r="BY108" s="24">
        <f t="shared" si="43"/>
        <v>5.2927293985039459</v>
      </c>
      <c r="BZ108" s="24">
        <v>5.5914679591836727</v>
      </c>
      <c r="CA108" s="24">
        <v>5.4979438688050744</v>
      </c>
      <c r="CB108" s="24">
        <v>5.5914679591836727</v>
      </c>
      <c r="CC108" s="24">
        <f t="shared" si="44"/>
        <v>5.3247335139573071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3"/>
      <c r="EC108" s="3"/>
      <c r="ED108" s="3"/>
      <c r="EE108" s="3"/>
      <c r="EF108" s="3"/>
      <c r="EG108" s="3"/>
      <c r="EH108" s="3"/>
      <c r="EI108" s="13"/>
      <c r="EJ108" s="13"/>
      <c r="EK108" s="13"/>
      <c r="EL108" s="13"/>
      <c r="EM108" s="13"/>
      <c r="EN108" s="13"/>
      <c r="EO108" s="13"/>
      <c r="EP108" s="3"/>
      <c r="EQ108" s="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3"/>
      <c r="FO108" s="3"/>
      <c r="FP108" s="13"/>
      <c r="FQ108" s="13"/>
      <c r="FR108" s="13"/>
      <c r="FS108" s="13"/>
      <c r="FT108" s="13"/>
    </row>
    <row r="109" spans="1:176" ht="12.75" x14ac:dyDescent="0.2">
      <c r="A109" s="3">
        <f t="shared" si="26"/>
        <v>2023</v>
      </c>
      <c r="B109" s="81">
        <f t="shared" si="30"/>
        <v>45047</v>
      </c>
      <c r="C109" s="81">
        <f t="shared" si="28"/>
        <v>45077</v>
      </c>
      <c r="D109" s="79">
        <f t="shared" si="29"/>
        <v>45047</v>
      </c>
      <c r="E109" s="40">
        <v>45.235729999999997</v>
      </c>
      <c r="F109" s="80">
        <v>39.150350000000003</v>
      </c>
      <c r="G109" s="40">
        <v>49.501739999999998</v>
      </c>
      <c r="H109" s="80">
        <v>44.621270000000003</v>
      </c>
      <c r="I109" s="40">
        <v>41.639189999999999</v>
      </c>
      <c r="J109" s="80">
        <v>35.821570000000001</v>
      </c>
      <c r="K109" s="40">
        <v>50.894150000000003</v>
      </c>
      <c r="L109" s="80">
        <v>46.558709999999998</v>
      </c>
      <c r="M109" s="40">
        <v>51.484490000000001</v>
      </c>
      <c r="N109" s="80">
        <v>46.643189999999997</v>
      </c>
      <c r="O109" s="40">
        <v>48.501739999999998</v>
      </c>
      <c r="P109" s="80">
        <v>43.121270000000003</v>
      </c>
      <c r="Q109" s="40">
        <v>48.501739999999998</v>
      </c>
      <c r="R109" s="80">
        <v>43.621270000000003</v>
      </c>
      <c r="S109" s="40">
        <v>52.251739999999998</v>
      </c>
      <c r="T109" s="80">
        <v>42.621270000000003</v>
      </c>
      <c r="U109" s="40">
        <v>45.427439999999997</v>
      </c>
      <c r="V109" s="42">
        <v>41.548879999999997</v>
      </c>
      <c r="W109" s="42">
        <v>5.6120999999999999</v>
      </c>
      <c r="X109" s="75">
        <v>5.7226999999999997</v>
      </c>
      <c r="Y109" s="42">
        <v>5.4050000000000002</v>
      </c>
      <c r="Z109" s="75">
        <v>5.3339999999999996</v>
      </c>
      <c r="AA109" s="75">
        <v>4.9790000000000001</v>
      </c>
      <c r="AB109" s="75">
        <v>5.5015000000000001</v>
      </c>
      <c r="AC109" s="82">
        <v>5.4405000000000001</v>
      </c>
      <c r="AD109" s="76">
        <v>5.4067999999999996</v>
      </c>
      <c r="AE109" s="82">
        <v>5.2763</v>
      </c>
      <c r="AF109" s="75">
        <v>5.6639999999999997</v>
      </c>
      <c r="AG109" s="77">
        <v>5.4779</v>
      </c>
      <c r="AH109" s="76">
        <v>5.4317000000000002</v>
      </c>
      <c r="AI109" s="77">
        <v>5.7060000000000004</v>
      </c>
      <c r="AJ109" s="76">
        <v>5.4554999999999998</v>
      </c>
      <c r="AK109" s="83"/>
      <c r="AL109" s="5"/>
      <c r="AM109" s="5"/>
      <c r="AN109" s="5"/>
      <c r="AO109" s="5"/>
      <c r="AP109" s="5"/>
      <c r="AQ109" s="5"/>
      <c r="AR109" s="6">
        <f t="shared" si="31"/>
        <v>5.5613253582681166</v>
      </c>
      <c r="AS109" s="6">
        <f t="shared" si="32"/>
        <v>5.5270739099501975</v>
      </c>
      <c r="AT109" s="6">
        <f t="shared" si="33"/>
        <v>5.7721183542681169</v>
      </c>
      <c r="AU109" s="6">
        <f t="shared" si="34"/>
        <v>5.736568781950198</v>
      </c>
      <c r="AV109" s="6">
        <f t="shared" si="27"/>
        <v>5.6492716011091568</v>
      </c>
      <c r="AW109" s="6"/>
      <c r="AX109" s="6">
        <f t="shared" si="35"/>
        <v>5.4318204273504271</v>
      </c>
      <c r="AY109" s="6">
        <f t="shared" si="36"/>
        <v>5.5519479452054785</v>
      </c>
      <c r="AZ109" s="6">
        <f t="shared" si="37"/>
        <v>5.5050095112708251</v>
      </c>
      <c r="BA109" s="6">
        <v>5.4265189795918367</v>
      </c>
      <c r="BB109" s="6">
        <f t="shared" si="38"/>
        <v>5.123757167742597</v>
      </c>
      <c r="BC109" s="6">
        <v>5.3356968376489471</v>
      </c>
      <c r="BD109" s="6">
        <f t="shared" si="39"/>
        <v>5.4185115017579104</v>
      </c>
      <c r="BE109" s="15"/>
      <c r="BF109" s="75">
        <v>42.552928064516124</v>
      </c>
      <c r="BG109" s="75">
        <v>47.350134946236558</v>
      </c>
      <c r="BH109" s="75">
        <v>39.074432795698918</v>
      </c>
      <c r="BI109" s="75">
        <v>49.350153440860218</v>
      </c>
      <c r="BJ109" s="75">
        <v>46.350134946236558</v>
      </c>
      <c r="BK109" s="75">
        <v>48.982826989247314</v>
      </c>
      <c r="BL109" s="75">
        <v>43.717537204301067</v>
      </c>
      <c r="BM109" s="9"/>
      <c r="BN109" s="84"/>
      <c r="BV109" s="17">
        <f t="shared" si="40"/>
        <v>2023</v>
      </c>
      <c r="BW109" s="78">
        <f t="shared" si="41"/>
        <v>45047</v>
      </c>
      <c r="BX109" s="24">
        <f t="shared" si="42"/>
        <v>5.5944717357752856</v>
      </c>
      <c r="BY109" s="24">
        <f t="shared" si="43"/>
        <v>5.123757167742597</v>
      </c>
      <c r="BZ109" s="24">
        <v>5.4232026530612236</v>
      </c>
      <c r="CA109" s="24">
        <v>5.3324447620385795</v>
      </c>
      <c r="CB109" s="24">
        <v>5.4232026530612236</v>
      </c>
      <c r="CC109" s="24">
        <f t="shared" si="44"/>
        <v>5.1555011658456484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3"/>
      <c r="EC109" s="3"/>
      <c r="ED109" s="3"/>
      <c r="EE109" s="3"/>
      <c r="EF109" s="3"/>
      <c r="EG109" s="3"/>
      <c r="EH109" s="3"/>
      <c r="EI109" s="13"/>
      <c r="EJ109" s="13"/>
      <c r="EK109" s="13"/>
      <c r="EL109" s="13"/>
      <c r="EM109" s="13"/>
      <c r="EN109" s="13"/>
      <c r="EO109" s="13"/>
      <c r="EP109" s="3"/>
      <c r="EQ109" s="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3"/>
      <c r="FO109" s="3"/>
      <c r="FP109" s="13"/>
      <c r="FQ109" s="13"/>
      <c r="FR109" s="13"/>
      <c r="FS109" s="13"/>
      <c r="FT109" s="13"/>
    </row>
    <row r="110" spans="1:176" ht="12.75" x14ac:dyDescent="0.2">
      <c r="A110" s="3">
        <f t="shared" si="26"/>
        <v>2023</v>
      </c>
      <c r="B110" s="81">
        <f t="shared" si="30"/>
        <v>45078</v>
      </c>
      <c r="C110" s="81">
        <f t="shared" si="28"/>
        <v>45107</v>
      </c>
      <c r="D110" s="79">
        <f t="shared" si="29"/>
        <v>45078</v>
      </c>
      <c r="E110" s="40">
        <v>51.156529999999997</v>
      </c>
      <c r="F110" s="80">
        <v>41.234560000000002</v>
      </c>
      <c r="G110" s="40">
        <v>52.468769999999999</v>
      </c>
      <c r="H110" s="80">
        <v>45.503830000000001</v>
      </c>
      <c r="I110" s="40">
        <v>47.299469999999999</v>
      </c>
      <c r="J110" s="80">
        <v>37.814070000000001</v>
      </c>
      <c r="K110" s="40">
        <v>55.913040000000002</v>
      </c>
      <c r="L110" s="80">
        <v>47.981430000000003</v>
      </c>
      <c r="M110" s="40">
        <v>55.328589999999998</v>
      </c>
      <c r="N110" s="80">
        <v>47.69229</v>
      </c>
      <c r="O110" s="40">
        <v>52.218769999999999</v>
      </c>
      <c r="P110" s="80">
        <v>44.753830000000001</v>
      </c>
      <c r="Q110" s="40">
        <v>52.468769999999999</v>
      </c>
      <c r="R110" s="80">
        <v>44.753830000000001</v>
      </c>
      <c r="S110" s="40">
        <v>55.468769999999999</v>
      </c>
      <c r="T110" s="80">
        <v>43.503830000000001</v>
      </c>
      <c r="U110" s="40">
        <v>54.087719999999997</v>
      </c>
      <c r="V110" s="42">
        <v>46.728879999999997</v>
      </c>
      <c r="W110" s="42">
        <v>5.7168999999999999</v>
      </c>
      <c r="X110" s="75">
        <v>5.7552000000000003</v>
      </c>
      <c r="Y110" s="42">
        <v>5.4170999999999996</v>
      </c>
      <c r="Z110" s="75">
        <v>5.3465999999999996</v>
      </c>
      <c r="AA110" s="75">
        <v>4.9916</v>
      </c>
      <c r="AB110" s="75">
        <v>5.7596999999999996</v>
      </c>
      <c r="AC110" s="82">
        <v>5.3977000000000004</v>
      </c>
      <c r="AD110" s="76">
        <v>5.2752999999999997</v>
      </c>
      <c r="AE110" s="82">
        <v>5.2119</v>
      </c>
      <c r="AF110" s="75">
        <v>5.6776999999999997</v>
      </c>
      <c r="AG110" s="77">
        <v>5.4911000000000003</v>
      </c>
      <c r="AH110" s="76">
        <v>5.4444999999999997</v>
      </c>
      <c r="AI110" s="77">
        <v>5.5763999999999996</v>
      </c>
      <c r="AJ110" s="76">
        <v>5.4127000000000001</v>
      </c>
      <c r="AK110" s="83"/>
      <c r="AL110" s="5"/>
      <c r="AM110" s="5"/>
      <c r="AN110" s="5"/>
      <c r="AO110" s="5"/>
      <c r="AP110" s="5"/>
      <c r="AQ110" s="5"/>
      <c r="AR110" s="6">
        <f t="shared" si="31"/>
        <v>5.5178250025409081</v>
      </c>
      <c r="AS110" s="6">
        <f t="shared" si="32"/>
        <v>5.393422116068705</v>
      </c>
      <c r="AT110" s="6">
        <f t="shared" si="33"/>
        <v>5.7269693425409089</v>
      </c>
      <c r="AU110" s="6">
        <f t="shared" si="34"/>
        <v>5.597851608068706</v>
      </c>
      <c r="AV110" s="6">
        <f t="shared" si="27"/>
        <v>5.5590170173048064</v>
      </c>
      <c r="AW110" s="6"/>
      <c r="AX110" s="6">
        <f t="shared" si="35"/>
        <v>5.4446409401709399</v>
      </c>
      <c r="AY110" s="6">
        <f t="shared" si="36"/>
        <v>5.508518214104515</v>
      </c>
      <c r="AZ110" s="6">
        <f t="shared" si="37"/>
        <v>5.7632985590029202</v>
      </c>
      <c r="BA110" s="6">
        <v>5.4393761224489792</v>
      </c>
      <c r="BB110" s="6">
        <f t="shared" si="38"/>
        <v>5.1366683266728153</v>
      </c>
      <c r="BC110" s="6">
        <v>5.3483425922884615</v>
      </c>
      <c r="BD110" s="6">
        <f t="shared" si="39"/>
        <v>5.4311684580612747</v>
      </c>
      <c r="BE110" s="15"/>
      <c r="BF110" s="75">
        <v>46.967253777777778</v>
      </c>
      <c r="BG110" s="75">
        <v>49.528017555555557</v>
      </c>
      <c r="BH110" s="75">
        <v>43.294523333333331</v>
      </c>
      <c r="BI110" s="75">
        <v>52.104374444444446</v>
      </c>
      <c r="BJ110" s="75">
        <v>49.211350888888887</v>
      </c>
      <c r="BK110" s="75">
        <v>52.564138</v>
      </c>
      <c r="BL110" s="75">
        <v>50.980654222222213</v>
      </c>
      <c r="BM110" s="9"/>
      <c r="BN110" s="84"/>
      <c r="BV110" s="17">
        <f t="shared" si="40"/>
        <v>2023</v>
      </c>
      <c r="BW110" s="78">
        <f t="shared" si="41"/>
        <v>45078</v>
      </c>
      <c r="BX110" s="24">
        <f t="shared" si="42"/>
        <v>5.6069215762938569</v>
      </c>
      <c r="BY110" s="24">
        <f t="shared" si="43"/>
        <v>5.1366683266728153</v>
      </c>
      <c r="BZ110" s="24">
        <v>5.436059795918367</v>
      </c>
      <c r="CA110" s="24">
        <v>5.345090539753909</v>
      </c>
      <c r="CB110" s="24">
        <v>5.436059795918367</v>
      </c>
      <c r="CC110" s="24">
        <f t="shared" si="44"/>
        <v>5.1684322003284064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3"/>
      <c r="EC110" s="3"/>
      <c r="ED110" s="3"/>
      <c r="EE110" s="3"/>
      <c r="EF110" s="3"/>
      <c r="EG110" s="3"/>
      <c r="EH110" s="3"/>
      <c r="EI110" s="13"/>
      <c r="EJ110" s="13"/>
      <c r="EK110" s="13"/>
      <c r="EL110" s="13"/>
      <c r="EM110" s="13"/>
      <c r="EN110" s="13"/>
      <c r="EO110" s="13"/>
      <c r="EP110" s="3"/>
      <c r="EQ110" s="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3"/>
      <c r="FO110" s="3"/>
      <c r="FP110" s="13"/>
      <c r="FQ110" s="13"/>
      <c r="FR110" s="13"/>
      <c r="FS110" s="13"/>
      <c r="FT110" s="13"/>
    </row>
    <row r="111" spans="1:176" ht="12.75" x14ac:dyDescent="0.2">
      <c r="A111" s="3">
        <f t="shared" si="26"/>
        <v>2023</v>
      </c>
      <c r="B111" s="81">
        <f t="shared" si="30"/>
        <v>45108</v>
      </c>
      <c r="C111" s="81">
        <f t="shared" si="28"/>
        <v>45138</v>
      </c>
      <c r="D111" s="79">
        <f t="shared" si="29"/>
        <v>45108</v>
      </c>
      <c r="E111" s="40">
        <v>67.714420000000004</v>
      </c>
      <c r="F111" s="80">
        <v>47.805759999999999</v>
      </c>
      <c r="G111" s="40">
        <v>67.698430000000002</v>
      </c>
      <c r="H111" s="80">
        <v>49.535829999999997</v>
      </c>
      <c r="I111" s="40">
        <v>63.128810000000001</v>
      </c>
      <c r="J111" s="80">
        <v>44.096139999999998</v>
      </c>
      <c r="K111" s="40">
        <v>70.807980000000001</v>
      </c>
      <c r="L111" s="80">
        <v>52.11909</v>
      </c>
      <c r="M111" s="40">
        <v>70.574659999999994</v>
      </c>
      <c r="N111" s="80">
        <v>51.811669999999999</v>
      </c>
      <c r="O111" s="40">
        <v>72.198430000000002</v>
      </c>
      <c r="P111" s="80">
        <v>48.535829999999997</v>
      </c>
      <c r="Q111" s="40">
        <v>72.698430000000002</v>
      </c>
      <c r="R111" s="80">
        <v>49.535829999999997</v>
      </c>
      <c r="S111" s="40">
        <v>71.948430000000002</v>
      </c>
      <c r="T111" s="80">
        <v>52.035829999999997</v>
      </c>
      <c r="U111" s="40">
        <v>68.132059999999996</v>
      </c>
      <c r="V111" s="42">
        <v>50.825389999999999</v>
      </c>
      <c r="W111" s="42">
        <v>5.7664</v>
      </c>
      <c r="X111" s="75">
        <v>5.9683000000000002</v>
      </c>
      <c r="Y111" s="42">
        <v>5.4598000000000004</v>
      </c>
      <c r="Z111" s="75">
        <v>5.3913000000000002</v>
      </c>
      <c r="AA111" s="75">
        <v>5.0362999999999998</v>
      </c>
      <c r="AB111" s="75">
        <v>5.7961</v>
      </c>
      <c r="AC111" s="82">
        <v>5.4283999999999999</v>
      </c>
      <c r="AD111" s="76">
        <v>5.3752000000000004</v>
      </c>
      <c r="AE111" s="82">
        <v>5.2393999999999998</v>
      </c>
      <c r="AF111" s="75">
        <v>5.7237</v>
      </c>
      <c r="AG111" s="77">
        <v>5.5364000000000004</v>
      </c>
      <c r="AH111" s="76">
        <v>5.4894999999999996</v>
      </c>
      <c r="AI111" s="77">
        <v>5.6786000000000003</v>
      </c>
      <c r="AJ111" s="76">
        <v>5.4433999999999996</v>
      </c>
      <c r="AK111" s="83"/>
      <c r="AL111" s="5"/>
      <c r="AM111" s="5"/>
      <c r="AN111" s="5"/>
      <c r="AO111" s="5"/>
      <c r="AP111" s="5"/>
      <c r="AQ111" s="5"/>
      <c r="AR111" s="6">
        <f t="shared" si="31"/>
        <v>5.549027360504116</v>
      </c>
      <c r="AS111" s="6">
        <f t="shared" si="32"/>
        <v>5.4949568248805774</v>
      </c>
      <c r="AT111" s="6">
        <f t="shared" si="33"/>
        <v>5.7593542645041165</v>
      </c>
      <c r="AU111" s="6">
        <f t="shared" si="34"/>
        <v>5.7032344648805777</v>
      </c>
      <c r="AV111" s="6">
        <f t="shared" si="27"/>
        <v>5.6266432286923473</v>
      </c>
      <c r="AW111" s="6"/>
      <c r="AX111" s="6">
        <f t="shared" si="35"/>
        <v>5.4901232356532361</v>
      </c>
      <c r="AY111" s="6">
        <f t="shared" si="36"/>
        <v>5.539669913749365</v>
      </c>
      <c r="AZ111" s="6">
        <f t="shared" si="37"/>
        <v>5.7997111125948972</v>
      </c>
      <c r="BA111" s="6">
        <v>5.4849883673469382</v>
      </c>
      <c r="BB111" s="6">
        <f t="shared" si="38"/>
        <v>5.1824722000204941</v>
      </c>
      <c r="BC111" s="6">
        <v>5.393204912319117</v>
      </c>
      <c r="BD111" s="6">
        <f t="shared" si="39"/>
        <v>5.476070517327976</v>
      </c>
      <c r="BE111" s="15"/>
      <c r="BF111" s="75">
        <v>58.509340645161288</v>
      </c>
      <c r="BG111" s="75">
        <v>59.300668709677417</v>
      </c>
      <c r="BH111" s="75">
        <v>54.32875827956989</v>
      </c>
      <c r="BI111" s="75">
        <v>61.899299032258057</v>
      </c>
      <c r="BJ111" s="75">
        <v>61.988840752688176</v>
      </c>
      <c r="BK111" s="75">
        <v>62.166880322580646</v>
      </c>
      <c r="BL111" s="75">
        <v>60.130051290322577</v>
      </c>
      <c r="BM111" s="9"/>
      <c r="BN111" s="84"/>
      <c r="BV111" s="17">
        <f t="shared" si="40"/>
        <v>2023</v>
      </c>
      <c r="BW111" s="78">
        <f t="shared" si="41"/>
        <v>45108</v>
      </c>
      <c r="BX111" s="24">
        <f t="shared" si="42"/>
        <v>5.6508561374627027</v>
      </c>
      <c r="BY111" s="24">
        <f t="shared" si="43"/>
        <v>5.1824722000204941</v>
      </c>
      <c r="BZ111" s="24">
        <v>5.481672040816326</v>
      </c>
      <c r="CA111" s="24">
        <v>5.3899529416487679</v>
      </c>
      <c r="CB111" s="24">
        <v>5.481672040816326</v>
      </c>
      <c r="CC111" s="24">
        <f t="shared" si="44"/>
        <v>5.2143065845648593</v>
      </c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3"/>
      <c r="EC111" s="3"/>
      <c r="ED111" s="3"/>
      <c r="EE111" s="3"/>
      <c r="EF111" s="3"/>
      <c r="EG111" s="3"/>
      <c r="EH111" s="3"/>
      <c r="EI111" s="13"/>
      <c r="EJ111" s="13"/>
      <c r="EK111" s="13"/>
      <c r="EL111" s="13"/>
      <c r="EM111" s="13"/>
      <c r="EN111" s="13"/>
      <c r="EO111" s="13"/>
      <c r="EP111" s="3"/>
      <c r="EQ111" s="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3"/>
      <c r="FO111" s="3"/>
      <c r="FP111" s="13"/>
      <c r="FQ111" s="13"/>
      <c r="FR111" s="13"/>
      <c r="FS111" s="13"/>
      <c r="FT111" s="13"/>
    </row>
    <row r="112" spans="1:176" ht="12.75" x14ac:dyDescent="0.2">
      <c r="A112" s="3">
        <f t="shared" si="26"/>
        <v>2023</v>
      </c>
      <c r="B112" s="81">
        <f t="shared" si="30"/>
        <v>45139</v>
      </c>
      <c r="C112" s="81">
        <f t="shared" si="28"/>
        <v>45169</v>
      </c>
      <c r="D112" s="79">
        <f t="shared" si="29"/>
        <v>45139</v>
      </c>
      <c r="E112" s="40">
        <v>71.424610000000001</v>
      </c>
      <c r="F112" s="80">
        <v>50.944409999999998</v>
      </c>
      <c r="G112" s="40">
        <v>68.431190000000001</v>
      </c>
      <c r="H112" s="80">
        <v>51.806629999999998</v>
      </c>
      <c r="I112" s="40">
        <v>66.686000000000007</v>
      </c>
      <c r="J112" s="80">
        <v>47.096690000000002</v>
      </c>
      <c r="K112" s="40">
        <v>71.828379999999996</v>
      </c>
      <c r="L112" s="80">
        <v>52.922089999999997</v>
      </c>
      <c r="M112" s="40">
        <v>71.830680000000001</v>
      </c>
      <c r="N112" s="80">
        <v>53.816740000000003</v>
      </c>
      <c r="O112" s="40">
        <v>71.931190000000001</v>
      </c>
      <c r="P112" s="80">
        <v>50.806629999999998</v>
      </c>
      <c r="Q112" s="40">
        <v>72.681190000000001</v>
      </c>
      <c r="R112" s="80">
        <v>51.806629999999998</v>
      </c>
      <c r="S112" s="40">
        <v>72.181190000000001</v>
      </c>
      <c r="T112" s="80">
        <v>54.306629999999998</v>
      </c>
      <c r="U112" s="40">
        <v>67.608999999999995</v>
      </c>
      <c r="V112" s="42">
        <v>49.649940000000001</v>
      </c>
      <c r="W112" s="42">
        <v>5.7977999999999996</v>
      </c>
      <c r="X112" s="75">
        <v>6.3685</v>
      </c>
      <c r="Y112" s="42">
        <v>5.4901999999999997</v>
      </c>
      <c r="Z112" s="75">
        <v>5.4203999999999999</v>
      </c>
      <c r="AA112" s="75">
        <v>5.0654000000000003</v>
      </c>
      <c r="AB112" s="75">
        <v>5.8059000000000003</v>
      </c>
      <c r="AC112" s="82">
        <v>5.4595000000000002</v>
      </c>
      <c r="AD112" s="76">
        <v>5.4062000000000001</v>
      </c>
      <c r="AE112" s="82">
        <v>5.2670000000000003</v>
      </c>
      <c r="AF112" s="75">
        <v>5.7538999999999998</v>
      </c>
      <c r="AG112" s="77">
        <v>5.5660999999999996</v>
      </c>
      <c r="AH112" s="76">
        <v>5.5187999999999997</v>
      </c>
      <c r="AI112" s="77">
        <v>5.7114000000000003</v>
      </c>
      <c r="AJ112" s="76">
        <v>5.4744999999999999</v>
      </c>
      <c r="AK112" s="83"/>
      <c r="AL112" s="5"/>
      <c r="AM112" s="5"/>
      <c r="AN112" s="5"/>
      <c r="AO112" s="5"/>
      <c r="AP112" s="5"/>
      <c r="AQ112" s="5"/>
      <c r="AR112" s="6">
        <f t="shared" si="31"/>
        <v>5.5806362638479516</v>
      </c>
      <c r="AS112" s="6">
        <f t="shared" si="32"/>
        <v>5.526464091879256</v>
      </c>
      <c r="AT112" s="6">
        <f t="shared" si="33"/>
        <v>5.792161139847952</v>
      </c>
      <c r="AU112" s="6">
        <f t="shared" si="34"/>
        <v>5.7359358518792565</v>
      </c>
      <c r="AV112" s="6">
        <f t="shared" si="27"/>
        <v>5.6587993368636038</v>
      </c>
      <c r="AW112" s="6"/>
      <c r="AX112" s="6">
        <f t="shared" si="35"/>
        <v>5.5197325152625156</v>
      </c>
      <c r="AY112" s="6">
        <f t="shared" si="36"/>
        <v>5.5712274987316075</v>
      </c>
      <c r="AZ112" s="6">
        <f t="shared" si="37"/>
        <v>5.8095144924081215</v>
      </c>
      <c r="BA112" s="6">
        <v>5.5146822448979593</v>
      </c>
      <c r="BB112" s="6">
        <f t="shared" si="38"/>
        <v>5.2122908289783796</v>
      </c>
      <c r="BC112" s="6">
        <v>5.4224105837484711</v>
      </c>
      <c r="BD112" s="6">
        <f t="shared" si="39"/>
        <v>5.5053020592666995</v>
      </c>
      <c r="BE112" s="15"/>
      <c r="BF112" s="75">
        <v>62.83613903225806</v>
      </c>
      <c r="BG112" s="75">
        <v>61.459600322580641</v>
      </c>
      <c r="BH112" s="75">
        <v>58.47112806451613</v>
      </c>
      <c r="BI112" s="75">
        <v>64.276447096774206</v>
      </c>
      <c r="BJ112" s="75">
        <v>63.92734225806452</v>
      </c>
      <c r="BK112" s="75">
        <v>63.899935806451609</v>
      </c>
      <c r="BL112" s="75">
        <v>60.077781290322577</v>
      </c>
      <c r="BM112" s="9"/>
      <c r="BN112" s="84"/>
      <c r="BV112" s="17">
        <f t="shared" si="40"/>
        <v>2023</v>
      </c>
      <c r="BW112" s="78">
        <f t="shared" si="41"/>
        <v>45139</v>
      </c>
      <c r="BX112" s="24">
        <f t="shared" si="42"/>
        <v>5.6821350756250641</v>
      </c>
      <c r="BY112" s="24">
        <f t="shared" si="43"/>
        <v>5.2122908289783796</v>
      </c>
      <c r="BZ112" s="24">
        <v>5.5113659183673462</v>
      </c>
      <c r="CA112" s="24">
        <v>5.4191586663722671</v>
      </c>
      <c r="CB112" s="24">
        <v>5.5113659183673462</v>
      </c>
      <c r="CC112" s="24">
        <f t="shared" si="44"/>
        <v>5.2441711165845648</v>
      </c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3"/>
      <c r="EC112" s="3"/>
      <c r="ED112" s="3"/>
      <c r="EE112" s="3"/>
      <c r="EF112" s="3"/>
      <c r="EG112" s="3"/>
      <c r="EH112" s="3"/>
      <c r="EI112" s="13"/>
      <c r="EJ112" s="13"/>
      <c r="EK112" s="13"/>
      <c r="EL112" s="13"/>
      <c r="EM112" s="13"/>
      <c r="EN112" s="13"/>
      <c r="EO112" s="13"/>
      <c r="EP112" s="3"/>
      <c r="EQ112" s="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3"/>
      <c r="FO112" s="3"/>
      <c r="FP112" s="13"/>
      <c r="FQ112" s="13"/>
      <c r="FR112" s="13"/>
      <c r="FS112" s="13"/>
      <c r="FT112" s="13"/>
    </row>
    <row r="113" spans="1:176" ht="12.75" x14ac:dyDescent="0.2">
      <c r="A113" s="3">
        <f t="shared" si="26"/>
        <v>2023</v>
      </c>
      <c r="B113" s="81">
        <f t="shared" si="30"/>
        <v>45170</v>
      </c>
      <c r="C113" s="81">
        <f t="shared" si="28"/>
        <v>45199</v>
      </c>
      <c r="D113" s="79">
        <f t="shared" si="29"/>
        <v>45170</v>
      </c>
      <c r="E113" s="40">
        <v>61.818680000000001</v>
      </c>
      <c r="F113" s="80">
        <v>50.860190000000003</v>
      </c>
      <c r="G113" s="40">
        <v>53.556049999999999</v>
      </c>
      <c r="H113" s="80">
        <v>47.084159999999997</v>
      </c>
      <c r="I113" s="40">
        <v>58.190190000000001</v>
      </c>
      <c r="J113" s="80">
        <v>47.30153</v>
      </c>
      <c r="K113" s="40">
        <v>58.907600000000002</v>
      </c>
      <c r="L113" s="80">
        <v>49.899720000000002</v>
      </c>
      <c r="M113" s="40">
        <v>58.81514</v>
      </c>
      <c r="N113" s="80">
        <v>49.921959999999999</v>
      </c>
      <c r="O113" s="40">
        <v>55.556049999999999</v>
      </c>
      <c r="P113" s="80">
        <v>44.584159999999997</v>
      </c>
      <c r="Q113" s="40">
        <v>54.556049999999999</v>
      </c>
      <c r="R113" s="80">
        <v>44.084159999999997</v>
      </c>
      <c r="S113" s="40">
        <v>56.806049999999999</v>
      </c>
      <c r="T113" s="80">
        <v>49.334159999999997</v>
      </c>
      <c r="U113" s="40">
        <v>57.697690000000001</v>
      </c>
      <c r="V113" s="42">
        <v>47.986530000000002</v>
      </c>
      <c r="W113" s="42">
        <v>5.7323000000000004</v>
      </c>
      <c r="X113" s="75">
        <v>6.0476000000000001</v>
      </c>
      <c r="Y113" s="42">
        <v>5.5265000000000004</v>
      </c>
      <c r="Z113" s="75">
        <v>5.4595000000000002</v>
      </c>
      <c r="AA113" s="75">
        <v>5.1044999999999998</v>
      </c>
      <c r="AB113" s="75">
        <v>5.5636000000000001</v>
      </c>
      <c r="AC113" s="82">
        <v>5.5006000000000004</v>
      </c>
      <c r="AD113" s="76">
        <v>5.4428000000000001</v>
      </c>
      <c r="AE113" s="82">
        <v>5.3059000000000003</v>
      </c>
      <c r="AF113" s="75">
        <v>5.7929000000000004</v>
      </c>
      <c r="AG113" s="77">
        <v>5.6052</v>
      </c>
      <c r="AH113" s="76">
        <v>5.5579000000000001</v>
      </c>
      <c r="AI113" s="77">
        <v>5.7478999999999996</v>
      </c>
      <c r="AJ113" s="76">
        <v>5.5156000000000001</v>
      </c>
      <c r="AK113" s="83"/>
      <c r="AL113" s="5"/>
      <c r="AM113" s="5"/>
      <c r="AN113" s="5"/>
      <c r="AO113" s="5"/>
      <c r="AP113" s="5"/>
      <c r="AQ113" s="5"/>
      <c r="AR113" s="6">
        <f t="shared" si="31"/>
        <v>5.6224088017074907</v>
      </c>
      <c r="AS113" s="6">
        <f t="shared" si="32"/>
        <v>5.5636629942067275</v>
      </c>
      <c r="AT113" s="6">
        <f t="shared" si="33"/>
        <v>5.8355168497074912</v>
      </c>
      <c r="AU113" s="6">
        <f t="shared" si="34"/>
        <v>5.7745445862067282</v>
      </c>
      <c r="AV113" s="6">
        <f t="shared" si="27"/>
        <v>5.6990333079571087</v>
      </c>
      <c r="AW113" s="6"/>
      <c r="AX113" s="6">
        <f t="shared" si="35"/>
        <v>5.5595168050468056</v>
      </c>
      <c r="AY113" s="6">
        <f t="shared" si="36"/>
        <v>5.6129322171486553</v>
      </c>
      <c r="AZ113" s="6">
        <f t="shared" si="37"/>
        <v>5.5671309282505428</v>
      </c>
      <c r="BA113" s="6">
        <v>5.5545802040816321</v>
      </c>
      <c r="BB113" s="6">
        <f t="shared" si="38"/>
        <v>5.2523564094681836</v>
      </c>
      <c r="BC113" s="6">
        <v>5.461652568383788</v>
      </c>
      <c r="BD113" s="6">
        <f t="shared" si="39"/>
        <v>5.5445788046207936</v>
      </c>
      <c r="BE113" s="15"/>
      <c r="BF113" s="75">
        <v>56.948240000000006</v>
      </c>
      <c r="BG113" s="75">
        <v>50.679654444444445</v>
      </c>
      <c r="BH113" s="75">
        <v>53.350785555555561</v>
      </c>
      <c r="BI113" s="75">
        <v>54.862615555555557</v>
      </c>
      <c r="BJ113" s="75">
        <v>49.901876666666666</v>
      </c>
      <c r="BK113" s="75">
        <v>54.904097777777785</v>
      </c>
      <c r="BL113" s="75">
        <v>53.381618888888895</v>
      </c>
      <c r="BM113" s="9"/>
      <c r="BN113" s="84"/>
      <c r="BV113" s="17">
        <f t="shared" si="40"/>
        <v>2023</v>
      </c>
      <c r="BW113" s="78">
        <f t="shared" si="41"/>
        <v>45170</v>
      </c>
      <c r="BX113" s="24">
        <f t="shared" si="42"/>
        <v>5.7194845971807808</v>
      </c>
      <c r="BY113" s="24">
        <f t="shared" si="43"/>
        <v>5.2523564094681836</v>
      </c>
      <c r="BZ113" s="24">
        <v>5.551263877551019</v>
      </c>
      <c r="CA113" s="24">
        <v>5.4584007226158686</v>
      </c>
      <c r="CB113" s="24">
        <v>5.551263877551019</v>
      </c>
      <c r="CC113" s="24">
        <f t="shared" si="44"/>
        <v>5.2842983743842353</v>
      </c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3"/>
      <c r="EC113" s="3"/>
      <c r="ED113" s="3"/>
      <c r="EE113" s="3"/>
      <c r="EF113" s="3"/>
      <c r="EG113" s="3"/>
      <c r="EH113" s="3"/>
      <c r="EI113" s="13"/>
      <c r="EJ113" s="13"/>
      <c r="EK113" s="13"/>
      <c r="EL113" s="13"/>
      <c r="EM113" s="13"/>
      <c r="EN113" s="13"/>
      <c r="EO113" s="13"/>
      <c r="EP113" s="3"/>
      <c r="EQ113" s="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3"/>
      <c r="FO113" s="3"/>
      <c r="FP113" s="13"/>
      <c r="FQ113" s="13"/>
      <c r="FR113" s="13"/>
      <c r="FS113" s="13"/>
      <c r="FT113" s="13"/>
    </row>
    <row r="114" spans="1:176" ht="12.75" x14ac:dyDescent="0.2">
      <c r="A114" s="3">
        <f t="shared" si="26"/>
        <v>2023</v>
      </c>
      <c r="B114" s="81">
        <f t="shared" si="30"/>
        <v>45200</v>
      </c>
      <c r="C114" s="81">
        <f t="shared" si="28"/>
        <v>45230</v>
      </c>
      <c r="D114" s="79">
        <f t="shared" si="29"/>
        <v>45200</v>
      </c>
      <c r="E114" s="40">
        <v>61.827719999999999</v>
      </c>
      <c r="F114" s="80">
        <v>50.740259999999999</v>
      </c>
      <c r="G114" s="40">
        <v>48.736719999999998</v>
      </c>
      <c r="H114" s="80">
        <v>47.028660000000002</v>
      </c>
      <c r="I114" s="40">
        <v>59.022840000000002</v>
      </c>
      <c r="J114" s="80">
        <v>47.105400000000003</v>
      </c>
      <c r="K114" s="40">
        <v>57.246810000000004</v>
      </c>
      <c r="L114" s="80">
        <v>51.243429999999996</v>
      </c>
      <c r="M114" s="40">
        <v>56.804519999999997</v>
      </c>
      <c r="N114" s="80">
        <v>50.93103</v>
      </c>
      <c r="O114" s="40">
        <v>48.986719999999998</v>
      </c>
      <c r="P114" s="80">
        <v>46.028660000000002</v>
      </c>
      <c r="Q114" s="40">
        <v>48.236719999999998</v>
      </c>
      <c r="R114" s="80">
        <v>46.028660000000002</v>
      </c>
      <c r="S114" s="40">
        <v>51.736719999999998</v>
      </c>
      <c r="T114" s="80">
        <v>48.028660000000002</v>
      </c>
      <c r="U114" s="40">
        <v>59.68253</v>
      </c>
      <c r="V114" s="42">
        <v>47.832900000000002</v>
      </c>
      <c r="W114" s="42">
        <v>5.7609000000000004</v>
      </c>
      <c r="X114" s="75">
        <v>6.1321000000000003</v>
      </c>
      <c r="Y114" s="42">
        <v>5.7149000000000001</v>
      </c>
      <c r="Z114" s="75">
        <v>5.7316000000000003</v>
      </c>
      <c r="AA114" s="75">
        <v>5.3765999999999998</v>
      </c>
      <c r="AB114" s="75">
        <v>5.9983000000000004</v>
      </c>
      <c r="AC114" s="82">
        <v>5.9650999999999996</v>
      </c>
      <c r="AD114" s="76">
        <v>5.5331000000000001</v>
      </c>
      <c r="AE114" s="82">
        <v>5.3928000000000003</v>
      </c>
      <c r="AF114" s="75">
        <v>6.0663</v>
      </c>
      <c r="AG114" s="77">
        <v>5.8779000000000003</v>
      </c>
      <c r="AH114" s="76">
        <v>5.8301999999999996</v>
      </c>
      <c r="AI114" s="77">
        <v>5.8403999999999998</v>
      </c>
      <c r="AJ114" s="76">
        <v>5.9801000000000002</v>
      </c>
      <c r="AK114" s="83"/>
      <c r="AL114" s="5"/>
      <c r="AM114" s="5"/>
      <c r="AN114" s="5"/>
      <c r="AO114" s="5"/>
      <c r="AP114" s="5"/>
      <c r="AQ114" s="5"/>
      <c r="AR114" s="6">
        <f t="shared" si="31"/>
        <v>6.0945096249618853</v>
      </c>
      <c r="AS114" s="6">
        <f t="shared" si="32"/>
        <v>5.655440613883524</v>
      </c>
      <c r="AT114" s="6">
        <f t="shared" si="33"/>
        <v>6.3255102129618859</v>
      </c>
      <c r="AU114" s="6">
        <f t="shared" si="34"/>
        <v>5.8698005618835243</v>
      </c>
      <c r="AV114" s="6">
        <f t="shared" si="27"/>
        <v>5.9863152534227044</v>
      </c>
      <c r="AW114" s="6"/>
      <c r="AX114" s="6">
        <f t="shared" si="35"/>
        <v>5.8363788319088323</v>
      </c>
      <c r="AY114" s="6">
        <f t="shared" si="36"/>
        <v>6.0842665651953309</v>
      </c>
      <c r="AZ114" s="6">
        <f t="shared" si="37"/>
        <v>6.0019808471085687</v>
      </c>
      <c r="BA114" s="6">
        <v>5.8322332653061215</v>
      </c>
      <c r="BB114" s="6">
        <f t="shared" si="38"/>
        <v>5.5311759606517059</v>
      </c>
      <c r="BC114" s="6">
        <v>5.7347406507180514</v>
      </c>
      <c r="BD114" s="6">
        <f t="shared" si="39"/>
        <v>5.8179087895529884</v>
      </c>
      <c r="BE114" s="15"/>
      <c r="BF114" s="75">
        <v>56.939700000000002</v>
      </c>
      <c r="BG114" s="75">
        <v>47.983704301075271</v>
      </c>
      <c r="BH114" s="75">
        <v>53.768914838709684</v>
      </c>
      <c r="BI114" s="75">
        <v>54.215131935483875</v>
      </c>
      <c r="BJ114" s="75">
        <v>47.263274193548391</v>
      </c>
      <c r="BK114" s="75">
        <v>54.600158602150536</v>
      </c>
      <c r="BL114" s="75">
        <v>54.458499569892474</v>
      </c>
      <c r="BM114" s="9"/>
      <c r="BN114" s="84"/>
      <c r="BV114" s="17">
        <f t="shared" si="40"/>
        <v>2023</v>
      </c>
      <c r="BW114" s="78">
        <f t="shared" si="41"/>
        <v>45200</v>
      </c>
      <c r="BX114" s="24">
        <f t="shared" si="42"/>
        <v>5.9133317007922628</v>
      </c>
      <c r="BY114" s="24">
        <f t="shared" si="43"/>
        <v>5.5311759606517059</v>
      </c>
      <c r="BZ114" s="24">
        <v>5.8289169387755093</v>
      </c>
      <c r="CA114" s="24">
        <v>5.7314893032778649</v>
      </c>
      <c r="CB114" s="24">
        <v>5.8289169387755093</v>
      </c>
      <c r="CC114" s="24">
        <f t="shared" si="44"/>
        <v>5.5635471428571419</v>
      </c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3"/>
      <c r="EC114" s="3"/>
      <c r="ED114" s="3"/>
      <c r="EE114" s="3"/>
      <c r="EF114" s="3"/>
      <c r="EG114" s="3"/>
      <c r="EH114" s="3"/>
      <c r="EI114" s="13"/>
      <c r="EJ114" s="13"/>
      <c r="EK114" s="13"/>
      <c r="EL114" s="13"/>
      <c r="EM114" s="13"/>
      <c r="EN114" s="13"/>
      <c r="EO114" s="13"/>
      <c r="EP114" s="3"/>
      <c r="EQ114" s="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3"/>
      <c r="FO114" s="3"/>
      <c r="FP114" s="13"/>
      <c r="FQ114" s="13"/>
      <c r="FR114" s="13"/>
      <c r="FS114" s="13"/>
      <c r="FT114" s="13"/>
    </row>
    <row r="115" spans="1:176" ht="12.75" x14ac:dyDescent="0.2">
      <c r="A115" s="3">
        <f t="shared" si="26"/>
        <v>2023</v>
      </c>
      <c r="B115" s="81">
        <f t="shared" si="30"/>
        <v>45231</v>
      </c>
      <c r="C115" s="81">
        <f t="shared" si="28"/>
        <v>45260</v>
      </c>
      <c r="D115" s="79">
        <f t="shared" si="29"/>
        <v>45231</v>
      </c>
      <c r="E115" s="40">
        <v>70.264070000000004</v>
      </c>
      <c r="F115" s="80">
        <v>56.599080000000001</v>
      </c>
      <c r="G115" s="40">
        <v>52.859540000000003</v>
      </c>
      <c r="H115" s="80">
        <v>51.133980000000001</v>
      </c>
      <c r="I115" s="40">
        <v>66.618780000000001</v>
      </c>
      <c r="J115" s="80">
        <v>53.049689999999998</v>
      </c>
      <c r="K115" s="40">
        <v>63.282359999999997</v>
      </c>
      <c r="L115" s="80">
        <v>56.228470000000002</v>
      </c>
      <c r="M115" s="40">
        <v>62.370010000000001</v>
      </c>
      <c r="N115" s="80">
        <v>56.062710000000003</v>
      </c>
      <c r="O115" s="40">
        <v>52.109540000000003</v>
      </c>
      <c r="P115" s="80">
        <v>50.133980000000001</v>
      </c>
      <c r="Q115" s="40">
        <v>52.359540000000003</v>
      </c>
      <c r="R115" s="80">
        <v>50.633980000000001</v>
      </c>
      <c r="S115" s="40">
        <v>55.609540000000003</v>
      </c>
      <c r="T115" s="80">
        <v>51.633980000000001</v>
      </c>
      <c r="U115" s="40">
        <v>67.582530000000006</v>
      </c>
      <c r="V115" s="42">
        <v>53.057189999999999</v>
      </c>
      <c r="W115" s="42">
        <v>6.1976000000000004</v>
      </c>
      <c r="X115" s="75">
        <v>6.5983000000000001</v>
      </c>
      <c r="Y115" s="42">
        <v>6.2102000000000004</v>
      </c>
      <c r="Z115" s="75">
        <v>6.3651999999999997</v>
      </c>
      <c r="AA115" s="75">
        <v>6.2051999999999996</v>
      </c>
      <c r="AB115" s="75">
        <v>6.6158000000000001</v>
      </c>
      <c r="AC115" s="82">
        <v>6.5907999999999998</v>
      </c>
      <c r="AD115" s="76">
        <v>6.3451000000000004</v>
      </c>
      <c r="AE115" s="82">
        <v>5.6101999999999999</v>
      </c>
      <c r="AF115" s="75">
        <v>6.6989999999999998</v>
      </c>
      <c r="AG115" s="77">
        <v>6.5110000000000001</v>
      </c>
      <c r="AH115" s="76">
        <v>6.4635999999999996</v>
      </c>
      <c r="AI115" s="77">
        <v>6.6730999999999998</v>
      </c>
      <c r="AJ115" s="76">
        <v>6.6058000000000003</v>
      </c>
      <c r="AK115" s="83"/>
      <c r="AL115" s="5"/>
      <c r="AM115" s="5"/>
      <c r="AN115" s="5"/>
      <c r="AO115" s="5"/>
      <c r="AP115" s="5"/>
      <c r="AQ115" s="5"/>
      <c r="AR115" s="6">
        <f t="shared" si="31"/>
        <v>6.7304482366094112</v>
      </c>
      <c r="AS115" s="6">
        <f t="shared" si="32"/>
        <v>6.4807277365585936</v>
      </c>
      <c r="AT115" s="6">
        <f t="shared" si="33"/>
        <v>6.9855507886094115</v>
      </c>
      <c r="AU115" s="6">
        <f t="shared" si="34"/>
        <v>6.7263659245585945</v>
      </c>
      <c r="AV115" s="6">
        <f t="shared" si="27"/>
        <v>6.7307731715840031</v>
      </c>
      <c r="AW115" s="6"/>
      <c r="AX115" s="6">
        <f t="shared" si="35"/>
        <v>6.4810674765974765</v>
      </c>
      <c r="AY115" s="6">
        <f t="shared" si="36"/>
        <v>6.7191727042110596</v>
      </c>
      <c r="AZ115" s="6">
        <f t="shared" si="37"/>
        <v>6.6196938098295961</v>
      </c>
      <c r="BA115" s="6">
        <v>6.4787638775510201</v>
      </c>
      <c r="BB115" s="6">
        <f t="shared" si="38"/>
        <v>6.3802383645865355</v>
      </c>
      <c r="BC115" s="6">
        <v>6.3706414554478927</v>
      </c>
      <c r="BD115" s="6">
        <f t="shared" si="39"/>
        <v>6.4543728779507781</v>
      </c>
      <c r="BE115" s="15"/>
      <c r="BF115" s="75">
        <v>64.18021176144245</v>
      </c>
      <c r="BG115" s="75">
        <v>52.091294840499309</v>
      </c>
      <c r="BH115" s="75">
        <v>60.577617877947297</v>
      </c>
      <c r="BI115" s="75">
        <v>59.56190556171984</v>
      </c>
      <c r="BJ115" s="75">
        <v>51.591294840499309</v>
      </c>
      <c r="BK115" s="75">
        <v>60.14186251040222</v>
      </c>
      <c r="BL115" s="75">
        <v>61.115631054091544</v>
      </c>
      <c r="BM115" s="9"/>
      <c r="BN115" s="84"/>
      <c r="BV115" s="17">
        <f t="shared" si="40"/>
        <v>2023</v>
      </c>
      <c r="BW115" s="78">
        <f t="shared" si="41"/>
        <v>45231</v>
      </c>
      <c r="BX115" s="24">
        <f t="shared" si="42"/>
        <v>6.422952032102069</v>
      </c>
      <c r="BY115" s="24">
        <f t="shared" si="43"/>
        <v>6.3802383645865355</v>
      </c>
      <c r="BZ115" s="24">
        <v>6.4754475510204079</v>
      </c>
      <c r="CA115" s="24">
        <v>6.367391268391577</v>
      </c>
      <c r="CB115" s="24">
        <v>6.4754475510204079</v>
      </c>
      <c r="CC115" s="24">
        <f t="shared" si="44"/>
        <v>6.4139166009852202</v>
      </c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3"/>
      <c r="EC115" s="3"/>
      <c r="ED115" s="3"/>
      <c r="EE115" s="3"/>
      <c r="EF115" s="3"/>
      <c r="EG115" s="3"/>
      <c r="EH115" s="3"/>
      <c r="EI115" s="13"/>
      <c r="EJ115" s="13"/>
      <c r="EK115" s="13"/>
      <c r="EL115" s="13"/>
      <c r="EM115" s="13"/>
      <c r="EN115" s="13"/>
      <c r="EO115" s="13"/>
      <c r="EP115" s="3"/>
      <c r="EQ115" s="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3"/>
      <c r="FO115" s="3"/>
      <c r="FP115" s="13"/>
      <c r="FQ115" s="13"/>
      <c r="FR115" s="13"/>
      <c r="FS115" s="13"/>
      <c r="FT115" s="13"/>
    </row>
    <row r="116" spans="1:176" ht="12.75" x14ac:dyDescent="0.2">
      <c r="A116" s="3">
        <f t="shared" si="26"/>
        <v>2023</v>
      </c>
      <c r="B116" s="81">
        <f t="shared" si="30"/>
        <v>45261</v>
      </c>
      <c r="C116" s="81">
        <f t="shared" si="28"/>
        <v>45291</v>
      </c>
      <c r="D116" s="79">
        <f t="shared" si="29"/>
        <v>45261</v>
      </c>
      <c r="E116" s="40">
        <v>71.056539999999998</v>
      </c>
      <c r="F116" s="80">
        <v>57.764200000000002</v>
      </c>
      <c r="G116" s="40">
        <v>54.284019999999998</v>
      </c>
      <c r="H116" s="80">
        <v>52.645989999999998</v>
      </c>
      <c r="I116" s="40">
        <v>67.514880000000005</v>
      </c>
      <c r="J116" s="80">
        <v>54.187869999999997</v>
      </c>
      <c r="K116" s="40">
        <v>62.77225</v>
      </c>
      <c r="L116" s="80">
        <v>57.453409999999998</v>
      </c>
      <c r="M116" s="40">
        <v>62.77225</v>
      </c>
      <c r="N116" s="80">
        <v>57.464060000000003</v>
      </c>
      <c r="O116" s="40">
        <v>53.784019999999998</v>
      </c>
      <c r="P116" s="80">
        <v>52.145989999999998</v>
      </c>
      <c r="Q116" s="40">
        <v>53.784019999999998</v>
      </c>
      <c r="R116" s="80">
        <v>52.145989999999998</v>
      </c>
      <c r="S116" s="40">
        <v>56.784019999999998</v>
      </c>
      <c r="T116" s="80">
        <v>53.395989999999998</v>
      </c>
      <c r="U116" s="40">
        <v>66.656440000000003</v>
      </c>
      <c r="V116" s="42">
        <v>54.945369999999997</v>
      </c>
      <c r="W116" s="42">
        <v>6.4846000000000004</v>
      </c>
      <c r="X116" s="75">
        <v>6.7606000000000002</v>
      </c>
      <c r="Y116" s="42">
        <v>6.4543999999999997</v>
      </c>
      <c r="Z116" s="75">
        <v>6.5122</v>
      </c>
      <c r="AA116" s="75">
        <v>6.3547000000000002</v>
      </c>
      <c r="AB116" s="75">
        <v>6.6467999999999998</v>
      </c>
      <c r="AC116" s="82">
        <v>6.6223999999999998</v>
      </c>
      <c r="AD116" s="76">
        <v>6.9462000000000002</v>
      </c>
      <c r="AE116" s="82">
        <v>5.6319999999999997</v>
      </c>
      <c r="AF116" s="75">
        <v>6.8525999999999998</v>
      </c>
      <c r="AG116" s="77">
        <v>6.6614000000000004</v>
      </c>
      <c r="AH116" s="76">
        <v>6.6117999999999997</v>
      </c>
      <c r="AI116" s="77">
        <v>7.2858000000000001</v>
      </c>
      <c r="AJ116" s="76">
        <v>6.6374000000000004</v>
      </c>
      <c r="AK116" s="83"/>
      <c r="AL116" s="5"/>
      <c r="AM116" s="5"/>
      <c r="AN116" s="5"/>
      <c r="AO116" s="5"/>
      <c r="AP116" s="5"/>
      <c r="AQ116" s="5"/>
      <c r="AR116" s="6">
        <f t="shared" si="31"/>
        <v>6.7625653216790313</v>
      </c>
      <c r="AS116" s="6">
        <f t="shared" si="32"/>
        <v>7.0916638072974889</v>
      </c>
      <c r="AT116" s="6">
        <f t="shared" si="33"/>
        <v>7.0188851056790318</v>
      </c>
      <c r="AU116" s="6">
        <f t="shared" si="34"/>
        <v>7.3604563672974894</v>
      </c>
      <c r="AV116" s="6">
        <f t="shared" si="27"/>
        <v>7.0583926504882601</v>
      </c>
      <c r="AW116" s="6"/>
      <c r="AX116" s="6">
        <f t="shared" si="35"/>
        <v>6.6306401261701264</v>
      </c>
      <c r="AY116" s="6">
        <f t="shared" si="36"/>
        <v>6.751237645865042</v>
      </c>
      <c r="AZ116" s="6">
        <f t="shared" si="37"/>
        <v>6.6507045010755093</v>
      </c>
      <c r="BA116" s="6">
        <v>6.6287638775510205</v>
      </c>
      <c r="BB116" s="6">
        <f t="shared" si="38"/>
        <v>6.5334302899887291</v>
      </c>
      <c r="BC116" s="6">
        <v>6.5181752595755551</v>
      </c>
      <c r="BD116" s="6">
        <f t="shared" si="39"/>
        <v>6.6020373681567053</v>
      </c>
      <c r="BE116" s="15"/>
      <c r="BF116" s="75">
        <v>64.910619354838701</v>
      </c>
      <c r="BG116" s="75">
        <v>53.526651290322576</v>
      </c>
      <c r="BH116" s="75">
        <v>61.352929139784941</v>
      </c>
      <c r="BI116" s="75">
        <v>60.317925591397852</v>
      </c>
      <c r="BJ116" s="75">
        <v>53.026651290322576</v>
      </c>
      <c r="BK116" s="75">
        <v>60.313001397849462</v>
      </c>
      <c r="BL116" s="75">
        <v>61.241644193548389</v>
      </c>
      <c r="BM116" s="9"/>
      <c r="BN116" s="84"/>
      <c r="BV116" s="17">
        <f t="shared" si="40"/>
        <v>2023</v>
      </c>
      <c r="BW116" s="78">
        <f t="shared" si="41"/>
        <v>45261</v>
      </c>
      <c r="BX116" s="24">
        <f t="shared" si="42"/>
        <v>6.6742124498405184</v>
      </c>
      <c r="BY116" s="24">
        <f t="shared" si="43"/>
        <v>6.5334302899887291</v>
      </c>
      <c r="BZ116" s="24">
        <v>6.6254475510204083</v>
      </c>
      <c r="CA116" s="24">
        <v>6.5149253417370883</v>
      </c>
      <c r="CB116" s="24">
        <v>6.6254475510204083</v>
      </c>
      <c r="CC116" s="24">
        <f t="shared" si="44"/>
        <v>6.5673443513957306</v>
      </c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3"/>
      <c r="EC116" s="3"/>
      <c r="ED116" s="3"/>
      <c r="EE116" s="3"/>
      <c r="EF116" s="3"/>
      <c r="EG116" s="3"/>
      <c r="EH116" s="3"/>
      <c r="EI116" s="13"/>
      <c r="EJ116" s="13"/>
      <c r="EK116" s="13"/>
      <c r="EL116" s="13"/>
      <c r="EM116" s="13"/>
      <c r="EN116" s="13"/>
      <c r="EO116" s="13"/>
      <c r="EP116" s="3"/>
      <c r="EQ116" s="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3"/>
      <c r="FO116" s="3"/>
      <c r="FP116" s="13"/>
      <c r="FQ116" s="13"/>
      <c r="FR116" s="13"/>
      <c r="FS116" s="13"/>
      <c r="FT116" s="13"/>
    </row>
    <row r="117" spans="1:176" ht="12.75" x14ac:dyDescent="0.2">
      <c r="A117" s="3">
        <f t="shared" si="26"/>
        <v>2024</v>
      </c>
      <c r="B117" s="81">
        <f t="shared" si="30"/>
        <v>45292</v>
      </c>
      <c r="C117" s="81">
        <f t="shared" si="28"/>
        <v>45322</v>
      </c>
      <c r="D117" s="79">
        <f t="shared" si="29"/>
        <v>45292</v>
      </c>
      <c r="E117" s="40">
        <v>70.56371</v>
      </c>
      <c r="F117" s="80">
        <v>57.774709999999999</v>
      </c>
      <c r="G117" s="40">
        <v>54.557870000000001</v>
      </c>
      <c r="H117" s="80">
        <v>52.291139999999999</v>
      </c>
      <c r="I117" s="40">
        <v>66.353070000000002</v>
      </c>
      <c r="J117" s="80">
        <v>53.950420000000001</v>
      </c>
      <c r="K117" s="40">
        <v>62.949370000000002</v>
      </c>
      <c r="L117" s="80">
        <v>56.924930000000003</v>
      </c>
      <c r="M117" s="40">
        <v>62.949370000000002</v>
      </c>
      <c r="N117" s="80">
        <v>56.92671</v>
      </c>
      <c r="O117" s="40">
        <v>54.057870000000001</v>
      </c>
      <c r="P117" s="80">
        <v>51.791139999999999</v>
      </c>
      <c r="Q117" s="40">
        <v>54.057870000000001</v>
      </c>
      <c r="R117" s="80">
        <v>51.791139999999999</v>
      </c>
      <c r="S117" s="40">
        <v>56.307870000000001</v>
      </c>
      <c r="T117" s="80">
        <v>50.791139999999999</v>
      </c>
      <c r="U117" s="40">
        <v>64.662319999999994</v>
      </c>
      <c r="V117" s="42">
        <v>53.703110000000002</v>
      </c>
      <c r="W117" s="42">
        <v>6.4389000000000003</v>
      </c>
      <c r="X117" s="75">
        <v>6.7107000000000001</v>
      </c>
      <c r="Y117" s="42">
        <v>6.3749000000000002</v>
      </c>
      <c r="Z117" s="75">
        <v>6.3783000000000003</v>
      </c>
      <c r="AA117" s="75">
        <v>6.2058</v>
      </c>
      <c r="AB117" s="75">
        <v>6.6165000000000003</v>
      </c>
      <c r="AC117" s="82">
        <v>6.5000999999999998</v>
      </c>
      <c r="AD117" s="76">
        <v>7.1973000000000003</v>
      </c>
      <c r="AE117" s="82">
        <v>6.0724</v>
      </c>
      <c r="AF117" s="75">
        <v>6.7225999999999999</v>
      </c>
      <c r="AG117" s="77">
        <v>6.5294999999999996</v>
      </c>
      <c r="AH117" s="76">
        <v>6.4786999999999999</v>
      </c>
      <c r="AI117" s="77">
        <v>7.5435999999999996</v>
      </c>
      <c r="AJ117" s="76">
        <v>6.5151000000000003</v>
      </c>
      <c r="AK117" s="83"/>
      <c r="AL117" s="5"/>
      <c r="AM117" s="5"/>
      <c r="AN117" s="5"/>
      <c r="AO117" s="5"/>
      <c r="AP117" s="5"/>
      <c r="AQ117" s="5"/>
      <c r="AR117" s="6">
        <f t="shared" si="31"/>
        <v>6.6382640715519861</v>
      </c>
      <c r="AS117" s="6">
        <f t="shared" si="32"/>
        <v>7.3468726699867872</v>
      </c>
      <c r="AT117" s="6">
        <f t="shared" si="33"/>
        <v>6.8898728595519865</v>
      </c>
      <c r="AU117" s="6">
        <f t="shared" si="34"/>
        <v>7.6253376019867884</v>
      </c>
      <c r="AV117" s="6">
        <f t="shared" si="27"/>
        <v>7.1250868007693873</v>
      </c>
      <c r="AW117" s="6"/>
      <c r="AX117" s="6">
        <f t="shared" si="35"/>
        <v>6.4943967399267404</v>
      </c>
      <c r="AY117" s="6">
        <f t="shared" si="36"/>
        <v>6.6271382039573812</v>
      </c>
      <c r="AZ117" s="6">
        <f t="shared" si="37"/>
        <v>6.6203940512448263</v>
      </c>
      <c r="BA117" s="6">
        <v>6.4921312244897953</v>
      </c>
      <c r="BB117" s="6">
        <f t="shared" si="38"/>
        <v>6.3808531816784511</v>
      </c>
      <c r="BC117" s="6">
        <v>6.3837890257477046</v>
      </c>
      <c r="BD117" s="6">
        <f t="shared" si="39"/>
        <v>6.4675320944249126</v>
      </c>
      <c r="BE117" s="15"/>
      <c r="BF117" s="75">
        <v>64.925548709677415</v>
      </c>
      <c r="BG117" s="75">
        <v>53.55855892473118</v>
      </c>
      <c r="BH117" s="75">
        <v>60.885235053763445</v>
      </c>
      <c r="BI117" s="75">
        <v>60.294218817204303</v>
      </c>
      <c r="BJ117" s="75">
        <v>53.058558924731187</v>
      </c>
      <c r="BK117" s="75">
        <v>60.293434086021513</v>
      </c>
      <c r="BL117" s="75">
        <v>59.830840322580642</v>
      </c>
      <c r="BM117" s="9"/>
      <c r="BN117" s="84"/>
      <c r="BV117" s="17">
        <f t="shared" si="40"/>
        <v>2024</v>
      </c>
      <c r="BW117" s="78">
        <f t="shared" si="41"/>
        <v>45292</v>
      </c>
      <c r="BX117" s="24">
        <f t="shared" si="42"/>
        <v>6.592413910896183</v>
      </c>
      <c r="BY117" s="24">
        <f t="shared" si="43"/>
        <v>6.3808531816784511</v>
      </c>
      <c r="BZ117" s="24">
        <v>6.4888148979591831</v>
      </c>
      <c r="CA117" s="24">
        <v>6.3805388626829114</v>
      </c>
      <c r="CB117" s="24">
        <v>6.4888148979591831</v>
      </c>
      <c r="CC117" s="24">
        <f t="shared" si="44"/>
        <v>6.4145323645320191</v>
      </c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3"/>
      <c r="EC117" s="3"/>
      <c r="ED117" s="3"/>
      <c r="EE117" s="3"/>
      <c r="EF117" s="3"/>
      <c r="EG117" s="3"/>
      <c r="EH117" s="3"/>
      <c r="EI117" s="13"/>
      <c r="EJ117" s="13"/>
      <c r="EK117" s="13"/>
      <c r="EL117" s="13"/>
      <c r="EM117" s="13"/>
      <c r="EN117" s="13"/>
      <c r="EO117" s="13"/>
      <c r="EP117" s="3"/>
      <c r="EQ117" s="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3"/>
      <c r="FO117" s="3"/>
      <c r="FP117" s="13"/>
      <c r="FQ117" s="13"/>
      <c r="FR117" s="13"/>
      <c r="FS117" s="13"/>
      <c r="FT117" s="13"/>
    </row>
    <row r="118" spans="1:176" ht="12.75" x14ac:dyDescent="0.2">
      <c r="A118" s="3">
        <f t="shared" si="26"/>
        <v>2024</v>
      </c>
      <c r="B118" s="81">
        <f t="shared" si="30"/>
        <v>45323</v>
      </c>
      <c r="C118" s="81">
        <f t="shared" si="28"/>
        <v>45351</v>
      </c>
      <c r="D118" s="79">
        <f t="shared" si="29"/>
        <v>45323</v>
      </c>
      <c r="E118" s="40">
        <v>66.174930000000003</v>
      </c>
      <c r="F118" s="80">
        <v>56.877200000000002</v>
      </c>
      <c r="G118" s="40">
        <v>53.87482</v>
      </c>
      <c r="H118" s="80">
        <v>50.886960000000002</v>
      </c>
      <c r="I118" s="40">
        <v>61.737290000000002</v>
      </c>
      <c r="J118" s="80">
        <v>53.009300000000003</v>
      </c>
      <c r="K118" s="40">
        <v>60.530340000000002</v>
      </c>
      <c r="L118" s="80">
        <v>54.628210000000003</v>
      </c>
      <c r="M118" s="40">
        <v>60.361910000000002</v>
      </c>
      <c r="N118" s="80">
        <v>54.614460000000001</v>
      </c>
      <c r="O118" s="40">
        <v>52.87482</v>
      </c>
      <c r="P118" s="80">
        <v>49.636960000000002</v>
      </c>
      <c r="Q118" s="40">
        <v>53.87482</v>
      </c>
      <c r="R118" s="80">
        <v>50.386960000000002</v>
      </c>
      <c r="S118" s="40">
        <v>56.37482</v>
      </c>
      <c r="T118" s="80">
        <v>53.136960000000002</v>
      </c>
      <c r="U118" s="40">
        <v>63.54504</v>
      </c>
      <c r="V118" s="42">
        <v>53.348050000000001</v>
      </c>
      <c r="W118" s="42">
        <v>6.4436999999999998</v>
      </c>
      <c r="X118" s="75">
        <v>6.3750999999999998</v>
      </c>
      <c r="Y118" s="42">
        <v>6.1783000000000001</v>
      </c>
      <c r="Z118" s="75">
        <v>6.1692999999999998</v>
      </c>
      <c r="AA118" s="75">
        <v>6.0167999999999999</v>
      </c>
      <c r="AB118" s="75">
        <v>6.3987999999999996</v>
      </c>
      <c r="AC118" s="82">
        <v>6.2813999999999997</v>
      </c>
      <c r="AD118" s="76">
        <v>6.8066000000000004</v>
      </c>
      <c r="AE118" s="82">
        <v>6.1124000000000001</v>
      </c>
      <c r="AF118" s="75">
        <v>6.5128000000000004</v>
      </c>
      <c r="AG118" s="77">
        <v>6.3201000000000001</v>
      </c>
      <c r="AH118" s="76">
        <v>6.2694999999999999</v>
      </c>
      <c r="AI118" s="77">
        <v>7.1515000000000004</v>
      </c>
      <c r="AJ118" s="76">
        <v>6.2964000000000002</v>
      </c>
      <c r="AK118" s="83"/>
      <c r="AL118" s="5"/>
      <c r="AM118" s="5"/>
      <c r="AN118" s="5"/>
      <c r="AO118" s="5"/>
      <c r="AP118" s="5"/>
      <c r="AQ118" s="5"/>
      <c r="AR118" s="6">
        <f t="shared" si="31"/>
        <v>6.4159853846935659</v>
      </c>
      <c r="AS118" s="6">
        <f t="shared" si="32"/>
        <v>6.949779469458278</v>
      </c>
      <c r="AT118" s="6">
        <f t="shared" si="33"/>
        <v>6.6591698486935664</v>
      </c>
      <c r="AU118" s="6">
        <f t="shared" si="34"/>
        <v>7.2131946374582787</v>
      </c>
      <c r="AV118" s="6">
        <f t="shared" si="27"/>
        <v>6.8095323350759225</v>
      </c>
      <c r="AW118" s="6"/>
      <c r="AX118" s="6">
        <f t="shared" si="35"/>
        <v>6.2817390272690279</v>
      </c>
      <c r="AY118" s="6">
        <f t="shared" si="36"/>
        <v>6.405220395738203</v>
      </c>
      <c r="AZ118" s="6">
        <f t="shared" si="37"/>
        <v>6.4026189711081978</v>
      </c>
      <c r="BA118" s="6">
        <v>6.2788659183673472</v>
      </c>
      <c r="BB118" s="6">
        <f t="shared" si="38"/>
        <v>6.187185797725177</v>
      </c>
      <c r="BC118" s="6">
        <v>6.1740300797430701</v>
      </c>
      <c r="BD118" s="6">
        <f t="shared" si="39"/>
        <v>6.2575873430436966</v>
      </c>
      <c r="BE118" s="15"/>
      <c r="BF118" s="75">
        <v>62.220722988505756</v>
      </c>
      <c r="BG118" s="75">
        <v>52.604120919540229</v>
      </c>
      <c r="BH118" s="75">
        <v>58.025386206896556</v>
      </c>
      <c r="BI118" s="75">
        <v>57.917592183908049</v>
      </c>
      <c r="BJ118" s="75">
        <v>52.391477241379313</v>
      </c>
      <c r="BK118" s="75">
        <v>58.020238735632191</v>
      </c>
      <c r="BL118" s="75">
        <v>59.208389080459774</v>
      </c>
      <c r="BM118" s="9"/>
      <c r="BN118" s="84"/>
      <c r="BV118" s="17">
        <f t="shared" si="40"/>
        <v>2024</v>
      </c>
      <c r="BW118" s="78">
        <f t="shared" si="41"/>
        <v>45323</v>
      </c>
      <c r="BX118" s="24">
        <f t="shared" si="42"/>
        <v>6.3901297252803788</v>
      </c>
      <c r="BY118" s="24">
        <f t="shared" si="43"/>
        <v>6.187185797725177</v>
      </c>
      <c r="BZ118" s="24">
        <v>6.2755495918367341</v>
      </c>
      <c r="CA118" s="24">
        <v>6.1707795339127642</v>
      </c>
      <c r="CB118" s="24">
        <v>6.2755495918367341</v>
      </c>
      <c r="CC118" s="24">
        <f t="shared" si="44"/>
        <v>6.2205668472906401</v>
      </c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3"/>
      <c r="EC118" s="3"/>
      <c r="ED118" s="3"/>
      <c r="EE118" s="3"/>
      <c r="EF118" s="3"/>
      <c r="EG118" s="3"/>
      <c r="EH118" s="3"/>
      <c r="EI118" s="13"/>
      <c r="EJ118" s="13"/>
      <c r="EK118" s="13"/>
      <c r="EL118" s="13"/>
      <c r="EM118" s="13"/>
      <c r="EN118" s="13"/>
      <c r="EO118" s="13"/>
      <c r="EP118" s="3"/>
      <c r="EQ118" s="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3"/>
      <c r="FO118" s="3"/>
      <c r="FP118" s="13"/>
      <c r="FQ118" s="13"/>
      <c r="FR118" s="13"/>
      <c r="FS118" s="13"/>
      <c r="FT118" s="13"/>
    </row>
    <row r="119" spans="1:176" ht="12.75" x14ac:dyDescent="0.2">
      <c r="A119" s="3">
        <f t="shared" si="26"/>
        <v>2024</v>
      </c>
      <c r="B119" s="81">
        <f t="shared" si="30"/>
        <v>45352</v>
      </c>
      <c r="C119" s="81">
        <f t="shared" si="28"/>
        <v>45382</v>
      </c>
      <c r="D119" s="79">
        <f t="shared" si="29"/>
        <v>45352</v>
      </c>
      <c r="E119" s="40">
        <v>53.61045</v>
      </c>
      <c r="F119" s="80">
        <v>46.156869999999998</v>
      </c>
      <c r="G119" s="40">
        <v>49.649540000000002</v>
      </c>
      <c r="H119" s="80">
        <v>45.849620000000002</v>
      </c>
      <c r="I119" s="40">
        <v>49.619010000000003</v>
      </c>
      <c r="J119" s="80">
        <v>42.486069999999998</v>
      </c>
      <c r="K119" s="40">
        <v>52.97184</v>
      </c>
      <c r="L119" s="80">
        <v>48.89228</v>
      </c>
      <c r="M119" s="40">
        <v>52.972029999999997</v>
      </c>
      <c r="N119" s="80">
        <v>48.875770000000003</v>
      </c>
      <c r="O119" s="40">
        <v>48.649540000000002</v>
      </c>
      <c r="P119" s="80">
        <v>44.349620000000002</v>
      </c>
      <c r="Q119" s="40">
        <v>49.649540000000002</v>
      </c>
      <c r="R119" s="80">
        <v>45.349620000000002</v>
      </c>
      <c r="S119" s="40">
        <v>51.899540000000002</v>
      </c>
      <c r="T119" s="80">
        <v>47.849620000000002</v>
      </c>
      <c r="U119" s="40">
        <v>51.110759999999999</v>
      </c>
      <c r="V119" s="42">
        <v>44.430880000000002</v>
      </c>
      <c r="W119" s="42">
        <v>5.7991000000000001</v>
      </c>
      <c r="X119" s="75">
        <v>5.7984999999999998</v>
      </c>
      <c r="Y119" s="42">
        <v>5.7119999999999997</v>
      </c>
      <c r="Z119" s="75">
        <v>5.7838000000000003</v>
      </c>
      <c r="AA119" s="75">
        <v>5.6262999999999996</v>
      </c>
      <c r="AB119" s="75">
        <v>5.9996999999999998</v>
      </c>
      <c r="AC119" s="82">
        <v>5.8806000000000003</v>
      </c>
      <c r="AD119" s="76">
        <v>6.1422999999999996</v>
      </c>
      <c r="AE119" s="82">
        <v>6.1025999999999998</v>
      </c>
      <c r="AF119" s="75">
        <v>6.1249000000000002</v>
      </c>
      <c r="AG119" s="77">
        <v>5.9333</v>
      </c>
      <c r="AH119" s="76">
        <v>5.8834999999999997</v>
      </c>
      <c r="AI119" s="77">
        <v>6.4829999999999997</v>
      </c>
      <c r="AJ119" s="76">
        <v>5.8956</v>
      </c>
      <c r="AK119" s="83"/>
      <c r="AL119" s="5"/>
      <c r="AM119" s="5"/>
      <c r="AN119" s="5"/>
      <c r="AO119" s="5"/>
      <c r="AP119" s="5"/>
      <c r="AQ119" s="5"/>
      <c r="AR119" s="6">
        <f t="shared" si="31"/>
        <v>6.0086269133041972</v>
      </c>
      <c r="AS119" s="6">
        <f t="shared" si="32"/>
        <v>6.2746092285801396</v>
      </c>
      <c r="AT119" s="6">
        <f t="shared" si="33"/>
        <v>6.236372561304198</v>
      </c>
      <c r="AU119" s="6">
        <f t="shared" si="34"/>
        <v>6.5124355605801405</v>
      </c>
      <c r="AV119" s="6">
        <f t="shared" si="27"/>
        <v>6.2580110659421688</v>
      </c>
      <c r="AW119" s="6"/>
      <c r="AX119" s="6">
        <f t="shared" si="35"/>
        <v>5.8894923850223861</v>
      </c>
      <c r="AY119" s="6">
        <f t="shared" si="36"/>
        <v>5.9985232876712322</v>
      </c>
      <c r="AZ119" s="6">
        <f t="shared" si="37"/>
        <v>6.0033813299390282</v>
      </c>
      <c r="BA119" s="6">
        <v>5.8854985714285712</v>
      </c>
      <c r="BB119" s="6">
        <f t="shared" si="38"/>
        <v>5.7870423404037297</v>
      </c>
      <c r="BC119" s="6">
        <v>5.787130205653181</v>
      </c>
      <c r="BD119" s="6">
        <f t="shared" si="39"/>
        <v>5.8703447513812153</v>
      </c>
      <c r="BE119" s="15"/>
      <c r="BF119" s="75">
        <v>50.330072261103631</v>
      </c>
      <c r="BG119" s="75">
        <v>47.977166056527594</v>
      </c>
      <c r="BH119" s="75">
        <v>46.479748384925976</v>
      </c>
      <c r="BI119" s="75">
        <v>51.169234549125164</v>
      </c>
      <c r="BJ119" s="75">
        <v>47.757112220726789</v>
      </c>
      <c r="BK119" s="75">
        <v>51.176394347240922</v>
      </c>
      <c r="BL119" s="75">
        <v>48.170893566621807</v>
      </c>
      <c r="BM119" s="9"/>
      <c r="BN119" s="84"/>
      <c r="BV119" s="17">
        <f t="shared" si="40"/>
        <v>2024</v>
      </c>
      <c r="BW119" s="78">
        <f t="shared" si="41"/>
        <v>45352</v>
      </c>
      <c r="BX119" s="24">
        <f t="shared" si="42"/>
        <v>5.9103478547175632</v>
      </c>
      <c r="BY119" s="24">
        <f t="shared" si="43"/>
        <v>5.7870423404037297</v>
      </c>
      <c r="BZ119" s="24">
        <v>5.8821822448979582</v>
      </c>
      <c r="CA119" s="24">
        <v>5.7838789538128017</v>
      </c>
      <c r="CB119" s="24">
        <v>5.8821822448979582</v>
      </c>
      <c r="CC119" s="24">
        <f t="shared" si="44"/>
        <v>5.8198074055829219</v>
      </c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3"/>
      <c r="EC119" s="3"/>
      <c r="ED119" s="3"/>
      <c r="EE119" s="3"/>
      <c r="EF119" s="3"/>
      <c r="EG119" s="3"/>
      <c r="EH119" s="3"/>
      <c r="EI119" s="13"/>
      <c r="EJ119" s="13"/>
      <c r="EK119" s="13"/>
      <c r="EL119" s="13"/>
      <c r="EM119" s="13"/>
      <c r="EN119" s="13"/>
      <c r="EO119" s="13"/>
      <c r="EP119" s="3"/>
      <c r="EQ119" s="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3"/>
      <c r="FO119" s="3"/>
      <c r="FP119" s="13"/>
      <c r="FQ119" s="13"/>
      <c r="FR119" s="13"/>
      <c r="FS119" s="13"/>
      <c r="FT119" s="13"/>
    </row>
    <row r="120" spans="1:176" ht="12.75" x14ac:dyDescent="0.2">
      <c r="A120" s="3">
        <f t="shared" si="26"/>
        <v>2024</v>
      </c>
      <c r="B120" s="81">
        <f t="shared" si="30"/>
        <v>45383</v>
      </c>
      <c r="C120" s="81">
        <f t="shared" si="28"/>
        <v>45412</v>
      </c>
      <c r="D120" s="79">
        <f t="shared" si="29"/>
        <v>45383</v>
      </c>
      <c r="E120" s="40">
        <v>52.307679999999998</v>
      </c>
      <c r="F120" s="80">
        <v>46.104480000000002</v>
      </c>
      <c r="G120" s="40">
        <v>51.849310000000003</v>
      </c>
      <c r="H120" s="80">
        <v>47.279449999999997</v>
      </c>
      <c r="I120" s="40">
        <v>48.366239999999998</v>
      </c>
      <c r="J120" s="80">
        <v>42.435980000000001</v>
      </c>
      <c r="K120" s="40">
        <v>57.593620000000001</v>
      </c>
      <c r="L120" s="80">
        <v>51.078510000000001</v>
      </c>
      <c r="M120" s="40">
        <v>55.76014</v>
      </c>
      <c r="N120" s="80">
        <v>50.415199999999999</v>
      </c>
      <c r="O120" s="40">
        <v>50.599310000000003</v>
      </c>
      <c r="P120" s="80">
        <v>46.279449999999997</v>
      </c>
      <c r="Q120" s="40">
        <v>48.849310000000003</v>
      </c>
      <c r="R120" s="80">
        <v>46.529449999999997</v>
      </c>
      <c r="S120" s="40">
        <v>54.099310000000003</v>
      </c>
      <c r="T120" s="80">
        <v>45.279449999999997</v>
      </c>
      <c r="U120" s="40">
        <v>52.44849</v>
      </c>
      <c r="V120" s="42">
        <v>50.837600000000002</v>
      </c>
      <c r="W120" s="42">
        <v>5.7363</v>
      </c>
      <c r="X120" s="75">
        <v>5.7915999999999999</v>
      </c>
      <c r="Y120" s="42">
        <v>5.6298000000000004</v>
      </c>
      <c r="Z120" s="75">
        <v>5.6681999999999997</v>
      </c>
      <c r="AA120" s="75">
        <v>5.3132000000000001</v>
      </c>
      <c r="AB120" s="75">
        <v>5.8715999999999999</v>
      </c>
      <c r="AC120" s="82">
        <v>5.7557</v>
      </c>
      <c r="AD120" s="76">
        <v>5.9127000000000001</v>
      </c>
      <c r="AE120" s="82">
        <v>5.8792999999999997</v>
      </c>
      <c r="AF120" s="75">
        <v>5.9973999999999998</v>
      </c>
      <c r="AG120" s="77">
        <v>5.8117999999999999</v>
      </c>
      <c r="AH120" s="76">
        <v>5.7657999999999996</v>
      </c>
      <c r="AI120" s="77">
        <v>6.2104999999999997</v>
      </c>
      <c r="AJ120" s="76">
        <v>5.7706999999999997</v>
      </c>
      <c r="AK120" s="83"/>
      <c r="AL120" s="5"/>
      <c r="AM120" s="5"/>
      <c r="AN120" s="5"/>
      <c r="AO120" s="5"/>
      <c r="AP120" s="5"/>
      <c r="AQ120" s="5"/>
      <c r="AR120" s="6">
        <f t="shared" si="31"/>
        <v>5.8816831182030693</v>
      </c>
      <c r="AS120" s="6">
        <f t="shared" si="32"/>
        <v>6.0412521800996029</v>
      </c>
      <c r="AT120" s="6">
        <f t="shared" si="33"/>
        <v>6.1046176182030703</v>
      </c>
      <c r="AU120" s="6">
        <f t="shared" si="34"/>
        <v>6.2702343200996031</v>
      </c>
      <c r="AV120" s="6">
        <f t="shared" si="27"/>
        <v>6.0744468091513362</v>
      </c>
      <c r="AW120" s="6"/>
      <c r="AX120" s="6">
        <f t="shared" si="35"/>
        <v>5.7718692673992678</v>
      </c>
      <c r="AY120" s="6">
        <f t="shared" si="36"/>
        <v>5.8717855910705223</v>
      </c>
      <c r="AZ120" s="6">
        <f t="shared" si="37"/>
        <v>5.8752371509518815</v>
      </c>
      <c r="BA120" s="6">
        <v>5.767539387755102</v>
      </c>
      <c r="BB120" s="6">
        <f t="shared" si="38"/>
        <v>5.4662102879393384</v>
      </c>
      <c r="BC120" s="6">
        <v>5.6711104249922437</v>
      </c>
      <c r="BD120" s="6">
        <f t="shared" si="39"/>
        <v>5.7542221998995471</v>
      </c>
      <c r="BE120" s="15"/>
      <c r="BF120" s="75">
        <v>49.68855111111111</v>
      </c>
      <c r="BG120" s="75">
        <v>49.919813555555557</v>
      </c>
      <c r="BH120" s="75">
        <v>45.86235244444444</v>
      </c>
      <c r="BI120" s="75">
        <v>53.503387555555555</v>
      </c>
      <c r="BJ120" s="75">
        <v>47.86981355555556</v>
      </c>
      <c r="BK120" s="75">
        <v>54.842795777777781</v>
      </c>
      <c r="BL120" s="75">
        <v>51.768336444444444</v>
      </c>
      <c r="BM120" s="9"/>
      <c r="BN120" s="84"/>
      <c r="BV120" s="17">
        <f t="shared" si="40"/>
        <v>2024</v>
      </c>
      <c r="BW120" s="78">
        <f t="shared" si="41"/>
        <v>45383</v>
      </c>
      <c r="BX120" s="24">
        <f t="shared" si="42"/>
        <v>5.8257712521864393</v>
      </c>
      <c r="BY120" s="24">
        <f t="shared" si="43"/>
        <v>5.4662102879393384</v>
      </c>
      <c r="BZ120" s="24">
        <v>5.7642230612244889</v>
      </c>
      <c r="CA120" s="24">
        <v>5.6678589614404142</v>
      </c>
      <c r="CB120" s="24">
        <v>5.7642230612244889</v>
      </c>
      <c r="CC120" s="24">
        <f t="shared" si="44"/>
        <v>5.4984814614121502</v>
      </c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3"/>
      <c r="EC120" s="3"/>
      <c r="ED120" s="3"/>
      <c r="EE120" s="3"/>
      <c r="EF120" s="3"/>
      <c r="EG120" s="3"/>
      <c r="EH120" s="3"/>
      <c r="EI120" s="13"/>
      <c r="EJ120" s="13"/>
      <c r="EK120" s="13"/>
      <c r="EL120" s="13"/>
      <c r="EM120" s="13"/>
      <c r="EN120" s="13"/>
      <c r="EO120" s="13"/>
      <c r="EP120" s="3"/>
      <c r="EQ120" s="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3"/>
      <c r="FO120" s="3"/>
      <c r="FP120" s="13"/>
      <c r="FQ120" s="13"/>
      <c r="FR120" s="13"/>
      <c r="FS120" s="13"/>
      <c r="FT120" s="13"/>
    </row>
    <row r="121" spans="1:176" ht="12.75" x14ac:dyDescent="0.2">
      <c r="A121" s="3">
        <f t="shared" si="26"/>
        <v>2024</v>
      </c>
      <c r="B121" s="81">
        <f t="shared" si="30"/>
        <v>45413</v>
      </c>
      <c r="C121" s="81">
        <f t="shared" si="28"/>
        <v>45443</v>
      </c>
      <c r="D121" s="79">
        <f t="shared" si="29"/>
        <v>45413</v>
      </c>
      <c r="E121" s="40">
        <v>45.690950000000001</v>
      </c>
      <c r="F121" s="80">
        <v>39.57978</v>
      </c>
      <c r="G121" s="40">
        <v>49.842320000000001</v>
      </c>
      <c r="H121" s="80">
        <v>45.134740000000001</v>
      </c>
      <c r="I121" s="40">
        <v>42.040649999999999</v>
      </c>
      <c r="J121" s="80">
        <v>36.198369999999997</v>
      </c>
      <c r="K121" s="40">
        <v>51.203850000000003</v>
      </c>
      <c r="L121" s="80">
        <v>47.183410000000002</v>
      </c>
      <c r="M121" s="40">
        <v>51.941879999999998</v>
      </c>
      <c r="N121" s="80">
        <v>47.48845</v>
      </c>
      <c r="O121" s="40">
        <v>48.842320000000001</v>
      </c>
      <c r="P121" s="80">
        <v>43.634740000000001</v>
      </c>
      <c r="Q121" s="40">
        <v>48.842320000000001</v>
      </c>
      <c r="R121" s="80">
        <v>44.134740000000001</v>
      </c>
      <c r="S121" s="40">
        <v>52.592320000000001</v>
      </c>
      <c r="T121" s="80">
        <v>43.134740000000001</v>
      </c>
      <c r="U121" s="40">
        <v>45.828899999999997</v>
      </c>
      <c r="V121" s="42">
        <v>41.92568</v>
      </c>
      <c r="W121" s="42">
        <v>5.7782999999999998</v>
      </c>
      <c r="X121" s="75">
        <v>5.851</v>
      </c>
      <c r="Y121" s="42">
        <v>5.5328999999999997</v>
      </c>
      <c r="Z121" s="75">
        <v>5.4882</v>
      </c>
      <c r="AA121" s="75">
        <v>5.1332000000000004</v>
      </c>
      <c r="AB121" s="75">
        <v>5.6791999999999998</v>
      </c>
      <c r="AC121" s="82">
        <v>5.5452000000000004</v>
      </c>
      <c r="AD121" s="76">
        <v>5.6901000000000002</v>
      </c>
      <c r="AE121" s="82">
        <v>5.6593999999999998</v>
      </c>
      <c r="AF121" s="75">
        <v>5.8182999999999998</v>
      </c>
      <c r="AG121" s="77">
        <v>5.6322000000000001</v>
      </c>
      <c r="AH121" s="76">
        <v>5.5860000000000003</v>
      </c>
      <c r="AI121" s="77">
        <v>5.9893000000000001</v>
      </c>
      <c r="AJ121" s="76">
        <v>5.5602</v>
      </c>
      <c r="AK121" s="83"/>
      <c r="AL121" s="5"/>
      <c r="AM121" s="5"/>
      <c r="AN121" s="5"/>
      <c r="AO121" s="5"/>
      <c r="AP121" s="5"/>
      <c r="AQ121" s="5"/>
      <c r="AR121" s="6">
        <f t="shared" si="31"/>
        <v>5.6677386116475255</v>
      </c>
      <c r="AS121" s="6">
        <f t="shared" si="32"/>
        <v>5.8150096757800585</v>
      </c>
      <c r="AT121" s="6">
        <f t="shared" si="33"/>
        <v>5.8825646516475265</v>
      </c>
      <c r="AU121" s="6">
        <f t="shared" si="34"/>
        <v>6.0354172637800589</v>
      </c>
      <c r="AV121" s="6">
        <f t="shared" si="27"/>
        <v>5.8501825507137921</v>
      </c>
      <c r="AW121" s="6"/>
      <c r="AX121" s="6">
        <f t="shared" si="35"/>
        <v>5.5887190842490844</v>
      </c>
      <c r="AY121" s="6">
        <f t="shared" si="36"/>
        <v>5.6581884322678837</v>
      </c>
      <c r="AZ121" s="6">
        <f t="shared" si="37"/>
        <v>5.6827707962514342</v>
      </c>
      <c r="BA121" s="6">
        <v>5.5838659183673469</v>
      </c>
      <c r="BB121" s="6">
        <f t="shared" si="38"/>
        <v>5.2817651603647926</v>
      </c>
      <c r="BC121" s="6">
        <v>5.4904567872849031</v>
      </c>
      <c r="BD121" s="6">
        <f t="shared" si="39"/>
        <v>5.5734085384229024</v>
      </c>
      <c r="BE121" s="15"/>
      <c r="BF121" s="75">
        <v>42.996778279569895</v>
      </c>
      <c r="BG121" s="75">
        <v>47.766935268817207</v>
      </c>
      <c r="BH121" s="75">
        <v>39.465021182795695</v>
      </c>
      <c r="BI121" s="75">
        <v>49.978539892473115</v>
      </c>
      <c r="BJ121" s="75">
        <v>46.766935268817207</v>
      </c>
      <c r="BK121" s="75">
        <v>49.431397956989251</v>
      </c>
      <c r="BL121" s="75">
        <v>44.108125591397844</v>
      </c>
      <c r="BM121" s="9"/>
      <c r="BN121" s="84"/>
      <c r="BV121" s="17">
        <f t="shared" si="40"/>
        <v>2024</v>
      </c>
      <c r="BW121" s="78">
        <f t="shared" si="41"/>
        <v>45413</v>
      </c>
      <c r="BX121" s="24">
        <f t="shared" si="42"/>
        <v>5.726069636793909</v>
      </c>
      <c r="BY121" s="24">
        <f t="shared" si="43"/>
        <v>5.2817651603647926</v>
      </c>
      <c r="BZ121" s="24">
        <v>5.5805495918367347</v>
      </c>
      <c r="CA121" s="24">
        <v>5.4872049940785645</v>
      </c>
      <c r="CB121" s="24">
        <v>5.5805495918367347</v>
      </c>
      <c r="CC121" s="24">
        <f t="shared" si="44"/>
        <v>5.3137523973727419</v>
      </c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3"/>
      <c r="EC121" s="3"/>
      <c r="ED121" s="3"/>
      <c r="EE121" s="3"/>
      <c r="EF121" s="3"/>
      <c r="EG121" s="3"/>
      <c r="EH121" s="3"/>
      <c r="EI121" s="13"/>
      <c r="EJ121" s="13"/>
      <c r="EK121" s="13"/>
      <c r="EL121" s="13"/>
      <c r="EM121" s="13"/>
      <c r="EN121" s="13"/>
      <c r="EO121" s="13"/>
      <c r="EP121" s="3"/>
      <c r="EQ121" s="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3"/>
      <c r="FO121" s="3"/>
      <c r="FP121" s="13"/>
      <c r="FQ121" s="13"/>
      <c r="FR121" s="13"/>
      <c r="FS121" s="13"/>
      <c r="FT121" s="13"/>
    </row>
    <row r="122" spans="1:176" ht="12.75" x14ac:dyDescent="0.2">
      <c r="A122" s="3">
        <f t="shared" si="26"/>
        <v>2024</v>
      </c>
      <c r="B122" s="81">
        <f t="shared" si="30"/>
        <v>45444</v>
      </c>
      <c r="C122" s="81">
        <f t="shared" si="28"/>
        <v>45473</v>
      </c>
      <c r="D122" s="79">
        <f t="shared" si="29"/>
        <v>45444</v>
      </c>
      <c r="E122" s="40">
        <v>49.38823</v>
      </c>
      <c r="F122" s="80">
        <v>41.276969999999999</v>
      </c>
      <c r="G122" s="40">
        <v>51.954239999999999</v>
      </c>
      <c r="H122" s="80">
        <v>46.324869999999997</v>
      </c>
      <c r="I122" s="40">
        <v>45.575249999999997</v>
      </c>
      <c r="J122" s="80">
        <v>37.820889999999999</v>
      </c>
      <c r="K122" s="40">
        <v>54.223889999999997</v>
      </c>
      <c r="L122" s="80">
        <v>48.15775</v>
      </c>
      <c r="M122" s="40">
        <v>53.910760000000003</v>
      </c>
      <c r="N122" s="80">
        <v>47.973999999999997</v>
      </c>
      <c r="O122" s="40">
        <v>51.704239999999999</v>
      </c>
      <c r="P122" s="80">
        <v>45.574869999999997</v>
      </c>
      <c r="Q122" s="40">
        <v>51.954239999999999</v>
      </c>
      <c r="R122" s="80">
        <v>45.574869999999997</v>
      </c>
      <c r="S122" s="40">
        <v>54.954239999999999</v>
      </c>
      <c r="T122" s="80">
        <v>44.324869999999997</v>
      </c>
      <c r="U122" s="40">
        <v>52.363500000000002</v>
      </c>
      <c r="V122" s="42">
        <v>46.735700000000001</v>
      </c>
      <c r="W122" s="42">
        <v>5.8776000000000002</v>
      </c>
      <c r="X122" s="75">
        <v>5.8948</v>
      </c>
      <c r="Y122" s="42">
        <v>5.5488999999999997</v>
      </c>
      <c r="Z122" s="75">
        <v>5.4973000000000001</v>
      </c>
      <c r="AA122" s="75">
        <v>5.1422999999999996</v>
      </c>
      <c r="AB122" s="75">
        <v>5.6893000000000002</v>
      </c>
      <c r="AC122" s="82">
        <v>5.5747999999999998</v>
      </c>
      <c r="AD122" s="76">
        <v>5.0842999999999998</v>
      </c>
      <c r="AE122" s="82">
        <v>5.1069000000000004</v>
      </c>
      <c r="AF122" s="75">
        <v>5.8284000000000002</v>
      </c>
      <c r="AG122" s="77">
        <v>5.6417999999999999</v>
      </c>
      <c r="AH122" s="76">
        <v>5.5952999999999999</v>
      </c>
      <c r="AI122" s="77">
        <v>5.3853999999999997</v>
      </c>
      <c r="AJ122" s="76">
        <v>5.5898000000000003</v>
      </c>
      <c r="AK122" s="83"/>
      <c r="AL122" s="5"/>
      <c r="AM122" s="5"/>
      <c r="AN122" s="5"/>
      <c r="AO122" s="5"/>
      <c r="AP122" s="5"/>
      <c r="AQ122" s="5"/>
      <c r="AR122" s="6">
        <f t="shared" si="31"/>
        <v>5.6978229698140046</v>
      </c>
      <c r="AS122" s="6">
        <f t="shared" si="32"/>
        <v>5.1992966968187817</v>
      </c>
      <c r="AT122" s="6">
        <f t="shared" si="33"/>
        <v>5.913789201814005</v>
      </c>
      <c r="AU122" s="6">
        <f t="shared" si="34"/>
        <v>5.3963688688187821</v>
      </c>
      <c r="AV122" s="6">
        <f t="shared" si="27"/>
        <v>5.5518194343163936</v>
      </c>
      <c r="AW122" s="6"/>
      <c r="AX122" s="6">
        <f t="shared" si="35"/>
        <v>5.5979783435083439</v>
      </c>
      <c r="AY122" s="6">
        <f t="shared" si="36"/>
        <v>5.6882239472349054</v>
      </c>
      <c r="AZ122" s="6">
        <f t="shared" si="37"/>
        <v>5.6928742795283291</v>
      </c>
      <c r="BA122" s="6">
        <v>5.5931516326530604</v>
      </c>
      <c r="BB122" s="6">
        <f t="shared" si="38"/>
        <v>5.2910898862588382</v>
      </c>
      <c r="BC122" s="6">
        <v>5.4995898323023296</v>
      </c>
      <c r="BD122" s="6">
        <f t="shared" si="39"/>
        <v>5.582549673530889</v>
      </c>
      <c r="BE122" s="15"/>
      <c r="BF122" s="75">
        <v>45.783225555555561</v>
      </c>
      <c r="BG122" s="75">
        <v>49.452297777777773</v>
      </c>
      <c r="BH122" s="75">
        <v>42.128867777777778</v>
      </c>
      <c r="BI122" s="75">
        <v>51.272199999999998</v>
      </c>
      <c r="BJ122" s="75">
        <v>49.118964444444444</v>
      </c>
      <c r="BK122" s="75">
        <v>51.527827777777773</v>
      </c>
      <c r="BL122" s="75">
        <v>49.862255555555556</v>
      </c>
      <c r="BM122" s="9"/>
      <c r="BN122" s="84"/>
      <c r="BV122" s="17">
        <f t="shared" si="40"/>
        <v>2024</v>
      </c>
      <c r="BW122" s="78">
        <f t="shared" si="41"/>
        <v>45444</v>
      </c>
      <c r="BX122" s="24">
        <f t="shared" si="42"/>
        <v>5.7425322358267312</v>
      </c>
      <c r="BY122" s="24">
        <f t="shared" si="43"/>
        <v>5.2910898862588382</v>
      </c>
      <c r="BZ122" s="24">
        <v>5.5898353061224482</v>
      </c>
      <c r="CA122" s="24">
        <v>5.4963380557618571</v>
      </c>
      <c r="CB122" s="24">
        <v>5.5898353061224482</v>
      </c>
      <c r="CC122" s="24">
        <f t="shared" si="44"/>
        <v>5.3230914778325111</v>
      </c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3"/>
      <c r="EC122" s="3"/>
      <c r="ED122" s="3"/>
      <c r="EE122" s="3"/>
      <c r="EF122" s="3"/>
      <c r="EG122" s="3"/>
      <c r="EH122" s="3"/>
      <c r="EI122" s="13"/>
      <c r="EJ122" s="13"/>
      <c r="EK122" s="13"/>
      <c r="EL122" s="13"/>
      <c r="EM122" s="13"/>
      <c r="EN122" s="13"/>
      <c r="EO122" s="13"/>
      <c r="EP122" s="3"/>
      <c r="EQ122" s="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3"/>
      <c r="FO122" s="3"/>
      <c r="FP122" s="13"/>
      <c r="FQ122" s="13"/>
      <c r="FR122" s="13"/>
      <c r="FS122" s="13"/>
      <c r="FT122" s="13"/>
    </row>
    <row r="123" spans="1:176" ht="12.75" x14ac:dyDescent="0.2">
      <c r="A123" s="3">
        <f t="shared" si="26"/>
        <v>2024</v>
      </c>
      <c r="B123" s="81">
        <f t="shared" si="30"/>
        <v>45474</v>
      </c>
      <c r="C123" s="81">
        <f t="shared" si="28"/>
        <v>45504</v>
      </c>
      <c r="D123" s="79">
        <f t="shared" si="29"/>
        <v>45474</v>
      </c>
      <c r="E123" s="40">
        <v>68.751559999999998</v>
      </c>
      <c r="F123" s="80">
        <v>48.422370000000001</v>
      </c>
      <c r="G123" s="40">
        <v>69.248599999999996</v>
      </c>
      <c r="H123" s="80">
        <v>50.251139999999999</v>
      </c>
      <c r="I123" s="40">
        <v>64.086590000000001</v>
      </c>
      <c r="J123" s="80">
        <v>44.651890000000002</v>
      </c>
      <c r="K123" s="40">
        <v>71.493489999999994</v>
      </c>
      <c r="L123" s="80">
        <v>51.835810000000002</v>
      </c>
      <c r="M123" s="40">
        <v>71.361829999999998</v>
      </c>
      <c r="N123" s="80">
        <v>52.130510000000001</v>
      </c>
      <c r="O123" s="40">
        <v>73.748599999999996</v>
      </c>
      <c r="P123" s="80">
        <v>49.251139999999999</v>
      </c>
      <c r="Q123" s="40">
        <v>74.248599999999996</v>
      </c>
      <c r="R123" s="80">
        <v>50.251139999999999</v>
      </c>
      <c r="S123" s="40">
        <v>73.498599999999996</v>
      </c>
      <c r="T123" s="80">
        <v>52.751139999999999</v>
      </c>
      <c r="U123" s="40">
        <v>69.089839999999995</v>
      </c>
      <c r="V123" s="42">
        <v>51.381140000000002</v>
      </c>
      <c r="W123" s="42">
        <v>5.9644000000000004</v>
      </c>
      <c r="X123" s="75">
        <v>6.1054000000000004</v>
      </c>
      <c r="Y123" s="42">
        <v>5.6386000000000003</v>
      </c>
      <c r="Z123" s="75">
        <v>5.5557999999999996</v>
      </c>
      <c r="AA123" s="75">
        <v>5.2008000000000001</v>
      </c>
      <c r="AB123" s="75">
        <v>5.7523</v>
      </c>
      <c r="AC123" s="82">
        <v>5.6169000000000002</v>
      </c>
      <c r="AD123" s="76">
        <v>5.1921999999999997</v>
      </c>
      <c r="AE123" s="82">
        <v>5.1397000000000004</v>
      </c>
      <c r="AF123" s="75">
        <v>5.8882000000000003</v>
      </c>
      <c r="AG123" s="77">
        <v>5.7008999999999999</v>
      </c>
      <c r="AH123" s="76">
        <v>5.6539999999999999</v>
      </c>
      <c r="AI123" s="77">
        <v>5.4955999999999996</v>
      </c>
      <c r="AJ123" s="76">
        <v>5.6318999999999999</v>
      </c>
      <c r="AK123" s="83"/>
      <c r="AL123" s="5"/>
      <c r="AM123" s="5"/>
      <c r="AN123" s="5"/>
      <c r="AO123" s="5"/>
      <c r="AP123" s="5"/>
      <c r="AQ123" s="5"/>
      <c r="AR123" s="6">
        <f t="shared" si="31"/>
        <v>5.7406118711251137</v>
      </c>
      <c r="AS123" s="6">
        <f t="shared" si="32"/>
        <v>5.3089623132432147</v>
      </c>
      <c r="AT123" s="6">
        <f t="shared" si="33"/>
        <v>5.9581997951251147</v>
      </c>
      <c r="AU123" s="6">
        <f t="shared" si="34"/>
        <v>5.5101907932432148</v>
      </c>
      <c r="AV123" s="6">
        <f t="shared" si="27"/>
        <v>5.6294911931841645</v>
      </c>
      <c r="AW123" s="6"/>
      <c r="AX123" s="6">
        <f t="shared" si="35"/>
        <v>5.6575021530321532</v>
      </c>
      <c r="AY123" s="6">
        <f t="shared" si="36"/>
        <v>5.7309433789954332</v>
      </c>
      <c r="AZ123" s="6">
        <f t="shared" si="37"/>
        <v>5.7558960068990572</v>
      </c>
      <c r="BA123" s="6">
        <v>5.6528455102040818</v>
      </c>
      <c r="BB123" s="6">
        <f t="shared" si="38"/>
        <v>5.3510345527205665</v>
      </c>
      <c r="BC123" s="6">
        <v>5.5583022645572155</v>
      </c>
      <c r="BD123" s="6">
        <f t="shared" si="39"/>
        <v>5.6413141135107976</v>
      </c>
      <c r="BE123" s="15"/>
      <c r="BF123" s="75">
        <v>59.789228924731177</v>
      </c>
      <c r="BG123" s="75">
        <v>60.873375698924733</v>
      </c>
      <c r="BH123" s="75">
        <v>55.518603978494625</v>
      </c>
      <c r="BI123" s="75">
        <v>62.883506129032263</v>
      </c>
      <c r="BJ123" s="75">
        <v>63.669074623655909</v>
      </c>
      <c r="BK123" s="75">
        <v>62.827200967741938</v>
      </c>
      <c r="BL123" s="75">
        <v>61.282778709677423</v>
      </c>
      <c r="BM123" s="9"/>
      <c r="BN123" s="84"/>
      <c r="BV123" s="17">
        <f t="shared" si="40"/>
        <v>2024</v>
      </c>
      <c r="BW123" s="78">
        <f t="shared" si="41"/>
        <v>45474</v>
      </c>
      <c r="BX123" s="24">
        <f t="shared" si="42"/>
        <v>5.8348256816544914</v>
      </c>
      <c r="BY123" s="24">
        <f t="shared" si="43"/>
        <v>5.3510345527205665</v>
      </c>
      <c r="BZ123" s="24">
        <v>5.6495291836734687</v>
      </c>
      <c r="CA123" s="24">
        <v>5.5550505951544586</v>
      </c>
      <c r="CB123" s="24">
        <v>5.6495291836734687</v>
      </c>
      <c r="CC123" s="24">
        <f t="shared" si="44"/>
        <v>5.3831284236453198</v>
      </c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3"/>
      <c r="EC123" s="3"/>
      <c r="ED123" s="3"/>
      <c r="EE123" s="3"/>
      <c r="EF123" s="3"/>
      <c r="EG123" s="3"/>
      <c r="EH123" s="3"/>
      <c r="EI123" s="13"/>
      <c r="EJ123" s="13"/>
      <c r="EK123" s="13"/>
      <c r="EL123" s="13"/>
      <c r="EM123" s="13"/>
      <c r="EN123" s="13"/>
      <c r="EO123" s="13"/>
      <c r="EP123" s="3"/>
      <c r="EQ123" s="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3"/>
      <c r="FO123" s="3"/>
      <c r="FP123" s="13"/>
      <c r="FQ123" s="13"/>
      <c r="FR123" s="13"/>
      <c r="FS123" s="13"/>
      <c r="FT123" s="13"/>
    </row>
    <row r="124" spans="1:176" ht="12.75" x14ac:dyDescent="0.2">
      <c r="A124" s="3">
        <f t="shared" si="26"/>
        <v>2024</v>
      </c>
      <c r="B124" s="81">
        <f t="shared" si="30"/>
        <v>45505</v>
      </c>
      <c r="C124" s="81">
        <f t="shared" si="28"/>
        <v>45535</v>
      </c>
      <c r="D124" s="79">
        <f t="shared" si="29"/>
        <v>45505</v>
      </c>
      <c r="E124" s="40">
        <v>76.047510000000003</v>
      </c>
      <c r="F124" s="80">
        <v>53.391910000000003</v>
      </c>
      <c r="G124" s="40">
        <v>72.877769999999998</v>
      </c>
      <c r="H124" s="80">
        <v>53.544939999999997</v>
      </c>
      <c r="I124" s="40">
        <v>71.085499999999996</v>
      </c>
      <c r="J124" s="80">
        <v>49.402769999999997</v>
      </c>
      <c r="K124" s="40">
        <v>76.112340000000003</v>
      </c>
      <c r="L124" s="80">
        <v>54.843800000000002</v>
      </c>
      <c r="M124" s="40">
        <v>76.062640000000002</v>
      </c>
      <c r="N124" s="80">
        <v>55.436010000000003</v>
      </c>
      <c r="O124" s="40">
        <v>76.377769999999998</v>
      </c>
      <c r="P124" s="80">
        <v>52.544939999999997</v>
      </c>
      <c r="Q124" s="40">
        <v>77.127769999999998</v>
      </c>
      <c r="R124" s="80">
        <v>53.544939999999997</v>
      </c>
      <c r="S124" s="40">
        <v>76.627769999999998</v>
      </c>
      <c r="T124" s="80">
        <v>56.044939999999997</v>
      </c>
      <c r="U124" s="40">
        <v>72.008499999999998</v>
      </c>
      <c r="V124" s="42">
        <v>51.956020000000002</v>
      </c>
      <c r="W124" s="42">
        <v>5.9997999999999996</v>
      </c>
      <c r="X124" s="75">
        <v>6.5467000000000004</v>
      </c>
      <c r="Y124" s="42">
        <v>5.7084000000000001</v>
      </c>
      <c r="Z124" s="75">
        <v>5.6130000000000004</v>
      </c>
      <c r="AA124" s="75">
        <v>5.258</v>
      </c>
      <c r="AB124" s="75">
        <v>5.8140000000000001</v>
      </c>
      <c r="AC124" s="82">
        <v>5.6776999999999997</v>
      </c>
      <c r="AD124" s="76">
        <v>5.2225999999999999</v>
      </c>
      <c r="AE124" s="82">
        <v>5.1672000000000002</v>
      </c>
      <c r="AF124" s="75">
        <v>5.9465000000000003</v>
      </c>
      <c r="AG124" s="77">
        <v>5.7587000000000002</v>
      </c>
      <c r="AH124" s="76">
        <v>5.7112999999999996</v>
      </c>
      <c r="AI124" s="77">
        <v>5.5278</v>
      </c>
      <c r="AJ124" s="76">
        <v>5.6927000000000003</v>
      </c>
      <c r="AK124" s="83"/>
      <c r="AL124" s="5"/>
      <c r="AM124" s="5"/>
      <c r="AN124" s="5"/>
      <c r="AO124" s="5"/>
      <c r="AP124" s="5"/>
      <c r="AQ124" s="5"/>
      <c r="AR124" s="6">
        <f t="shared" si="31"/>
        <v>5.8024067689805872</v>
      </c>
      <c r="AS124" s="6">
        <f t="shared" si="32"/>
        <v>5.3398597621709518</v>
      </c>
      <c r="AT124" s="6">
        <f t="shared" si="33"/>
        <v>6.0223367089805873</v>
      </c>
      <c r="AU124" s="6">
        <f t="shared" si="34"/>
        <v>5.542259250170952</v>
      </c>
      <c r="AV124" s="6">
        <f t="shared" si="27"/>
        <v>5.6767156225757684</v>
      </c>
      <c r="AW124" s="6"/>
      <c r="AX124" s="6">
        <f t="shared" si="35"/>
        <v>5.7157032112332118</v>
      </c>
      <c r="AY124" s="6">
        <f t="shared" si="36"/>
        <v>5.7926379502790448</v>
      </c>
      <c r="AZ124" s="6">
        <f t="shared" si="37"/>
        <v>5.8176172859272155</v>
      </c>
      <c r="BA124" s="6">
        <v>5.7112128571428569</v>
      </c>
      <c r="BB124" s="6">
        <f t="shared" si="38"/>
        <v>5.4096471154831445</v>
      </c>
      <c r="BC124" s="6">
        <v>5.6157099760953262</v>
      </c>
      <c r="BD124" s="6">
        <f t="shared" si="39"/>
        <v>5.6987726770467102</v>
      </c>
      <c r="BE124" s="15"/>
      <c r="BF124" s="75">
        <v>66.546774516129034</v>
      </c>
      <c r="BG124" s="75">
        <v>64.770454193548389</v>
      </c>
      <c r="BH124" s="75">
        <v>61.992742258064517</v>
      </c>
      <c r="BI124" s="75">
        <v>67.412762903225811</v>
      </c>
      <c r="BJ124" s="75">
        <v>67.238196129032247</v>
      </c>
      <c r="BK124" s="75">
        <v>67.193274838709684</v>
      </c>
      <c r="BL124" s="75">
        <v>63.599395483870971</v>
      </c>
      <c r="BM124" s="9"/>
      <c r="BN124" s="84"/>
      <c r="BV124" s="17">
        <f t="shared" si="40"/>
        <v>2024</v>
      </c>
      <c r="BW124" s="78">
        <f t="shared" si="41"/>
        <v>45505</v>
      </c>
      <c r="BX124" s="24">
        <f t="shared" si="42"/>
        <v>5.9066437699351786</v>
      </c>
      <c r="BY124" s="24">
        <f t="shared" si="43"/>
        <v>5.4096471154831445</v>
      </c>
      <c r="BZ124" s="24">
        <v>5.7078965306122438</v>
      </c>
      <c r="CA124" s="24">
        <v>5.6124584114494462</v>
      </c>
      <c r="CB124" s="24">
        <v>5.7078965306122438</v>
      </c>
      <c r="CC124" s="24">
        <f t="shared" si="44"/>
        <v>5.4418312151067321</v>
      </c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3"/>
      <c r="EC124" s="3"/>
      <c r="ED124" s="3"/>
      <c r="EE124" s="3"/>
      <c r="EF124" s="3"/>
      <c r="EG124" s="3"/>
      <c r="EH124" s="3"/>
      <c r="EI124" s="13"/>
      <c r="EJ124" s="13"/>
      <c r="EK124" s="13"/>
      <c r="EL124" s="13"/>
      <c r="EM124" s="13"/>
      <c r="EN124" s="13"/>
      <c r="EO124" s="13"/>
      <c r="EP124" s="3"/>
      <c r="EQ124" s="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3"/>
      <c r="FO124" s="3"/>
      <c r="FP124" s="13"/>
      <c r="FQ124" s="13"/>
      <c r="FR124" s="13"/>
      <c r="FS124" s="13"/>
      <c r="FT124" s="13"/>
    </row>
    <row r="125" spans="1:176" ht="12.75" x14ac:dyDescent="0.2">
      <c r="A125" s="3">
        <f t="shared" si="26"/>
        <v>2024</v>
      </c>
      <c r="B125" s="81">
        <f t="shared" si="30"/>
        <v>45536</v>
      </c>
      <c r="C125" s="81">
        <f t="shared" si="28"/>
        <v>45565</v>
      </c>
      <c r="D125" s="79">
        <f t="shared" si="29"/>
        <v>45536</v>
      </c>
      <c r="E125" s="40">
        <v>65.085560000000001</v>
      </c>
      <c r="F125" s="80">
        <v>53.177500000000002</v>
      </c>
      <c r="G125" s="40">
        <v>59.085299999999997</v>
      </c>
      <c r="H125" s="80">
        <v>50.168149999999997</v>
      </c>
      <c r="I125" s="40">
        <v>60.94943</v>
      </c>
      <c r="J125" s="80">
        <v>49.324249999999999</v>
      </c>
      <c r="K125" s="40">
        <v>64.421930000000003</v>
      </c>
      <c r="L125" s="80">
        <v>53.209530000000001</v>
      </c>
      <c r="M125" s="40">
        <v>63.747669999999999</v>
      </c>
      <c r="N125" s="80">
        <v>52.86215</v>
      </c>
      <c r="O125" s="40">
        <v>61.085299999999997</v>
      </c>
      <c r="P125" s="80">
        <v>47.668149999999997</v>
      </c>
      <c r="Q125" s="40">
        <v>60.085299999999997</v>
      </c>
      <c r="R125" s="80">
        <v>47.168149999999997</v>
      </c>
      <c r="S125" s="40">
        <v>62.335299999999997</v>
      </c>
      <c r="T125" s="80">
        <v>52.418149999999997</v>
      </c>
      <c r="U125" s="40">
        <v>60.45693</v>
      </c>
      <c r="V125" s="42">
        <v>50.009250000000002</v>
      </c>
      <c r="W125" s="42">
        <v>5.9466000000000001</v>
      </c>
      <c r="X125" s="75">
        <v>6.2424999999999997</v>
      </c>
      <c r="Y125" s="42">
        <v>5.6760999999999999</v>
      </c>
      <c r="Z125" s="75">
        <v>5.6327999999999996</v>
      </c>
      <c r="AA125" s="75">
        <v>5.2778</v>
      </c>
      <c r="AB125" s="75">
        <v>5.8337000000000003</v>
      </c>
      <c r="AC125" s="82">
        <v>5.6989999999999998</v>
      </c>
      <c r="AD125" s="76">
        <v>5.2344999999999997</v>
      </c>
      <c r="AE125" s="82">
        <v>5.1806999999999999</v>
      </c>
      <c r="AF125" s="75">
        <v>5.9661999999999997</v>
      </c>
      <c r="AG125" s="77">
        <v>5.7785000000000002</v>
      </c>
      <c r="AH125" s="76">
        <v>5.7312000000000003</v>
      </c>
      <c r="AI125" s="77">
        <v>5.5396000000000001</v>
      </c>
      <c r="AJ125" s="76">
        <v>5.7140000000000004</v>
      </c>
      <c r="AK125" s="83"/>
      <c r="AL125" s="5"/>
      <c r="AM125" s="5"/>
      <c r="AN125" s="5"/>
      <c r="AO125" s="5"/>
      <c r="AP125" s="5"/>
      <c r="AQ125" s="5"/>
      <c r="AR125" s="6">
        <f t="shared" si="31"/>
        <v>5.824055310499034</v>
      </c>
      <c r="AS125" s="6">
        <f t="shared" si="32"/>
        <v>5.3519544872446376</v>
      </c>
      <c r="AT125" s="6">
        <f t="shared" si="33"/>
        <v>6.0448057264990345</v>
      </c>
      <c r="AU125" s="6">
        <f t="shared" si="34"/>
        <v>5.554812363244638</v>
      </c>
      <c r="AV125" s="6">
        <f t="shared" si="27"/>
        <v>5.6939069718718365</v>
      </c>
      <c r="AW125" s="6"/>
      <c r="AX125" s="6">
        <f t="shared" si="35"/>
        <v>5.7358497313797319</v>
      </c>
      <c r="AY125" s="6">
        <f t="shared" si="36"/>
        <v>5.8142513444951796</v>
      </c>
      <c r="AZ125" s="6">
        <f t="shared" si="37"/>
        <v>5.8373240800415545</v>
      </c>
      <c r="BA125" s="6">
        <v>5.7314169387755101</v>
      </c>
      <c r="BB125" s="6">
        <f t="shared" si="38"/>
        <v>5.4299360795163443</v>
      </c>
      <c r="BC125" s="6">
        <v>5.6355818762431333</v>
      </c>
      <c r="BD125" s="6">
        <f t="shared" si="39"/>
        <v>5.7186621798091402</v>
      </c>
      <c r="BE125" s="15"/>
      <c r="BF125" s="75">
        <v>59.528465333333337</v>
      </c>
      <c r="BG125" s="75">
        <v>54.923963333333326</v>
      </c>
      <c r="BH125" s="75">
        <v>55.524346000000001</v>
      </c>
      <c r="BI125" s="75">
        <v>58.667760666666666</v>
      </c>
      <c r="BJ125" s="75">
        <v>54.057296666666659</v>
      </c>
      <c r="BK125" s="75">
        <v>59.189476666666671</v>
      </c>
      <c r="BL125" s="75">
        <v>55.581345999999996</v>
      </c>
      <c r="BM125" s="9"/>
      <c r="BN125" s="84"/>
      <c r="BV125" s="17">
        <f t="shared" si="40"/>
        <v>2024</v>
      </c>
      <c r="BW125" s="78">
        <f t="shared" si="41"/>
        <v>45536</v>
      </c>
      <c r="BX125" s="24">
        <f t="shared" si="42"/>
        <v>5.8734098981376688</v>
      </c>
      <c r="BY125" s="24">
        <f t="shared" si="43"/>
        <v>5.4299360795163443</v>
      </c>
      <c r="BZ125" s="24">
        <v>5.728100612244897</v>
      </c>
      <c r="CA125" s="24">
        <v>5.6323303478592504</v>
      </c>
      <c r="CB125" s="24">
        <v>5.728100612244897</v>
      </c>
      <c r="CC125" s="24">
        <f t="shared" si="44"/>
        <v>5.4621514121510666</v>
      </c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3"/>
      <c r="EC125" s="3"/>
      <c r="ED125" s="3"/>
      <c r="EE125" s="3"/>
      <c r="EF125" s="3"/>
      <c r="EG125" s="3"/>
      <c r="EH125" s="3"/>
      <c r="EI125" s="13"/>
      <c r="EJ125" s="13"/>
      <c r="EK125" s="13"/>
      <c r="EL125" s="13"/>
      <c r="EM125" s="13"/>
      <c r="EN125" s="13"/>
      <c r="EO125" s="13"/>
      <c r="EP125" s="3"/>
      <c r="EQ125" s="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3"/>
      <c r="FO125" s="3"/>
      <c r="FP125" s="13"/>
      <c r="FQ125" s="13"/>
      <c r="FR125" s="13"/>
      <c r="FS125" s="13"/>
      <c r="FT125" s="13"/>
    </row>
    <row r="126" spans="1:176" ht="12.75" x14ac:dyDescent="0.2">
      <c r="A126" s="3">
        <f t="shared" ref="A126:A189" si="45">YEAR(D126)</f>
        <v>2024</v>
      </c>
      <c r="B126" s="81">
        <f t="shared" si="30"/>
        <v>45566</v>
      </c>
      <c r="C126" s="81">
        <f t="shared" si="28"/>
        <v>45596</v>
      </c>
      <c r="D126" s="79">
        <f t="shared" si="29"/>
        <v>45566</v>
      </c>
      <c r="E126" s="40">
        <v>64.092460000000003</v>
      </c>
      <c r="F126" s="80">
        <v>52.045900000000003</v>
      </c>
      <c r="G126" s="40">
        <v>53.798180000000002</v>
      </c>
      <c r="H126" s="80">
        <v>49.588470000000001</v>
      </c>
      <c r="I126" s="40">
        <v>60.549370000000003</v>
      </c>
      <c r="J126" s="80">
        <v>48.17671</v>
      </c>
      <c r="K126" s="40">
        <v>62.371070000000003</v>
      </c>
      <c r="L126" s="80">
        <v>53.597769999999997</v>
      </c>
      <c r="M126" s="40">
        <v>60.54777</v>
      </c>
      <c r="N126" s="80">
        <v>53.139449999999997</v>
      </c>
      <c r="O126" s="40">
        <v>54.048180000000002</v>
      </c>
      <c r="P126" s="80">
        <v>48.588470000000001</v>
      </c>
      <c r="Q126" s="40">
        <v>53.298180000000002</v>
      </c>
      <c r="R126" s="80">
        <v>48.588470000000001</v>
      </c>
      <c r="S126" s="40">
        <v>56.798180000000002</v>
      </c>
      <c r="T126" s="80">
        <v>50.588470000000001</v>
      </c>
      <c r="U126" s="40">
        <v>61.209060000000001</v>
      </c>
      <c r="V126" s="42">
        <v>48.904209999999999</v>
      </c>
      <c r="W126" s="42">
        <v>5.9850000000000003</v>
      </c>
      <c r="X126" s="75">
        <v>6.3703000000000003</v>
      </c>
      <c r="Y126" s="42">
        <v>5.9314</v>
      </c>
      <c r="Z126" s="75">
        <v>5.9764999999999997</v>
      </c>
      <c r="AA126" s="75">
        <v>5.6215000000000002</v>
      </c>
      <c r="AB126" s="75">
        <v>6.218</v>
      </c>
      <c r="AC126" s="82">
        <v>6.1031000000000004</v>
      </c>
      <c r="AD126" s="76">
        <v>5.2693000000000003</v>
      </c>
      <c r="AE126" s="82">
        <v>5.2122999999999999</v>
      </c>
      <c r="AF126" s="75">
        <v>6.3112000000000004</v>
      </c>
      <c r="AG126" s="77">
        <v>6.1227999999999998</v>
      </c>
      <c r="AH126" s="76">
        <v>6.0750999999999999</v>
      </c>
      <c r="AI126" s="77">
        <v>5.5765000000000002</v>
      </c>
      <c r="AJ126" s="76">
        <v>6.1181000000000001</v>
      </c>
      <c r="AK126" s="83"/>
      <c r="AL126" s="5"/>
      <c r="AM126" s="5"/>
      <c r="AN126" s="5"/>
      <c r="AO126" s="5"/>
      <c r="AP126" s="5"/>
      <c r="AQ126" s="5"/>
      <c r="AR126" s="6">
        <f t="shared" si="31"/>
        <v>6.2347677812785856</v>
      </c>
      <c r="AS126" s="6">
        <f t="shared" si="32"/>
        <v>5.3873239353592846</v>
      </c>
      <c r="AT126" s="6">
        <f t="shared" si="33"/>
        <v>6.4710841292785863</v>
      </c>
      <c r="AU126" s="6">
        <f t="shared" si="34"/>
        <v>5.591522307359285</v>
      </c>
      <c r="AV126" s="6">
        <f t="shared" ref="AV126:AV189" si="46">(AR126+AS126+AT126+AU126)/4</f>
        <v>5.9211745383189349</v>
      </c>
      <c r="AW126" s="6"/>
      <c r="AX126" s="6">
        <f t="shared" si="35"/>
        <v>6.0855648310948309</v>
      </c>
      <c r="AY126" s="6">
        <f t="shared" si="36"/>
        <v>6.2242970065956369</v>
      </c>
      <c r="AZ126" s="6">
        <f t="shared" si="37"/>
        <v>6.2217566170029972</v>
      </c>
      <c r="BA126" s="6">
        <v>6.082131224489796</v>
      </c>
      <c r="BB126" s="6">
        <f t="shared" si="38"/>
        <v>5.7821238036684095</v>
      </c>
      <c r="BC126" s="6">
        <v>5.9805299611320955</v>
      </c>
      <c r="BD126" s="6">
        <f t="shared" si="39"/>
        <v>6.063915821195379</v>
      </c>
      <c r="BE126" s="15"/>
      <c r="BF126" s="75">
        <v>59.04067677419355</v>
      </c>
      <c r="BG126" s="75">
        <v>52.032817741935482</v>
      </c>
      <c r="BH126" s="75">
        <v>55.360835161290325</v>
      </c>
      <c r="BI126" s="75">
        <v>57.441055161290322</v>
      </c>
      <c r="BJ126" s="75">
        <v>51.323140322580656</v>
      </c>
      <c r="BK126" s="75">
        <v>58.691944193548395</v>
      </c>
      <c r="BL126" s="75">
        <v>56.048961612903227</v>
      </c>
      <c r="BM126" s="9"/>
      <c r="BN126" s="84"/>
      <c r="BV126" s="17">
        <f t="shared" si="40"/>
        <v>2024</v>
      </c>
      <c r="BW126" s="78">
        <f t="shared" si="41"/>
        <v>45566</v>
      </c>
      <c r="BX126" s="24">
        <f t="shared" si="42"/>
        <v>6.1360912439551392</v>
      </c>
      <c r="BY126" s="24">
        <f t="shared" si="43"/>
        <v>5.7821238036684095</v>
      </c>
      <c r="BZ126" s="24">
        <v>6.078814897959183</v>
      </c>
      <c r="CA126" s="24">
        <v>5.9772790622051826</v>
      </c>
      <c r="CB126" s="24">
        <v>6.078814897959183</v>
      </c>
      <c r="CC126" s="24">
        <f t="shared" si="44"/>
        <v>5.8148812972085384</v>
      </c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3"/>
      <c r="EC126" s="3"/>
      <c r="ED126" s="3"/>
      <c r="EE126" s="3"/>
      <c r="EF126" s="3"/>
      <c r="EG126" s="3"/>
      <c r="EH126" s="3"/>
      <c r="EI126" s="13"/>
      <c r="EJ126" s="13"/>
      <c r="EK126" s="13"/>
      <c r="EL126" s="13"/>
      <c r="EM126" s="13"/>
      <c r="EN126" s="13"/>
      <c r="EO126" s="13"/>
      <c r="EP126" s="3"/>
      <c r="EQ126" s="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3"/>
      <c r="FO126" s="3"/>
      <c r="FP126" s="13"/>
      <c r="FQ126" s="13"/>
      <c r="FR126" s="13"/>
      <c r="FS126" s="13"/>
      <c r="FT126" s="13"/>
    </row>
    <row r="127" spans="1:176" ht="12.75" x14ac:dyDescent="0.2">
      <c r="A127" s="3">
        <f t="shared" si="45"/>
        <v>2024</v>
      </c>
      <c r="B127" s="81">
        <f t="shared" si="30"/>
        <v>45597</v>
      </c>
      <c r="C127" s="81">
        <f t="shared" si="28"/>
        <v>45626</v>
      </c>
      <c r="D127" s="79">
        <f t="shared" si="29"/>
        <v>45597</v>
      </c>
      <c r="E127" s="40">
        <v>71.880970000000005</v>
      </c>
      <c r="F127" s="80">
        <v>58.892989999999998</v>
      </c>
      <c r="G127" s="40">
        <v>53.894440000000003</v>
      </c>
      <c r="H127" s="80">
        <v>52.142099999999999</v>
      </c>
      <c r="I127" s="40">
        <v>67.646060000000006</v>
      </c>
      <c r="J127" s="80">
        <v>54.986049999999999</v>
      </c>
      <c r="K127" s="40">
        <v>66.683149999999998</v>
      </c>
      <c r="L127" s="80">
        <v>58.017589999999998</v>
      </c>
      <c r="M127" s="40">
        <v>63.813160000000003</v>
      </c>
      <c r="N127" s="80">
        <v>57.588090000000001</v>
      </c>
      <c r="O127" s="40">
        <v>53.144440000000003</v>
      </c>
      <c r="P127" s="80">
        <v>51.142099999999999</v>
      </c>
      <c r="Q127" s="40">
        <v>53.394440000000003</v>
      </c>
      <c r="R127" s="80">
        <v>51.642099999999999</v>
      </c>
      <c r="S127" s="40">
        <v>56.644440000000003</v>
      </c>
      <c r="T127" s="80">
        <v>52.642099999999999</v>
      </c>
      <c r="U127" s="40">
        <v>68.609809999999996</v>
      </c>
      <c r="V127" s="42">
        <v>54.993549999999999</v>
      </c>
      <c r="W127" s="42">
        <v>6.3388</v>
      </c>
      <c r="X127" s="75">
        <v>6.6974999999999998</v>
      </c>
      <c r="Y127" s="42">
        <v>6.3170000000000002</v>
      </c>
      <c r="Z127" s="75">
        <v>6.4542000000000002</v>
      </c>
      <c r="AA127" s="75">
        <v>6.2942</v>
      </c>
      <c r="AB127" s="75">
        <v>6.7435999999999998</v>
      </c>
      <c r="AC127" s="82">
        <v>6.6280000000000001</v>
      </c>
      <c r="AD127" s="76">
        <v>6.2020999999999997</v>
      </c>
      <c r="AE127" s="82">
        <v>5.5274000000000001</v>
      </c>
      <c r="AF127" s="75">
        <v>6.7881</v>
      </c>
      <c r="AG127" s="77">
        <v>6.6001000000000003</v>
      </c>
      <c r="AH127" s="76">
        <v>6.5526999999999997</v>
      </c>
      <c r="AI127" s="77">
        <v>6.5301</v>
      </c>
      <c r="AJ127" s="76">
        <v>6.6429999999999998</v>
      </c>
      <c r="AK127" s="83"/>
      <c r="AL127" s="5"/>
      <c r="AM127" s="5"/>
      <c r="AN127" s="5"/>
      <c r="AO127" s="5"/>
      <c r="AP127" s="5"/>
      <c r="AQ127" s="5"/>
      <c r="AR127" s="6">
        <f t="shared" si="31"/>
        <v>6.7682569570078259</v>
      </c>
      <c r="AS127" s="6">
        <f t="shared" si="32"/>
        <v>6.335387762984042</v>
      </c>
      <c r="AT127" s="6">
        <f t="shared" si="33"/>
        <v>7.0247924530078265</v>
      </c>
      <c r="AU127" s="6">
        <f t="shared" si="34"/>
        <v>6.5755175909840426</v>
      </c>
      <c r="AV127" s="6">
        <f t="shared" si="46"/>
        <v>6.6759886909959345</v>
      </c>
      <c r="AW127" s="6"/>
      <c r="AX127" s="6">
        <f t="shared" si="35"/>
        <v>6.5716250671550682</v>
      </c>
      <c r="AY127" s="6">
        <f t="shared" si="36"/>
        <v>6.7569200405885335</v>
      </c>
      <c r="AZ127" s="6">
        <f t="shared" si="37"/>
        <v>6.747537885353073</v>
      </c>
      <c r="BA127" s="6">
        <v>6.5695802040816318</v>
      </c>
      <c r="BB127" s="6">
        <f t="shared" si="38"/>
        <v>6.4714362332206177</v>
      </c>
      <c r="BC127" s="6">
        <v>6.4599646429809665</v>
      </c>
      <c r="BD127" s="6">
        <f t="shared" si="39"/>
        <v>6.5437751883475643</v>
      </c>
      <c r="BE127" s="15"/>
      <c r="BF127" s="75">
        <v>66.098526754507631</v>
      </c>
      <c r="BG127" s="75">
        <v>53.114271983356453</v>
      </c>
      <c r="BH127" s="75">
        <v>62.009633911234403</v>
      </c>
      <c r="BI127" s="75">
        <v>61.041665589459093</v>
      </c>
      <c r="BJ127" s="75">
        <v>52.614271983356453</v>
      </c>
      <c r="BK127" s="75">
        <v>62.82511288488211</v>
      </c>
      <c r="BL127" s="75">
        <v>62.547647087378643</v>
      </c>
      <c r="BM127" s="9"/>
      <c r="BN127" s="84"/>
      <c r="BV127" s="17">
        <f t="shared" si="40"/>
        <v>2024</v>
      </c>
      <c r="BW127" s="78">
        <f t="shared" si="41"/>
        <v>45597</v>
      </c>
      <c r="BX127" s="24">
        <f t="shared" si="42"/>
        <v>6.5328398806461569</v>
      </c>
      <c r="BY127" s="24">
        <f t="shared" si="43"/>
        <v>6.4714362332206177</v>
      </c>
      <c r="BZ127" s="24">
        <v>6.5662638775510196</v>
      </c>
      <c r="CA127" s="24">
        <v>6.4567146189204916</v>
      </c>
      <c r="CB127" s="24">
        <v>6.5662638775510196</v>
      </c>
      <c r="CC127" s="24">
        <f t="shared" si="44"/>
        <v>6.5052548604269287</v>
      </c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3"/>
      <c r="EC127" s="3"/>
      <c r="ED127" s="3"/>
      <c r="EE127" s="3"/>
      <c r="EF127" s="3"/>
      <c r="EG127" s="3"/>
      <c r="EH127" s="3"/>
      <c r="EI127" s="13"/>
      <c r="EJ127" s="13"/>
      <c r="EK127" s="13"/>
      <c r="EL127" s="13"/>
      <c r="EM127" s="13"/>
      <c r="EN127" s="13"/>
      <c r="EO127" s="13"/>
      <c r="EP127" s="3"/>
      <c r="EQ127" s="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3"/>
      <c r="FO127" s="3"/>
      <c r="FP127" s="13"/>
      <c r="FQ127" s="13"/>
      <c r="FR127" s="13"/>
      <c r="FS127" s="13"/>
      <c r="FT127" s="13"/>
    </row>
    <row r="128" spans="1:176" ht="12.75" x14ac:dyDescent="0.2">
      <c r="A128" s="3">
        <f t="shared" si="45"/>
        <v>2024</v>
      </c>
      <c r="B128" s="81">
        <f t="shared" si="30"/>
        <v>45627</v>
      </c>
      <c r="C128" s="81">
        <f t="shared" si="28"/>
        <v>45657</v>
      </c>
      <c r="D128" s="79">
        <f t="shared" si="29"/>
        <v>45627</v>
      </c>
      <c r="E128" s="40">
        <v>74.142359999999996</v>
      </c>
      <c r="F128" s="80">
        <v>60.788640000000001</v>
      </c>
      <c r="G128" s="40">
        <v>56.193159999999999</v>
      </c>
      <c r="H128" s="80">
        <v>54.44032</v>
      </c>
      <c r="I128" s="40">
        <v>69.834419999999994</v>
      </c>
      <c r="J128" s="80">
        <v>57.024900000000002</v>
      </c>
      <c r="K128" s="40">
        <v>65.863870000000006</v>
      </c>
      <c r="L128" s="80">
        <v>60.017479999999999</v>
      </c>
      <c r="M128" s="40">
        <v>65.59187</v>
      </c>
      <c r="N128" s="80">
        <v>59.935920000000003</v>
      </c>
      <c r="O128" s="40">
        <v>55.693159999999999</v>
      </c>
      <c r="P128" s="80">
        <v>53.94032</v>
      </c>
      <c r="Q128" s="40">
        <v>55.693159999999999</v>
      </c>
      <c r="R128" s="80">
        <v>53.94032</v>
      </c>
      <c r="S128" s="40">
        <v>58.693159999999999</v>
      </c>
      <c r="T128" s="80">
        <v>55.19032</v>
      </c>
      <c r="U128" s="40">
        <v>68.975980000000007</v>
      </c>
      <c r="V128" s="42">
        <v>57.782400000000003</v>
      </c>
      <c r="W128" s="42">
        <v>6.5552999999999999</v>
      </c>
      <c r="X128" s="75">
        <v>6.9778000000000002</v>
      </c>
      <c r="Y128" s="42">
        <v>6.5583</v>
      </c>
      <c r="Z128" s="75">
        <v>6.5891999999999999</v>
      </c>
      <c r="AA128" s="75">
        <v>6.4317000000000002</v>
      </c>
      <c r="AB128" s="75">
        <v>6.8350999999999997</v>
      </c>
      <c r="AC128" s="82">
        <v>6.7196999999999996</v>
      </c>
      <c r="AD128" s="76">
        <v>7.4404000000000003</v>
      </c>
      <c r="AE128" s="82">
        <v>5.5320999999999998</v>
      </c>
      <c r="AF128" s="75">
        <v>6.9295999999999998</v>
      </c>
      <c r="AG128" s="77">
        <v>6.7384000000000004</v>
      </c>
      <c r="AH128" s="76">
        <v>6.6887999999999996</v>
      </c>
      <c r="AI128" s="77">
        <v>7.78</v>
      </c>
      <c r="AJ128" s="76">
        <v>6.7347000000000001</v>
      </c>
      <c r="AK128" s="83"/>
      <c r="AL128" s="5"/>
      <c r="AM128" s="5"/>
      <c r="AN128" s="5"/>
      <c r="AO128" s="5"/>
      <c r="AP128" s="5"/>
      <c r="AQ128" s="5"/>
      <c r="AR128" s="6">
        <f t="shared" si="31"/>
        <v>6.8614574855168202</v>
      </c>
      <c r="AS128" s="6">
        <f t="shared" si="32"/>
        <v>7.5939506250635223</v>
      </c>
      <c r="AT128" s="6">
        <f t="shared" si="33"/>
        <v>7.1215252655168211</v>
      </c>
      <c r="AU128" s="6">
        <f t="shared" si="34"/>
        <v>7.881779769063523</v>
      </c>
      <c r="AV128" s="6">
        <f t="shared" si="46"/>
        <v>7.3646782862901725</v>
      </c>
      <c r="AW128" s="6"/>
      <c r="AX128" s="6">
        <f t="shared" si="35"/>
        <v>6.7089877045177051</v>
      </c>
      <c r="AY128" s="6">
        <f t="shared" si="36"/>
        <v>6.8499692541856918</v>
      </c>
      <c r="AZ128" s="6">
        <f t="shared" si="37"/>
        <v>6.8390694417724642</v>
      </c>
      <c r="BA128" s="6">
        <v>6.7073353061224488</v>
      </c>
      <c r="BB128" s="6">
        <f t="shared" si="38"/>
        <v>6.6123318167845069</v>
      </c>
      <c r="BC128" s="6">
        <v>6.5954548712614729</v>
      </c>
      <c r="BD128" s="6">
        <f t="shared" si="39"/>
        <v>6.6793854344550478</v>
      </c>
      <c r="BE128" s="15"/>
      <c r="BF128" s="75">
        <v>67.968059354838701</v>
      </c>
      <c r="BG128" s="75">
        <v>55.382707096774197</v>
      </c>
      <c r="BH128" s="75">
        <v>63.911738709677415</v>
      </c>
      <c r="BI128" s="75">
        <v>62.976753333333328</v>
      </c>
      <c r="BJ128" s="75">
        <v>54.882707096774197</v>
      </c>
      <c r="BK128" s="75">
        <v>63.160700430107532</v>
      </c>
      <c r="BL128" s="75">
        <v>63.800453763440871</v>
      </c>
      <c r="BM128" s="9"/>
      <c r="BN128" s="84"/>
      <c r="BV128" s="17">
        <f t="shared" si="40"/>
        <v>2024</v>
      </c>
      <c r="BW128" s="78">
        <f t="shared" si="41"/>
        <v>45627</v>
      </c>
      <c r="BX128" s="24">
        <f t="shared" si="42"/>
        <v>6.7811164523099086</v>
      </c>
      <c r="BY128" s="24">
        <f t="shared" si="43"/>
        <v>6.6123318167845069</v>
      </c>
      <c r="BZ128" s="24">
        <v>6.7040189795918366</v>
      </c>
      <c r="CA128" s="24">
        <v>6.59220509444188</v>
      </c>
      <c r="CB128" s="24">
        <v>6.7040189795918366</v>
      </c>
      <c r="CC128" s="24">
        <f t="shared" si="44"/>
        <v>6.6463673399014773</v>
      </c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3"/>
      <c r="EC128" s="3"/>
      <c r="ED128" s="3"/>
      <c r="EE128" s="3"/>
      <c r="EF128" s="3"/>
      <c r="EG128" s="3"/>
      <c r="EH128" s="3"/>
      <c r="EI128" s="13"/>
      <c r="EJ128" s="13"/>
      <c r="EK128" s="13"/>
      <c r="EL128" s="13"/>
      <c r="EM128" s="13"/>
      <c r="EN128" s="13"/>
      <c r="EO128" s="13"/>
      <c r="EP128" s="3"/>
      <c r="EQ128" s="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3"/>
      <c r="FO128" s="3"/>
      <c r="FP128" s="13"/>
      <c r="FQ128" s="13"/>
      <c r="FR128" s="13"/>
      <c r="FS128" s="13"/>
      <c r="FT128" s="13"/>
    </row>
    <row r="129" spans="1:176" ht="12.75" x14ac:dyDescent="0.2">
      <c r="A129" s="3">
        <f t="shared" si="45"/>
        <v>2025</v>
      </c>
      <c r="B129" s="81">
        <f t="shared" si="30"/>
        <v>45658</v>
      </c>
      <c r="C129" s="81">
        <f t="shared" si="28"/>
        <v>45688</v>
      </c>
      <c r="D129" s="79">
        <f t="shared" si="29"/>
        <v>45658</v>
      </c>
      <c r="E129" s="40">
        <v>72.910169999999994</v>
      </c>
      <c r="F129" s="80">
        <v>58.551819999999999</v>
      </c>
      <c r="G129" s="40">
        <v>57.19135</v>
      </c>
      <c r="H129" s="80">
        <v>54.644759999999998</v>
      </c>
      <c r="I129" s="40">
        <v>68.161580000000001</v>
      </c>
      <c r="J129" s="80">
        <v>54.520040000000002</v>
      </c>
      <c r="K129" s="40">
        <v>66.162459999999996</v>
      </c>
      <c r="L129" s="80">
        <v>59.649079999999998</v>
      </c>
      <c r="M129" s="40">
        <v>66</v>
      </c>
      <c r="N129" s="80">
        <v>59.609830000000002</v>
      </c>
      <c r="O129" s="40">
        <v>56.69135</v>
      </c>
      <c r="P129" s="80">
        <v>54.144759999999998</v>
      </c>
      <c r="Q129" s="40">
        <v>56.69135</v>
      </c>
      <c r="R129" s="80">
        <v>54.144759999999998</v>
      </c>
      <c r="S129" s="40">
        <v>58.94135</v>
      </c>
      <c r="T129" s="80">
        <v>53.144759999999998</v>
      </c>
      <c r="U129" s="40">
        <v>66.470830000000007</v>
      </c>
      <c r="V129" s="42">
        <v>54.272730000000003</v>
      </c>
      <c r="W129" s="42">
        <v>6.6553000000000004</v>
      </c>
      <c r="X129" s="75">
        <v>7.0026999999999999</v>
      </c>
      <c r="Y129" s="42">
        <v>6.5686999999999998</v>
      </c>
      <c r="Z129" s="75">
        <v>6.5715000000000003</v>
      </c>
      <c r="AA129" s="75">
        <v>6.399</v>
      </c>
      <c r="AB129" s="75">
        <v>6.8029999999999999</v>
      </c>
      <c r="AC129" s="82">
        <v>6.6810999999999998</v>
      </c>
      <c r="AD129" s="76">
        <v>7.0849000000000002</v>
      </c>
      <c r="AE129" s="82">
        <v>5.7308000000000003</v>
      </c>
      <c r="AF129" s="75">
        <v>6.9157999999999999</v>
      </c>
      <c r="AG129" s="77">
        <v>6.7225999999999999</v>
      </c>
      <c r="AH129" s="76">
        <v>6.6718000000000002</v>
      </c>
      <c r="AI129" s="77">
        <v>7.4311999999999996</v>
      </c>
      <c r="AJ129" s="76">
        <v>6.6961000000000004</v>
      </c>
      <c r="AK129" s="83"/>
      <c r="AL129" s="5"/>
      <c r="AM129" s="5"/>
      <c r="AN129" s="5"/>
      <c r="AO129" s="5"/>
      <c r="AP129" s="5"/>
      <c r="AQ129" s="5"/>
      <c r="AR129" s="6">
        <f t="shared" si="31"/>
        <v>6.8222258562862077</v>
      </c>
      <c r="AS129" s="6">
        <f t="shared" si="32"/>
        <v>7.2326334180302876</v>
      </c>
      <c r="AT129" s="6">
        <f t="shared" si="33"/>
        <v>7.0808067642862085</v>
      </c>
      <c r="AU129" s="6">
        <f t="shared" si="34"/>
        <v>7.5067687020302882</v>
      </c>
      <c r="AV129" s="6">
        <f t="shared" si="46"/>
        <v>7.1606086851582482</v>
      </c>
      <c r="AW129" s="6"/>
      <c r="AX129" s="6">
        <f t="shared" si="35"/>
        <v>6.6909779365079372</v>
      </c>
      <c r="AY129" s="6">
        <f t="shared" si="36"/>
        <v>6.8108013191273455</v>
      </c>
      <c r="AZ129" s="6">
        <f t="shared" si="37"/>
        <v>6.8069583711597597</v>
      </c>
      <c r="BA129" s="6">
        <v>6.6892740816326528</v>
      </c>
      <c r="BB129" s="6">
        <f t="shared" si="38"/>
        <v>6.5788242852751315</v>
      </c>
      <c r="BC129" s="6">
        <v>6.5776905968869173</v>
      </c>
      <c r="BD129" s="6">
        <f t="shared" si="39"/>
        <v>6.6616054244098448</v>
      </c>
      <c r="BE129" s="15"/>
      <c r="BF129" s="75">
        <v>66.580144731182799</v>
      </c>
      <c r="BG129" s="75">
        <v>56.068659784946234</v>
      </c>
      <c r="BH129" s="75">
        <v>62.147567741935489</v>
      </c>
      <c r="BI129" s="75">
        <v>63.18282827956989</v>
      </c>
      <c r="BJ129" s="75">
        <v>55.568659784946242</v>
      </c>
      <c r="BK129" s="75">
        <v>63.290969892473115</v>
      </c>
      <c r="BL129" s="75">
        <v>61.0931730107527</v>
      </c>
      <c r="BM129" s="9"/>
      <c r="BN129" s="84"/>
      <c r="BV129" s="17">
        <f t="shared" si="40"/>
        <v>2025</v>
      </c>
      <c r="BW129" s="78">
        <f t="shared" si="41"/>
        <v>45658</v>
      </c>
      <c r="BX129" s="24">
        <f t="shared" si="42"/>
        <v>6.7918171416812427</v>
      </c>
      <c r="BY129" s="24">
        <f t="shared" si="43"/>
        <v>6.5788242852751315</v>
      </c>
      <c r="BZ129" s="24">
        <v>6.6859577551020397</v>
      </c>
      <c r="CA129" s="24">
        <v>6.5744407876512971</v>
      </c>
      <c r="CB129" s="24">
        <v>6.6859577551020397</v>
      </c>
      <c r="CC129" s="24">
        <f t="shared" si="44"/>
        <v>6.6128082266009844</v>
      </c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3"/>
      <c r="EC129" s="3"/>
      <c r="ED129" s="3"/>
      <c r="EE129" s="3"/>
      <c r="EF129" s="3"/>
      <c r="EG129" s="3"/>
      <c r="EH129" s="3"/>
      <c r="EI129" s="13"/>
      <c r="EJ129" s="13"/>
      <c r="EK129" s="13"/>
      <c r="EL129" s="13"/>
      <c r="EM129" s="13"/>
      <c r="EN129" s="13"/>
      <c r="EO129" s="13"/>
      <c r="EP129" s="3"/>
      <c r="EQ129" s="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3"/>
      <c r="FO129" s="3"/>
      <c r="FP129" s="13"/>
      <c r="FQ129" s="13"/>
      <c r="FR129" s="13"/>
      <c r="FS129" s="13"/>
      <c r="FT129" s="13"/>
    </row>
    <row r="130" spans="1:176" ht="12.75" x14ac:dyDescent="0.2">
      <c r="A130" s="3">
        <f t="shared" si="45"/>
        <v>2025</v>
      </c>
      <c r="B130" s="81">
        <f t="shared" si="30"/>
        <v>45689</v>
      </c>
      <c r="C130" s="81">
        <f t="shared" si="28"/>
        <v>45716</v>
      </c>
      <c r="D130" s="79">
        <f t="shared" si="29"/>
        <v>45689</v>
      </c>
      <c r="E130" s="40">
        <v>65.024019999999993</v>
      </c>
      <c r="F130" s="80">
        <v>56.67577</v>
      </c>
      <c r="G130" s="40">
        <v>55.79851</v>
      </c>
      <c r="H130" s="80">
        <v>52.892060000000001</v>
      </c>
      <c r="I130" s="40">
        <v>60.50423</v>
      </c>
      <c r="J130" s="80">
        <v>52.562730000000002</v>
      </c>
      <c r="K130" s="40">
        <v>63.708530000000003</v>
      </c>
      <c r="L130" s="80">
        <v>56.843400000000003</v>
      </c>
      <c r="M130" s="40">
        <v>62.101770000000002</v>
      </c>
      <c r="N130" s="80">
        <v>56.622950000000003</v>
      </c>
      <c r="O130" s="40">
        <v>54.79851</v>
      </c>
      <c r="P130" s="80">
        <v>51.642060000000001</v>
      </c>
      <c r="Q130" s="40">
        <v>55.79851</v>
      </c>
      <c r="R130" s="80">
        <v>52.392060000000001</v>
      </c>
      <c r="S130" s="40">
        <v>58.29851</v>
      </c>
      <c r="T130" s="80">
        <v>55.142060000000001</v>
      </c>
      <c r="U130" s="40">
        <v>62.311979999999998</v>
      </c>
      <c r="V130" s="42">
        <v>52.901479999999999</v>
      </c>
      <c r="W130" s="42">
        <v>6.6052999999999997</v>
      </c>
      <c r="X130" s="75">
        <v>6.6135000000000002</v>
      </c>
      <c r="Y130" s="42">
        <v>6.3372999999999999</v>
      </c>
      <c r="Z130" s="75">
        <v>6.3239000000000001</v>
      </c>
      <c r="AA130" s="75">
        <v>6.1714000000000002</v>
      </c>
      <c r="AB130" s="75">
        <v>6.5458999999999996</v>
      </c>
      <c r="AC130" s="82">
        <v>6.423</v>
      </c>
      <c r="AD130" s="76">
        <v>6.4694000000000003</v>
      </c>
      <c r="AE130" s="82">
        <v>5.7548000000000004</v>
      </c>
      <c r="AF130" s="75">
        <v>6.6673999999999998</v>
      </c>
      <c r="AG130" s="77">
        <v>6.4745999999999997</v>
      </c>
      <c r="AH130" s="76">
        <v>6.4241000000000001</v>
      </c>
      <c r="AI130" s="77">
        <v>6.8143000000000002</v>
      </c>
      <c r="AJ130" s="76">
        <v>6.4379999999999997</v>
      </c>
      <c r="AK130" s="83"/>
      <c r="AL130" s="5"/>
      <c r="AM130" s="5"/>
      <c r="AN130" s="5"/>
      <c r="AO130" s="5"/>
      <c r="AP130" s="5"/>
      <c r="AQ130" s="5"/>
      <c r="AR130" s="6">
        <f t="shared" si="31"/>
        <v>6.5599024494359179</v>
      </c>
      <c r="AS130" s="6">
        <f t="shared" si="32"/>
        <v>6.607061713588779</v>
      </c>
      <c r="AT130" s="6">
        <f t="shared" si="33"/>
        <v>6.8085413454359189</v>
      </c>
      <c r="AU130" s="6">
        <f t="shared" si="34"/>
        <v>6.8574879375887798</v>
      </c>
      <c r="AV130" s="6">
        <f t="shared" si="46"/>
        <v>6.7082483615123492</v>
      </c>
      <c r="AW130" s="6"/>
      <c r="AX130" s="6">
        <f t="shared" si="35"/>
        <v>6.4390446845746849</v>
      </c>
      <c r="AY130" s="6">
        <f t="shared" si="36"/>
        <v>6.548903805175037</v>
      </c>
      <c r="AZ130" s="6">
        <f t="shared" si="37"/>
        <v>6.5497697027944541</v>
      </c>
      <c r="BA130" s="6">
        <v>6.4366210204081629</v>
      </c>
      <c r="BB130" s="6">
        <f t="shared" si="38"/>
        <v>6.345603668408649</v>
      </c>
      <c r="BC130" s="6">
        <v>6.3291914819072632</v>
      </c>
      <c r="BD130" s="6">
        <f t="shared" si="39"/>
        <v>6.4128861878453041</v>
      </c>
      <c r="BE130" s="15"/>
      <c r="BF130" s="75">
        <v>61.446198571428567</v>
      </c>
      <c r="BG130" s="75">
        <v>54.552888571428575</v>
      </c>
      <c r="BH130" s="75">
        <v>57.100729999999992</v>
      </c>
      <c r="BI130" s="75">
        <v>59.753704285714292</v>
      </c>
      <c r="BJ130" s="75">
        <v>54.33860285714286</v>
      </c>
      <c r="BK130" s="75">
        <v>60.766331428571434</v>
      </c>
      <c r="BL130" s="75">
        <v>58.278908571428566</v>
      </c>
      <c r="BM130" s="9"/>
      <c r="BN130" s="84"/>
      <c r="BV130" s="17">
        <f t="shared" si="40"/>
        <v>2025</v>
      </c>
      <c r="BW130" s="78">
        <f t="shared" si="41"/>
        <v>45689</v>
      </c>
      <c r="BX130" s="24">
        <f t="shared" si="42"/>
        <v>6.5537268031690505</v>
      </c>
      <c r="BY130" s="24">
        <f t="shared" si="43"/>
        <v>6.345603668408649</v>
      </c>
      <c r="BZ130" s="24">
        <v>6.4333046938775498</v>
      </c>
      <c r="CA130" s="24">
        <v>6.3259412192135525</v>
      </c>
      <c r="CB130" s="24">
        <v>6.4333046938775498</v>
      </c>
      <c r="CC130" s="24">
        <f t="shared" si="44"/>
        <v>6.3792285878489325</v>
      </c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3"/>
      <c r="EC130" s="3"/>
      <c r="ED130" s="3"/>
      <c r="EE130" s="3"/>
      <c r="EF130" s="3"/>
      <c r="EG130" s="3"/>
      <c r="EH130" s="3"/>
      <c r="EI130" s="13"/>
      <c r="EJ130" s="13"/>
      <c r="EK130" s="13"/>
      <c r="EL130" s="13"/>
      <c r="EM130" s="13"/>
      <c r="EN130" s="13"/>
      <c r="EO130" s="13"/>
      <c r="EP130" s="3"/>
      <c r="EQ130" s="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3"/>
      <c r="FO130" s="3"/>
      <c r="FP130" s="13"/>
      <c r="FQ130" s="13"/>
      <c r="FR130" s="13"/>
      <c r="FS130" s="13"/>
      <c r="FT130" s="13"/>
    </row>
    <row r="131" spans="1:176" ht="12.75" x14ac:dyDescent="0.2">
      <c r="A131" s="3">
        <f t="shared" si="45"/>
        <v>2025</v>
      </c>
      <c r="B131" s="81">
        <f t="shared" si="30"/>
        <v>45717</v>
      </c>
      <c r="C131" s="81">
        <f t="shared" si="28"/>
        <v>45747</v>
      </c>
      <c r="D131" s="79">
        <f t="shared" si="29"/>
        <v>45717</v>
      </c>
      <c r="E131" s="40">
        <v>52.092759999999998</v>
      </c>
      <c r="F131" s="80">
        <v>46.540640000000003</v>
      </c>
      <c r="G131" s="40">
        <v>50.56691</v>
      </c>
      <c r="H131" s="80">
        <v>46.902059999999999</v>
      </c>
      <c r="I131" s="40">
        <v>48.127980000000001</v>
      </c>
      <c r="J131" s="80">
        <v>42.820160000000001</v>
      </c>
      <c r="K131" s="40">
        <v>54.547289999999997</v>
      </c>
      <c r="L131" s="80">
        <v>50.098770000000002</v>
      </c>
      <c r="M131" s="40">
        <v>54.075110000000002</v>
      </c>
      <c r="N131" s="80">
        <v>50.006300000000003</v>
      </c>
      <c r="O131" s="40">
        <v>49.56691</v>
      </c>
      <c r="P131" s="80">
        <v>45.402059999999999</v>
      </c>
      <c r="Q131" s="40">
        <v>50.56691</v>
      </c>
      <c r="R131" s="80">
        <v>46.402059999999999</v>
      </c>
      <c r="S131" s="40">
        <v>52.81691</v>
      </c>
      <c r="T131" s="80">
        <v>48.902059999999999</v>
      </c>
      <c r="U131" s="40">
        <v>49.619729999999997</v>
      </c>
      <c r="V131" s="42">
        <v>44.764969999999998</v>
      </c>
      <c r="W131" s="42">
        <v>5.9489000000000001</v>
      </c>
      <c r="X131" s="75">
        <v>5.9970999999999997</v>
      </c>
      <c r="Y131" s="42">
        <v>5.8190999999999997</v>
      </c>
      <c r="Z131" s="75">
        <v>5.9292999999999996</v>
      </c>
      <c r="AA131" s="75">
        <v>5.7717999999999998</v>
      </c>
      <c r="AB131" s="75">
        <v>6.1383000000000001</v>
      </c>
      <c r="AC131" s="82">
        <v>6.0138999999999996</v>
      </c>
      <c r="AD131" s="76">
        <v>5.8784999999999998</v>
      </c>
      <c r="AE131" s="82">
        <v>5.7988</v>
      </c>
      <c r="AF131" s="75">
        <v>6.2702999999999998</v>
      </c>
      <c r="AG131" s="77">
        <v>6.0788000000000002</v>
      </c>
      <c r="AH131" s="76">
        <v>6.0289999999999999</v>
      </c>
      <c r="AI131" s="77">
        <v>6.2191999999999998</v>
      </c>
      <c r="AJ131" s="76">
        <v>6.0289000000000001</v>
      </c>
      <c r="AK131" s="83"/>
      <c r="AL131" s="5"/>
      <c r="AM131" s="5"/>
      <c r="AN131" s="5"/>
      <c r="AO131" s="5"/>
      <c r="AP131" s="5"/>
      <c r="AQ131" s="5"/>
      <c r="AR131" s="6">
        <f t="shared" si="31"/>
        <v>6.1441081613985151</v>
      </c>
      <c r="AS131" s="6">
        <f t="shared" si="32"/>
        <v>6.0064925500558992</v>
      </c>
      <c r="AT131" s="6">
        <f t="shared" si="33"/>
        <v>6.3769885253985157</v>
      </c>
      <c r="AU131" s="6">
        <f t="shared" si="34"/>
        <v>6.2341573060558995</v>
      </c>
      <c r="AV131" s="6">
        <f t="shared" si="46"/>
        <v>6.1904366357272069</v>
      </c>
      <c r="AW131" s="6"/>
      <c r="AX131" s="6">
        <f t="shared" si="35"/>
        <v>6.0375387830687828</v>
      </c>
      <c r="AY131" s="6">
        <f t="shared" si="36"/>
        <v>6.1337845763571783</v>
      </c>
      <c r="AZ131" s="6">
        <f t="shared" si="37"/>
        <v>6.142029130154631</v>
      </c>
      <c r="BA131" s="6">
        <v>6.0339679591836735</v>
      </c>
      <c r="BB131" s="6">
        <f t="shared" si="38"/>
        <v>5.9361354851931551</v>
      </c>
      <c r="BC131" s="6">
        <v>5.9331585627999486</v>
      </c>
      <c r="BD131" s="6">
        <f t="shared" si="39"/>
        <v>6.0165024610748361</v>
      </c>
      <c r="BE131" s="15"/>
      <c r="BF131" s="75">
        <v>49.649229394347245</v>
      </c>
      <c r="BG131" s="75">
        <v>48.953981399730822</v>
      </c>
      <c r="BH131" s="75">
        <v>45.791967698519521</v>
      </c>
      <c r="BI131" s="75">
        <v>52.284395504710631</v>
      </c>
      <c r="BJ131" s="75">
        <v>48.733927563930017</v>
      </c>
      <c r="BK131" s="75">
        <v>52.589462220726787</v>
      </c>
      <c r="BL131" s="75">
        <v>47.483112880215344</v>
      </c>
      <c r="BM131" s="9"/>
      <c r="BN131" s="84"/>
      <c r="BV131" s="17">
        <f t="shared" si="40"/>
        <v>2025</v>
      </c>
      <c r="BW131" s="78">
        <f t="shared" si="41"/>
        <v>45717</v>
      </c>
      <c r="BX131" s="24">
        <f t="shared" si="42"/>
        <v>6.0205443769935174</v>
      </c>
      <c r="BY131" s="24">
        <f t="shared" si="43"/>
        <v>5.9361354851931551</v>
      </c>
      <c r="BZ131" s="24">
        <v>6.0306516326530604</v>
      </c>
      <c r="CA131" s="24">
        <v>5.9299075774302974</v>
      </c>
      <c r="CB131" s="24">
        <v>6.0306516326530604</v>
      </c>
      <c r="CC131" s="24">
        <f t="shared" si="44"/>
        <v>5.9691300656814441</v>
      </c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3"/>
      <c r="EC131" s="3"/>
      <c r="ED131" s="3"/>
      <c r="EE131" s="3"/>
      <c r="EF131" s="3"/>
      <c r="EG131" s="3"/>
      <c r="EH131" s="3"/>
      <c r="EI131" s="13"/>
      <c r="EJ131" s="13"/>
      <c r="EK131" s="13"/>
      <c r="EL131" s="13"/>
      <c r="EM131" s="13"/>
      <c r="EN131" s="13"/>
      <c r="EO131" s="13"/>
      <c r="EP131" s="3"/>
      <c r="EQ131" s="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3"/>
      <c r="FO131" s="3"/>
      <c r="FP131" s="13"/>
      <c r="FQ131" s="13"/>
      <c r="FR131" s="13"/>
      <c r="FS131" s="13"/>
      <c r="FT131" s="13"/>
    </row>
    <row r="132" spans="1:176" ht="12.75" x14ac:dyDescent="0.2">
      <c r="A132" s="3">
        <f t="shared" si="45"/>
        <v>2025</v>
      </c>
      <c r="B132" s="81">
        <f t="shared" si="30"/>
        <v>45748</v>
      </c>
      <c r="C132" s="81">
        <f t="shared" si="28"/>
        <v>45777</v>
      </c>
      <c r="D132" s="79">
        <f t="shared" si="29"/>
        <v>45748</v>
      </c>
      <c r="E132" s="40">
        <v>51.003349999999998</v>
      </c>
      <c r="F132" s="80">
        <v>46.681519999999999</v>
      </c>
      <c r="G132" s="40">
        <v>51.921790000000001</v>
      </c>
      <c r="H132" s="80">
        <v>48.387340000000002</v>
      </c>
      <c r="I132" s="40">
        <v>47.086509999999997</v>
      </c>
      <c r="J132" s="80">
        <v>42.954839999999997</v>
      </c>
      <c r="K132" s="40">
        <v>57.602699999999999</v>
      </c>
      <c r="L132" s="80">
        <v>52.159239999999997</v>
      </c>
      <c r="M132" s="40">
        <v>55.834989999999998</v>
      </c>
      <c r="N132" s="80">
        <v>51.617840000000001</v>
      </c>
      <c r="O132" s="40">
        <v>50.671790000000001</v>
      </c>
      <c r="P132" s="80">
        <v>47.387340000000002</v>
      </c>
      <c r="Q132" s="40">
        <v>48.921790000000001</v>
      </c>
      <c r="R132" s="80">
        <v>47.637340000000002</v>
      </c>
      <c r="S132" s="40">
        <v>54.171790000000001</v>
      </c>
      <c r="T132" s="80">
        <v>46.387340000000002</v>
      </c>
      <c r="U132" s="40">
        <v>51.168759999999999</v>
      </c>
      <c r="V132" s="42">
        <v>51.356459999999998</v>
      </c>
      <c r="W132" s="42">
        <v>5.8905000000000003</v>
      </c>
      <c r="X132" s="75">
        <v>5.9753999999999996</v>
      </c>
      <c r="Y132" s="42">
        <v>5.7107000000000001</v>
      </c>
      <c r="Z132" s="75">
        <v>5.8186</v>
      </c>
      <c r="AA132" s="75">
        <v>5.4635999999999996</v>
      </c>
      <c r="AB132" s="75">
        <v>6.0153999999999996</v>
      </c>
      <c r="AC132" s="82">
        <v>5.8943000000000003</v>
      </c>
      <c r="AD132" s="76">
        <v>5.7068000000000003</v>
      </c>
      <c r="AE132" s="82">
        <v>5.6356000000000002</v>
      </c>
      <c r="AF132" s="75">
        <v>6.1478999999999999</v>
      </c>
      <c r="AG132" s="77">
        <v>5.9622000000000002</v>
      </c>
      <c r="AH132" s="76">
        <v>5.9162999999999997</v>
      </c>
      <c r="AI132" s="77">
        <v>6.0045000000000002</v>
      </c>
      <c r="AJ132" s="76">
        <v>5.9093</v>
      </c>
      <c r="AK132" s="83"/>
      <c r="AL132" s="5"/>
      <c r="AM132" s="5"/>
      <c r="AN132" s="5"/>
      <c r="AO132" s="5"/>
      <c r="AP132" s="5"/>
      <c r="AQ132" s="5"/>
      <c r="AR132" s="6">
        <f t="shared" si="31"/>
        <v>6.0225510925907102</v>
      </c>
      <c r="AS132" s="6">
        <f t="shared" si="32"/>
        <v>5.8319829454212826</v>
      </c>
      <c r="AT132" s="6">
        <f t="shared" si="33"/>
        <v>6.2508244645907105</v>
      </c>
      <c r="AU132" s="6">
        <f t="shared" si="34"/>
        <v>6.0530338174212837</v>
      </c>
      <c r="AV132" s="6">
        <f t="shared" si="46"/>
        <v>6.0395980800059972</v>
      </c>
      <c r="AW132" s="6"/>
      <c r="AX132" s="6">
        <f t="shared" si="35"/>
        <v>5.9249014204314205</v>
      </c>
      <c r="AY132" s="6">
        <f t="shared" si="36"/>
        <v>6.0124248604769148</v>
      </c>
      <c r="AZ132" s="6">
        <f t="shared" si="37"/>
        <v>6.0190867445377654</v>
      </c>
      <c r="BA132" s="6">
        <v>5.9210087755102041</v>
      </c>
      <c r="BB132" s="6">
        <f t="shared" si="38"/>
        <v>5.6203244389794031</v>
      </c>
      <c r="BC132" s="6">
        <v>5.8220565756099338</v>
      </c>
      <c r="BD132" s="6">
        <f t="shared" si="39"/>
        <v>5.9053020592666998</v>
      </c>
      <c r="BE132" s="15"/>
      <c r="BF132" s="75">
        <v>49.17857733333333</v>
      </c>
      <c r="BG132" s="75">
        <v>50.42946666666667</v>
      </c>
      <c r="BH132" s="75">
        <v>45.342027111111108</v>
      </c>
      <c r="BI132" s="75">
        <v>54.054415555555558</v>
      </c>
      <c r="BJ132" s="75">
        <v>48.379466666666673</v>
      </c>
      <c r="BK132" s="75">
        <v>55.304350222222219</v>
      </c>
      <c r="BL132" s="75">
        <v>51.248011111111104</v>
      </c>
      <c r="BM132" s="9"/>
      <c r="BN132" s="84"/>
      <c r="BV132" s="17">
        <f t="shared" si="40"/>
        <v>2025</v>
      </c>
      <c r="BW132" s="78">
        <f t="shared" si="41"/>
        <v>45748</v>
      </c>
      <c r="BX132" s="24">
        <f t="shared" si="42"/>
        <v>5.9090102685461474</v>
      </c>
      <c r="BY132" s="24">
        <f t="shared" si="43"/>
        <v>5.6203244389794031</v>
      </c>
      <c r="BZ132" s="24">
        <v>5.9176924489795919</v>
      </c>
      <c r="CA132" s="24">
        <v>5.8188053875027599</v>
      </c>
      <c r="CB132" s="24">
        <v>5.9176924489795919</v>
      </c>
      <c r="CC132" s="24">
        <f t="shared" si="44"/>
        <v>5.6528328571428563</v>
      </c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3"/>
      <c r="EC132" s="3"/>
      <c r="ED132" s="3"/>
      <c r="EE132" s="3"/>
      <c r="EF132" s="3"/>
      <c r="EG132" s="3"/>
      <c r="EH132" s="3"/>
      <c r="EI132" s="13"/>
      <c r="EJ132" s="13"/>
      <c r="EK132" s="13"/>
      <c r="EL132" s="13"/>
      <c r="EM132" s="13"/>
      <c r="EN132" s="13"/>
      <c r="EO132" s="13"/>
      <c r="EP132" s="3"/>
      <c r="EQ132" s="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3"/>
      <c r="FO132" s="3"/>
      <c r="FP132" s="13"/>
      <c r="FQ132" s="13"/>
      <c r="FR132" s="13"/>
      <c r="FS132" s="13"/>
      <c r="FT132" s="13"/>
    </row>
    <row r="133" spans="1:176" ht="12.75" x14ac:dyDescent="0.2">
      <c r="A133" s="3">
        <f t="shared" si="45"/>
        <v>2025</v>
      </c>
      <c r="B133" s="81">
        <f t="shared" si="30"/>
        <v>45778</v>
      </c>
      <c r="C133" s="81">
        <f t="shared" si="28"/>
        <v>45808</v>
      </c>
      <c r="D133" s="79">
        <f t="shared" si="29"/>
        <v>45778</v>
      </c>
      <c r="E133" s="40">
        <v>46.527430000000003</v>
      </c>
      <c r="F133" s="80">
        <v>41.305070000000001</v>
      </c>
      <c r="G133" s="40">
        <v>51.764519999999997</v>
      </c>
      <c r="H133" s="80">
        <v>47.104520000000001</v>
      </c>
      <c r="I133" s="40">
        <v>42.80753</v>
      </c>
      <c r="J133" s="80">
        <v>37.814959999999999</v>
      </c>
      <c r="K133" s="40">
        <v>52.922649999999997</v>
      </c>
      <c r="L133" s="80">
        <v>49.206119999999999</v>
      </c>
      <c r="M133" s="40">
        <v>53.679740000000002</v>
      </c>
      <c r="N133" s="80">
        <v>49.544840000000001</v>
      </c>
      <c r="O133" s="40">
        <v>50.764519999999997</v>
      </c>
      <c r="P133" s="80">
        <v>45.604520000000001</v>
      </c>
      <c r="Q133" s="40">
        <v>50.764519999999997</v>
      </c>
      <c r="R133" s="80">
        <v>46.104520000000001</v>
      </c>
      <c r="S133" s="40">
        <v>54.514519999999997</v>
      </c>
      <c r="T133" s="80">
        <v>45.104520000000001</v>
      </c>
      <c r="U133" s="40">
        <v>46.595779999999998</v>
      </c>
      <c r="V133" s="42">
        <v>43.542270000000002</v>
      </c>
      <c r="W133" s="42">
        <v>5.9367000000000001</v>
      </c>
      <c r="X133" s="75">
        <v>6.0415999999999999</v>
      </c>
      <c r="Y133" s="42">
        <v>5.6970999999999998</v>
      </c>
      <c r="Z133" s="75">
        <v>5.6525999999999996</v>
      </c>
      <c r="AA133" s="75">
        <v>5.2976000000000001</v>
      </c>
      <c r="AB133" s="75">
        <v>5.8376999999999999</v>
      </c>
      <c r="AC133" s="82">
        <v>5.7000999999999999</v>
      </c>
      <c r="AD133" s="76">
        <v>5.6813000000000002</v>
      </c>
      <c r="AE133" s="82">
        <v>5.6189</v>
      </c>
      <c r="AF133" s="75">
        <v>5.9827000000000004</v>
      </c>
      <c r="AG133" s="77">
        <v>5.7965999999999998</v>
      </c>
      <c r="AH133" s="76">
        <v>5.7504</v>
      </c>
      <c r="AI133" s="77">
        <v>5.9805000000000001</v>
      </c>
      <c r="AJ133" s="76">
        <v>5.7150999999999996</v>
      </c>
      <c r="AK133" s="83"/>
      <c r="AL133" s="5"/>
      <c r="AM133" s="5"/>
      <c r="AN133" s="5"/>
      <c r="AO133" s="5"/>
      <c r="AP133" s="5"/>
      <c r="AQ133" s="5"/>
      <c r="AR133" s="6">
        <f t="shared" si="31"/>
        <v>5.825173310295761</v>
      </c>
      <c r="AS133" s="6">
        <f t="shared" si="32"/>
        <v>5.8060656774062398</v>
      </c>
      <c r="AT133" s="6">
        <f t="shared" si="33"/>
        <v>6.0459660982957617</v>
      </c>
      <c r="AU133" s="6">
        <f t="shared" si="34"/>
        <v>6.0261342894062402</v>
      </c>
      <c r="AV133" s="6">
        <f t="shared" si="46"/>
        <v>5.9258348438510007</v>
      </c>
      <c r="AW133" s="6"/>
      <c r="AX133" s="6">
        <f t="shared" si="35"/>
        <v>5.7559962515262519</v>
      </c>
      <c r="AY133" s="6">
        <f t="shared" si="36"/>
        <v>5.8153675291730078</v>
      </c>
      <c r="AZ133" s="6">
        <f t="shared" si="37"/>
        <v>5.8413254595571553</v>
      </c>
      <c r="BA133" s="6">
        <v>5.7516210204081633</v>
      </c>
      <c r="BB133" s="6">
        <f t="shared" si="38"/>
        <v>5.4502250435495441</v>
      </c>
      <c r="BC133" s="6">
        <v>5.6554537763909414</v>
      </c>
      <c r="BD133" s="6">
        <f t="shared" si="39"/>
        <v>5.7385516825715719</v>
      </c>
      <c r="BE133" s="15"/>
      <c r="BF133" s="75">
        <v>44.225099247311832</v>
      </c>
      <c r="BG133" s="75">
        <v>49.71011139784946</v>
      </c>
      <c r="BH133" s="75">
        <v>40.606504516129029</v>
      </c>
      <c r="BI133" s="75">
        <v>51.856827096774197</v>
      </c>
      <c r="BJ133" s="75">
        <v>48.71011139784946</v>
      </c>
      <c r="BK133" s="75">
        <v>51.284179784946232</v>
      </c>
      <c r="BL133" s="75">
        <v>45.249608924731184</v>
      </c>
      <c r="BM133" s="9"/>
      <c r="BN133" s="84"/>
      <c r="BV133" s="17">
        <f t="shared" si="40"/>
        <v>2025</v>
      </c>
      <c r="BW133" s="78">
        <f t="shared" si="41"/>
        <v>45778</v>
      </c>
      <c r="BX133" s="24">
        <f t="shared" si="42"/>
        <v>5.8950170593682474</v>
      </c>
      <c r="BY133" s="24">
        <f t="shared" si="43"/>
        <v>5.4502250435495441</v>
      </c>
      <c r="BZ133" s="24">
        <v>5.7483046938775502</v>
      </c>
      <c r="CA133" s="24">
        <v>5.6522022842690536</v>
      </c>
      <c r="CB133" s="24">
        <v>5.7483046938775502</v>
      </c>
      <c r="CC133" s="24">
        <f t="shared" si="44"/>
        <v>5.482471609195402</v>
      </c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3"/>
      <c r="EC133" s="3"/>
      <c r="ED133" s="3"/>
      <c r="EE133" s="3"/>
      <c r="EF133" s="3"/>
      <c r="EG133" s="3"/>
      <c r="EH133" s="3"/>
      <c r="EI133" s="13"/>
      <c r="EJ133" s="13"/>
      <c r="EK133" s="13"/>
      <c r="EL133" s="13"/>
      <c r="EM133" s="13"/>
      <c r="EN133" s="13"/>
      <c r="EO133" s="13"/>
      <c r="EP133" s="3"/>
      <c r="EQ133" s="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3"/>
      <c r="FO133" s="3"/>
      <c r="FP133" s="13"/>
      <c r="FQ133" s="13"/>
      <c r="FR133" s="13"/>
      <c r="FS133" s="13"/>
      <c r="FT133" s="13"/>
    </row>
    <row r="134" spans="1:176" ht="12.75" x14ac:dyDescent="0.2">
      <c r="A134" s="3">
        <f t="shared" si="45"/>
        <v>2025</v>
      </c>
      <c r="B134" s="81">
        <f t="shared" si="30"/>
        <v>45809</v>
      </c>
      <c r="C134" s="81">
        <f t="shared" ref="C134:C197" si="47">EOMONTH(B134,0)</f>
        <v>45838</v>
      </c>
      <c r="D134" s="79">
        <f t="shared" si="29"/>
        <v>45809</v>
      </c>
      <c r="E134" s="40">
        <v>51.065959999999997</v>
      </c>
      <c r="F134" s="80">
        <v>43.278840000000002</v>
      </c>
      <c r="G134" s="40">
        <v>54.306620000000002</v>
      </c>
      <c r="H134" s="80">
        <v>48.101790000000001</v>
      </c>
      <c r="I134" s="40">
        <v>47.146369999999997</v>
      </c>
      <c r="J134" s="80">
        <v>39.701880000000003</v>
      </c>
      <c r="K134" s="40">
        <v>57.239319999999999</v>
      </c>
      <c r="L134" s="80">
        <v>50.470700000000001</v>
      </c>
      <c r="M134" s="40">
        <v>56.094889999999999</v>
      </c>
      <c r="N134" s="80">
        <v>49.829329999999999</v>
      </c>
      <c r="O134" s="40">
        <v>54.056620000000002</v>
      </c>
      <c r="P134" s="80">
        <v>47.351790000000001</v>
      </c>
      <c r="Q134" s="40">
        <v>54.306620000000002</v>
      </c>
      <c r="R134" s="80">
        <v>47.351790000000001</v>
      </c>
      <c r="S134" s="40">
        <v>57.306620000000002</v>
      </c>
      <c r="T134" s="80">
        <v>46.101790000000001</v>
      </c>
      <c r="U134" s="40">
        <v>53.934620000000002</v>
      </c>
      <c r="V134" s="42">
        <v>48.616689999999998</v>
      </c>
      <c r="W134" s="42">
        <v>6.0393999999999997</v>
      </c>
      <c r="X134" s="75">
        <v>6.0994999999999999</v>
      </c>
      <c r="Y134" s="42">
        <v>5.7503000000000002</v>
      </c>
      <c r="Z134" s="75">
        <v>5.6694000000000004</v>
      </c>
      <c r="AA134" s="75">
        <v>5.3144</v>
      </c>
      <c r="AB134" s="75">
        <v>5.8555999999999999</v>
      </c>
      <c r="AC134" s="82">
        <v>5.7363</v>
      </c>
      <c r="AD134" s="76">
        <v>5.5442</v>
      </c>
      <c r="AE134" s="82">
        <v>5.5477999999999996</v>
      </c>
      <c r="AF134" s="75">
        <v>6.0004999999999997</v>
      </c>
      <c r="AG134" s="77">
        <v>5.8139000000000003</v>
      </c>
      <c r="AH134" s="76">
        <v>5.7674000000000003</v>
      </c>
      <c r="AI134" s="77">
        <v>5.8452000000000002</v>
      </c>
      <c r="AJ134" s="76">
        <v>5.7512999999999996</v>
      </c>
      <c r="AK134" s="83"/>
      <c r="AL134" s="5"/>
      <c r="AM134" s="5"/>
      <c r="AN134" s="5"/>
      <c r="AO134" s="5"/>
      <c r="AP134" s="5"/>
      <c r="AQ134" s="5"/>
      <c r="AR134" s="6">
        <f t="shared" si="31"/>
        <v>5.8619656672426057</v>
      </c>
      <c r="AS134" s="6">
        <f t="shared" si="32"/>
        <v>5.6667222481959545</v>
      </c>
      <c r="AT134" s="6">
        <f t="shared" si="33"/>
        <v>6.0841528792426063</v>
      </c>
      <c r="AU134" s="6">
        <f t="shared" si="34"/>
        <v>5.8815097681959552</v>
      </c>
      <c r="AV134" s="6">
        <f t="shared" si="46"/>
        <v>5.87358764071928</v>
      </c>
      <c r="AW134" s="6"/>
      <c r="AX134" s="6">
        <f t="shared" si="35"/>
        <v>5.7730902686202699</v>
      </c>
      <c r="AY134" s="6">
        <f t="shared" si="36"/>
        <v>5.8521001522070009</v>
      </c>
      <c r="AZ134" s="6">
        <f t="shared" si="37"/>
        <v>5.8592316328894736</v>
      </c>
      <c r="BA134" s="6">
        <v>5.7687638775510202</v>
      </c>
      <c r="BB134" s="6">
        <f t="shared" si="38"/>
        <v>5.4674399221231686</v>
      </c>
      <c r="BC134" s="6">
        <v>5.6723147825769598</v>
      </c>
      <c r="BD134" s="6">
        <f t="shared" si="39"/>
        <v>5.7554276243093927</v>
      </c>
      <c r="BE134" s="15"/>
      <c r="BF134" s="75">
        <v>47.605017777777775</v>
      </c>
      <c r="BG134" s="75">
        <v>51.548917777777781</v>
      </c>
      <c r="BH134" s="75">
        <v>43.83770777777778</v>
      </c>
      <c r="BI134" s="75">
        <v>53.31019666666667</v>
      </c>
      <c r="BJ134" s="75">
        <v>51.215584444444445</v>
      </c>
      <c r="BK134" s="75">
        <v>54.23104444444445</v>
      </c>
      <c r="BL134" s="75">
        <v>51.571095555555559</v>
      </c>
      <c r="BM134" s="9"/>
      <c r="BN134" s="84"/>
      <c r="BV134" s="17">
        <f t="shared" si="40"/>
        <v>2025</v>
      </c>
      <c r="BW134" s="78">
        <f t="shared" si="41"/>
        <v>45809</v>
      </c>
      <c r="BX134" s="24">
        <f t="shared" si="42"/>
        <v>5.9497552011523824</v>
      </c>
      <c r="BY134" s="24">
        <f t="shared" si="43"/>
        <v>5.4674399221231686</v>
      </c>
      <c r="BZ134" s="24">
        <v>5.7654475510204071</v>
      </c>
      <c r="CA134" s="24">
        <v>5.6690633212228265</v>
      </c>
      <c r="CB134" s="24">
        <v>5.7654475510204071</v>
      </c>
      <c r="CC134" s="24">
        <f t="shared" si="44"/>
        <v>5.4997129885057463</v>
      </c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3"/>
      <c r="EC134" s="3"/>
      <c r="ED134" s="3"/>
      <c r="EE134" s="3"/>
      <c r="EF134" s="3"/>
      <c r="EG134" s="3"/>
      <c r="EH134" s="3"/>
      <c r="EI134" s="13"/>
      <c r="EJ134" s="13"/>
      <c r="EK134" s="13"/>
      <c r="EL134" s="13"/>
      <c r="EM134" s="13"/>
      <c r="EN134" s="13"/>
      <c r="EO134" s="13"/>
      <c r="EP134" s="3"/>
      <c r="EQ134" s="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3"/>
      <c r="FO134" s="3"/>
      <c r="FP134" s="13"/>
      <c r="FQ134" s="13"/>
      <c r="FR134" s="13"/>
      <c r="FS134" s="13"/>
      <c r="FT134" s="13"/>
    </row>
    <row r="135" spans="1:176" ht="12.75" x14ac:dyDescent="0.2">
      <c r="A135" s="3">
        <f t="shared" si="45"/>
        <v>2025</v>
      </c>
      <c r="B135" s="81">
        <f t="shared" si="30"/>
        <v>45839</v>
      </c>
      <c r="C135" s="81">
        <f t="shared" si="47"/>
        <v>45869</v>
      </c>
      <c r="D135" s="79">
        <f t="shared" ref="D135:D198" si="48">B135</f>
        <v>45839</v>
      </c>
      <c r="E135" s="40">
        <v>74.04853</v>
      </c>
      <c r="F135" s="80">
        <v>50.609200000000001</v>
      </c>
      <c r="G135" s="40">
        <v>74.879840000000002</v>
      </c>
      <c r="H135" s="80">
        <v>52.102620000000002</v>
      </c>
      <c r="I135" s="40">
        <v>69.117699999999999</v>
      </c>
      <c r="J135" s="80">
        <v>46.709699999999998</v>
      </c>
      <c r="K135" s="40">
        <v>78.668049999999994</v>
      </c>
      <c r="L135" s="80">
        <v>54.711959999999998</v>
      </c>
      <c r="M135" s="40">
        <v>77.329030000000003</v>
      </c>
      <c r="N135" s="80">
        <v>54.289990000000003</v>
      </c>
      <c r="O135" s="40">
        <v>79.379840000000002</v>
      </c>
      <c r="P135" s="80">
        <v>51.102620000000002</v>
      </c>
      <c r="Q135" s="40">
        <v>79.879840000000002</v>
      </c>
      <c r="R135" s="80">
        <v>52.102620000000002</v>
      </c>
      <c r="S135" s="40">
        <v>79.129840000000002</v>
      </c>
      <c r="T135" s="80">
        <v>54.602620000000002</v>
      </c>
      <c r="U135" s="40">
        <v>74.120949999999993</v>
      </c>
      <c r="V135" s="42">
        <v>53.438949999999998</v>
      </c>
      <c r="W135" s="42">
        <v>6.0979000000000001</v>
      </c>
      <c r="X135" s="75">
        <v>6.2843999999999998</v>
      </c>
      <c r="Y135" s="42">
        <v>5.8231000000000002</v>
      </c>
      <c r="Z135" s="75">
        <v>5.7168000000000001</v>
      </c>
      <c r="AA135" s="75">
        <v>5.3617999999999997</v>
      </c>
      <c r="AB135" s="75">
        <v>5.9073000000000002</v>
      </c>
      <c r="AC135" s="82">
        <v>5.7682000000000002</v>
      </c>
      <c r="AD135" s="76">
        <v>5.6361999999999997</v>
      </c>
      <c r="AE135" s="82">
        <v>5.5728</v>
      </c>
      <c r="AF135" s="75">
        <v>6.0492999999999997</v>
      </c>
      <c r="AG135" s="77">
        <v>5.8620000000000001</v>
      </c>
      <c r="AH135" s="76">
        <v>5.8150000000000004</v>
      </c>
      <c r="AI135" s="77">
        <v>5.9396000000000004</v>
      </c>
      <c r="AJ135" s="76">
        <v>5.7831999999999999</v>
      </c>
      <c r="AK135" s="83"/>
      <c r="AL135" s="5"/>
      <c r="AM135" s="5"/>
      <c r="AN135" s="5"/>
      <c r="AO135" s="5"/>
      <c r="AP135" s="5"/>
      <c r="AQ135" s="5"/>
      <c r="AR135" s="6">
        <f t="shared" si="31"/>
        <v>5.8943876613476975</v>
      </c>
      <c r="AS135" s="6">
        <f t="shared" si="32"/>
        <v>5.7602276857404195</v>
      </c>
      <c r="AT135" s="6">
        <f t="shared" si="33"/>
        <v>6.1178036613476978</v>
      </c>
      <c r="AU135" s="6">
        <f t="shared" si="34"/>
        <v>5.9785590457404201</v>
      </c>
      <c r="AV135" s="6">
        <f t="shared" si="46"/>
        <v>5.9377445135440592</v>
      </c>
      <c r="AW135" s="6"/>
      <c r="AX135" s="6">
        <f t="shared" si="35"/>
        <v>5.821319816849817</v>
      </c>
      <c r="AY135" s="6">
        <f t="shared" si="36"/>
        <v>5.8844695078640283</v>
      </c>
      <c r="AZ135" s="6">
        <f t="shared" si="37"/>
        <v>5.9109494631286275</v>
      </c>
      <c r="BA135" s="6">
        <v>5.8171312244897955</v>
      </c>
      <c r="BB135" s="6">
        <f t="shared" si="38"/>
        <v>5.5160104723844654</v>
      </c>
      <c r="BC135" s="6">
        <v>5.7198869071732261</v>
      </c>
      <c r="BD135" s="6">
        <f t="shared" si="39"/>
        <v>5.8030418884982415</v>
      </c>
      <c r="BE135" s="15"/>
      <c r="BF135" s="75">
        <v>63.715061935483867</v>
      </c>
      <c r="BG135" s="75">
        <v>64.838269892473122</v>
      </c>
      <c r="BH135" s="75">
        <v>59.238904301075266</v>
      </c>
      <c r="BI135" s="75">
        <v>67.172033870967752</v>
      </c>
      <c r="BJ135" s="75">
        <v>67.633968817204305</v>
      </c>
      <c r="BK135" s="75">
        <v>68.106763010752687</v>
      </c>
      <c r="BL135" s="75">
        <v>65.003079032258057</v>
      </c>
      <c r="BM135" s="9"/>
      <c r="BN135" s="84"/>
      <c r="BV135" s="17">
        <f t="shared" si="40"/>
        <v>2025</v>
      </c>
      <c r="BW135" s="78">
        <f t="shared" si="41"/>
        <v>45839</v>
      </c>
      <c r="BX135" s="24">
        <f t="shared" si="42"/>
        <v>6.0246600267517234</v>
      </c>
      <c r="BY135" s="24">
        <f t="shared" si="43"/>
        <v>5.5160104723844654</v>
      </c>
      <c r="BZ135" s="24">
        <v>5.8138148979591824</v>
      </c>
      <c r="CA135" s="24">
        <v>5.7166355326281133</v>
      </c>
      <c r="CB135" s="24">
        <v>5.8138148979591824</v>
      </c>
      <c r="CC135" s="24">
        <f t="shared" si="44"/>
        <v>5.5483583087027908</v>
      </c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3"/>
      <c r="EC135" s="3"/>
      <c r="ED135" s="3"/>
      <c r="EE135" s="3"/>
      <c r="EF135" s="3"/>
      <c r="EG135" s="3"/>
      <c r="EH135" s="3"/>
      <c r="EI135" s="13"/>
      <c r="EJ135" s="13"/>
      <c r="EK135" s="13"/>
      <c r="EL135" s="13"/>
      <c r="EM135" s="13"/>
      <c r="EN135" s="13"/>
      <c r="EO135" s="13"/>
      <c r="EP135" s="3"/>
      <c r="EQ135" s="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3"/>
      <c r="FO135" s="3"/>
      <c r="FP135" s="13"/>
      <c r="FQ135" s="13"/>
      <c r="FR135" s="13"/>
      <c r="FS135" s="13"/>
      <c r="FT135" s="13"/>
    </row>
    <row r="136" spans="1:176" ht="12.75" x14ac:dyDescent="0.2">
      <c r="A136" s="3">
        <f t="shared" si="45"/>
        <v>2025</v>
      </c>
      <c r="B136" s="81">
        <f t="shared" ref="B136:B199" si="49">C135+1</f>
        <v>45870</v>
      </c>
      <c r="C136" s="81">
        <f t="shared" si="47"/>
        <v>45900</v>
      </c>
      <c r="D136" s="79">
        <f t="shared" si="48"/>
        <v>45870</v>
      </c>
      <c r="E136" s="40">
        <v>82.610259999999997</v>
      </c>
      <c r="F136" s="80">
        <v>55.05491</v>
      </c>
      <c r="G136" s="40">
        <v>80.354510000000005</v>
      </c>
      <c r="H136" s="80">
        <v>54.072740000000003</v>
      </c>
      <c r="I136" s="40">
        <v>77.319090000000003</v>
      </c>
      <c r="J136" s="80">
        <v>50.999000000000002</v>
      </c>
      <c r="K136" s="40">
        <v>85.308819999999997</v>
      </c>
      <c r="L136" s="80">
        <v>56.830150000000003</v>
      </c>
      <c r="M136" s="40">
        <v>84.014409999999998</v>
      </c>
      <c r="N136" s="80">
        <v>56.779139999999998</v>
      </c>
      <c r="O136" s="40">
        <v>83.854510000000005</v>
      </c>
      <c r="P136" s="80">
        <v>53.072740000000003</v>
      </c>
      <c r="Q136" s="40">
        <v>84.604510000000005</v>
      </c>
      <c r="R136" s="80">
        <v>54.072740000000003</v>
      </c>
      <c r="S136" s="40">
        <v>84.104510000000005</v>
      </c>
      <c r="T136" s="80">
        <v>56.572740000000003</v>
      </c>
      <c r="U136" s="40">
        <v>78.242090000000005</v>
      </c>
      <c r="V136" s="42">
        <v>53.552250000000001</v>
      </c>
      <c r="W136" s="42">
        <v>6.1383000000000001</v>
      </c>
      <c r="X136" s="75">
        <v>6.4085999999999999</v>
      </c>
      <c r="Y136" s="42">
        <v>5.9301000000000004</v>
      </c>
      <c r="Z136" s="75">
        <v>5.7485999999999997</v>
      </c>
      <c r="AA136" s="75">
        <v>5.3936000000000002</v>
      </c>
      <c r="AB136" s="75">
        <v>5.9427000000000003</v>
      </c>
      <c r="AC136" s="82">
        <v>5.8019999999999996</v>
      </c>
      <c r="AD136" s="76">
        <v>5.6745999999999999</v>
      </c>
      <c r="AE136" s="82">
        <v>5.6029</v>
      </c>
      <c r="AF136" s="75">
        <v>6.0820999999999996</v>
      </c>
      <c r="AG136" s="77">
        <v>5.8943000000000003</v>
      </c>
      <c r="AH136" s="76">
        <v>5.8470000000000004</v>
      </c>
      <c r="AI136" s="77">
        <v>5.9798</v>
      </c>
      <c r="AJ136" s="76">
        <v>5.8170000000000002</v>
      </c>
      <c r="AK136" s="83"/>
      <c r="AL136" s="5"/>
      <c r="AM136" s="5"/>
      <c r="AN136" s="5"/>
      <c r="AO136" s="5"/>
      <c r="AP136" s="5"/>
      <c r="AQ136" s="5"/>
      <c r="AR136" s="6">
        <f t="shared" si="31"/>
        <v>5.9287407460107726</v>
      </c>
      <c r="AS136" s="6">
        <f t="shared" si="32"/>
        <v>5.7992560422807191</v>
      </c>
      <c r="AT136" s="6">
        <f t="shared" si="33"/>
        <v>6.1534587220107735</v>
      </c>
      <c r="AU136" s="6">
        <f t="shared" si="34"/>
        <v>6.01906657028072</v>
      </c>
      <c r="AV136" s="6">
        <f t="shared" si="46"/>
        <v>5.975130520145747</v>
      </c>
      <c r="AW136" s="6"/>
      <c r="AX136" s="6">
        <f t="shared" si="35"/>
        <v>5.8536763492063493</v>
      </c>
      <c r="AY136" s="6">
        <f t="shared" si="36"/>
        <v>5.9187668188736673</v>
      </c>
      <c r="AZ136" s="6">
        <f t="shared" si="37"/>
        <v>5.9463616718417036</v>
      </c>
      <c r="BA136" s="6">
        <v>5.8495802040816329</v>
      </c>
      <c r="BB136" s="6">
        <f t="shared" si="38"/>
        <v>5.5485957782559696</v>
      </c>
      <c r="BC136" s="6">
        <v>5.7518023831681901</v>
      </c>
      <c r="BD136" s="6">
        <f t="shared" si="39"/>
        <v>5.8349856353591152</v>
      </c>
      <c r="BE136" s="15"/>
      <c r="BF136" s="75">
        <v>70.462202473118268</v>
      </c>
      <c r="BG136" s="75">
        <v>68.767923225806456</v>
      </c>
      <c r="BH136" s="75">
        <v>65.715609462365592</v>
      </c>
      <c r="BI136" s="75">
        <v>72.007463010752687</v>
      </c>
      <c r="BJ136" s="75">
        <v>71.14426731182796</v>
      </c>
      <c r="BK136" s="75">
        <v>72.753707419354839</v>
      </c>
      <c r="BL136" s="75">
        <v>67.357321827956994</v>
      </c>
      <c r="BM136" s="9"/>
      <c r="BN136" s="84"/>
      <c r="BV136" s="17">
        <f t="shared" si="40"/>
        <v>2025</v>
      </c>
      <c r="BW136" s="78">
        <f t="shared" si="41"/>
        <v>45870</v>
      </c>
      <c r="BX136" s="24">
        <f t="shared" si="42"/>
        <v>6.1347536577837234</v>
      </c>
      <c r="BY136" s="24">
        <f t="shared" si="43"/>
        <v>5.5485957782559696</v>
      </c>
      <c r="BZ136" s="24">
        <v>5.8462638775510198</v>
      </c>
      <c r="CA136" s="24">
        <v>5.7485510668620403</v>
      </c>
      <c r="CB136" s="24">
        <v>5.8462638775510198</v>
      </c>
      <c r="CC136" s="24">
        <f t="shared" si="44"/>
        <v>5.5809937766830862</v>
      </c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3"/>
      <c r="EC136" s="3"/>
      <c r="ED136" s="3"/>
      <c r="EE136" s="3"/>
      <c r="EF136" s="3"/>
      <c r="EG136" s="3"/>
      <c r="EH136" s="3"/>
      <c r="EI136" s="13"/>
      <c r="EJ136" s="13"/>
      <c r="EK136" s="13"/>
      <c r="EL136" s="13"/>
      <c r="EM136" s="13"/>
      <c r="EN136" s="13"/>
      <c r="EO136" s="13"/>
      <c r="EP136" s="3"/>
      <c r="EQ136" s="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3"/>
      <c r="FO136" s="3"/>
      <c r="FP136" s="13"/>
      <c r="FQ136" s="13"/>
      <c r="FR136" s="13"/>
      <c r="FS136" s="13"/>
      <c r="FT136" s="13"/>
    </row>
    <row r="137" spans="1:176" ht="12.75" x14ac:dyDescent="0.2">
      <c r="A137" s="3">
        <f t="shared" si="45"/>
        <v>2025</v>
      </c>
      <c r="B137" s="81">
        <f t="shared" si="49"/>
        <v>45901</v>
      </c>
      <c r="C137" s="81">
        <f t="shared" si="47"/>
        <v>45930</v>
      </c>
      <c r="D137" s="79">
        <f t="shared" si="48"/>
        <v>45901</v>
      </c>
      <c r="E137" s="40">
        <v>68.867019999999997</v>
      </c>
      <c r="F137" s="80">
        <v>55.453299999999999</v>
      </c>
      <c r="G137" s="40">
        <v>62.991199999999999</v>
      </c>
      <c r="H137" s="80">
        <v>51.724829999999997</v>
      </c>
      <c r="I137" s="40">
        <v>64.399320000000003</v>
      </c>
      <c r="J137" s="80">
        <v>51.677230000000002</v>
      </c>
      <c r="K137" s="40">
        <v>72.38409</v>
      </c>
      <c r="L137" s="80">
        <v>55.398499999999999</v>
      </c>
      <c r="M137" s="40">
        <v>68.377210000000005</v>
      </c>
      <c r="N137" s="80">
        <v>54.689959999999999</v>
      </c>
      <c r="O137" s="40">
        <v>64.991200000000006</v>
      </c>
      <c r="P137" s="80">
        <v>49.224829999999997</v>
      </c>
      <c r="Q137" s="40">
        <v>63.991199999999999</v>
      </c>
      <c r="R137" s="80">
        <v>48.724829999999997</v>
      </c>
      <c r="S137" s="40">
        <v>66.241200000000006</v>
      </c>
      <c r="T137" s="80">
        <v>53.974829999999997</v>
      </c>
      <c r="U137" s="40">
        <v>63.906820000000003</v>
      </c>
      <c r="V137" s="42">
        <v>52.362229999999997</v>
      </c>
      <c r="W137" s="42">
        <v>6.0801999999999996</v>
      </c>
      <c r="X137" s="75">
        <v>6.4379999999999997</v>
      </c>
      <c r="Y137" s="42">
        <v>5.9654999999999996</v>
      </c>
      <c r="Z137" s="75">
        <v>5.8185000000000002</v>
      </c>
      <c r="AA137" s="75">
        <v>5.4634999999999998</v>
      </c>
      <c r="AB137" s="75">
        <v>6.0138999999999996</v>
      </c>
      <c r="AC137" s="82">
        <v>5.8757000000000001</v>
      </c>
      <c r="AD137" s="76">
        <v>5.7095000000000002</v>
      </c>
      <c r="AE137" s="82">
        <v>5.6402999999999999</v>
      </c>
      <c r="AF137" s="75">
        <v>6.1519000000000004</v>
      </c>
      <c r="AG137" s="77">
        <v>5.9641000000000002</v>
      </c>
      <c r="AH137" s="76">
        <v>5.9169</v>
      </c>
      <c r="AI137" s="77">
        <v>6.0145</v>
      </c>
      <c r="AJ137" s="76">
        <v>5.8906999999999998</v>
      </c>
      <c r="AK137" s="83"/>
      <c r="AL137" s="5"/>
      <c r="AM137" s="5"/>
      <c r="AN137" s="5"/>
      <c r="AO137" s="5"/>
      <c r="AP137" s="5"/>
      <c r="AQ137" s="5"/>
      <c r="AR137" s="6">
        <f t="shared" ref="AR137:AR200" si="50">AC137*(1/(1-AR$2))+AR$3</f>
        <v>6.0036467323915028</v>
      </c>
      <c r="AS137" s="6">
        <f t="shared" ref="AS137:AS200" si="51">AD137*(1/(1-AS$2))+AS$3</f>
        <v>5.8347271267405221</v>
      </c>
      <c r="AT137" s="6">
        <f t="shared" ref="AT137:AT200" si="52">(AC137+AT$3)*AT$5+((1/(1-AT$2)-1)*AC137+AT$4*AC137)</f>
        <v>6.2312036323915034</v>
      </c>
      <c r="AU137" s="6">
        <f t="shared" ref="AU137:AU200" si="53">(AD137+AU$3)*AU$5+((1/(1-AU$2)-1)*AD137+AU$4*AD137)</f>
        <v>6.0558820027405229</v>
      </c>
      <c r="AV137" s="6">
        <f t="shared" si="46"/>
        <v>6.0313648735660124</v>
      </c>
      <c r="AW137" s="6"/>
      <c r="AX137" s="6">
        <f t="shared" ref="AX137:AX200" si="54">Z137*(1/(1-AX$2))+AX$3</f>
        <v>5.924799670329671</v>
      </c>
      <c r="AY137" s="6">
        <f t="shared" ref="AY137:AY200" si="55">AC137*(1/(1-AY$2))+AY$3</f>
        <v>5.9935511922881783</v>
      </c>
      <c r="AZ137" s="6">
        <f t="shared" ref="AZ137:AZ200" si="56">AB137*(1/(1-AZ$2))+AZ$3</f>
        <v>6.0175862272194145</v>
      </c>
      <c r="BA137" s="6">
        <v>5.9209067346938768</v>
      </c>
      <c r="BB137" s="6">
        <f t="shared" ref="BB137:BB200" si="57">AA137*(1/(1-BB$2))+BB$3</f>
        <v>5.6202219694640849</v>
      </c>
      <c r="BC137" s="6">
        <v>5.8219562124778736</v>
      </c>
      <c r="BD137" s="6">
        <f t="shared" ref="BD137:BD200" si="58">Z137*(1/(1-BD$2))+BD$3</f>
        <v>5.9052016072325468</v>
      </c>
      <c r="BE137" s="15"/>
      <c r="BF137" s="75">
        <v>62.905366666666666</v>
      </c>
      <c r="BG137" s="75">
        <v>57.98392444444444</v>
      </c>
      <c r="BH137" s="75">
        <v>58.745057777777781</v>
      </c>
      <c r="BI137" s="75">
        <v>62.29398777777778</v>
      </c>
      <c r="BJ137" s="75">
        <v>57.206146666666662</v>
      </c>
      <c r="BK137" s="75">
        <v>64.8349388888889</v>
      </c>
      <c r="BL137" s="75">
        <v>58.775891111111108</v>
      </c>
      <c r="BM137" s="9"/>
      <c r="BN137" s="84"/>
      <c r="BV137" s="17">
        <f t="shared" ref="BV137:BV200" si="59">YEAR($BW137)</f>
        <v>2025</v>
      </c>
      <c r="BW137" s="78">
        <f t="shared" ref="BW137:BW200" si="60">+B137</f>
        <v>45901</v>
      </c>
      <c r="BX137" s="24">
        <f t="shared" ref="BX137:BX200" si="61">(($Y137+BX$4)*(1/(1-BX$2))+BX$3)</f>
        <v>6.1711771581438413</v>
      </c>
      <c r="BY137" s="24">
        <f t="shared" ref="BY137:BY200" si="62">(($AA137+BY$4)*(1/(1-BY$2))+BY$3)</f>
        <v>5.6202219694640849</v>
      </c>
      <c r="BZ137" s="24">
        <v>5.9175904081632646</v>
      </c>
      <c r="CA137" s="24">
        <v>5.8187050241875582</v>
      </c>
      <c r="CB137" s="24">
        <v>5.9175904081632646</v>
      </c>
      <c r="CC137" s="24">
        <f t="shared" ref="CC137:CC200" si="63">(($AA137+CC$4)*(1/(1-CC$2))+CC$3)</f>
        <v>5.6527302298850568</v>
      </c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3"/>
      <c r="EC137" s="3"/>
      <c r="ED137" s="3"/>
      <c r="EE137" s="3"/>
      <c r="EF137" s="3"/>
      <c r="EG137" s="3"/>
      <c r="EH137" s="3"/>
      <c r="EI137" s="13"/>
      <c r="EJ137" s="13"/>
      <c r="EK137" s="13"/>
      <c r="EL137" s="13"/>
      <c r="EM137" s="13"/>
      <c r="EN137" s="13"/>
      <c r="EO137" s="13"/>
      <c r="EP137" s="3"/>
      <c r="EQ137" s="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3"/>
      <c r="FO137" s="3"/>
      <c r="FP137" s="13"/>
      <c r="FQ137" s="13"/>
      <c r="FR137" s="13"/>
      <c r="FS137" s="13"/>
      <c r="FT137" s="13"/>
    </row>
    <row r="138" spans="1:176" ht="12.75" x14ac:dyDescent="0.2">
      <c r="A138" s="3">
        <f t="shared" si="45"/>
        <v>2025</v>
      </c>
      <c r="B138" s="81">
        <f t="shared" si="49"/>
        <v>45931</v>
      </c>
      <c r="C138" s="81">
        <f t="shared" si="47"/>
        <v>45961</v>
      </c>
      <c r="D138" s="79">
        <f t="shared" si="48"/>
        <v>45931</v>
      </c>
      <c r="E138" s="40">
        <v>65.726240000000004</v>
      </c>
      <c r="F138" s="80">
        <v>52.864710000000002</v>
      </c>
      <c r="G138" s="40">
        <v>53.724960000000003</v>
      </c>
      <c r="H138" s="80">
        <v>50.242400000000004</v>
      </c>
      <c r="I138" s="40">
        <v>61.679839999999999</v>
      </c>
      <c r="J138" s="80">
        <v>49.126379999999997</v>
      </c>
      <c r="K138" s="40">
        <v>66.223709999999997</v>
      </c>
      <c r="L138" s="80">
        <v>56.083849999999998</v>
      </c>
      <c r="M138" s="40">
        <v>61.89537</v>
      </c>
      <c r="N138" s="80">
        <v>54.145449999999997</v>
      </c>
      <c r="O138" s="40">
        <v>53.974960000000003</v>
      </c>
      <c r="P138" s="80">
        <v>49.242400000000004</v>
      </c>
      <c r="Q138" s="40">
        <v>53.224960000000003</v>
      </c>
      <c r="R138" s="80">
        <v>49.242400000000004</v>
      </c>
      <c r="S138" s="40">
        <v>56.724960000000003</v>
      </c>
      <c r="T138" s="80">
        <v>51.242400000000004</v>
      </c>
      <c r="U138" s="40">
        <v>62.339530000000003</v>
      </c>
      <c r="V138" s="42">
        <v>49.853879999999997</v>
      </c>
      <c r="W138" s="42">
        <v>6.1105999999999998</v>
      </c>
      <c r="X138" s="75">
        <v>6.4421999999999997</v>
      </c>
      <c r="Y138" s="42">
        <v>6.0452000000000004</v>
      </c>
      <c r="Z138" s="75">
        <v>6.0255999999999998</v>
      </c>
      <c r="AA138" s="75">
        <v>5.6706000000000003</v>
      </c>
      <c r="AB138" s="75">
        <v>6.3509000000000002</v>
      </c>
      <c r="AC138" s="82">
        <v>6.2305999999999999</v>
      </c>
      <c r="AD138" s="76">
        <v>5.7417999999999996</v>
      </c>
      <c r="AE138" s="82">
        <v>5.6692</v>
      </c>
      <c r="AF138" s="75">
        <v>6.3601999999999999</v>
      </c>
      <c r="AG138" s="77">
        <v>6.1718999999999999</v>
      </c>
      <c r="AH138" s="76">
        <v>6.1242000000000001</v>
      </c>
      <c r="AI138" s="77">
        <v>6.0491000000000001</v>
      </c>
      <c r="AJ138" s="76">
        <v>6.2455999999999996</v>
      </c>
      <c r="AK138" s="83"/>
      <c r="AL138" s="5"/>
      <c r="AM138" s="5"/>
      <c r="AN138" s="5"/>
      <c r="AO138" s="5"/>
      <c r="AP138" s="5"/>
      <c r="AQ138" s="5"/>
      <c r="AR138" s="6">
        <f t="shared" si="50"/>
        <v>6.364354121353796</v>
      </c>
      <c r="AS138" s="6">
        <f t="shared" si="51"/>
        <v>5.8675556662262416</v>
      </c>
      <c r="AT138" s="6">
        <f t="shared" si="52"/>
        <v>6.6055817693537966</v>
      </c>
      <c r="AU138" s="6">
        <f t="shared" si="53"/>
        <v>6.0899547382262424</v>
      </c>
      <c r="AV138" s="6">
        <f t="shared" si="46"/>
        <v>6.2318615737900194</v>
      </c>
      <c r="AW138" s="6"/>
      <c r="AX138" s="6">
        <f t="shared" si="54"/>
        <v>6.1355241310541313</v>
      </c>
      <c r="AY138" s="6">
        <f t="shared" si="55"/>
        <v>6.3536729578893958</v>
      </c>
      <c r="AZ138" s="6">
        <f t="shared" si="56"/>
        <v>6.3547024514088672</v>
      </c>
      <c r="BA138" s="6">
        <v>6.1322332653061222</v>
      </c>
      <c r="BB138" s="6">
        <f t="shared" si="57"/>
        <v>5.832436335690133</v>
      </c>
      <c r="BC138" s="6">
        <v>6.0298082589733761</v>
      </c>
      <c r="BD138" s="6">
        <f t="shared" si="58"/>
        <v>6.113237769964841</v>
      </c>
      <c r="BE138" s="15"/>
      <c r="BF138" s="75">
        <v>60.332695161290324</v>
      </c>
      <c r="BG138" s="75">
        <v>52.264531612903227</v>
      </c>
      <c r="BH138" s="75">
        <v>56.415485806451613</v>
      </c>
      <c r="BI138" s="75">
        <v>58.645403548387101</v>
      </c>
      <c r="BJ138" s="75">
        <v>51.554854193548394</v>
      </c>
      <c r="BK138" s="75">
        <v>61.971510645161288</v>
      </c>
      <c r="BL138" s="75">
        <v>57.103612258064523</v>
      </c>
      <c r="BM138" s="9"/>
      <c r="BN138" s="84"/>
      <c r="BV138" s="17">
        <f t="shared" si="59"/>
        <v>2025</v>
      </c>
      <c r="BW138" s="78">
        <f t="shared" si="60"/>
        <v>45931</v>
      </c>
      <c r="BX138" s="24">
        <f t="shared" si="61"/>
        <v>6.2531814795760887</v>
      </c>
      <c r="BY138" s="24">
        <f t="shared" si="62"/>
        <v>5.832436335690133</v>
      </c>
      <c r="BZ138" s="24">
        <v>6.12891693877551</v>
      </c>
      <c r="CA138" s="24">
        <v>6.0265574499688874</v>
      </c>
      <c r="CB138" s="24">
        <v>6.12891693877551</v>
      </c>
      <c r="CC138" s="24">
        <f t="shared" si="63"/>
        <v>5.8652712807881766</v>
      </c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3"/>
      <c r="EC138" s="3"/>
      <c r="ED138" s="3"/>
      <c r="EE138" s="3"/>
      <c r="EF138" s="3"/>
      <c r="EG138" s="3"/>
      <c r="EH138" s="3"/>
      <c r="EI138" s="13"/>
      <c r="EJ138" s="13"/>
      <c r="EK138" s="13"/>
      <c r="EL138" s="13"/>
      <c r="EM138" s="13"/>
      <c r="EN138" s="13"/>
      <c r="EO138" s="13"/>
      <c r="EP138" s="3"/>
      <c r="EQ138" s="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3"/>
      <c r="FO138" s="3"/>
      <c r="FP138" s="13"/>
      <c r="FQ138" s="13"/>
      <c r="FR138" s="13"/>
      <c r="FS138" s="13"/>
      <c r="FT138" s="13"/>
    </row>
    <row r="139" spans="1:176" ht="12.75" x14ac:dyDescent="0.2">
      <c r="A139" s="3">
        <f t="shared" si="45"/>
        <v>2025</v>
      </c>
      <c r="B139" s="81">
        <f t="shared" si="49"/>
        <v>45962</v>
      </c>
      <c r="C139" s="81">
        <f t="shared" si="47"/>
        <v>45991</v>
      </c>
      <c r="D139" s="79">
        <f t="shared" si="48"/>
        <v>45962</v>
      </c>
      <c r="E139" s="40">
        <v>73.335279999999997</v>
      </c>
      <c r="F139" s="80">
        <v>59.058390000000003</v>
      </c>
      <c r="G139" s="40">
        <v>55.153379999999999</v>
      </c>
      <c r="H139" s="80">
        <v>53.325899999999997</v>
      </c>
      <c r="I139" s="40">
        <v>68.767070000000004</v>
      </c>
      <c r="J139" s="80">
        <v>55.250709999999998</v>
      </c>
      <c r="K139" s="40">
        <v>70.005889999999994</v>
      </c>
      <c r="L139" s="80">
        <v>61.190950000000001</v>
      </c>
      <c r="M139" s="40">
        <v>65.53228</v>
      </c>
      <c r="N139" s="80">
        <v>59.148490000000002</v>
      </c>
      <c r="O139" s="40">
        <v>54.403379999999999</v>
      </c>
      <c r="P139" s="80">
        <v>52.325899999999997</v>
      </c>
      <c r="Q139" s="40">
        <v>54.653379999999999</v>
      </c>
      <c r="R139" s="80">
        <v>52.825899999999997</v>
      </c>
      <c r="S139" s="40">
        <v>57.903379999999999</v>
      </c>
      <c r="T139" s="80">
        <v>53.825899999999997</v>
      </c>
      <c r="U139" s="40">
        <v>69.730819999999994</v>
      </c>
      <c r="V139" s="42">
        <v>55.258209999999998</v>
      </c>
      <c r="W139" s="42">
        <v>6.4158999999999997</v>
      </c>
      <c r="X139" s="75">
        <v>6.8207000000000004</v>
      </c>
      <c r="Y139" s="42">
        <v>6.3697999999999997</v>
      </c>
      <c r="Z139" s="75">
        <v>6.5186000000000002</v>
      </c>
      <c r="AA139" s="75">
        <v>6.3586</v>
      </c>
      <c r="AB139" s="75">
        <v>6.8434999999999997</v>
      </c>
      <c r="AC139" s="82">
        <v>6.7214999999999998</v>
      </c>
      <c r="AD139" s="76">
        <v>6.5553999999999997</v>
      </c>
      <c r="AE139" s="82">
        <v>5.9147999999999996</v>
      </c>
      <c r="AF139" s="75">
        <v>6.8525</v>
      </c>
      <c r="AG139" s="77">
        <v>6.6645000000000003</v>
      </c>
      <c r="AH139" s="76">
        <v>6.6170999999999998</v>
      </c>
      <c r="AI139" s="77">
        <v>6.8834</v>
      </c>
      <c r="AJ139" s="76">
        <v>6.7365000000000004</v>
      </c>
      <c r="AK139" s="83"/>
      <c r="AL139" s="5"/>
      <c r="AM139" s="5"/>
      <c r="AN139" s="5"/>
      <c r="AO139" s="5"/>
      <c r="AP139" s="5"/>
      <c r="AQ139" s="5"/>
      <c r="AR139" s="6">
        <f t="shared" si="50"/>
        <v>6.8632869397296465</v>
      </c>
      <c r="AS139" s="6">
        <f t="shared" si="51"/>
        <v>6.6944689704238227</v>
      </c>
      <c r="AT139" s="6">
        <f t="shared" si="52"/>
        <v>7.1234240557296475</v>
      </c>
      <c r="AU139" s="6">
        <f t="shared" si="53"/>
        <v>6.9482079144238238</v>
      </c>
      <c r="AV139" s="6">
        <f t="shared" si="46"/>
        <v>6.9073469700767358</v>
      </c>
      <c r="AW139" s="6"/>
      <c r="AX139" s="6">
        <f t="shared" si="54"/>
        <v>6.6371521326821332</v>
      </c>
      <c r="AY139" s="6">
        <f t="shared" si="55"/>
        <v>6.8517957382039567</v>
      </c>
      <c r="AZ139" s="6">
        <f t="shared" si="56"/>
        <v>6.8474723387552281</v>
      </c>
      <c r="BA139" s="6">
        <v>6.6352944897959176</v>
      </c>
      <c r="BB139" s="6">
        <f t="shared" si="57"/>
        <v>6.5374266010861772</v>
      </c>
      <c r="BC139" s="6">
        <v>6.5245985000273707</v>
      </c>
      <c r="BD139" s="6">
        <f t="shared" si="58"/>
        <v>6.6084662983425417</v>
      </c>
      <c r="BE139" s="15"/>
      <c r="BF139" s="75">
        <v>66.66217052704576</v>
      </c>
      <c r="BG139" s="75">
        <v>54.299204188626902</v>
      </c>
      <c r="BH139" s="75">
        <v>62.449437101248272</v>
      </c>
      <c r="BI139" s="75">
        <v>62.548455825242719</v>
      </c>
      <c r="BJ139" s="75">
        <v>53.799204188626909</v>
      </c>
      <c r="BK139" s="75">
        <v>65.885730804438268</v>
      </c>
      <c r="BL139" s="75">
        <v>62.966229750346741</v>
      </c>
      <c r="BM139" s="9"/>
      <c r="BN139" s="84"/>
      <c r="BV139" s="17">
        <f t="shared" si="59"/>
        <v>2025</v>
      </c>
      <c r="BW139" s="78">
        <f t="shared" si="60"/>
        <v>45962</v>
      </c>
      <c r="BX139" s="24">
        <f t="shared" si="61"/>
        <v>6.5871664574544706</v>
      </c>
      <c r="BY139" s="24">
        <f t="shared" si="62"/>
        <v>6.5374266010861772</v>
      </c>
      <c r="BZ139" s="24">
        <v>6.6319781632653054</v>
      </c>
      <c r="CA139" s="24">
        <v>6.5213485939099538</v>
      </c>
      <c r="CB139" s="24">
        <v>6.6319781632653054</v>
      </c>
      <c r="CC139" s="24">
        <f t="shared" si="63"/>
        <v>6.5713468144499174</v>
      </c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3"/>
      <c r="EC139" s="3"/>
      <c r="ED139" s="3"/>
      <c r="EE139" s="3"/>
      <c r="EF139" s="3"/>
      <c r="EG139" s="3"/>
      <c r="EH139" s="3"/>
      <c r="EI139" s="13"/>
      <c r="EJ139" s="13"/>
      <c r="EK139" s="13"/>
      <c r="EL139" s="13"/>
      <c r="EM139" s="13"/>
      <c r="EN139" s="13"/>
      <c r="EO139" s="13"/>
      <c r="EP139" s="3"/>
      <c r="EQ139" s="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3"/>
      <c r="FO139" s="3"/>
      <c r="FP139" s="13"/>
      <c r="FQ139" s="13"/>
      <c r="FR139" s="13"/>
      <c r="FS139" s="13"/>
      <c r="FT139" s="13"/>
    </row>
    <row r="140" spans="1:176" ht="12.75" x14ac:dyDescent="0.2">
      <c r="A140" s="3">
        <f t="shared" si="45"/>
        <v>2025</v>
      </c>
      <c r="B140" s="81">
        <f t="shared" si="49"/>
        <v>45992</v>
      </c>
      <c r="C140" s="81">
        <f t="shared" si="47"/>
        <v>46022</v>
      </c>
      <c r="D140" s="79">
        <f t="shared" si="48"/>
        <v>45992</v>
      </c>
      <c r="E140" s="40">
        <v>78.091340000000002</v>
      </c>
      <c r="F140" s="80">
        <v>62.510179999999998</v>
      </c>
      <c r="G140" s="40">
        <v>58.376910000000002</v>
      </c>
      <c r="H140" s="80">
        <v>56.157620000000001</v>
      </c>
      <c r="I140" s="40">
        <v>73.603459999999998</v>
      </c>
      <c r="J140" s="80">
        <v>58.530679999999997</v>
      </c>
      <c r="K140" s="40">
        <v>70.762410000000003</v>
      </c>
      <c r="L140" s="80">
        <v>62.678840000000001</v>
      </c>
      <c r="M140" s="40">
        <v>68.470950000000002</v>
      </c>
      <c r="N140" s="80">
        <v>62.264209999999999</v>
      </c>
      <c r="O140" s="40">
        <v>57.876910000000002</v>
      </c>
      <c r="P140" s="80">
        <v>55.657620000000001</v>
      </c>
      <c r="Q140" s="40">
        <v>57.876910000000002</v>
      </c>
      <c r="R140" s="80">
        <v>55.657620000000001</v>
      </c>
      <c r="S140" s="40">
        <v>60.876910000000002</v>
      </c>
      <c r="T140" s="80">
        <v>56.907620000000001</v>
      </c>
      <c r="U140" s="40">
        <v>72.74503</v>
      </c>
      <c r="V140" s="42">
        <v>59.288179999999997</v>
      </c>
      <c r="W140" s="42">
        <v>6.6935000000000002</v>
      </c>
      <c r="X140" s="75">
        <v>7.1867999999999999</v>
      </c>
      <c r="Y140" s="42">
        <v>6.6474000000000002</v>
      </c>
      <c r="Z140" s="75">
        <v>6.7207999999999997</v>
      </c>
      <c r="AA140" s="75">
        <v>6.5632999999999999</v>
      </c>
      <c r="AB140" s="75">
        <v>6.9577999999999998</v>
      </c>
      <c r="AC140" s="82">
        <v>6.8665000000000003</v>
      </c>
      <c r="AD140" s="76">
        <v>7.2815000000000003</v>
      </c>
      <c r="AE140" s="82">
        <v>5.9806999999999997</v>
      </c>
      <c r="AF140" s="75">
        <v>7.0613000000000001</v>
      </c>
      <c r="AG140" s="77">
        <v>6.87</v>
      </c>
      <c r="AH140" s="76">
        <v>6.8204000000000002</v>
      </c>
      <c r="AI140" s="77">
        <v>7.6211000000000002</v>
      </c>
      <c r="AJ140" s="76">
        <v>6.8815</v>
      </c>
      <c r="AK140" s="83"/>
      <c r="AL140" s="5"/>
      <c r="AM140" s="5"/>
      <c r="AN140" s="5"/>
      <c r="AO140" s="5"/>
      <c r="AP140" s="5"/>
      <c r="AQ140" s="5"/>
      <c r="AR140" s="6">
        <f t="shared" si="50"/>
        <v>7.0106596402073382</v>
      </c>
      <c r="AS140" s="6">
        <f t="shared" si="51"/>
        <v>7.4324504726090046</v>
      </c>
      <c r="AT140" s="6">
        <f t="shared" si="52"/>
        <v>7.2763821562073394</v>
      </c>
      <c r="AU140" s="6">
        <f t="shared" si="53"/>
        <v>7.7141587886090051</v>
      </c>
      <c r="AV140" s="6">
        <f t="shared" si="46"/>
        <v>7.3584127644081718</v>
      </c>
      <c r="AW140" s="6"/>
      <c r="AX140" s="6">
        <f t="shared" si="54"/>
        <v>6.8428908384208382</v>
      </c>
      <c r="AY140" s="6">
        <f t="shared" si="55"/>
        <v>6.9989291730086247</v>
      </c>
      <c r="AZ140" s="6">
        <f t="shared" si="56"/>
        <v>6.9618117584135497</v>
      </c>
      <c r="BA140" s="6">
        <v>6.8416210204081631</v>
      </c>
      <c r="BB140" s="6">
        <f t="shared" si="57"/>
        <v>6.7471816989445648</v>
      </c>
      <c r="BC140" s="6">
        <v>6.7275327530519506</v>
      </c>
      <c r="BD140" s="6">
        <f t="shared" si="58"/>
        <v>6.8115803114013049</v>
      </c>
      <c r="BE140" s="15"/>
      <c r="BF140" s="75">
        <v>71.222226451612897</v>
      </c>
      <c r="BG140" s="75">
        <v>57.398513333333327</v>
      </c>
      <c r="BH140" s="75">
        <v>66.958470967741931</v>
      </c>
      <c r="BI140" s="75">
        <v>65.734645268817204</v>
      </c>
      <c r="BJ140" s="75">
        <v>56.898513333333327</v>
      </c>
      <c r="BK140" s="75">
        <v>67.198685591397847</v>
      </c>
      <c r="BL140" s="75">
        <v>66.812440215053769</v>
      </c>
      <c r="BM140" s="9"/>
      <c r="BN140" s="84"/>
      <c r="BV140" s="17">
        <f t="shared" si="59"/>
        <v>2025</v>
      </c>
      <c r="BW140" s="78">
        <f t="shared" si="60"/>
        <v>45992</v>
      </c>
      <c r="BX140" s="24">
        <f t="shared" si="61"/>
        <v>6.872792550673938</v>
      </c>
      <c r="BY140" s="24">
        <f t="shared" si="62"/>
        <v>6.7471816989445648</v>
      </c>
      <c r="BZ140" s="24">
        <v>6.83830469387755</v>
      </c>
      <c r="CA140" s="24">
        <v>6.7242832172464322</v>
      </c>
      <c r="CB140" s="24">
        <v>6.83830469387755</v>
      </c>
      <c r="CC140" s="24">
        <f t="shared" si="63"/>
        <v>6.7814248111658451</v>
      </c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3"/>
      <c r="EC140" s="3"/>
      <c r="ED140" s="3"/>
      <c r="EE140" s="3"/>
      <c r="EF140" s="3"/>
      <c r="EG140" s="3"/>
      <c r="EH140" s="3"/>
      <c r="EI140" s="13"/>
      <c r="EJ140" s="13"/>
      <c r="EK140" s="13"/>
      <c r="EL140" s="13"/>
      <c r="EM140" s="13"/>
      <c r="EN140" s="13"/>
      <c r="EO140" s="13"/>
      <c r="EP140" s="3"/>
      <c r="EQ140" s="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3"/>
      <c r="FO140" s="3"/>
      <c r="FP140" s="13"/>
      <c r="FQ140" s="13"/>
      <c r="FR140" s="13"/>
      <c r="FS140" s="13"/>
      <c r="FT140" s="13"/>
    </row>
    <row r="141" spans="1:176" ht="12.75" x14ac:dyDescent="0.2">
      <c r="A141" s="3">
        <f t="shared" si="45"/>
        <v>2026</v>
      </c>
      <c r="B141" s="81">
        <f t="shared" si="49"/>
        <v>46023</v>
      </c>
      <c r="C141" s="81">
        <f t="shared" si="47"/>
        <v>46053</v>
      </c>
      <c r="D141" s="79">
        <f t="shared" si="48"/>
        <v>46023</v>
      </c>
      <c r="E141" s="40">
        <v>75.061679999999996</v>
      </c>
      <c r="F141" s="80">
        <v>60.181179999999998</v>
      </c>
      <c r="G141" s="40">
        <v>57.601030000000002</v>
      </c>
      <c r="H141" s="80">
        <v>55.181269999999998</v>
      </c>
      <c r="I141" s="40">
        <v>70.310389999999998</v>
      </c>
      <c r="J141" s="80">
        <v>56.239229999999999</v>
      </c>
      <c r="K141" s="40">
        <v>68.902720000000002</v>
      </c>
      <c r="L141" s="80">
        <v>60.890210000000003</v>
      </c>
      <c r="M141" s="40">
        <v>66.630809999999997</v>
      </c>
      <c r="N141" s="80">
        <v>60.670720000000003</v>
      </c>
      <c r="O141" s="40">
        <v>57.101030000000002</v>
      </c>
      <c r="P141" s="80">
        <v>54.681269999999998</v>
      </c>
      <c r="Q141" s="40">
        <v>57.101030000000002</v>
      </c>
      <c r="R141" s="80">
        <v>54.681269999999998</v>
      </c>
      <c r="S141" s="40">
        <v>59.351030000000002</v>
      </c>
      <c r="T141" s="80">
        <v>53.681269999999998</v>
      </c>
      <c r="U141" s="40">
        <v>68.619640000000004</v>
      </c>
      <c r="V141" s="42">
        <v>55.99192</v>
      </c>
      <c r="W141" s="42">
        <v>6.7746000000000004</v>
      </c>
      <c r="X141" s="75">
        <v>7.0507</v>
      </c>
      <c r="Y141" s="42">
        <v>6.6071</v>
      </c>
      <c r="Z141" s="75">
        <v>6.5407999999999999</v>
      </c>
      <c r="AA141" s="75">
        <v>6.3682999999999996</v>
      </c>
      <c r="AB141" s="75">
        <v>6.4903000000000004</v>
      </c>
      <c r="AC141" s="82">
        <v>6.4702000000000002</v>
      </c>
      <c r="AD141" s="76">
        <v>6.4701000000000004</v>
      </c>
      <c r="AE141" s="82">
        <v>5.9420000000000002</v>
      </c>
      <c r="AF141" s="75">
        <v>6.8851000000000004</v>
      </c>
      <c r="AG141" s="77">
        <v>6.6919000000000004</v>
      </c>
      <c r="AH141" s="76">
        <v>6.6410999999999998</v>
      </c>
      <c r="AI141" s="77">
        <v>6.8164999999999996</v>
      </c>
      <c r="AJ141" s="76">
        <v>6.4851999999999999</v>
      </c>
      <c r="AK141" s="83"/>
      <c r="AL141" s="5"/>
      <c r="AM141" s="5"/>
      <c r="AN141" s="5"/>
      <c r="AO141" s="5"/>
      <c r="AP141" s="5"/>
      <c r="AQ141" s="5"/>
      <c r="AR141" s="6">
        <f t="shared" si="50"/>
        <v>6.6078748043500353</v>
      </c>
      <c r="AS141" s="6">
        <f t="shared" si="51"/>
        <v>6.6077731680048784</v>
      </c>
      <c r="AT141" s="6">
        <f t="shared" si="52"/>
        <v>6.8583318443500358</v>
      </c>
      <c r="AU141" s="6">
        <f t="shared" si="53"/>
        <v>6.8582263560048791</v>
      </c>
      <c r="AV141" s="6">
        <f t="shared" si="46"/>
        <v>6.7330515431774565</v>
      </c>
      <c r="AW141" s="6"/>
      <c r="AX141" s="6">
        <f t="shared" si="54"/>
        <v>6.6597406552706557</v>
      </c>
      <c r="AY141" s="6">
        <f t="shared" si="55"/>
        <v>6.5967982749873153</v>
      </c>
      <c r="AZ141" s="6">
        <f t="shared" si="56"/>
        <v>6.4941505275275899</v>
      </c>
      <c r="BA141" s="6">
        <v>6.657947551020408</v>
      </c>
      <c r="BB141" s="6">
        <f t="shared" si="57"/>
        <v>6.5473661440721385</v>
      </c>
      <c r="BC141" s="6">
        <v>6.54687911534461</v>
      </c>
      <c r="BD141" s="6">
        <f t="shared" si="58"/>
        <v>6.6307666499246611</v>
      </c>
      <c r="BE141" s="15"/>
      <c r="BF141" s="75">
        <v>68.501459569892475</v>
      </c>
      <c r="BG141" s="75">
        <v>56.534254086021512</v>
      </c>
      <c r="BH141" s="75">
        <v>64.106975376344081</v>
      </c>
      <c r="BI141" s="75">
        <v>64.003243440860217</v>
      </c>
      <c r="BJ141" s="75">
        <v>56.034254086021498</v>
      </c>
      <c r="BK141" s="75">
        <v>65.370323118279572</v>
      </c>
      <c r="BL141" s="75">
        <v>63.052580645161292</v>
      </c>
      <c r="BM141" s="9"/>
      <c r="BN141" s="84"/>
      <c r="BV141" s="17">
        <f t="shared" si="59"/>
        <v>2026</v>
      </c>
      <c r="BW141" s="78">
        <f t="shared" si="60"/>
        <v>46023</v>
      </c>
      <c r="BX141" s="24">
        <f t="shared" si="61"/>
        <v>6.8313273793600162</v>
      </c>
      <c r="BY141" s="24">
        <f t="shared" si="62"/>
        <v>6.5473661440721385</v>
      </c>
      <c r="BZ141" s="24">
        <v>6.6546312244897958</v>
      </c>
      <c r="CA141" s="24">
        <v>6.5436292498845825</v>
      </c>
      <c r="CB141" s="24">
        <v>6.6546312244897958</v>
      </c>
      <c r="CC141" s="24">
        <f t="shared" si="63"/>
        <v>6.5813016584564847</v>
      </c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3"/>
      <c r="EC141" s="3"/>
      <c r="ED141" s="3"/>
      <c r="EE141" s="3"/>
      <c r="EF141" s="3"/>
      <c r="EG141" s="3"/>
      <c r="EH141" s="3"/>
      <c r="EI141" s="13"/>
      <c r="EJ141" s="13"/>
      <c r="EK141" s="13"/>
      <c r="EL141" s="13"/>
      <c r="EM141" s="13"/>
      <c r="EN141" s="13"/>
      <c r="EO141" s="13"/>
      <c r="EP141" s="3"/>
      <c r="EQ141" s="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3"/>
      <c r="FO141" s="3"/>
      <c r="FP141" s="13"/>
      <c r="FQ141" s="13"/>
      <c r="FR141" s="13"/>
      <c r="FS141" s="13"/>
      <c r="FT141" s="13"/>
    </row>
    <row r="142" spans="1:176" ht="12.75" x14ac:dyDescent="0.2">
      <c r="A142" s="3">
        <f t="shared" si="45"/>
        <v>2026</v>
      </c>
      <c r="B142" s="81">
        <f t="shared" si="49"/>
        <v>46054</v>
      </c>
      <c r="C142" s="81">
        <f t="shared" si="47"/>
        <v>46081</v>
      </c>
      <c r="D142" s="79">
        <f t="shared" si="48"/>
        <v>46054</v>
      </c>
      <c r="E142" s="40">
        <v>69.612880000000004</v>
      </c>
      <c r="F142" s="80">
        <v>58.684069999999998</v>
      </c>
      <c r="G142" s="40">
        <v>57.94464</v>
      </c>
      <c r="H142" s="80">
        <v>55.02158</v>
      </c>
      <c r="I142" s="40">
        <v>64.881500000000003</v>
      </c>
      <c r="J142" s="80">
        <v>54.522860000000001</v>
      </c>
      <c r="K142" s="40">
        <v>68.322689999999994</v>
      </c>
      <c r="L142" s="80">
        <v>60.270740000000004</v>
      </c>
      <c r="M142" s="40">
        <v>64.378069999999994</v>
      </c>
      <c r="N142" s="80">
        <v>58.993340000000003</v>
      </c>
      <c r="O142" s="40">
        <v>56.94464</v>
      </c>
      <c r="P142" s="80">
        <v>53.77158</v>
      </c>
      <c r="Q142" s="40">
        <v>57.94464</v>
      </c>
      <c r="R142" s="80">
        <v>54.52158</v>
      </c>
      <c r="S142" s="40">
        <v>60.44464</v>
      </c>
      <c r="T142" s="80">
        <v>57.27158</v>
      </c>
      <c r="U142" s="40">
        <v>66.689250000000001</v>
      </c>
      <c r="V142" s="42">
        <v>54.861609999999999</v>
      </c>
      <c r="W142" s="42">
        <v>6.7035999999999998</v>
      </c>
      <c r="X142" s="75">
        <v>6.843</v>
      </c>
      <c r="Y142" s="42">
        <v>6.4965000000000002</v>
      </c>
      <c r="Z142" s="75">
        <v>6.5026000000000002</v>
      </c>
      <c r="AA142" s="75">
        <v>6.3501000000000003</v>
      </c>
      <c r="AB142" s="75">
        <v>6.5213999999999999</v>
      </c>
      <c r="AC142" s="82">
        <v>6.4960000000000004</v>
      </c>
      <c r="AD142" s="76">
        <v>6.4960000000000004</v>
      </c>
      <c r="AE142" s="82">
        <v>5.9672999999999998</v>
      </c>
      <c r="AF142" s="75">
        <v>6.8460999999999999</v>
      </c>
      <c r="AG142" s="77">
        <v>6.6532999999999998</v>
      </c>
      <c r="AH142" s="76">
        <v>6.6028000000000002</v>
      </c>
      <c r="AI142" s="77">
        <v>6.8409000000000004</v>
      </c>
      <c r="AJ142" s="76">
        <v>6.5110000000000001</v>
      </c>
      <c r="AK142" s="83"/>
      <c r="AL142" s="5"/>
      <c r="AM142" s="5"/>
      <c r="AN142" s="5"/>
      <c r="AO142" s="5"/>
      <c r="AP142" s="5"/>
      <c r="AQ142" s="5"/>
      <c r="AR142" s="6">
        <f t="shared" si="50"/>
        <v>6.6340969814005488</v>
      </c>
      <c r="AS142" s="6">
        <f t="shared" si="51"/>
        <v>6.6340969814005488</v>
      </c>
      <c r="AT142" s="6">
        <f t="shared" si="52"/>
        <v>6.8855478374005497</v>
      </c>
      <c r="AU142" s="6">
        <f t="shared" si="53"/>
        <v>6.8855478374005497</v>
      </c>
      <c r="AV142" s="6">
        <f t="shared" si="46"/>
        <v>6.7598224094005488</v>
      </c>
      <c r="AW142" s="6"/>
      <c r="AX142" s="6">
        <f t="shared" si="54"/>
        <v>6.6208721164021167</v>
      </c>
      <c r="AY142" s="6">
        <f t="shared" si="55"/>
        <v>6.6229778792491123</v>
      </c>
      <c r="AZ142" s="6">
        <f t="shared" si="56"/>
        <v>6.5252612532613936</v>
      </c>
      <c r="BA142" s="6">
        <v>6.6189679591836725</v>
      </c>
      <c r="BB142" s="6">
        <f t="shared" si="57"/>
        <v>6.5287166922840463</v>
      </c>
      <c r="BC142" s="6">
        <v>6.5085403988978294</v>
      </c>
      <c r="BD142" s="6">
        <f t="shared" si="58"/>
        <v>6.592393972877951</v>
      </c>
      <c r="BE142" s="15"/>
      <c r="BF142" s="75">
        <v>64.929104285714288</v>
      </c>
      <c r="BG142" s="75">
        <v>56.691900000000004</v>
      </c>
      <c r="BH142" s="75">
        <v>60.442082857142857</v>
      </c>
      <c r="BI142" s="75">
        <v>62.070328571428568</v>
      </c>
      <c r="BJ142" s="75">
        <v>56.477614285714289</v>
      </c>
      <c r="BK142" s="75">
        <v>64.871854285714278</v>
      </c>
      <c r="BL142" s="75">
        <v>61.620261428571425</v>
      </c>
      <c r="BM142" s="9"/>
      <c r="BN142" s="84"/>
      <c r="BV142" s="17">
        <f t="shared" si="59"/>
        <v>2026</v>
      </c>
      <c r="BW142" s="78">
        <f t="shared" si="60"/>
        <v>46054</v>
      </c>
      <c r="BX142" s="24">
        <f t="shared" si="61"/>
        <v>6.7175296635456325</v>
      </c>
      <c r="BY142" s="24">
        <f t="shared" si="62"/>
        <v>6.5287166922840463</v>
      </c>
      <c r="BZ142" s="24">
        <v>6.6156516326530603</v>
      </c>
      <c r="CA142" s="24">
        <v>6.5052904634777891</v>
      </c>
      <c r="CB142" s="24">
        <v>6.6156516326530603</v>
      </c>
      <c r="CC142" s="24">
        <f t="shared" si="63"/>
        <v>6.5626234975369453</v>
      </c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3"/>
      <c r="EC142" s="3"/>
      <c r="ED142" s="3"/>
      <c r="EE142" s="3"/>
      <c r="EF142" s="3"/>
      <c r="EG142" s="3"/>
      <c r="EH142" s="3"/>
      <c r="EI142" s="13"/>
      <c r="EJ142" s="13"/>
      <c r="EK142" s="13"/>
      <c r="EL142" s="13"/>
      <c r="EM142" s="13"/>
      <c r="EN142" s="13"/>
      <c r="EO142" s="13"/>
      <c r="EP142" s="3"/>
      <c r="EQ142" s="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3"/>
      <c r="FO142" s="3"/>
      <c r="FP142" s="13"/>
      <c r="FQ142" s="13"/>
      <c r="FR142" s="13"/>
      <c r="FS142" s="13"/>
      <c r="FT142" s="13"/>
    </row>
    <row r="143" spans="1:176" ht="12.75" x14ac:dyDescent="0.2">
      <c r="A143" s="3">
        <f t="shared" si="45"/>
        <v>2026</v>
      </c>
      <c r="B143" s="81">
        <f t="shared" si="49"/>
        <v>46082</v>
      </c>
      <c r="C143" s="81">
        <f t="shared" si="47"/>
        <v>46112</v>
      </c>
      <c r="D143" s="79">
        <f t="shared" si="48"/>
        <v>46082</v>
      </c>
      <c r="E143" s="40">
        <v>59.479660000000003</v>
      </c>
      <c r="F143" s="80">
        <v>51.196739999999998</v>
      </c>
      <c r="G143" s="40">
        <v>54.644309999999997</v>
      </c>
      <c r="H143" s="80">
        <v>50.573819999999998</v>
      </c>
      <c r="I143" s="40">
        <v>55.180419999999998</v>
      </c>
      <c r="J143" s="80">
        <v>47.246569999999998</v>
      </c>
      <c r="K143" s="40">
        <v>59.684989999999999</v>
      </c>
      <c r="L143" s="80">
        <v>53.402070000000002</v>
      </c>
      <c r="M143" s="40">
        <v>58.3367</v>
      </c>
      <c r="N143" s="80">
        <v>53.676279999999998</v>
      </c>
      <c r="O143" s="40">
        <v>53.644309999999997</v>
      </c>
      <c r="P143" s="80">
        <v>49.073819999999998</v>
      </c>
      <c r="Q143" s="40">
        <v>54.644309999999997</v>
      </c>
      <c r="R143" s="80">
        <v>50.073819999999998</v>
      </c>
      <c r="S143" s="40">
        <v>56.894309999999997</v>
      </c>
      <c r="T143" s="80">
        <v>52.573819999999998</v>
      </c>
      <c r="U143" s="40">
        <v>56.672170000000001</v>
      </c>
      <c r="V143" s="42">
        <v>49.191380000000002</v>
      </c>
      <c r="W143" s="42">
        <v>6.2111000000000001</v>
      </c>
      <c r="X143" s="75">
        <v>6.3719999999999999</v>
      </c>
      <c r="Y143" s="42">
        <v>6.0339999999999998</v>
      </c>
      <c r="Z143" s="75">
        <v>6.2123999999999997</v>
      </c>
      <c r="AA143" s="75">
        <v>6.0548999999999999</v>
      </c>
      <c r="AB143" s="75">
        <v>6.4646999999999997</v>
      </c>
      <c r="AC143" s="82">
        <v>6.4379999999999997</v>
      </c>
      <c r="AD143" s="76">
        <v>6.4183000000000003</v>
      </c>
      <c r="AE143" s="82">
        <v>5.9809000000000001</v>
      </c>
      <c r="AF143" s="75">
        <v>6.5534999999999997</v>
      </c>
      <c r="AG143" s="77">
        <v>6.3619000000000003</v>
      </c>
      <c r="AH143" s="76">
        <v>6.3121</v>
      </c>
      <c r="AI143" s="77">
        <v>6.7590000000000003</v>
      </c>
      <c r="AJ143" s="76">
        <v>6.4530000000000003</v>
      </c>
      <c r="AK143" s="83"/>
      <c r="AL143" s="5"/>
      <c r="AM143" s="5"/>
      <c r="AN143" s="5"/>
      <c r="AO143" s="5"/>
      <c r="AP143" s="5"/>
      <c r="AQ143" s="5"/>
      <c r="AR143" s="6">
        <f t="shared" si="50"/>
        <v>6.5751479012094718</v>
      </c>
      <c r="AS143" s="6">
        <f t="shared" si="51"/>
        <v>6.5551255412135374</v>
      </c>
      <c r="AT143" s="6">
        <f t="shared" si="52"/>
        <v>6.8243645972094722</v>
      </c>
      <c r="AU143" s="6">
        <f t="shared" si="53"/>
        <v>6.8035833932135379</v>
      </c>
      <c r="AV143" s="6">
        <f t="shared" si="46"/>
        <v>6.6895553582115053</v>
      </c>
      <c r="AW143" s="6"/>
      <c r="AX143" s="6">
        <f t="shared" si="54"/>
        <v>6.3255933211233213</v>
      </c>
      <c r="AY143" s="6">
        <f t="shared" si="55"/>
        <v>6.5641245053272437</v>
      </c>
      <c r="AZ143" s="6">
        <f t="shared" si="56"/>
        <v>6.468541698627738</v>
      </c>
      <c r="BA143" s="6">
        <v>6.3228455102040817</v>
      </c>
      <c r="BB143" s="6">
        <f t="shared" si="57"/>
        <v>6.2262266830617898</v>
      </c>
      <c r="BC143" s="6">
        <v>6.2172865896607723</v>
      </c>
      <c r="BD143" s="6">
        <f t="shared" si="58"/>
        <v>6.3008821697639377</v>
      </c>
      <c r="BE143" s="15"/>
      <c r="BF143" s="75">
        <v>55.834283364737558</v>
      </c>
      <c r="BG143" s="75">
        <v>52.852856123822342</v>
      </c>
      <c r="BH143" s="75">
        <v>51.68867174966352</v>
      </c>
      <c r="BI143" s="75">
        <v>56.285613405114397</v>
      </c>
      <c r="BJ143" s="75">
        <v>52.632802288021537</v>
      </c>
      <c r="BK143" s="75">
        <v>56.919828707940788</v>
      </c>
      <c r="BL143" s="75">
        <v>53.37981693135935</v>
      </c>
      <c r="BM143" s="9"/>
      <c r="BN143" s="84"/>
      <c r="BV143" s="17">
        <f t="shared" si="59"/>
        <v>2026</v>
      </c>
      <c r="BW143" s="78">
        <f t="shared" si="60"/>
        <v>46082</v>
      </c>
      <c r="BX143" s="24">
        <f t="shared" si="61"/>
        <v>6.2416576602531126</v>
      </c>
      <c r="BY143" s="24">
        <f t="shared" si="62"/>
        <v>6.2262266830617898</v>
      </c>
      <c r="BZ143" s="24">
        <v>6.3195291836734686</v>
      </c>
      <c r="CA143" s="24">
        <v>6.2140361227644068</v>
      </c>
      <c r="CB143" s="24">
        <v>6.3195291836734686</v>
      </c>
      <c r="CC143" s="24">
        <f t="shared" si="63"/>
        <v>6.2596678325123145</v>
      </c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3"/>
      <c r="EC143" s="3"/>
      <c r="ED143" s="3"/>
      <c r="EE143" s="3"/>
      <c r="EF143" s="3"/>
      <c r="EG143" s="3"/>
      <c r="EH143" s="3"/>
      <c r="EI143" s="13"/>
      <c r="EJ143" s="13"/>
      <c r="EK143" s="13"/>
      <c r="EL143" s="13"/>
      <c r="EM143" s="13"/>
      <c r="EN143" s="13"/>
      <c r="EO143" s="13"/>
      <c r="EP143" s="3"/>
      <c r="EQ143" s="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3"/>
      <c r="FO143" s="3"/>
      <c r="FP143" s="13"/>
      <c r="FQ143" s="13"/>
      <c r="FR143" s="13"/>
      <c r="FS143" s="13"/>
      <c r="FT143" s="13"/>
    </row>
    <row r="144" spans="1:176" ht="12.75" x14ac:dyDescent="0.2">
      <c r="A144" s="3">
        <f t="shared" si="45"/>
        <v>2026</v>
      </c>
      <c r="B144" s="81">
        <f t="shared" si="49"/>
        <v>46113</v>
      </c>
      <c r="C144" s="81">
        <f t="shared" si="47"/>
        <v>46142</v>
      </c>
      <c r="D144" s="79">
        <f t="shared" si="48"/>
        <v>46113</v>
      </c>
      <c r="E144" s="40">
        <v>56.665869999999998</v>
      </c>
      <c r="F144" s="80">
        <v>50.723759999999999</v>
      </c>
      <c r="G144" s="40">
        <v>56.30536</v>
      </c>
      <c r="H144" s="80">
        <v>51.682470000000002</v>
      </c>
      <c r="I144" s="40">
        <v>52.470370000000003</v>
      </c>
      <c r="J144" s="80">
        <v>46.785769999999999</v>
      </c>
      <c r="K144" s="40">
        <v>61.854590000000002</v>
      </c>
      <c r="L144" s="80">
        <v>56.351430000000001</v>
      </c>
      <c r="M144" s="40">
        <v>59.533290000000001</v>
      </c>
      <c r="N144" s="80">
        <v>54.783880000000003</v>
      </c>
      <c r="O144" s="40">
        <v>55.05536</v>
      </c>
      <c r="P144" s="80">
        <v>50.682470000000002</v>
      </c>
      <c r="Q144" s="40">
        <v>53.30536</v>
      </c>
      <c r="R144" s="80">
        <v>50.932470000000002</v>
      </c>
      <c r="S144" s="40">
        <v>58.55536</v>
      </c>
      <c r="T144" s="80">
        <v>49.682470000000002</v>
      </c>
      <c r="U144" s="40">
        <v>56.552619999999997</v>
      </c>
      <c r="V144" s="42">
        <v>55.187390000000001</v>
      </c>
      <c r="W144" s="42">
        <v>6.1338999999999997</v>
      </c>
      <c r="X144" s="75">
        <v>6.2648000000000001</v>
      </c>
      <c r="Y144" s="42">
        <v>5.9593999999999996</v>
      </c>
      <c r="Z144" s="75">
        <v>6.0342000000000002</v>
      </c>
      <c r="AA144" s="75">
        <v>5.6791999999999998</v>
      </c>
      <c r="AB144" s="75">
        <v>6.4093999999999998</v>
      </c>
      <c r="AC144" s="82">
        <v>6.3105000000000002</v>
      </c>
      <c r="AD144" s="76">
        <v>6.0826000000000002</v>
      </c>
      <c r="AE144" s="82">
        <v>5.7934000000000001</v>
      </c>
      <c r="AF144" s="75">
        <v>6.3634000000000004</v>
      </c>
      <c r="AG144" s="77">
        <v>6.1778000000000004</v>
      </c>
      <c r="AH144" s="76">
        <v>6.1318000000000001</v>
      </c>
      <c r="AI144" s="77">
        <v>6.3803999999999998</v>
      </c>
      <c r="AJ144" s="76">
        <v>6.3254999999999999</v>
      </c>
      <c r="AK144" s="83"/>
      <c r="AL144" s="5"/>
      <c r="AM144" s="5"/>
      <c r="AN144" s="5"/>
      <c r="AO144" s="5"/>
      <c r="AP144" s="5"/>
      <c r="AQ144" s="5"/>
      <c r="AR144" s="6">
        <f t="shared" si="50"/>
        <v>6.4455615611342614</v>
      </c>
      <c r="AS144" s="6">
        <f t="shared" si="51"/>
        <v>6.213932330521394</v>
      </c>
      <c r="AT144" s="6">
        <f t="shared" si="52"/>
        <v>6.6898669571342619</v>
      </c>
      <c r="AU144" s="6">
        <f t="shared" si="53"/>
        <v>6.4494590185213951</v>
      </c>
      <c r="AV144" s="6">
        <f t="shared" si="46"/>
        <v>6.4497049668278281</v>
      </c>
      <c r="AW144" s="6"/>
      <c r="AX144" s="6">
        <f t="shared" si="54"/>
        <v>6.1442746398046406</v>
      </c>
      <c r="AY144" s="6">
        <f t="shared" si="55"/>
        <v>6.4347485540334848</v>
      </c>
      <c r="AZ144" s="6">
        <f t="shared" si="56"/>
        <v>6.4132226268245427</v>
      </c>
      <c r="BA144" s="6">
        <v>6.1410087755102039</v>
      </c>
      <c r="BB144" s="6">
        <f t="shared" si="57"/>
        <v>5.8412487140075831</v>
      </c>
      <c r="BC144" s="6">
        <v>6.0384394883305044</v>
      </c>
      <c r="BD144" s="6">
        <f t="shared" si="58"/>
        <v>6.1218766449020592</v>
      </c>
      <c r="BE144" s="15"/>
      <c r="BF144" s="75">
        <v>54.156979111111106</v>
      </c>
      <c r="BG144" s="75">
        <v>54.353473111111114</v>
      </c>
      <c r="BH144" s="75">
        <v>50.070205555555553</v>
      </c>
      <c r="BI144" s="75">
        <v>57.527983555555558</v>
      </c>
      <c r="BJ144" s="75">
        <v>52.303473111111117</v>
      </c>
      <c r="BK144" s="75">
        <v>59.53103355555556</v>
      </c>
      <c r="BL144" s="75">
        <v>55.976189555555557</v>
      </c>
      <c r="BM144" s="9"/>
      <c r="BN144" s="84"/>
      <c r="BV144" s="17">
        <f t="shared" si="59"/>
        <v>2026</v>
      </c>
      <c r="BW144" s="78">
        <f t="shared" si="60"/>
        <v>46113</v>
      </c>
      <c r="BX144" s="24">
        <f t="shared" si="61"/>
        <v>6.1649007922625785</v>
      </c>
      <c r="BY144" s="24">
        <f t="shared" si="62"/>
        <v>5.8412487140075831</v>
      </c>
      <c r="BZ144" s="24">
        <v>6.1376924489795908</v>
      </c>
      <c r="CA144" s="24">
        <v>6.0351886950761751</v>
      </c>
      <c r="CB144" s="24">
        <v>6.1376924489795908</v>
      </c>
      <c r="CC144" s="24">
        <f t="shared" si="63"/>
        <v>5.8740972249589483</v>
      </c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3"/>
      <c r="EC144" s="3"/>
      <c r="ED144" s="3"/>
      <c r="EE144" s="3"/>
      <c r="EF144" s="3"/>
      <c r="EG144" s="3"/>
      <c r="EH144" s="3"/>
      <c r="EI144" s="13"/>
      <c r="EJ144" s="13"/>
      <c r="EK144" s="13"/>
      <c r="EL144" s="13"/>
      <c r="EM144" s="13"/>
      <c r="EN144" s="13"/>
      <c r="EO144" s="13"/>
      <c r="EP144" s="3"/>
      <c r="EQ144" s="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3"/>
      <c r="FO144" s="3"/>
      <c r="FP144" s="13"/>
      <c r="FQ144" s="13"/>
      <c r="FR144" s="13"/>
      <c r="FS144" s="13"/>
      <c r="FT144" s="13"/>
    </row>
    <row r="145" spans="1:176" ht="12.75" x14ac:dyDescent="0.2">
      <c r="A145" s="3">
        <f t="shared" si="45"/>
        <v>2026</v>
      </c>
      <c r="B145" s="81">
        <f t="shared" si="49"/>
        <v>46143</v>
      </c>
      <c r="C145" s="81">
        <f t="shared" si="47"/>
        <v>46173</v>
      </c>
      <c r="D145" s="79">
        <f t="shared" si="48"/>
        <v>46143</v>
      </c>
      <c r="E145" s="40">
        <v>49.942999999999998</v>
      </c>
      <c r="F145" s="80">
        <v>44.65363</v>
      </c>
      <c r="G145" s="40">
        <v>53.633690000000001</v>
      </c>
      <c r="H145" s="80">
        <v>50.266629999999999</v>
      </c>
      <c r="I145" s="40">
        <v>46.039349999999999</v>
      </c>
      <c r="J145" s="80">
        <v>40.98272</v>
      </c>
      <c r="K145" s="40">
        <v>56.441670000000002</v>
      </c>
      <c r="L145" s="80">
        <v>52.06073</v>
      </c>
      <c r="M145" s="40">
        <v>57.144399999999997</v>
      </c>
      <c r="N145" s="80">
        <v>52.995220000000003</v>
      </c>
      <c r="O145" s="40">
        <v>52.633690000000001</v>
      </c>
      <c r="P145" s="80">
        <v>48.766629999999999</v>
      </c>
      <c r="Q145" s="40">
        <v>52.633690000000001</v>
      </c>
      <c r="R145" s="80">
        <v>49.266629999999999</v>
      </c>
      <c r="S145" s="40">
        <v>56.383690000000001</v>
      </c>
      <c r="T145" s="80">
        <v>48.266629999999999</v>
      </c>
      <c r="U145" s="40">
        <v>49.827599999999997</v>
      </c>
      <c r="V145" s="42">
        <v>46.710030000000003</v>
      </c>
      <c r="W145" s="42">
        <v>6.1848000000000001</v>
      </c>
      <c r="X145" s="75">
        <v>6.4306000000000001</v>
      </c>
      <c r="Y145" s="42">
        <v>6.0231000000000003</v>
      </c>
      <c r="Z145" s="75">
        <v>6.0011999999999999</v>
      </c>
      <c r="AA145" s="75">
        <v>5.6462000000000003</v>
      </c>
      <c r="AB145" s="75">
        <v>6.2290999999999999</v>
      </c>
      <c r="AC145" s="82">
        <v>6.0103999999999997</v>
      </c>
      <c r="AD145" s="76">
        <v>6.0011999999999999</v>
      </c>
      <c r="AE145" s="82">
        <v>5.726</v>
      </c>
      <c r="AF145" s="75">
        <v>6.3311999999999999</v>
      </c>
      <c r="AG145" s="77">
        <v>6.1451000000000002</v>
      </c>
      <c r="AH145" s="76">
        <v>6.0990000000000002</v>
      </c>
      <c r="AI145" s="77">
        <v>6.3003999999999998</v>
      </c>
      <c r="AJ145" s="76">
        <v>6.0254000000000003</v>
      </c>
      <c r="AK145" s="83"/>
      <c r="AL145" s="5"/>
      <c r="AM145" s="5"/>
      <c r="AN145" s="5"/>
      <c r="AO145" s="5"/>
      <c r="AP145" s="5"/>
      <c r="AQ145" s="5"/>
      <c r="AR145" s="6">
        <f t="shared" si="50"/>
        <v>6.1405508893180194</v>
      </c>
      <c r="AS145" s="6">
        <f t="shared" si="51"/>
        <v>6.1312003455635731</v>
      </c>
      <c r="AT145" s="6">
        <f t="shared" si="52"/>
        <v>6.3732964333180204</v>
      </c>
      <c r="AU145" s="6">
        <f t="shared" si="53"/>
        <v>6.3635915055635737</v>
      </c>
      <c r="AV145" s="6">
        <f t="shared" si="46"/>
        <v>6.2521597934407964</v>
      </c>
      <c r="AW145" s="6"/>
      <c r="AX145" s="6">
        <f t="shared" si="54"/>
        <v>6.1106971062271063</v>
      </c>
      <c r="AY145" s="6">
        <f t="shared" si="55"/>
        <v>6.1302330796549969</v>
      </c>
      <c r="AZ145" s="6">
        <f t="shared" si="56"/>
        <v>6.2328604451587921</v>
      </c>
      <c r="BA145" s="6">
        <v>6.1073353061224491</v>
      </c>
      <c r="BB145" s="6">
        <f t="shared" si="57"/>
        <v>5.8074337739522504</v>
      </c>
      <c r="BC145" s="6">
        <v>6.0053196547508252</v>
      </c>
      <c r="BD145" s="6">
        <f t="shared" si="58"/>
        <v>6.0887274736313408</v>
      </c>
      <c r="BE145" s="15"/>
      <c r="BF145" s="75">
        <v>47.497377311827961</v>
      </c>
      <c r="BG145" s="75">
        <v>52.076877311827957</v>
      </c>
      <c r="BH145" s="75">
        <v>43.701338279569889</v>
      </c>
      <c r="BI145" s="75">
        <v>55.225961935483866</v>
      </c>
      <c r="BJ145" s="75">
        <v>51.076877311827957</v>
      </c>
      <c r="BK145" s="75">
        <v>54.41607408602151</v>
      </c>
      <c r="BL145" s="75">
        <v>48.386142903225803</v>
      </c>
      <c r="BM145" s="9"/>
      <c r="BN145" s="84"/>
      <c r="BV145" s="17">
        <f t="shared" si="59"/>
        <v>2026</v>
      </c>
      <c r="BW145" s="78">
        <f t="shared" si="60"/>
        <v>46143</v>
      </c>
      <c r="BX145" s="24">
        <f t="shared" si="61"/>
        <v>6.2304425146620028</v>
      </c>
      <c r="BY145" s="24">
        <f t="shared" si="62"/>
        <v>5.8074337739522504</v>
      </c>
      <c r="BZ145" s="24">
        <v>6.104018979591836</v>
      </c>
      <c r="CA145" s="24">
        <v>6.0020688010598366</v>
      </c>
      <c r="CB145" s="24">
        <v>6.104018979591836</v>
      </c>
      <c r="CC145" s="24">
        <f t="shared" si="63"/>
        <v>5.8402302298850568</v>
      </c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3"/>
      <c r="EC145" s="3"/>
      <c r="ED145" s="3"/>
      <c r="EE145" s="3"/>
      <c r="EF145" s="3"/>
      <c r="EG145" s="3"/>
      <c r="EH145" s="3"/>
      <c r="EI145" s="13"/>
      <c r="EJ145" s="13"/>
      <c r="EK145" s="13"/>
      <c r="EL145" s="13"/>
      <c r="EM145" s="13"/>
      <c r="EN145" s="13"/>
      <c r="EO145" s="13"/>
      <c r="EP145" s="3"/>
      <c r="EQ145" s="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3"/>
      <c r="FO145" s="3"/>
      <c r="FP145" s="13"/>
      <c r="FQ145" s="13"/>
      <c r="FR145" s="13"/>
      <c r="FS145" s="13"/>
      <c r="FT145" s="13"/>
    </row>
    <row r="146" spans="1:176" ht="12.75" x14ac:dyDescent="0.2">
      <c r="A146" s="3">
        <f t="shared" si="45"/>
        <v>2026</v>
      </c>
      <c r="B146" s="81">
        <f t="shared" si="49"/>
        <v>46174</v>
      </c>
      <c r="C146" s="81">
        <f t="shared" si="47"/>
        <v>46203</v>
      </c>
      <c r="D146" s="79">
        <f t="shared" si="48"/>
        <v>46174</v>
      </c>
      <c r="E146" s="40">
        <v>56.004150000000003</v>
      </c>
      <c r="F146" s="80">
        <v>46.1511</v>
      </c>
      <c r="G146" s="40">
        <v>57.494349999999997</v>
      </c>
      <c r="H146" s="80">
        <v>50.355730000000001</v>
      </c>
      <c r="I146" s="40">
        <v>51.833820000000003</v>
      </c>
      <c r="J146" s="80">
        <v>42.414299999999997</v>
      </c>
      <c r="K146" s="40">
        <v>62.923079999999999</v>
      </c>
      <c r="L146" s="80">
        <v>53.253680000000003</v>
      </c>
      <c r="M146" s="40">
        <v>59.886339999999997</v>
      </c>
      <c r="N146" s="80">
        <v>52.577840000000002</v>
      </c>
      <c r="O146" s="40">
        <v>57.244349999999997</v>
      </c>
      <c r="P146" s="80">
        <v>49.605730000000001</v>
      </c>
      <c r="Q146" s="40">
        <v>57.494349999999997</v>
      </c>
      <c r="R146" s="80">
        <v>49.605730000000001</v>
      </c>
      <c r="S146" s="40">
        <v>60.494349999999997</v>
      </c>
      <c r="T146" s="80">
        <v>48.355730000000001</v>
      </c>
      <c r="U146" s="40">
        <v>58.622070000000001</v>
      </c>
      <c r="V146" s="42">
        <v>51.32911</v>
      </c>
      <c r="W146" s="42">
        <v>6.2838000000000003</v>
      </c>
      <c r="X146" s="75">
        <v>6.3253000000000004</v>
      </c>
      <c r="Y146" s="42">
        <v>6.0476999999999999</v>
      </c>
      <c r="Z146" s="75">
        <v>5.992</v>
      </c>
      <c r="AA146" s="75">
        <v>5.6369999999999996</v>
      </c>
      <c r="AB146" s="75">
        <v>6.2535999999999996</v>
      </c>
      <c r="AC146" s="82">
        <v>6.0285000000000002</v>
      </c>
      <c r="AD146" s="76">
        <v>5.9324000000000003</v>
      </c>
      <c r="AE146" s="82">
        <v>5.7164000000000001</v>
      </c>
      <c r="AF146" s="75">
        <v>6.3231000000000002</v>
      </c>
      <c r="AG146" s="77">
        <v>6.1364999999999998</v>
      </c>
      <c r="AH146" s="76">
        <v>6.0899000000000001</v>
      </c>
      <c r="AI146" s="77">
        <v>6.2335000000000003</v>
      </c>
      <c r="AJ146" s="76">
        <v>6.0434999999999999</v>
      </c>
      <c r="AK146" s="83"/>
      <c r="AL146" s="5"/>
      <c r="AM146" s="5"/>
      <c r="AN146" s="5"/>
      <c r="AO146" s="5"/>
      <c r="AP146" s="5"/>
      <c r="AQ146" s="5"/>
      <c r="AR146" s="6">
        <f t="shared" si="50"/>
        <v>6.1589470677914422</v>
      </c>
      <c r="AS146" s="6">
        <f t="shared" si="51"/>
        <v>6.0612745400955381</v>
      </c>
      <c r="AT146" s="6">
        <f t="shared" si="52"/>
        <v>6.3923898237914427</v>
      </c>
      <c r="AU146" s="6">
        <f t="shared" si="53"/>
        <v>6.2910155240955392</v>
      </c>
      <c r="AV146" s="6">
        <f t="shared" si="46"/>
        <v>6.2259067389434906</v>
      </c>
      <c r="AW146" s="6"/>
      <c r="AX146" s="6">
        <f t="shared" si="54"/>
        <v>6.1013360968660972</v>
      </c>
      <c r="AY146" s="6">
        <f t="shared" si="55"/>
        <v>6.1485993911719934</v>
      </c>
      <c r="AZ146" s="6">
        <f t="shared" si="56"/>
        <v>6.2573688946918526</v>
      </c>
      <c r="BA146" s="6">
        <v>6.0979475510204084</v>
      </c>
      <c r="BB146" s="6">
        <f t="shared" si="57"/>
        <v>5.7980065785428838</v>
      </c>
      <c r="BC146" s="6">
        <v>5.9960862466013394</v>
      </c>
      <c r="BD146" s="6">
        <f t="shared" si="58"/>
        <v>6.0794858864892012</v>
      </c>
      <c r="BE146" s="15"/>
      <c r="BF146" s="75">
        <v>51.843973333333338</v>
      </c>
      <c r="BG146" s="75">
        <v>54.480266</v>
      </c>
      <c r="BH146" s="75">
        <v>47.856689333333328</v>
      </c>
      <c r="BI146" s="75">
        <v>56.800528888888884</v>
      </c>
      <c r="BJ146" s="75">
        <v>54.16359933333333</v>
      </c>
      <c r="BK146" s="75">
        <v>58.840444444444444</v>
      </c>
      <c r="BL146" s="75">
        <v>55.542820222222218</v>
      </c>
      <c r="BM146" s="9"/>
      <c r="BN146" s="84"/>
      <c r="BV146" s="17">
        <f t="shared" si="59"/>
        <v>2026</v>
      </c>
      <c r="BW146" s="78">
        <f t="shared" si="60"/>
        <v>46174</v>
      </c>
      <c r="BX146" s="24">
        <f t="shared" si="61"/>
        <v>6.2557537606749669</v>
      </c>
      <c r="BY146" s="24">
        <f t="shared" si="62"/>
        <v>5.7980065785428838</v>
      </c>
      <c r="BZ146" s="24">
        <v>6.0946312244897953</v>
      </c>
      <c r="CA146" s="24">
        <v>5.9928353760613424</v>
      </c>
      <c r="CB146" s="24">
        <v>6.0946312244897953</v>
      </c>
      <c r="CC146" s="24">
        <f t="shared" si="63"/>
        <v>5.8307885221674862</v>
      </c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3"/>
      <c r="EC146" s="3"/>
      <c r="ED146" s="3"/>
      <c r="EE146" s="3"/>
      <c r="EF146" s="3"/>
      <c r="EG146" s="3"/>
      <c r="EH146" s="3"/>
      <c r="EI146" s="13"/>
      <c r="EJ146" s="13"/>
      <c r="EK146" s="13"/>
      <c r="EL146" s="13"/>
      <c r="EM146" s="13"/>
      <c r="EN146" s="13"/>
      <c r="EO146" s="13"/>
      <c r="EP146" s="3"/>
      <c r="EQ146" s="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3"/>
      <c r="FO146" s="3"/>
      <c r="FP146" s="13"/>
      <c r="FQ146" s="13"/>
      <c r="FR146" s="13"/>
      <c r="FS146" s="13"/>
      <c r="FT146" s="13"/>
    </row>
    <row r="147" spans="1:176" ht="12.75" x14ac:dyDescent="0.2">
      <c r="A147" s="3">
        <f t="shared" si="45"/>
        <v>2026</v>
      </c>
      <c r="B147" s="81">
        <f t="shared" si="49"/>
        <v>46204</v>
      </c>
      <c r="C147" s="81">
        <f t="shared" si="47"/>
        <v>46234</v>
      </c>
      <c r="D147" s="79">
        <f t="shared" si="48"/>
        <v>46204</v>
      </c>
      <c r="E147" s="40">
        <v>82.154390000000006</v>
      </c>
      <c r="F147" s="80">
        <v>53.689219999999999</v>
      </c>
      <c r="G147" s="40">
        <v>82.650790000000001</v>
      </c>
      <c r="H147" s="80">
        <v>54.899259999999998</v>
      </c>
      <c r="I147" s="40">
        <v>76.834540000000004</v>
      </c>
      <c r="J147" s="80">
        <v>49.620750000000001</v>
      </c>
      <c r="K147" s="40">
        <v>88.784000000000006</v>
      </c>
      <c r="L147" s="80">
        <v>58.046970000000002</v>
      </c>
      <c r="M147" s="40">
        <v>85.953739999999996</v>
      </c>
      <c r="N147" s="80">
        <v>57.559199999999997</v>
      </c>
      <c r="O147" s="40">
        <v>87.150790000000001</v>
      </c>
      <c r="P147" s="80">
        <v>53.899259999999998</v>
      </c>
      <c r="Q147" s="40">
        <v>87.650790000000001</v>
      </c>
      <c r="R147" s="80">
        <v>54.899259999999998</v>
      </c>
      <c r="S147" s="40">
        <v>86.900790000000001</v>
      </c>
      <c r="T147" s="80">
        <v>57.399259999999998</v>
      </c>
      <c r="U147" s="40">
        <v>81.837789999999998</v>
      </c>
      <c r="V147" s="42">
        <v>56.35</v>
      </c>
      <c r="W147" s="42">
        <v>6.3398000000000003</v>
      </c>
      <c r="X147" s="75">
        <v>6.5507999999999997</v>
      </c>
      <c r="Y147" s="42">
        <v>6.1631999999999998</v>
      </c>
      <c r="Z147" s="75">
        <v>6.0758999999999999</v>
      </c>
      <c r="AA147" s="75">
        <v>5.7209000000000003</v>
      </c>
      <c r="AB147" s="75">
        <v>6.2984999999999998</v>
      </c>
      <c r="AC147" s="82">
        <v>6.0674000000000001</v>
      </c>
      <c r="AD147" s="76">
        <v>5.9836</v>
      </c>
      <c r="AE147" s="82">
        <v>5.7457000000000003</v>
      </c>
      <c r="AF147" s="75">
        <v>6.4082999999999997</v>
      </c>
      <c r="AG147" s="77">
        <v>6.2210999999999999</v>
      </c>
      <c r="AH147" s="76">
        <v>6.1741000000000001</v>
      </c>
      <c r="AI147" s="77">
        <v>6.2869999999999999</v>
      </c>
      <c r="AJ147" s="76">
        <v>6.0823999999999998</v>
      </c>
      <c r="AK147" s="83"/>
      <c r="AL147" s="5"/>
      <c r="AM147" s="5"/>
      <c r="AN147" s="5"/>
      <c r="AO147" s="5"/>
      <c r="AP147" s="5"/>
      <c r="AQ147" s="5"/>
      <c r="AR147" s="6">
        <f t="shared" si="50"/>
        <v>6.1984836060575255</v>
      </c>
      <c r="AS147" s="6">
        <f t="shared" si="51"/>
        <v>6.1133123488159358</v>
      </c>
      <c r="AT147" s="6">
        <f t="shared" si="52"/>
        <v>6.4334247900575265</v>
      </c>
      <c r="AU147" s="6">
        <f t="shared" si="53"/>
        <v>6.3450255568159362</v>
      </c>
      <c r="AV147" s="6">
        <f t="shared" si="46"/>
        <v>6.2725615754367308</v>
      </c>
      <c r="AW147" s="6"/>
      <c r="AX147" s="6">
        <f t="shared" si="54"/>
        <v>6.1867044322344329</v>
      </c>
      <c r="AY147" s="6">
        <f t="shared" si="55"/>
        <v>6.1880717402333838</v>
      </c>
      <c r="AZ147" s="6">
        <f t="shared" si="56"/>
        <v>6.3022843797544832</v>
      </c>
      <c r="BA147" s="6">
        <v>6.1835597959183675</v>
      </c>
      <c r="BB147" s="6">
        <f t="shared" si="57"/>
        <v>5.8839785018956867</v>
      </c>
      <c r="BC147" s="6">
        <v>6.080290914399372</v>
      </c>
      <c r="BD147" s="6">
        <f t="shared" si="58"/>
        <v>6.1637651431441487</v>
      </c>
      <c r="BE147" s="15"/>
      <c r="BF147" s="75">
        <v>69.60522903225808</v>
      </c>
      <c r="BG147" s="75">
        <v>70.416244516129026</v>
      </c>
      <c r="BH147" s="75">
        <v>64.837062688172054</v>
      </c>
      <c r="BI147" s="75">
        <v>73.435716989247311</v>
      </c>
      <c r="BJ147" s="75">
        <v>73.21194344086021</v>
      </c>
      <c r="BK147" s="75">
        <v>75.233266344086019</v>
      </c>
      <c r="BL147" s="75">
        <v>70.601237419354845</v>
      </c>
      <c r="BM147" s="9"/>
      <c r="BN147" s="84"/>
      <c r="BV147" s="17">
        <f t="shared" si="59"/>
        <v>2026</v>
      </c>
      <c r="BW147" s="78">
        <f t="shared" si="60"/>
        <v>46204</v>
      </c>
      <c r="BX147" s="24">
        <f t="shared" si="61"/>
        <v>6.3745931474431528</v>
      </c>
      <c r="BY147" s="24">
        <f t="shared" si="62"/>
        <v>5.8839785018956867</v>
      </c>
      <c r="BZ147" s="24">
        <v>6.1802434693877544</v>
      </c>
      <c r="CA147" s="24">
        <v>6.0770401975150046</v>
      </c>
      <c r="CB147" s="24">
        <v>6.1802434693877544</v>
      </c>
      <c r="CC147" s="24">
        <f t="shared" si="63"/>
        <v>5.9168927914614118</v>
      </c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3"/>
      <c r="EC147" s="3"/>
      <c r="ED147" s="3"/>
      <c r="EE147" s="3"/>
      <c r="EF147" s="3"/>
      <c r="EG147" s="3"/>
      <c r="EH147" s="3"/>
      <c r="EI147" s="13"/>
      <c r="EJ147" s="13"/>
      <c r="EK147" s="13"/>
      <c r="EL147" s="13"/>
      <c r="EM147" s="13"/>
      <c r="EN147" s="13"/>
      <c r="EO147" s="13"/>
      <c r="EP147" s="3"/>
      <c r="EQ147" s="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3"/>
      <c r="FO147" s="3"/>
      <c r="FP147" s="13"/>
      <c r="FQ147" s="13"/>
      <c r="FR147" s="13"/>
      <c r="FS147" s="13"/>
      <c r="FT147" s="13"/>
    </row>
    <row r="148" spans="1:176" ht="12.75" x14ac:dyDescent="0.2">
      <c r="A148" s="3">
        <f t="shared" si="45"/>
        <v>2026</v>
      </c>
      <c r="B148" s="81">
        <f t="shared" si="49"/>
        <v>46235</v>
      </c>
      <c r="C148" s="81">
        <f t="shared" si="47"/>
        <v>46265</v>
      </c>
      <c r="D148" s="79">
        <f t="shared" si="48"/>
        <v>46235</v>
      </c>
      <c r="E148" s="40">
        <v>86.077200000000005</v>
      </c>
      <c r="F148" s="80">
        <v>58.051810000000003</v>
      </c>
      <c r="G148" s="40">
        <v>82.423730000000006</v>
      </c>
      <c r="H148" s="80">
        <v>56.600650000000002</v>
      </c>
      <c r="I148" s="40">
        <v>80.655559999999994</v>
      </c>
      <c r="J148" s="80">
        <v>53.884410000000003</v>
      </c>
      <c r="K148" s="40">
        <v>88.747190000000003</v>
      </c>
      <c r="L148" s="80">
        <v>59.603819999999999</v>
      </c>
      <c r="M148" s="40">
        <v>86.379549999999995</v>
      </c>
      <c r="N148" s="80">
        <v>59.404350000000001</v>
      </c>
      <c r="O148" s="40">
        <v>85.923730000000006</v>
      </c>
      <c r="P148" s="80">
        <v>55.600650000000002</v>
      </c>
      <c r="Q148" s="40">
        <v>86.673730000000006</v>
      </c>
      <c r="R148" s="80">
        <v>56.600650000000002</v>
      </c>
      <c r="S148" s="40">
        <v>86.173730000000006</v>
      </c>
      <c r="T148" s="80">
        <v>59.100650000000002</v>
      </c>
      <c r="U148" s="40">
        <v>81.578559999999996</v>
      </c>
      <c r="V148" s="42">
        <v>56.437660000000001</v>
      </c>
      <c r="W148" s="42">
        <v>6.3810000000000002</v>
      </c>
      <c r="X148" s="75">
        <v>6.7240000000000002</v>
      </c>
      <c r="Y148" s="42">
        <v>6.1990999999999996</v>
      </c>
      <c r="Z148" s="75">
        <v>6.1205999999999996</v>
      </c>
      <c r="AA148" s="75">
        <v>5.7656000000000001</v>
      </c>
      <c r="AB148" s="75">
        <v>6.3712</v>
      </c>
      <c r="AC148" s="82">
        <v>6.1054000000000004</v>
      </c>
      <c r="AD148" s="76">
        <v>6.0658000000000003</v>
      </c>
      <c r="AE148" s="82">
        <v>5.7770999999999999</v>
      </c>
      <c r="AF148" s="75">
        <v>6.4541000000000004</v>
      </c>
      <c r="AG148" s="77">
        <v>6.2663000000000002</v>
      </c>
      <c r="AH148" s="76">
        <v>6.2190000000000003</v>
      </c>
      <c r="AI148" s="77">
        <v>6.3710000000000004</v>
      </c>
      <c r="AJ148" s="76">
        <v>6.1204000000000001</v>
      </c>
      <c r="AK148" s="83"/>
      <c r="AL148" s="5"/>
      <c r="AM148" s="5"/>
      <c r="AN148" s="5"/>
      <c r="AO148" s="5"/>
      <c r="AP148" s="5"/>
      <c r="AQ148" s="5"/>
      <c r="AR148" s="6">
        <f t="shared" si="50"/>
        <v>6.2371054172171965</v>
      </c>
      <c r="AS148" s="6">
        <f t="shared" si="51"/>
        <v>6.1968574245350139</v>
      </c>
      <c r="AT148" s="6">
        <f t="shared" si="52"/>
        <v>6.4735103612171976</v>
      </c>
      <c r="AU148" s="6">
        <f t="shared" si="53"/>
        <v>6.4317369765350145</v>
      </c>
      <c r="AV148" s="6">
        <f t="shared" si="46"/>
        <v>6.3348025448761049</v>
      </c>
      <c r="AW148" s="6"/>
      <c r="AX148" s="6">
        <f t="shared" si="54"/>
        <v>6.2321867277167282</v>
      </c>
      <c r="AY148" s="6">
        <f t="shared" si="55"/>
        <v>6.2266308472856418</v>
      </c>
      <c r="AZ148" s="6">
        <f t="shared" si="56"/>
        <v>6.3750094524505458</v>
      </c>
      <c r="BA148" s="6">
        <v>6.2291720408163265</v>
      </c>
      <c r="BB148" s="6">
        <f t="shared" si="57"/>
        <v>5.9297823752433656</v>
      </c>
      <c r="BC148" s="6">
        <v>6.1251532344300283</v>
      </c>
      <c r="BD148" s="6">
        <f t="shared" si="58"/>
        <v>6.2086672024108482</v>
      </c>
      <c r="BE148" s="15"/>
      <c r="BF148" s="75">
        <v>73.721920537634404</v>
      </c>
      <c r="BG148" s="75">
        <v>71.039361397849461</v>
      </c>
      <c r="BH148" s="75">
        <v>68.853225053763438</v>
      </c>
      <c r="BI148" s="75">
        <v>74.48725752688172</v>
      </c>
      <c r="BJ148" s="75">
        <v>73.415705483870966</v>
      </c>
      <c r="BK148" s="75">
        <v>75.899037634408614</v>
      </c>
      <c r="BL148" s="75">
        <v>70.494937419354841</v>
      </c>
      <c r="BM148" s="9"/>
      <c r="BN148" s="84"/>
      <c r="BV148" s="17">
        <f t="shared" si="59"/>
        <v>2026</v>
      </c>
      <c r="BW148" s="78">
        <f t="shared" si="60"/>
        <v>46235</v>
      </c>
      <c r="BX148" s="24">
        <f t="shared" si="61"/>
        <v>6.4115311040230472</v>
      </c>
      <c r="BY148" s="24">
        <f t="shared" si="62"/>
        <v>5.9297823752433656</v>
      </c>
      <c r="BZ148" s="24">
        <v>6.2258557142857134</v>
      </c>
      <c r="CA148" s="24">
        <v>6.1219025994098635</v>
      </c>
      <c r="CB148" s="24">
        <v>6.2258557142857134</v>
      </c>
      <c r="CC148" s="24">
        <f t="shared" si="63"/>
        <v>5.9627671756978646</v>
      </c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3"/>
      <c r="EC148" s="3"/>
      <c r="ED148" s="3"/>
      <c r="EE148" s="3"/>
      <c r="EF148" s="3"/>
      <c r="EG148" s="3"/>
      <c r="EH148" s="3"/>
      <c r="EI148" s="13"/>
      <c r="EJ148" s="13"/>
      <c r="EK148" s="13"/>
      <c r="EL148" s="13"/>
      <c r="EM148" s="13"/>
      <c r="EN148" s="13"/>
      <c r="EO148" s="13"/>
      <c r="EP148" s="3"/>
      <c r="EQ148" s="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3"/>
      <c r="FO148" s="3"/>
      <c r="FP148" s="13"/>
      <c r="FQ148" s="13"/>
      <c r="FR148" s="13"/>
      <c r="FS148" s="13"/>
      <c r="FT148" s="13"/>
    </row>
    <row r="149" spans="1:176" ht="12.75" x14ac:dyDescent="0.2">
      <c r="A149" s="3">
        <f t="shared" si="45"/>
        <v>2026</v>
      </c>
      <c r="B149" s="81">
        <f t="shared" si="49"/>
        <v>46266</v>
      </c>
      <c r="C149" s="81">
        <f t="shared" si="47"/>
        <v>46295</v>
      </c>
      <c r="D149" s="79">
        <f t="shared" si="48"/>
        <v>46266</v>
      </c>
      <c r="E149" s="40">
        <v>70.960220000000007</v>
      </c>
      <c r="F149" s="80">
        <v>57.870170000000002</v>
      </c>
      <c r="G149" s="40">
        <v>63.06917</v>
      </c>
      <c r="H149" s="80">
        <v>52.987139999999997</v>
      </c>
      <c r="I149" s="40">
        <v>66.524079999999998</v>
      </c>
      <c r="J149" s="80">
        <v>54.334539999999997</v>
      </c>
      <c r="K149" s="40">
        <v>73.524119999999996</v>
      </c>
      <c r="L149" s="80">
        <v>57.087600000000002</v>
      </c>
      <c r="M149" s="40">
        <v>69.180980000000005</v>
      </c>
      <c r="N149" s="80">
        <v>56.112580000000001</v>
      </c>
      <c r="O149" s="40">
        <v>65.06917</v>
      </c>
      <c r="P149" s="80">
        <v>50.487139999999997</v>
      </c>
      <c r="Q149" s="40">
        <v>64.06917</v>
      </c>
      <c r="R149" s="80">
        <v>49.987139999999997</v>
      </c>
      <c r="S149" s="40">
        <v>66.31917</v>
      </c>
      <c r="T149" s="80">
        <v>55.237139999999997</v>
      </c>
      <c r="U149" s="40">
        <v>66.031580000000005</v>
      </c>
      <c r="V149" s="42">
        <v>55.019539999999999</v>
      </c>
      <c r="W149" s="42">
        <v>6.3262</v>
      </c>
      <c r="X149" s="75">
        <v>6.6813000000000002</v>
      </c>
      <c r="Y149" s="42">
        <v>6.1554000000000002</v>
      </c>
      <c r="Z149" s="75">
        <v>6.1467999999999998</v>
      </c>
      <c r="AA149" s="75">
        <v>5.7918000000000003</v>
      </c>
      <c r="AB149" s="75">
        <v>6.4391999999999996</v>
      </c>
      <c r="AC149" s="82">
        <v>6.1745999999999999</v>
      </c>
      <c r="AD149" s="76">
        <v>6.1094999999999997</v>
      </c>
      <c r="AE149" s="82">
        <v>5.8224</v>
      </c>
      <c r="AF149" s="75">
        <v>6.4802</v>
      </c>
      <c r="AG149" s="77">
        <v>6.2925000000000004</v>
      </c>
      <c r="AH149" s="76">
        <v>6.2451999999999996</v>
      </c>
      <c r="AI149" s="77">
        <v>6.4146000000000001</v>
      </c>
      <c r="AJ149" s="76">
        <v>6.1896000000000004</v>
      </c>
      <c r="AK149" s="83"/>
      <c r="AL149" s="5"/>
      <c r="AM149" s="5"/>
      <c r="AN149" s="5"/>
      <c r="AO149" s="5"/>
      <c r="AP149" s="5"/>
      <c r="AQ149" s="5"/>
      <c r="AR149" s="6">
        <f t="shared" si="50"/>
        <v>6.30743776806586</v>
      </c>
      <c r="AS149" s="6">
        <f t="shared" si="51"/>
        <v>6.2412725073686346</v>
      </c>
      <c r="AT149" s="6">
        <f t="shared" si="52"/>
        <v>6.5465082960658609</v>
      </c>
      <c r="AU149" s="6">
        <f t="shared" si="53"/>
        <v>6.4778353833686353</v>
      </c>
      <c r="AV149" s="6">
        <f t="shared" si="46"/>
        <v>6.3932634887172473</v>
      </c>
      <c r="AW149" s="6"/>
      <c r="AX149" s="6">
        <f t="shared" si="54"/>
        <v>6.2588452543752551</v>
      </c>
      <c r="AY149" s="6">
        <f t="shared" si="55"/>
        <v>6.2968490106544897</v>
      </c>
      <c r="AZ149" s="6">
        <f t="shared" si="56"/>
        <v>6.4430329042157757</v>
      </c>
      <c r="BA149" s="6">
        <v>6.2559067346938777</v>
      </c>
      <c r="BB149" s="6">
        <f t="shared" si="57"/>
        <v>5.9566293882569941</v>
      </c>
      <c r="BC149" s="6">
        <v>6.151448375029652</v>
      </c>
      <c r="BD149" s="6">
        <f t="shared" si="58"/>
        <v>6.2349856353591155</v>
      </c>
      <c r="BE149" s="15"/>
      <c r="BF149" s="75">
        <v>65.142420000000001</v>
      </c>
      <c r="BG149" s="75">
        <v>58.58826777777778</v>
      </c>
      <c r="BH149" s="75">
        <v>61.106506666666668</v>
      </c>
      <c r="BI149" s="75">
        <v>63.372802222222226</v>
      </c>
      <c r="BJ149" s="75">
        <v>57.810489999999994</v>
      </c>
      <c r="BK149" s="75">
        <v>66.218999999999994</v>
      </c>
      <c r="BL149" s="75">
        <v>61.137340000000002</v>
      </c>
      <c r="BM149" s="9"/>
      <c r="BN149" s="84"/>
      <c r="BV149" s="17">
        <f t="shared" si="59"/>
        <v>2026</v>
      </c>
      <c r="BW149" s="78">
        <f t="shared" si="60"/>
        <v>46266</v>
      </c>
      <c r="BX149" s="24">
        <f t="shared" si="61"/>
        <v>6.3665676304146519</v>
      </c>
      <c r="BY149" s="24">
        <f t="shared" si="62"/>
        <v>5.9566293882569941</v>
      </c>
      <c r="BZ149" s="24">
        <v>6.2525904081632646</v>
      </c>
      <c r="CA149" s="24">
        <v>6.1481977879925331</v>
      </c>
      <c r="CB149" s="24">
        <v>6.2525904081632646</v>
      </c>
      <c r="CC149" s="24">
        <f t="shared" si="63"/>
        <v>5.9896555172413786</v>
      </c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3"/>
      <c r="EC149" s="3"/>
      <c r="ED149" s="3"/>
      <c r="EE149" s="3"/>
      <c r="EF149" s="3"/>
      <c r="EG149" s="3"/>
      <c r="EH149" s="3"/>
      <c r="EI149" s="13"/>
      <c r="EJ149" s="13"/>
      <c r="EK149" s="13"/>
      <c r="EL149" s="13"/>
      <c r="EM149" s="13"/>
      <c r="EN149" s="13"/>
      <c r="EO149" s="13"/>
      <c r="EP149" s="3"/>
      <c r="EQ149" s="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3"/>
      <c r="FO149" s="3"/>
      <c r="FP149" s="13"/>
      <c r="FQ149" s="13"/>
      <c r="FR149" s="13"/>
      <c r="FS149" s="13"/>
      <c r="FT149" s="13"/>
    </row>
    <row r="150" spans="1:176" ht="12.75" x14ac:dyDescent="0.2">
      <c r="A150" s="3">
        <f t="shared" si="45"/>
        <v>2026</v>
      </c>
      <c r="B150" s="81">
        <f t="shared" si="49"/>
        <v>46296</v>
      </c>
      <c r="C150" s="81">
        <f t="shared" si="47"/>
        <v>46326</v>
      </c>
      <c r="D150" s="79">
        <f t="shared" si="48"/>
        <v>46296</v>
      </c>
      <c r="E150" s="40">
        <v>67.777000000000001</v>
      </c>
      <c r="F150" s="80">
        <v>56.60613</v>
      </c>
      <c r="G150" s="40">
        <v>54.030270000000002</v>
      </c>
      <c r="H150" s="80">
        <v>52.204520000000002</v>
      </c>
      <c r="I150" s="40">
        <v>64.045289999999994</v>
      </c>
      <c r="J150" s="80">
        <v>52.947859999999999</v>
      </c>
      <c r="K150" s="40">
        <v>67.076319999999996</v>
      </c>
      <c r="L150" s="80">
        <v>58.125140000000002</v>
      </c>
      <c r="M150" s="40">
        <v>62.512410000000003</v>
      </c>
      <c r="N150" s="80">
        <v>56.038350000000001</v>
      </c>
      <c r="O150" s="40">
        <v>54.280270000000002</v>
      </c>
      <c r="P150" s="80">
        <v>51.204520000000002</v>
      </c>
      <c r="Q150" s="40">
        <v>53.530270000000002</v>
      </c>
      <c r="R150" s="80">
        <v>51.204520000000002</v>
      </c>
      <c r="S150" s="40">
        <v>57.030270000000002</v>
      </c>
      <c r="T150" s="80">
        <v>53.204520000000002</v>
      </c>
      <c r="U150" s="40">
        <v>64.704980000000006</v>
      </c>
      <c r="V150" s="42">
        <v>53.675359999999998</v>
      </c>
      <c r="W150" s="42">
        <v>6.3578999999999999</v>
      </c>
      <c r="X150" s="75">
        <v>6.7172999999999998</v>
      </c>
      <c r="Y150" s="42">
        <v>6.2188999999999997</v>
      </c>
      <c r="Z150" s="75">
        <v>6.2087000000000003</v>
      </c>
      <c r="AA150" s="75">
        <v>5.8536999999999999</v>
      </c>
      <c r="AB150" s="75">
        <v>6.5393999999999997</v>
      </c>
      <c r="AC150" s="82">
        <v>6.4379999999999997</v>
      </c>
      <c r="AD150" s="76">
        <v>6.2126000000000001</v>
      </c>
      <c r="AE150" s="82">
        <v>5.9180999999999999</v>
      </c>
      <c r="AF150" s="75">
        <v>6.5434000000000001</v>
      </c>
      <c r="AG150" s="77">
        <v>6.3550000000000004</v>
      </c>
      <c r="AH150" s="76">
        <v>6.3072999999999997</v>
      </c>
      <c r="AI150" s="77">
        <v>6.5198999999999998</v>
      </c>
      <c r="AJ150" s="76">
        <v>6.4530000000000003</v>
      </c>
      <c r="AK150" s="83"/>
      <c r="AL150" s="5"/>
      <c r="AM150" s="5"/>
      <c r="AN150" s="5"/>
      <c r="AO150" s="5"/>
      <c r="AP150" s="5"/>
      <c r="AQ150" s="5"/>
      <c r="AR150" s="6">
        <f t="shared" si="50"/>
        <v>6.5751479012094718</v>
      </c>
      <c r="AS150" s="6">
        <f t="shared" si="51"/>
        <v>6.346059579225531</v>
      </c>
      <c r="AT150" s="6">
        <f t="shared" si="52"/>
        <v>6.8243645972094722</v>
      </c>
      <c r="AU150" s="6">
        <f t="shared" si="53"/>
        <v>6.586593867225532</v>
      </c>
      <c r="AV150" s="6">
        <f t="shared" si="46"/>
        <v>6.5830414862175015</v>
      </c>
      <c r="AW150" s="6"/>
      <c r="AX150" s="6">
        <f t="shared" si="54"/>
        <v>6.3218285673585681</v>
      </c>
      <c r="AY150" s="6">
        <f t="shared" si="55"/>
        <v>6.5641245053272437</v>
      </c>
      <c r="AZ150" s="6">
        <f t="shared" si="56"/>
        <v>6.5432674610816015</v>
      </c>
      <c r="BA150" s="6">
        <v>6.31907</v>
      </c>
      <c r="BB150" s="6">
        <f t="shared" si="57"/>
        <v>6.020058018239574</v>
      </c>
      <c r="BC150" s="6">
        <v>6.2135731537745658</v>
      </c>
      <c r="BD150" s="6">
        <f t="shared" si="58"/>
        <v>6.2971654445002514</v>
      </c>
      <c r="BE150" s="15"/>
      <c r="BF150" s="75">
        <v>63.092441612903222</v>
      </c>
      <c r="BG150" s="75">
        <v>53.264632903225809</v>
      </c>
      <c r="BH150" s="75">
        <v>59.391529032258056</v>
      </c>
      <c r="BI150" s="75">
        <v>59.797481612903233</v>
      </c>
      <c r="BJ150" s="75">
        <v>52.55495548387097</v>
      </c>
      <c r="BK150" s="75">
        <v>63.322599354838708</v>
      </c>
      <c r="BL150" s="75">
        <v>60.079655483870965</v>
      </c>
      <c r="BM150" s="9"/>
      <c r="BN150" s="84"/>
      <c r="BV150" s="17">
        <f t="shared" si="59"/>
        <v>2026</v>
      </c>
      <c r="BW150" s="78">
        <f t="shared" si="60"/>
        <v>46296</v>
      </c>
      <c r="BX150" s="24">
        <f t="shared" si="61"/>
        <v>6.4319035703261651</v>
      </c>
      <c r="BY150" s="24">
        <f t="shared" si="62"/>
        <v>6.020058018239574</v>
      </c>
      <c r="BZ150" s="24">
        <v>6.3157536734693869</v>
      </c>
      <c r="CA150" s="24">
        <v>6.2103226801019682</v>
      </c>
      <c r="CB150" s="24">
        <v>6.3157536734693869</v>
      </c>
      <c r="CC150" s="24">
        <f t="shared" si="63"/>
        <v>6.0531817898193756</v>
      </c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3"/>
      <c r="EC150" s="3"/>
      <c r="ED150" s="3"/>
      <c r="EE150" s="3"/>
      <c r="EF150" s="3"/>
      <c r="EG150" s="3"/>
      <c r="EH150" s="3"/>
      <c r="EI150" s="13"/>
      <c r="EJ150" s="13"/>
      <c r="EK150" s="13"/>
      <c r="EL150" s="13"/>
      <c r="EM150" s="13"/>
      <c r="EN150" s="13"/>
      <c r="EO150" s="13"/>
      <c r="EP150" s="3"/>
      <c r="EQ150" s="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3"/>
      <c r="FO150" s="3"/>
      <c r="FP150" s="13"/>
      <c r="FQ150" s="13"/>
      <c r="FR150" s="13"/>
      <c r="FS150" s="13"/>
      <c r="FT150" s="13"/>
    </row>
    <row r="151" spans="1:176" ht="12.75" x14ac:dyDescent="0.2">
      <c r="A151" s="3">
        <f t="shared" si="45"/>
        <v>2026</v>
      </c>
      <c r="B151" s="81">
        <f t="shared" si="49"/>
        <v>46327</v>
      </c>
      <c r="C151" s="81">
        <f t="shared" si="47"/>
        <v>46356</v>
      </c>
      <c r="D151" s="79">
        <f t="shared" si="48"/>
        <v>46327</v>
      </c>
      <c r="E151" s="40">
        <v>77.186520000000002</v>
      </c>
      <c r="F151" s="80">
        <v>61.179609999999997</v>
      </c>
      <c r="G151" s="40">
        <v>54.978360000000002</v>
      </c>
      <c r="H151" s="80">
        <v>53.125880000000002</v>
      </c>
      <c r="I151" s="40">
        <v>73.192729999999997</v>
      </c>
      <c r="J151" s="80">
        <v>58.345579999999998</v>
      </c>
      <c r="K151" s="40">
        <v>70.217449999999999</v>
      </c>
      <c r="L151" s="80">
        <v>62.404910000000001</v>
      </c>
      <c r="M151" s="40">
        <v>65.485309999999998</v>
      </c>
      <c r="N151" s="80">
        <v>59.129950000000001</v>
      </c>
      <c r="O151" s="40">
        <v>54.228360000000002</v>
      </c>
      <c r="P151" s="80">
        <v>52.125880000000002</v>
      </c>
      <c r="Q151" s="40">
        <v>54.478360000000002</v>
      </c>
      <c r="R151" s="80">
        <v>52.625880000000002</v>
      </c>
      <c r="S151" s="40">
        <v>57.728360000000002</v>
      </c>
      <c r="T151" s="80">
        <v>53.625880000000002</v>
      </c>
      <c r="U151" s="40">
        <v>74.156480000000002</v>
      </c>
      <c r="V151" s="42">
        <v>58.353079999999999</v>
      </c>
      <c r="W151" s="42">
        <v>6.5118999999999998</v>
      </c>
      <c r="X151" s="75">
        <v>6.7821999999999996</v>
      </c>
      <c r="Y151" s="42">
        <v>6.4116</v>
      </c>
      <c r="Z151" s="75">
        <v>6.4771999999999998</v>
      </c>
      <c r="AA151" s="75">
        <v>6.3171999999999997</v>
      </c>
      <c r="AB151" s="75">
        <v>6.7915999999999999</v>
      </c>
      <c r="AC151" s="82">
        <v>6.6886000000000001</v>
      </c>
      <c r="AD151" s="76">
        <v>6.6905999999999999</v>
      </c>
      <c r="AE151" s="82">
        <v>6.1261999999999999</v>
      </c>
      <c r="AF151" s="75">
        <v>6.8109999999999999</v>
      </c>
      <c r="AG151" s="77">
        <v>6.6230000000000002</v>
      </c>
      <c r="AH151" s="76">
        <v>6.5755999999999997</v>
      </c>
      <c r="AI151" s="77">
        <v>7.0186000000000002</v>
      </c>
      <c r="AJ151" s="76">
        <v>6.7035999999999998</v>
      </c>
      <c r="AK151" s="83"/>
      <c r="AL151" s="5"/>
      <c r="AM151" s="5"/>
      <c r="AN151" s="5"/>
      <c r="AO151" s="5"/>
      <c r="AP151" s="5"/>
      <c r="AQ151" s="5"/>
      <c r="AR151" s="6">
        <f t="shared" si="50"/>
        <v>6.8298485821729846</v>
      </c>
      <c r="AS151" s="6">
        <f t="shared" si="51"/>
        <v>6.8318813090761248</v>
      </c>
      <c r="AT151" s="6">
        <f t="shared" si="52"/>
        <v>7.0887183901729856</v>
      </c>
      <c r="AU151" s="6">
        <f t="shared" si="53"/>
        <v>7.0908281570761256</v>
      </c>
      <c r="AV151" s="6">
        <f t="shared" si="46"/>
        <v>6.9603191096245549</v>
      </c>
      <c r="AW151" s="6"/>
      <c r="AX151" s="6">
        <f t="shared" si="54"/>
        <v>6.5950275905575912</v>
      </c>
      <c r="AY151" s="6">
        <f t="shared" si="55"/>
        <v>6.8184116692034493</v>
      </c>
      <c r="AZ151" s="6">
        <f t="shared" si="56"/>
        <v>6.7955544395402949</v>
      </c>
      <c r="BA151" s="6">
        <v>6.5930495918367349</v>
      </c>
      <c r="BB151" s="6">
        <f t="shared" si="57"/>
        <v>6.4950042217440309</v>
      </c>
      <c r="BC151" s="6">
        <v>6.4830481633546828</v>
      </c>
      <c r="BD151" s="6">
        <f t="shared" si="58"/>
        <v>6.566879156202913</v>
      </c>
      <c r="BE151" s="15"/>
      <c r="BF151" s="75">
        <v>69.704788141470175</v>
      </c>
      <c r="BG151" s="75">
        <v>54.112499029126219</v>
      </c>
      <c r="BH151" s="75">
        <v>66.253077364771144</v>
      </c>
      <c r="BI151" s="75">
        <v>62.514774188626902</v>
      </c>
      <c r="BJ151" s="75">
        <v>53.612499029126219</v>
      </c>
      <c r="BK151" s="75">
        <v>66.565818959778099</v>
      </c>
      <c r="BL151" s="75">
        <v>66.769870013869621</v>
      </c>
      <c r="BM151" s="9"/>
      <c r="BN151" s="84"/>
      <c r="BV151" s="17">
        <f t="shared" si="59"/>
        <v>2026</v>
      </c>
      <c r="BW151" s="78">
        <f t="shared" si="60"/>
        <v>46327</v>
      </c>
      <c r="BX151" s="24">
        <f t="shared" si="61"/>
        <v>6.6301749974277193</v>
      </c>
      <c r="BY151" s="24">
        <f t="shared" si="62"/>
        <v>6.4950042217440309</v>
      </c>
      <c r="BZ151" s="24">
        <v>6.5897332653061218</v>
      </c>
      <c r="CA151" s="24">
        <v>6.4797981814167285</v>
      </c>
      <c r="CB151" s="24">
        <v>6.5897332653061218</v>
      </c>
      <c r="CC151" s="24">
        <f t="shared" si="63"/>
        <v>6.5288591297208534</v>
      </c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3"/>
      <c r="EC151" s="3"/>
      <c r="ED151" s="3"/>
      <c r="EE151" s="3"/>
      <c r="EF151" s="3"/>
      <c r="EG151" s="3"/>
      <c r="EH151" s="3"/>
      <c r="EI151" s="13"/>
      <c r="EJ151" s="13"/>
      <c r="EK151" s="13"/>
      <c r="EL151" s="13"/>
      <c r="EM151" s="13"/>
      <c r="EN151" s="13"/>
      <c r="EO151" s="13"/>
      <c r="EP151" s="3"/>
      <c r="EQ151" s="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3"/>
      <c r="FO151" s="3"/>
      <c r="FP151" s="13"/>
      <c r="FQ151" s="13"/>
      <c r="FR151" s="13"/>
      <c r="FS151" s="13"/>
      <c r="FT151" s="13"/>
    </row>
    <row r="152" spans="1:176" ht="12.75" x14ac:dyDescent="0.2">
      <c r="A152" s="3">
        <f t="shared" si="45"/>
        <v>2026</v>
      </c>
      <c r="B152" s="81">
        <f t="shared" si="49"/>
        <v>46357</v>
      </c>
      <c r="C152" s="81">
        <f t="shared" si="47"/>
        <v>46387</v>
      </c>
      <c r="D152" s="79">
        <f t="shared" si="48"/>
        <v>46357</v>
      </c>
      <c r="E152" s="40">
        <v>79.817869999999999</v>
      </c>
      <c r="F152" s="80">
        <v>63.507019999999997</v>
      </c>
      <c r="G152" s="40">
        <v>57.713050000000003</v>
      </c>
      <c r="H152" s="80">
        <v>55.583069999999999</v>
      </c>
      <c r="I152" s="40">
        <v>76.917900000000003</v>
      </c>
      <c r="J152" s="80">
        <v>60.185879999999997</v>
      </c>
      <c r="K152" s="40">
        <v>70.679720000000003</v>
      </c>
      <c r="L152" s="80">
        <v>62.29448</v>
      </c>
      <c r="M152" s="40">
        <v>67.67971</v>
      </c>
      <c r="N152" s="80">
        <v>61.671860000000002</v>
      </c>
      <c r="O152" s="40">
        <v>57.213050000000003</v>
      </c>
      <c r="P152" s="80">
        <v>55.083069999999999</v>
      </c>
      <c r="Q152" s="40">
        <v>57.213050000000003</v>
      </c>
      <c r="R152" s="80">
        <v>55.083069999999999</v>
      </c>
      <c r="S152" s="40">
        <v>60.213050000000003</v>
      </c>
      <c r="T152" s="80">
        <v>56.333069999999999</v>
      </c>
      <c r="U152" s="40">
        <v>76.059460000000001</v>
      </c>
      <c r="V152" s="42">
        <v>60.943379999999998</v>
      </c>
      <c r="W152" s="42">
        <v>6.7359</v>
      </c>
      <c r="X152" s="75">
        <v>7.1070000000000002</v>
      </c>
      <c r="Y152" s="42">
        <v>6.6406999999999998</v>
      </c>
      <c r="Z152" s="75">
        <v>6.6444000000000001</v>
      </c>
      <c r="AA152" s="75">
        <v>6.4869000000000003</v>
      </c>
      <c r="AB152" s="75">
        <v>6.9001999999999999</v>
      </c>
      <c r="AC152" s="82">
        <v>6.7995000000000001</v>
      </c>
      <c r="AD152" s="76">
        <v>6.7998000000000003</v>
      </c>
      <c r="AE152" s="82">
        <v>6.1607000000000003</v>
      </c>
      <c r="AF152" s="75">
        <v>6.9847999999999999</v>
      </c>
      <c r="AG152" s="77">
        <v>6.7935999999999996</v>
      </c>
      <c r="AH152" s="76">
        <v>6.7439999999999998</v>
      </c>
      <c r="AI152" s="77">
        <v>7.1393000000000004</v>
      </c>
      <c r="AJ152" s="76">
        <v>6.8144999999999998</v>
      </c>
      <c r="AK152" s="83"/>
      <c r="AL152" s="5"/>
      <c r="AM152" s="5"/>
      <c r="AN152" s="5"/>
      <c r="AO152" s="5"/>
      <c r="AP152" s="5"/>
      <c r="AQ152" s="5"/>
      <c r="AR152" s="6">
        <f t="shared" si="50"/>
        <v>6.9425632889521287</v>
      </c>
      <c r="AS152" s="6">
        <f t="shared" si="51"/>
        <v>6.9428681979876004</v>
      </c>
      <c r="AT152" s="6">
        <f t="shared" si="52"/>
        <v>7.2057049649521296</v>
      </c>
      <c r="AU152" s="6">
        <f t="shared" si="53"/>
        <v>7.2060214299876009</v>
      </c>
      <c r="AV152" s="6">
        <f t="shared" si="46"/>
        <v>7.0742894704698651</v>
      </c>
      <c r="AW152" s="6"/>
      <c r="AX152" s="6">
        <f t="shared" si="54"/>
        <v>6.7651537606837611</v>
      </c>
      <c r="AY152" s="6">
        <f t="shared" si="55"/>
        <v>6.9309433789954333</v>
      </c>
      <c r="AZ152" s="6">
        <f t="shared" si="56"/>
        <v>6.9041918933888837</v>
      </c>
      <c r="BA152" s="6">
        <v>6.763661836734693</v>
      </c>
      <c r="BB152" s="6">
        <f t="shared" si="57"/>
        <v>6.6688949892407017</v>
      </c>
      <c r="BC152" s="6">
        <v>6.6508553201583904</v>
      </c>
      <c r="BD152" s="6">
        <f t="shared" si="58"/>
        <v>6.7348349573078856</v>
      </c>
      <c r="BE152" s="15"/>
      <c r="BF152" s="75">
        <v>72.627065161290318</v>
      </c>
      <c r="BG152" s="75">
        <v>56.774026559139784</v>
      </c>
      <c r="BH152" s="75">
        <v>69.541418064516137</v>
      </c>
      <c r="BI152" s="75">
        <v>65.031087956989239</v>
      </c>
      <c r="BJ152" s="75">
        <v>56.274026559139784</v>
      </c>
      <c r="BK152" s="75">
        <v>66.983001290322591</v>
      </c>
      <c r="BL152" s="75">
        <v>69.395381720430109</v>
      </c>
      <c r="BM152" s="9"/>
      <c r="BN152" s="84"/>
      <c r="BV152" s="17">
        <f t="shared" si="59"/>
        <v>2026</v>
      </c>
      <c r="BW152" s="78">
        <f t="shared" si="60"/>
        <v>46357</v>
      </c>
      <c r="BX152" s="24">
        <f t="shared" si="61"/>
        <v>6.8658988373289436</v>
      </c>
      <c r="BY152" s="24">
        <f t="shared" si="62"/>
        <v>6.6688949892407017</v>
      </c>
      <c r="BZ152" s="24">
        <v>6.7603455102040808</v>
      </c>
      <c r="CA152" s="24">
        <v>6.6476056444328462</v>
      </c>
      <c r="CB152" s="24">
        <v>6.7603455102040808</v>
      </c>
      <c r="CC152" s="24">
        <f t="shared" si="63"/>
        <v>6.7030175862068964</v>
      </c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3"/>
      <c r="EC152" s="3"/>
      <c r="ED152" s="3"/>
      <c r="EE152" s="3"/>
      <c r="EF152" s="3"/>
      <c r="EG152" s="3"/>
      <c r="EH152" s="3"/>
      <c r="EI152" s="13"/>
      <c r="EJ152" s="13"/>
      <c r="EK152" s="13"/>
      <c r="EL152" s="13"/>
      <c r="EM152" s="13"/>
      <c r="EN152" s="13"/>
      <c r="EO152" s="13"/>
      <c r="EP152" s="3"/>
      <c r="EQ152" s="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3"/>
      <c r="FO152" s="3"/>
      <c r="FP152" s="13"/>
      <c r="FQ152" s="13"/>
      <c r="FR152" s="13"/>
      <c r="FS152" s="13"/>
      <c r="FT152" s="13"/>
    </row>
    <row r="153" spans="1:176" ht="12.75" x14ac:dyDescent="0.2">
      <c r="A153" s="3">
        <f t="shared" si="45"/>
        <v>2027</v>
      </c>
      <c r="B153" s="81">
        <f t="shared" si="49"/>
        <v>46388</v>
      </c>
      <c r="C153" s="81">
        <f t="shared" si="47"/>
        <v>46418</v>
      </c>
      <c r="D153" s="79">
        <f t="shared" si="48"/>
        <v>46388</v>
      </c>
      <c r="E153" s="40">
        <v>80.484729999999999</v>
      </c>
      <c r="F153" s="80">
        <v>64.744919999999993</v>
      </c>
      <c r="G153" s="40">
        <v>61.542650000000002</v>
      </c>
      <c r="H153" s="80">
        <v>58.892969999999998</v>
      </c>
      <c r="I153" s="40">
        <v>75.558070000000001</v>
      </c>
      <c r="J153" s="80">
        <v>60.858840000000001</v>
      </c>
      <c r="K153" s="40">
        <v>73.585359999999994</v>
      </c>
      <c r="L153" s="80">
        <v>64.863299999999995</v>
      </c>
      <c r="M153" s="40">
        <v>70.512280000000004</v>
      </c>
      <c r="N153" s="80">
        <v>64.387799999999999</v>
      </c>
      <c r="O153" s="40">
        <v>61.042650000000002</v>
      </c>
      <c r="P153" s="80">
        <v>58.392969999999998</v>
      </c>
      <c r="Q153" s="40">
        <v>61.042650000000002</v>
      </c>
      <c r="R153" s="80">
        <v>58.392969999999998</v>
      </c>
      <c r="S153" s="40">
        <v>63.292650000000002</v>
      </c>
      <c r="T153" s="80">
        <v>57.392969999999998</v>
      </c>
      <c r="U153" s="40">
        <v>73.867320000000007</v>
      </c>
      <c r="V153" s="42">
        <v>60.611530000000002</v>
      </c>
      <c r="W153" s="42">
        <v>7.2892000000000001</v>
      </c>
      <c r="X153" s="75">
        <v>7.5045999999999999</v>
      </c>
      <c r="Y153" s="42">
        <v>7.1620999999999997</v>
      </c>
      <c r="Z153" s="75">
        <v>7.1752000000000002</v>
      </c>
      <c r="AA153" s="75">
        <v>7.0026999999999999</v>
      </c>
      <c r="AB153" s="75">
        <v>7.2577999999999996</v>
      </c>
      <c r="AC153" s="82">
        <v>7.3182999999999998</v>
      </c>
      <c r="AD153" s="76">
        <v>7.3242000000000003</v>
      </c>
      <c r="AE153" s="82">
        <v>6.7742000000000004</v>
      </c>
      <c r="AF153" s="75">
        <v>7.5194999999999999</v>
      </c>
      <c r="AG153" s="77">
        <v>7.3262999999999998</v>
      </c>
      <c r="AH153" s="76">
        <v>7.2755000000000001</v>
      </c>
      <c r="AI153" s="77">
        <v>7.6704999999999997</v>
      </c>
      <c r="AJ153" s="76">
        <v>7.3333000000000004</v>
      </c>
      <c r="AK153" s="83"/>
      <c r="AL153" s="5"/>
      <c r="AM153" s="5"/>
      <c r="AN153" s="5"/>
      <c r="AO153" s="5"/>
      <c r="AP153" s="5"/>
      <c r="AQ153" s="5"/>
      <c r="AR153" s="6">
        <f t="shared" si="50"/>
        <v>7.4698526476267908</v>
      </c>
      <c r="AS153" s="6">
        <f t="shared" si="51"/>
        <v>7.4758491919910561</v>
      </c>
      <c r="AT153" s="6">
        <f t="shared" si="52"/>
        <v>7.7529784996267912</v>
      </c>
      <c r="AU153" s="6">
        <f t="shared" si="53"/>
        <v>7.7592023119910571</v>
      </c>
      <c r="AV153" s="6">
        <f t="shared" si="46"/>
        <v>7.614470662808924</v>
      </c>
      <c r="AW153" s="6"/>
      <c r="AX153" s="6">
        <f t="shared" si="54"/>
        <v>7.3052433007733013</v>
      </c>
      <c r="AY153" s="6">
        <f t="shared" si="55"/>
        <v>7.4573766615930994</v>
      </c>
      <c r="AZ153" s="6">
        <f t="shared" si="56"/>
        <v>7.261915222083684</v>
      </c>
      <c r="BA153" s="6">
        <v>7.3052944897959176</v>
      </c>
      <c r="BB153" s="6">
        <f t="shared" si="57"/>
        <v>7.1974327492570964</v>
      </c>
      <c r="BC153" s="6">
        <v>7.1835828251309275</v>
      </c>
      <c r="BD153" s="6">
        <f t="shared" si="58"/>
        <v>7.2680343545956809</v>
      </c>
      <c r="BE153" s="15"/>
      <c r="BF153" s="75">
        <v>73.20718344086022</v>
      </c>
      <c r="BG153" s="75">
        <v>60.317529139784945</v>
      </c>
      <c r="BH153" s="75">
        <v>68.761651827956996</v>
      </c>
      <c r="BI153" s="75">
        <v>67.680531182795704</v>
      </c>
      <c r="BJ153" s="75">
        <v>59.817529139784945</v>
      </c>
      <c r="BK153" s="75">
        <v>69.552579569892472</v>
      </c>
      <c r="BL153" s="75">
        <v>67.738298817204296</v>
      </c>
      <c r="BM153" s="9"/>
      <c r="BN153" s="84"/>
      <c r="BV153" s="17">
        <f t="shared" si="59"/>
        <v>2027</v>
      </c>
      <c r="BW153" s="78">
        <f t="shared" si="60"/>
        <v>46388</v>
      </c>
      <c r="BX153" s="24">
        <f t="shared" si="61"/>
        <v>7.4023737833110399</v>
      </c>
      <c r="BY153" s="24">
        <f t="shared" si="62"/>
        <v>7.1974327492570964</v>
      </c>
      <c r="BZ153" s="24">
        <v>7.3019781632653054</v>
      </c>
      <c r="CA153" s="24">
        <v>7.1803341215199019</v>
      </c>
      <c r="CB153" s="24">
        <v>7.3019781632653054</v>
      </c>
      <c r="CC153" s="24">
        <f t="shared" si="63"/>
        <v>7.2323689819376016</v>
      </c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3"/>
      <c r="EC153" s="3"/>
      <c r="ED153" s="3"/>
      <c r="EE153" s="3"/>
      <c r="EF153" s="3"/>
      <c r="EG153" s="3"/>
      <c r="EH153" s="3"/>
      <c r="EI153" s="13"/>
      <c r="EJ153" s="13"/>
      <c r="EK153" s="13"/>
      <c r="EL153" s="13"/>
      <c r="EM153" s="13"/>
      <c r="EN153" s="13"/>
      <c r="EO153" s="13"/>
      <c r="EP153" s="3"/>
      <c r="EQ153" s="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3"/>
      <c r="FO153" s="3"/>
      <c r="FP153" s="13"/>
      <c r="FQ153" s="13"/>
      <c r="FR153" s="13"/>
      <c r="FS153" s="13"/>
      <c r="FT153" s="13"/>
    </row>
    <row r="154" spans="1:176" ht="12.75" x14ac:dyDescent="0.2">
      <c r="A154" s="3">
        <f t="shared" si="45"/>
        <v>2027</v>
      </c>
      <c r="B154" s="81">
        <f t="shared" si="49"/>
        <v>46419</v>
      </c>
      <c r="C154" s="81">
        <f t="shared" si="47"/>
        <v>46446</v>
      </c>
      <c r="D154" s="79">
        <f t="shared" si="48"/>
        <v>46419</v>
      </c>
      <c r="E154" s="40">
        <v>73.175280000000001</v>
      </c>
      <c r="F154" s="80">
        <v>61.824599999999997</v>
      </c>
      <c r="G154" s="40">
        <v>61.374229999999997</v>
      </c>
      <c r="H154" s="80">
        <v>58.086359999999999</v>
      </c>
      <c r="I154" s="40">
        <v>68.27037</v>
      </c>
      <c r="J154" s="80">
        <v>57.630290000000002</v>
      </c>
      <c r="K154" s="40">
        <v>71.810869999999994</v>
      </c>
      <c r="L154" s="80">
        <v>63.514000000000003</v>
      </c>
      <c r="M154" s="40">
        <v>67.510350000000003</v>
      </c>
      <c r="N154" s="80">
        <v>62.003300000000003</v>
      </c>
      <c r="O154" s="40">
        <v>60.374229999999997</v>
      </c>
      <c r="P154" s="80">
        <v>56.836359999999999</v>
      </c>
      <c r="Q154" s="40">
        <v>61.374229999999997</v>
      </c>
      <c r="R154" s="80">
        <v>57.586359999999999</v>
      </c>
      <c r="S154" s="40">
        <v>63.874229999999997</v>
      </c>
      <c r="T154" s="80">
        <v>60.336359999999999</v>
      </c>
      <c r="U154" s="40">
        <v>70.078119999999998</v>
      </c>
      <c r="V154" s="42">
        <v>57.96904</v>
      </c>
      <c r="W154" s="42">
        <v>7.2305000000000001</v>
      </c>
      <c r="X154" s="75">
        <v>7.2313999999999998</v>
      </c>
      <c r="Y154" s="42">
        <v>6.9816000000000003</v>
      </c>
      <c r="Z154" s="75">
        <v>6.9348999999999998</v>
      </c>
      <c r="AA154" s="75">
        <v>6.7824</v>
      </c>
      <c r="AB154" s="75">
        <v>6.9652000000000003</v>
      </c>
      <c r="AC154" s="82">
        <v>7.0198</v>
      </c>
      <c r="AD154" s="76">
        <v>7.0255000000000001</v>
      </c>
      <c r="AE154" s="82">
        <v>6.5293999999999999</v>
      </c>
      <c r="AF154" s="75">
        <v>7.2784000000000004</v>
      </c>
      <c r="AG154" s="77">
        <v>7.0856000000000003</v>
      </c>
      <c r="AH154" s="76">
        <v>7.0350999999999999</v>
      </c>
      <c r="AI154" s="77">
        <v>7.3704000000000001</v>
      </c>
      <c r="AJ154" s="76">
        <v>7.0347999999999997</v>
      </c>
      <c r="AK154" s="83"/>
      <c r="AL154" s="5"/>
      <c r="AM154" s="5"/>
      <c r="AN154" s="5"/>
      <c r="AO154" s="5"/>
      <c r="AP154" s="5"/>
      <c r="AQ154" s="5"/>
      <c r="AR154" s="6">
        <f t="shared" si="50"/>
        <v>7.1664681573330622</v>
      </c>
      <c r="AS154" s="6">
        <f t="shared" si="51"/>
        <v>7.1722614290070128</v>
      </c>
      <c r="AT154" s="6">
        <f t="shared" si="52"/>
        <v>7.4380957893330626</v>
      </c>
      <c r="AU154" s="6">
        <f t="shared" si="53"/>
        <v>7.4441086250070132</v>
      </c>
      <c r="AV154" s="6">
        <f t="shared" si="46"/>
        <v>7.3052335001700381</v>
      </c>
      <c r="AW154" s="6"/>
      <c r="AX154" s="6">
        <f t="shared" si="54"/>
        <v>7.0607378062678068</v>
      </c>
      <c r="AY154" s="6">
        <f t="shared" si="55"/>
        <v>7.1544847285641797</v>
      </c>
      <c r="AZ154" s="6">
        <f t="shared" si="56"/>
        <v>6.9692143105174136</v>
      </c>
      <c r="BA154" s="6">
        <v>7.0600904081632656</v>
      </c>
      <c r="BB154" s="6">
        <f t="shared" si="57"/>
        <v>6.9716924070089155</v>
      </c>
      <c r="BC154" s="6">
        <v>6.9424102187916272</v>
      </c>
      <c r="BD154" s="6">
        <f t="shared" si="58"/>
        <v>7.0266481165243597</v>
      </c>
      <c r="BE154" s="15"/>
      <c r="BF154" s="75">
        <v>68.310702857142857</v>
      </c>
      <c r="BG154" s="75">
        <v>59.965142857142858</v>
      </c>
      <c r="BH154" s="75">
        <v>63.710335714285712</v>
      </c>
      <c r="BI154" s="75">
        <v>65.150185714285726</v>
      </c>
      <c r="BJ154" s="75">
        <v>59.750857142857136</v>
      </c>
      <c r="BK154" s="75">
        <v>68.255068571428566</v>
      </c>
      <c r="BL154" s="75">
        <v>64.88851428571428</v>
      </c>
      <c r="BM154" s="9"/>
      <c r="BN154" s="84"/>
      <c r="BV154" s="17">
        <f t="shared" si="59"/>
        <v>2027</v>
      </c>
      <c r="BW154" s="78">
        <f t="shared" si="60"/>
        <v>46419</v>
      </c>
      <c r="BX154" s="24">
        <f t="shared" si="61"/>
        <v>7.2166550879720139</v>
      </c>
      <c r="BY154" s="24">
        <f t="shared" si="62"/>
        <v>6.9716924070089155</v>
      </c>
      <c r="BZ154" s="24">
        <v>7.0567740816326525</v>
      </c>
      <c r="CA154" s="24">
        <v>6.9391610750918327</v>
      </c>
      <c r="CB154" s="24">
        <v>7.0567740816326525</v>
      </c>
      <c r="CC154" s="24">
        <f t="shared" si="63"/>
        <v>7.0062811330049257</v>
      </c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3"/>
      <c r="EC154" s="3"/>
      <c r="ED154" s="3"/>
      <c r="EE154" s="3"/>
      <c r="EF154" s="3"/>
      <c r="EG154" s="3"/>
      <c r="EH154" s="3"/>
      <c r="EI154" s="13"/>
      <c r="EJ154" s="13"/>
      <c r="EK154" s="13"/>
      <c r="EL154" s="13"/>
      <c r="EM154" s="13"/>
      <c r="EN154" s="13"/>
      <c r="EO154" s="13"/>
      <c r="EP154" s="3"/>
      <c r="EQ154" s="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3"/>
      <c r="FO154" s="3"/>
      <c r="FP154" s="13"/>
      <c r="FQ154" s="13"/>
      <c r="FR154" s="13"/>
      <c r="FS154" s="13"/>
      <c r="FT154" s="13"/>
    </row>
    <row r="155" spans="1:176" ht="12.75" x14ac:dyDescent="0.2">
      <c r="A155" s="3">
        <f t="shared" si="45"/>
        <v>2027</v>
      </c>
      <c r="B155" s="81">
        <f t="shared" si="49"/>
        <v>46447</v>
      </c>
      <c r="C155" s="81">
        <f t="shared" si="47"/>
        <v>46477</v>
      </c>
      <c r="D155" s="79">
        <f t="shared" si="48"/>
        <v>46447</v>
      </c>
      <c r="E155" s="40">
        <v>59.987909999999999</v>
      </c>
      <c r="F155" s="80">
        <v>51.557139999999997</v>
      </c>
      <c r="G155" s="40">
        <v>55.418170000000003</v>
      </c>
      <c r="H155" s="80">
        <v>51.281529999999997</v>
      </c>
      <c r="I155" s="40">
        <v>55.613379999999999</v>
      </c>
      <c r="J155" s="80">
        <v>47.548360000000002</v>
      </c>
      <c r="K155" s="40">
        <v>61.400390000000002</v>
      </c>
      <c r="L155" s="80">
        <v>54.573259999999998</v>
      </c>
      <c r="M155" s="40">
        <v>59.043700000000001</v>
      </c>
      <c r="N155" s="80">
        <v>54.361649999999997</v>
      </c>
      <c r="O155" s="40">
        <v>54.418170000000003</v>
      </c>
      <c r="P155" s="80">
        <v>49.781529999999997</v>
      </c>
      <c r="Q155" s="40">
        <v>55.418170000000003</v>
      </c>
      <c r="R155" s="80">
        <v>50.781529999999997</v>
      </c>
      <c r="S155" s="40">
        <v>57.668170000000003</v>
      </c>
      <c r="T155" s="80">
        <v>53.281529999999997</v>
      </c>
      <c r="U155" s="40">
        <v>57.105130000000003</v>
      </c>
      <c r="V155" s="42">
        <v>49.493169999999999</v>
      </c>
      <c r="W155" s="42">
        <v>6.3658000000000001</v>
      </c>
      <c r="X155" s="75">
        <v>6.4245999999999999</v>
      </c>
      <c r="Y155" s="42">
        <v>6.1725000000000003</v>
      </c>
      <c r="Z155" s="75">
        <v>6.2545999999999999</v>
      </c>
      <c r="AA155" s="75">
        <v>6.0971000000000002</v>
      </c>
      <c r="AB155" s="75">
        <v>6.5613999999999999</v>
      </c>
      <c r="AC155" s="82">
        <v>6.5088999999999997</v>
      </c>
      <c r="AD155" s="76">
        <v>6.4942000000000002</v>
      </c>
      <c r="AE155" s="82">
        <v>6.0537999999999998</v>
      </c>
      <c r="AF155" s="75">
        <v>6.5956999999999999</v>
      </c>
      <c r="AG155" s="77">
        <v>6.4040999999999997</v>
      </c>
      <c r="AH155" s="76">
        <v>6.3543000000000003</v>
      </c>
      <c r="AI155" s="77">
        <v>6.8349000000000002</v>
      </c>
      <c r="AJ155" s="76">
        <v>6.5239000000000003</v>
      </c>
      <c r="AK155" s="83"/>
      <c r="AL155" s="5"/>
      <c r="AM155" s="5"/>
      <c r="AN155" s="5"/>
      <c r="AO155" s="5"/>
      <c r="AP155" s="5"/>
      <c r="AQ155" s="5"/>
      <c r="AR155" s="6">
        <f t="shared" si="50"/>
        <v>6.6472080699258047</v>
      </c>
      <c r="AS155" s="6">
        <f t="shared" si="51"/>
        <v>6.6322675271877216</v>
      </c>
      <c r="AT155" s="6">
        <f t="shared" si="52"/>
        <v>6.8991558339258052</v>
      </c>
      <c r="AU155" s="6">
        <f t="shared" si="53"/>
        <v>6.8836490471877223</v>
      </c>
      <c r="AV155" s="6">
        <f t="shared" si="46"/>
        <v>6.765570119556763</v>
      </c>
      <c r="AW155" s="6"/>
      <c r="AX155" s="6">
        <f t="shared" si="54"/>
        <v>6.3685318640618647</v>
      </c>
      <c r="AY155" s="6">
        <f t="shared" si="55"/>
        <v>6.636067681380009</v>
      </c>
      <c r="AZ155" s="6">
        <f t="shared" si="56"/>
        <v>6.5652750484174112</v>
      </c>
      <c r="BA155" s="6">
        <v>6.365906734693878</v>
      </c>
      <c r="BB155" s="6">
        <f t="shared" si="57"/>
        <v>6.2694688185264891</v>
      </c>
      <c r="BC155" s="6">
        <v>6.2596398313899382</v>
      </c>
      <c r="BD155" s="6">
        <f t="shared" si="58"/>
        <v>6.3432729281767957</v>
      </c>
      <c r="BE155" s="15"/>
      <c r="BF155" s="75">
        <v>56.45901434724091</v>
      </c>
      <c r="BG155" s="75">
        <v>53.686682732166894</v>
      </c>
      <c r="BH155" s="75">
        <v>52.237577550471073</v>
      </c>
      <c r="BI155" s="75">
        <v>57.083918640646026</v>
      </c>
      <c r="BJ155" s="75">
        <v>53.477396056527596</v>
      </c>
      <c r="BK155" s="75">
        <v>58.542735316285331</v>
      </c>
      <c r="BL155" s="75">
        <v>53.918966393001355</v>
      </c>
      <c r="BM155" s="9"/>
      <c r="BN155" s="84"/>
      <c r="BV155" s="17">
        <f t="shared" si="59"/>
        <v>2027</v>
      </c>
      <c r="BW155" s="78">
        <f t="shared" si="60"/>
        <v>46447</v>
      </c>
      <c r="BX155" s="24">
        <f t="shared" si="61"/>
        <v>6.3841620331309814</v>
      </c>
      <c r="BY155" s="24">
        <f t="shared" si="62"/>
        <v>6.2694688185264891</v>
      </c>
      <c r="BZ155" s="24">
        <v>6.3625904081632649</v>
      </c>
      <c r="CA155" s="24">
        <v>6.2563894417792412</v>
      </c>
      <c r="CB155" s="24">
        <v>6.3625904081632649</v>
      </c>
      <c r="CC155" s="24">
        <f t="shared" si="63"/>
        <v>6.3029765353037766</v>
      </c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3"/>
      <c r="EC155" s="3"/>
      <c r="ED155" s="3"/>
      <c r="EE155" s="3"/>
      <c r="EF155" s="3"/>
      <c r="EG155" s="3"/>
      <c r="EH155" s="3"/>
      <c r="EI155" s="13"/>
      <c r="EJ155" s="13"/>
      <c r="EK155" s="13"/>
      <c r="EL155" s="13"/>
      <c r="EM155" s="13"/>
      <c r="EN155" s="13"/>
      <c r="EO155" s="13"/>
      <c r="EP155" s="3"/>
      <c r="EQ155" s="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3"/>
      <c r="FO155" s="3"/>
      <c r="FP155" s="13"/>
      <c r="FQ155" s="13"/>
      <c r="FR155" s="13"/>
      <c r="FS155" s="13"/>
      <c r="FT155" s="13"/>
    </row>
    <row r="156" spans="1:176" ht="12.75" x14ac:dyDescent="0.2">
      <c r="A156" s="3">
        <f t="shared" si="45"/>
        <v>2027</v>
      </c>
      <c r="B156" s="81">
        <f t="shared" si="49"/>
        <v>46478</v>
      </c>
      <c r="C156" s="81">
        <f t="shared" si="47"/>
        <v>46507</v>
      </c>
      <c r="D156" s="79">
        <f t="shared" si="48"/>
        <v>46478</v>
      </c>
      <c r="E156" s="40">
        <v>56.350439999999999</v>
      </c>
      <c r="F156" s="80">
        <v>50.502589999999998</v>
      </c>
      <c r="G156" s="40">
        <v>56.946849999999998</v>
      </c>
      <c r="H156" s="80">
        <v>52.203249999999997</v>
      </c>
      <c r="I156" s="40">
        <v>52.130749999999999</v>
      </c>
      <c r="J156" s="80">
        <v>46.540210000000002</v>
      </c>
      <c r="K156" s="40">
        <v>63.476289999999999</v>
      </c>
      <c r="L156" s="80">
        <v>57.571480000000001</v>
      </c>
      <c r="M156" s="40">
        <v>60.157499999999999</v>
      </c>
      <c r="N156" s="80">
        <v>55.332250000000002</v>
      </c>
      <c r="O156" s="40">
        <v>55.696849999999998</v>
      </c>
      <c r="P156" s="80">
        <v>51.203249999999997</v>
      </c>
      <c r="Q156" s="40">
        <v>53.946849999999998</v>
      </c>
      <c r="R156" s="80">
        <v>51.453249999999997</v>
      </c>
      <c r="S156" s="40">
        <v>59.196849999999998</v>
      </c>
      <c r="T156" s="80">
        <v>50.203249999999997</v>
      </c>
      <c r="U156" s="40">
        <v>56.213000000000001</v>
      </c>
      <c r="V156" s="42">
        <v>54.941830000000003</v>
      </c>
      <c r="W156" s="42">
        <v>6.2781000000000002</v>
      </c>
      <c r="X156" s="75">
        <v>6.3236999999999997</v>
      </c>
      <c r="Y156" s="42">
        <v>6.093</v>
      </c>
      <c r="Z156" s="75">
        <v>6.1520000000000001</v>
      </c>
      <c r="AA156" s="75">
        <v>5.7969999999999997</v>
      </c>
      <c r="AB156" s="75">
        <v>6.4664000000000001</v>
      </c>
      <c r="AC156" s="82">
        <v>6.3906999999999998</v>
      </c>
      <c r="AD156" s="76">
        <v>6.1432000000000002</v>
      </c>
      <c r="AE156" s="82">
        <v>5.8616000000000001</v>
      </c>
      <c r="AF156" s="75">
        <v>6.4812000000000003</v>
      </c>
      <c r="AG156" s="77">
        <v>6.2956000000000003</v>
      </c>
      <c r="AH156" s="76">
        <v>6.2496</v>
      </c>
      <c r="AI156" s="77">
        <v>6.4409999999999998</v>
      </c>
      <c r="AJ156" s="76">
        <v>6.4057000000000004</v>
      </c>
      <c r="AK156" s="83"/>
      <c r="AL156" s="5"/>
      <c r="AM156" s="5"/>
      <c r="AN156" s="5"/>
      <c r="AO156" s="5"/>
      <c r="AP156" s="5"/>
      <c r="AQ156" s="5"/>
      <c r="AR156" s="6">
        <f t="shared" si="50"/>
        <v>6.5270739099501975</v>
      </c>
      <c r="AS156" s="6">
        <f t="shared" si="51"/>
        <v>6.2755239556865536</v>
      </c>
      <c r="AT156" s="6">
        <f t="shared" si="52"/>
        <v>6.7744686099501985</v>
      </c>
      <c r="AU156" s="6">
        <f t="shared" si="53"/>
        <v>6.5133849556865542</v>
      </c>
      <c r="AV156" s="6">
        <f t="shared" si="46"/>
        <v>6.522612857818376</v>
      </c>
      <c r="AW156" s="6"/>
      <c r="AX156" s="6">
        <f t="shared" si="54"/>
        <v>6.2641362596662606</v>
      </c>
      <c r="AY156" s="6">
        <f t="shared" si="55"/>
        <v>6.5161285641806179</v>
      </c>
      <c r="AZ156" s="6">
        <f t="shared" si="56"/>
        <v>6.470242284921869</v>
      </c>
      <c r="BA156" s="6">
        <v>6.2612128571428567</v>
      </c>
      <c r="BB156" s="6">
        <f t="shared" si="57"/>
        <v>5.9619578030535916</v>
      </c>
      <c r="BC156" s="6">
        <v>6.1566672578967525</v>
      </c>
      <c r="BD156" s="6">
        <f t="shared" si="58"/>
        <v>6.2402091411351082</v>
      </c>
      <c r="BE156" s="15"/>
      <c r="BF156" s="75">
        <v>53.881347777777769</v>
      </c>
      <c r="BG156" s="75">
        <v>54.943996666666663</v>
      </c>
      <c r="BH156" s="75">
        <v>49.77029977777778</v>
      </c>
      <c r="BI156" s="75">
        <v>58.120172222222223</v>
      </c>
      <c r="BJ156" s="75">
        <v>52.893996666666666</v>
      </c>
      <c r="BK156" s="75">
        <v>60.983148</v>
      </c>
      <c r="BL156" s="75">
        <v>55.676283777777783</v>
      </c>
      <c r="BM156" s="9"/>
      <c r="BN156" s="84"/>
      <c r="BV156" s="17">
        <f t="shared" si="59"/>
        <v>2027</v>
      </c>
      <c r="BW156" s="78">
        <f t="shared" si="60"/>
        <v>46478</v>
      </c>
      <c r="BX156" s="24">
        <f t="shared" si="61"/>
        <v>6.3023634941866451</v>
      </c>
      <c r="BY156" s="24">
        <f t="shared" si="62"/>
        <v>5.9619578030535916</v>
      </c>
      <c r="BZ156" s="24">
        <v>6.2578965306122436</v>
      </c>
      <c r="CA156" s="24">
        <v>6.1534166803829855</v>
      </c>
      <c r="CB156" s="24">
        <v>6.2578965306122436</v>
      </c>
      <c r="CC156" s="24">
        <f t="shared" si="63"/>
        <v>5.994992134646961</v>
      </c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3"/>
      <c r="EC156" s="3"/>
      <c r="ED156" s="3"/>
      <c r="EE156" s="3"/>
      <c r="EF156" s="3"/>
      <c r="EG156" s="3"/>
      <c r="EH156" s="3"/>
      <c r="EI156" s="13"/>
      <c r="EJ156" s="13"/>
      <c r="EK156" s="13"/>
      <c r="EL156" s="13"/>
      <c r="EM156" s="13"/>
      <c r="EN156" s="13"/>
      <c r="EO156" s="13"/>
      <c r="EP156" s="3"/>
      <c r="EQ156" s="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3"/>
      <c r="FO156" s="3"/>
      <c r="FP156" s="13"/>
      <c r="FQ156" s="13"/>
      <c r="FR156" s="13"/>
      <c r="FS156" s="13"/>
      <c r="FT156" s="13"/>
    </row>
    <row r="157" spans="1:176" ht="12.75" x14ac:dyDescent="0.2">
      <c r="A157" s="3">
        <f t="shared" si="45"/>
        <v>2027</v>
      </c>
      <c r="B157" s="81">
        <f t="shared" si="49"/>
        <v>46508</v>
      </c>
      <c r="C157" s="81">
        <f t="shared" si="47"/>
        <v>46538</v>
      </c>
      <c r="D157" s="79">
        <f t="shared" si="48"/>
        <v>46508</v>
      </c>
      <c r="E157" s="40">
        <v>50.063870000000001</v>
      </c>
      <c r="F157" s="80">
        <v>44.662059999999997</v>
      </c>
      <c r="G157" s="40">
        <v>56.37041</v>
      </c>
      <c r="H157" s="80">
        <v>52.237050000000004</v>
      </c>
      <c r="I157" s="40">
        <v>46.120780000000003</v>
      </c>
      <c r="J157" s="80">
        <v>40.956650000000003</v>
      </c>
      <c r="K157" s="40">
        <v>57.723579999999998</v>
      </c>
      <c r="L157" s="80">
        <v>52.620489999999997</v>
      </c>
      <c r="M157" s="40">
        <v>58.910730000000001</v>
      </c>
      <c r="N157" s="80">
        <v>54.579090000000001</v>
      </c>
      <c r="O157" s="40">
        <v>55.37041</v>
      </c>
      <c r="P157" s="80">
        <v>50.737050000000004</v>
      </c>
      <c r="Q157" s="40">
        <v>55.37041</v>
      </c>
      <c r="R157" s="80">
        <v>51.237050000000004</v>
      </c>
      <c r="S157" s="40">
        <v>59.12041</v>
      </c>
      <c r="T157" s="80">
        <v>50.237050000000004</v>
      </c>
      <c r="U157" s="40">
        <v>49.909030000000001</v>
      </c>
      <c r="V157" s="42">
        <v>46.683959999999999</v>
      </c>
      <c r="W157" s="42">
        <v>6.3406000000000002</v>
      </c>
      <c r="X157" s="75">
        <v>6.6597999999999997</v>
      </c>
      <c r="Y157" s="42">
        <v>6.1456</v>
      </c>
      <c r="Z157" s="75">
        <v>6.1451000000000002</v>
      </c>
      <c r="AA157" s="75">
        <v>5.7900999999999998</v>
      </c>
      <c r="AB157" s="75">
        <v>6.4200999999999997</v>
      </c>
      <c r="AC157" s="82">
        <v>6.1596000000000002</v>
      </c>
      <c r="AD157" s="76">
        <v>6.0762999999999998</v>
      </c>
      <c r="AE157" s="82">
        <v>5.8078000000000003</v>
      </c>
      <c r="AF157" s="75">
        <v>6.4752000000000001</v>
      </c>
      <c r="AG157" s="77">
        <v>6.2891000000000004</v>
      </c>
      <c r="AH157" s="76">
        <v>6.2428999999999997</v>
      </c>
      <c r="AI157" s="77">
        <v>6.3754999999999997</v>
      </c>
      <c r="AJ157" s="76">
        <v>6.1745999999999999</v>
      </c>
      <c r="AK157" s="83"/>
      <c r="AL157" s="5"/>
      <c r="AM157" s="5"/>
      <c r="AN157" s="5"/>
      <c r="AO157" s="5"/>
      <c r="AP157" s="5"/>
      <c r="AQ157" s="5"/>
      <c r="AR157" s="6">
        <f t="shared" si="50"/>
        <v>6.2921923162923061</v>
      </c>
      <c r="AS157" s="6">
        <f t="shared" si="51"/>
        <v>6.207529240776501</v>
      </c>
      <c r="AT157" s="6">
        <f t="shared" si="52"/>
        <v>6.5306850442923068</v>
      </c>
      <c r="AU157" s="6">
        <f t="shared" si="53"/>
        <v>6.4428132527765021</v>
      </c>
      <c r="AV157" s="6">
        <f t="shared" si="46"/>
        <v>6.3683049635344045</v>
      </c>
      <c r="AW157" s="6"/>
      <c r="AX157" s="6">
        <f t="shared" si="54"/>
        <v>6.2571155026455036</v>
      </c>
      <c r="AY157" s="6">
        <f t="shared" si="55"/>
        <v>6.281628310502283</v>
      </c>
      <c r="AZ157" s="6">
        <f t="shared" si="56"/>
        <v>6.4239263170287773</v>
      </c>
      <c r="BA157" s="6">
        <v>6.2541720408163259</v>
      </c>
      <c r="BB157" s="6">
        <f t="shared" si="57"/>
        <v>5.9548874064965673</v>
      </c>
      <c r="BC157" s="6">
        <v>6.1497422017846377</v>
      </c>
      <c r="BD157" s="6">
        <f t="shared" si="58"/>
        <v>6.2332779507785032</v>
      </c>
      <c r="BE157" s="15"/>
      <c r="BF157" s="75">
        <v>47.56625892473118</v>
      </c>
      <c r="BG157" s="75">
        <v>54.459286559139784</v>
      </c>
      <c r="BH157" s="75">
        <v>43.733063978494627</v>
      </c>
      <c r="BI157" s="75">
        <v>56.907928709677421</v>
      </c>
      <c r="BJ157" s="75">
        <v>53.459286559139784</v>
      </c>
      <c r="BK157" s="75">
        <v>55.364086774193545</v>
      </c>
      <c r="BL157" s="75">
        <v>48.417868602150534</v>
      </c>
      <c r="BM157" s="9"/>
      <c r="BN157" s="84"/>
      <c r="BV157" s="17">
        <f t="shared" si="59"/>
        <v>2027</v>
      </c>
      <c r="BW157" s="78">
        <f t="shared" si="60"/>
        <v>46508</v>
      </c>
      <c r="BX157" s="24">
        <f t="shared" si="61"/>
        <v>6.3564842885070485</v>
      </c>
      <c r="BY157" s="24">
        <f t="shared" si="62"/>
        <v>5.9548874064965673</v>
      </c>
      <c r="BZ157" s="24">
        <v>6.2508557142857137</v>
      </c>
      <c r="CA157" s="24">
        <v>6.1464916116341151</v>
      </c>
      <c r="CB157" s="24">
        <v>6.2508557142857137</v>
      </c>
      <c r="CC157" s="24">
        <f t="shared" si="63"/>
        <v>5.987910853858784</v>
      </c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3"/>
      <c r="EC157" s="3"/>
      <c r="ED157" s="3"/>
      <c r="EE157" s="3"/>
      <c r="EF157" s="3"/>
      <c r="EG157" s="3"/>
      <c r="EH157" s="3"/>
      <c r="EI157" s="13"/>
      <c r="EJ157" s="13"/>
      <c r="EK157" s="13"/>
      <c r="EL157" s="13"/>
      <c r="EM157" s="13"/>
      <c r="EN157" s="13"/>
      <c r="EO157" s="13"/>
      <c r="EP157" s="3"/>
      <c r="EQ157" s="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3"/>
      <c r="FO157" s="3"/>
      <c r="FP157" s="13"/>
      <c r="FQ157" s="13"/>
      <c r="FR157" s="13"/>
      <c r="FS157" s="13"/>
      <c r="FT157" s="13"/>
    </row>
    <row r="158" spans="1:176" ht="12.75" x14ac:dyDescent="0.2">
      <c r="A158" s="3">
        <f t="shared" si="45"/>
        <v>2027</v>
      </c>
      <c r="B158" s="81">
        <f t="shared" si="49"/>
        <v>46539</v>
      </c>
      <c r="C158" s="81">
        <f t="shared" si="47"/>
        <v>46568</v>
      </c>
      <c r="D158" s="79">
        <f t="shared" si="48"/>
        <v>46539</v>
      </c>
      <c r="E158" s="40">
        <v>57.437600000000003</v>
      </c>
      <c r="F158" s="80">
        <v>47.280160000000002</v>
      </c>
      <c r="G158" s="40">
        <v>60.05077</v>
      </c>
      <c r="H158" s="80">
        <v>52.465200000000003</v>
      </c>
      <c r="I158" s="40">
        <v>53.170070000000003</v>
      </c>
      <c r="J158" s="80">
        <v>43.459560000000003</v>
      </c>
      <c r="K158" s="40">
        <v>65.169780000000003</v>
      </c>
      <c r="L158" s="80">
        <v>54.40981</v>
      </c>
      <c r="M158" s="40">
        <v>61.897829999999999</v>
      </c>
      <c r="N158" s="80">
        <v>54.376989999999999</v>
      </c>
      <c r="O158" s="40">
        <v>59.80077</v>
      </c>
      <c r="P158" s="80">
        <v>51.715200000000003</v>
      </c>
      <c r="Q158" s="40">
        <v>60.05077</v>
      </c>
      <c r="R158" s="80">
        <v>51.715200000000003</v>
      </c>
      <c r="S158" s="40">
        <v>63.05077</v>
      </c>
      <c r="T158" s="80">
        <v>50.465200000000003</v>
      </c>
      <c r="U158" s="40">
        <v>59.958320000000001</v>
      </c>
      <c r="V158" s="42">
        <v>52.374369999999999</v>
      </c>
      <c r="W158" s="42">
        <v>6.4646999999999997</v>
      </c>
      <c r="X158" s="75">
        <v>6.6169000000000002</v>
      </c>
      <c r="Y158" s="42">
        <v>6.2203999999999997</v>
      </c>
      <c r="Z158" s="75">
        <v>6.1988000000000003</v>
      </c>
      <c r="AA158" s="75">
        <v>5.8437999999999999</v>
      </c>
      <c r="AB158" s="75">
        <v>6.4730999999999996</v>
      </c>
      <c r="AC158" s="82">
        <v>6.1882000000000001</v>
      </c>
      <c r="AD158" s="76">
        <v>6.0625</v>
      </c>
      <c r="AE158" s="82">
        <v>5.8587999999999996</v>
      </c>
      <c r="AF158" s="75">
        <v>6.5298999999999996</v>
      </c>
      <c r="AG158" s="77">
        <v>6.3433000000000002</v>
      </c>
      <c r="AH158" s="76">
        <v>6.2967000000000004</v>
      </c>
      <c r="AI158" s="77">
        <v>6.3635999999999999</v>
      </c>
      <c r="AJ158" s="76">
        <v>6.2031999999999998</v>
      </c>
      <c r="AK158" s="83"/>
      <c r="AL158" s="5"/>
      <c r="AM158" s="5"/>
      <c r="AN158" s="5"/>
      <c r="AO158" s="5"/>
      <c r="AP158" s="5"/>
      <c r="AQ158" s="5"/>
      <c r="AR158" s="6">
        <f t="shared" si="50"/>
        <v>6.3212603110072161</v>
      </c>
      <c r="AS158" s="6">
        <f t="shared" si="51"/>
        <v>6.1935034251448311</v>
      </c>
      <c r="AT158" s="6">
        <f t="shared" si="52"/>
        <v>6.5608547110072166</v>
      </c>
      <c r="AU158" s="6">
        <f t="shared" si="53"/>
        <v>6.4282558611448319</v>
      </c>
      <c r="AV158" s="6">
        <f t="shared" si="46"/>
        <v>6.3759685770760246</v>
      </c>
      <c r="AW158" s="6"/>
      <c r="AX158" s="6">
        <f t="shared" si="54"/>
        <v>6.3117553072853081</v>
      </c>
      <c r="AY158" s="6">
        <f t="shared" si="55"/>
        <v>6.3106491121258239</v>
      </c>
      <c r="AZ158" s="6">
        <f t="shared" si="56"/>
        <v>6.476944595610501</v>
      </c>
      <c r="BA158" s="6">
        <v>6.3089679591836729</v>
      </c>
      <c r="BB158" s="6">
        <f t="shared" si="57"/>
        <v>6.0099135362229736</v>
      </c>
      <c r="BC158" s="6">
        <v>6.2036372037006613</v>
      </c>
      <c r="BD158" s="6">
        <f t="shared" si="58"/>
        <v>6.2872206931190355</v>
      </c>
      <c r="BE158" s="15"/>
      <c r="BF158" s="75">
        <v>53.148903111111117</v>
      </c>
      <c r="BG158" s="75">
        <v>56.847973777777781</v>
      </c>
      <c r="BH158" s="75">
        <v>49.070076888888892</v>
      </c>
      <c r="BI158" s="75">
        <v>58.722364222222225</v>
      </c>
      <c r="BJ158" s="75">
        <v>56.531307111111111</v>
      </c>
      <c r="BK158" s="75">
        <v>60.626681555555557</v>
      </c>
      <c r="BL158" s="75">
        <v>56.756207777777767</v>
      </c>
      <c r="BM158" s="9"/>
      <c r="BN158" s="84"/>
      <c r="BV158" s="17">
        <f t="shared" si="59"/>
        <v>2027</v>
      </c>
      <c r="BW158" s="78">
        <f t="shared" si="60"/>
        <v>46539</v>
      </c>
      <c r="BX158" s="24">
        <f t="shared" si="61"/>
        <v>6.433446938985492</v>
      </c>
      <c r="BY158" s="24">
        <f t="shared" si="62"/>
        <v>6.0099135362229736</v>
      </c>
      <c r="BZ158" s="24">
        <v>6.3056516326530607</v>
      </c>
      <c r="CA158" s="24">
        <v>6.2003867118970666</v>
      </c>
      <c r="CB158" s="24">
        <v>6.3056516326530607</v>
      </c>
      <c r="CC158" s="24">
        <f t="shared" si="63"/>
        <v>6.0430216912972075</v>
      </c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3"/>
      <c r="EC158" s="3"/>
      <c r="ED158" s="3"/>
      <c r="EE158" s="3"/>
      <c r="EF158" s="3"/>
      <c r="EG158" s="3"/>
      <c r="EH158" s="3"/>
      <c r="EI158" s="13"/>
      <c r="EJ158" s="13"/>
      <c r="EK158" s="13"/>
      <c r="EL158" s="13"/>
      <c r="EM158" s="13"/>
      <c r="EN158" s="13"/>
      <c r="EO158" s="13"/>
      <c r="EP158" s="3"/>
      <c r="EQ158" s="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3"/>
      <c r="FO158" s="3"/>
      <c r="FP158" s="13"/>
      <c r="FQ158" s="13"/>
      <c r="FR158" s="13"/>
      <c r="FS158" s="13"/>
      <c r="FT158" s="13"/>
    </row>
    <row r="159" spans="1:176" ht="12.75" x14ac:dyDescent="0.2">
      <c r="A159" s="3">
        <f t="shared" si="45"/>
        <v>2027</v>
      </c>
      <c r="B159" s="81">
        <f t="shared" si="49"/>
        <v>46569</v>
      </c>
      <c r="C159" s="81">
        <f t="shared" si="47"/>
        <v>46599</v>
      </c>
      <c r="D159" s="79">
        <f t="shared" si="48"/>
        <v>46569</v>
      </c>
      <c r="E159" s="40">
        <v>82.65746</v>
      </c>
      <c r="F159" s="80">
        <v>55.022979999999997</v>
      </c>
      <c r="G159" s="40">
        <v>84.120869999999996</v>
      </c>
      <c r="H159" s="80">
        <v>56.426990000000004</v>
      </c>
      <c r="I159" s="40">
        <v>77.283619999999999</v>
      </c>
      <c r="J159" s="80">
        <v>50.861690000000003</v>
      </c>
      <c r="K159" s="40">
        <v>89.855900000000005</v>
      </c>
      <c r="L159" s="80">
        <v>59.526179999999997</v>
      </c>
      <c r="M159" s="40">
        <v>86.594130000000007</v>
      </c>
      <c r="N159" s="80">
        <v>58.92371</v>
      </c>
      <c r="O159" s="40">
        <v>88.620869999999996</v>
      </c>
      <c r="P159" s="80">
        <v>55.426990000000004</v>
      </c>
      <c r="Q159" s="40">
        <v>89.120869999999996</v>
      </c>
      <c r="R159" s="80">
        <v>56.426990000000004</v>
      </c>
      <c r="S159" s="40">
        <v>88.370869999999996</v>
      </c>
      <c r="T159" s="80">
        <v>58.926990000000004</v>
      </c>
      <c r="U159" s="40">
        <v>82.286869999999993</v>
      </c>
      <c r="V159" s="42">
        <v>57.590940000000003</v>
      </c>
      <c r="W159" s="42">
        <v>6.5087000000000002</v>
      </c>
      <c r="X159" s="75">
        <v>6.7449000000000003</v>
      </c>
      <c r="Y159" s="42">
        <v>6.3385999999999996</v>
      </c>
      <c r="Z159" s="75">
        <v>6.24</v>
      </c>
      <c r="AA159" s="75">
        <v>5.8849999999999998</v>
      </c>
      <c r="AB159" s="75">
        <v>6.5034999999999998</v>
      </c>
      <c r="AC159" s="82">
        <v>6.2397999999999998</v>
      </c>
      <c r="AD159" s="76">
        <v>6.1582999999999997</v>
      </c>
      <c r="AE159" s="82">
        <v>5.8819999999999997</v>
      </c>
      <c r="AF159" s="75">
        <v>6.5724</v>
      </c>
      <c r="AG159" s="77">
        <v>6.3851000000000004</v>
      </c>
      <c r="AH159" s="76">
        <v>6.3381999999999996</v>
      </c>
      <c r="AI159" s="77">
        <v>6.4615999999999998</v>
      </c>
      <c r="AJ159" s="76">
        <v>6.2548000000000004</v>
      </c>
      <c r="AK159" s="83"/>
      <c r="AL159" s="5"/>
      <c r="AM159" s="5"/>
      <c r="AN159" s="5"/>
      <c r="AO159" s="5"/>
      <c r="AP159" s="5"/>
      <c r="AQ159" s="5"/>
      <c r="AR159" s="6">
        <f t="shared" si="50"/>
        <v>6.3737046651082423</v>
      </c>
      <c r="AS159" s="6">
        <f t="shared" si="51"/>
        <v>6.2908710438052635</v>
      </c>
      <c r="AT159" s="6">
        <f t="shared" si="52"/>
        <v>6.6152866971082434</v>
      </c>
      <c r="AU159" s="6">
        <f t="shared" si="53"/>
        <v>6.5293136958052642</v>
      </c>
      <c r="AV159" s="6">
        <f t="shared" si="46"/>
        <v>6.4522940254567533</v>
      </c>
      <c r="AW159" s="6"/>
      <c r="AX159" s="6">
        <f t="shared" si="54"/>
        <v>6.3536763492063502</v>
      </c>
      <c r="AY159" s="6">
        <f t="shared" si="55"/>
        <v>6.3630083206494152</v>
      </c>
      <c r="AZ159" s="6">
        <f t="shared" si="56"/>
        <v>6.5073550799290754</v>
      </c>
      <c r="BA159" s="6">
        <v>6.3510087755102038</v>
      </c>
      <c r="BB159" s="6">
        <f t="shared" si="57"/>
        <v>6.0521309765344808</v>
      </c>
      <c r="BC159" s="6">
        <v>6.2449868141092306</v>
      </c>
      <c r="BD159" s="6">
        <f t="shared" si="58"/>
        <v>6.3286069311903566</v>
      </c>
      <c r="BE159" s="15"/>
      <c r="BF159" s="75">
        <v>70.474517204301065</v>
      </c>
      <c r="BG159" s="75">
        <v>71.911740107526882</v>
      </c>
      <c r="BH159" s="75">
        <v>65.635242258064523</v>
      </c>
      <c r="BI159" s="75">
        <v>74.39534268817205</v>
      </c>
      <c r="BJ159" s="75">
        <v>74.707439032258051</v>
      </c>
      <c r="BK159" s="75">
        <v>76.484733118279578</v>
      </c>
      <c r="BL159" s="75">
        <v>71.399416989247314</v>
      </c>
      <c r="BM159" s="9"/>
      <c r="BN159" s="84"/>
      <c r="BV159" s="17">
        <f t="shared" si="59"/>
        <v>2027</v>
      </c>
      <c r="BW159" s="78">
        <f t="shared" si="60"/>
        <v>46569</v>
      </c>
      <c r="BX159" s="24">
        <f t="shared" si="61"/>
        <v>6.5550643893404672</v>
      </c>
      <c r="BY159" s="24">
        <f t="shared" si="62"/>
        <v>6.0521309765344808</v>
      </c>
      <c r="BZ159" s="24">
        <v>6.3476924489795907</v>
      </c>
      <c r="CA159" s="24">
        <v>6.2417363977598903</v>
      </c>
      <c r="CB159" s="24">
        <v>6.3476924489795907</v>
      </c>
      <c r="CC159" s="24">
        <f t="shared" si="63"/>
        <v>6.0853041215106725</v>
      </c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3"/>
      <c r="EC159" s="3"/>
      <c r="ED159" s="3"/>
      <c r="EE159" s="3"/>
      <c r="EF159" s="3"/>
      <c r="EG159" s="3"/>
      <c r="EH159" s="3"/>
      <c r="EI159" s="13"/>
      <c r="EJ159" s="13"/>
      <c r="EK159" s="13"/>
      <c r="EL159" s="13"/>
      <c r="EM159" s="13"/>
      <c r="EN159" s="13"/>
      <c r="EO159" s="13"/>
      <c r="EP159" s="3"/>
      <c r="EQ159" s="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3"/>
      <c r="FO159" s="3"/>
      <c r="FP159" s="13"/>
      <c r="FQ159" s="13"/>
      <c r="FR159" s="13"/>
      <c r="FS159" s="13"/>
      <c r="FT159" s="13"/>
    </row>
    <row r="160" spans="1:176" ht="12.75" x14ac:dyDescent="0.2">
      <c r="A160" s="3">
        <f t="shared" si="45"/>
        <v>2027</v>
      </c>
      <c r="B160" s="81">
        <f t="shared" si="49"/>
        <v>46600</v>
      </c>
      <c r="C160" s="81">
        <f t="shared" si="47"/>
        <v>46630</v>
      </c>
      <c r="D160" s="79">
        <f t="shared" si="48"/>
        <v>46600</v>
      </c>
      <c r="E160" s="40">
        <v>87.038330000000002</v>
      </c>
      <c r="F160" s="80">
        <v>59.325049999999997</v>
      </c>
      <c r="G160" s="40">
        <v>84.274299999999997</v>
      </c>
      <c r="H160" s="80">
        <v>58.475520000000003</v>
      </c>
      <c r="I160" s="40">
        <v>81.511660000000006</v>
      </c>
      <c r="J160" s="80">
        <v>55.058549999999997</v>
      </c>
      <c r="K160" s="40">
        <v>90.39443</v>
      </c>
      <c r="L160" s="80">
        <v>61.361939999999997</v>
      </c>
      <c r="M160" s="40">
        <v>87.596019999999996</v>
      </c>
      <c r="N160" s="80">
        <v>60.980989999999998</v>
      </c>
      <c r="O160" s="40">
        <v>87.774299999999997</v>
      </c>
      <c r="P160" s="80">
        <v>57.475520000000003</v>
      </c>
      <c r="Q160" s="40">
        <v>88.524299999999997</v>
      </c>
      <c r="R160" s="80">
        <v>58.475520000000003</v>
      </c>
      <c r="S160" s="40">
        <v>88.024299999999997</v>
      </c>
      <c r="T160" s="80">
        <v>60.975520000000003</v>
      </c>
      <c r="U160" s="40">
        <v>82.434659999999994</v>
      </c>
      <c r="V160" s="42">
        <v>57.611800000000002</v>
      </c>
      <c r="W160" s="42">
        <v>6.5510000000000002</v>
      </c>
      <c r="X160" s="75">
        <v>6.9785000000000004</v>
      </c>
      <c r="Y160" s="42">
        <v>6.4071999999999996</v>
      </c>
      <c r="Z160" s="75">
        <v>6.3112000000000004</v>
      </c>
      <c r="AA160" s="75">
        <v>5.9561999999999999</v>
      </c>
      <c r="AB160" s="75">
        <v>6.5415000000000001</v>
      </c>
      <c r="AC160" s="82">
        <v>6.2740999999999998</v>
      </c>
      <c r="AD160" s="76">
        <v>6.1959</v>
      </c>
      <c r="AE160" s="82">
        <v>5.9139999999999997</v>
      </c>
      <c r="AF160" s="75">
        <v>6.6447000000000003</v>
      </c>
      <c r="AG160" s="77">
        <v>6.4569000000000001</v>
      </c>
      <c r="AH160" s="76">
        <v>6.4096000000000002</v>
      </c>
      <c r="AI160" s="77">
        <v>6.5011999999999999</v>
      </c>
      <c r="AJ160" s="76">
        <v>6.2891000000000004</v>
      </c>
      <c r="AK160" s="83"/>
      <c r="AL160" s="5"/>
      <c r="AM160" s="5"/>
      <c r="AN160" s="5"/>
      <c r="AO160" s="5"/>
      <c r="AP160" s="5"/>
      <c r="AQ160" s="5"/>
      <c r="AR160" s="6">
        <f t="shared" si="50"/>
        <v>6.4085659314971029</v>
      </c>
      <c r="AS160" s="6">
        <f t="shared" si="51"/>
        <v>6.3290863095843068</v>
      </c>
      <c r="AT160" s="6">
        <f t="shared" si="52"/>
        <v>6.6514691994971038</v>
      </c>
      <c r="AU160" s="6">
        <f t="shared" si="53"/>
        <v>6.5689773135843073</v>
      </c>
      <c r="AV160" s="6">
        <f t="shared" si="46"/>
        <v>6.4895246885407047</v>
      </c>
      <c r="AW160" s="6"/>
      <c r="AX160" s="6">
        <f t="shared" si="54"/>
        <v>6.4261224216524226</v>
      </c>
      <c r="AY160" s="6">
        <f t="shared" si="55"/>
        <v>6.3978129883307959</v>
      </c>
      <c r="AZ160" s="6">
        <f t="shared" si="56"/>
        <v>6.5453681853272929</v>
      </c>
      <c r="BA160" s="6">
        <v>6.4236618367346932</v>
      </c>
      <c r="BB160" s="6">
        <f t="shared" si="57"/>
        <v>6.1250892714417464</v>
      </c>
      <c r="BC160" s="6">
        <v>6.3164453641356904</v>
      </c>
      <c r="BD160" s="6">
        <f t="shared" si="58"/>
        <v>6.400128779507785</v>
      </c>
      <c r="BE160" s="15"/>
      <c r="BF160" s="75">
        <v>74.820647419354842</v>
      </c>
      <c r="BG160" s="75">
        <v>72.900644301075275</v>
      </c>
      <c r="BH160" s="75">
        <v>69.849536236559146</v>
      </c>
      <c r="BI160" s="75">
        <v>75.86251215053764</v>
      </c>
      <c r="BJ160" s="75">
        <v>75.276988387096765</v>
      </c>
      <c r="BK160" s="75">
        <v>77.595160215053752</v>
      </c>
      <c r="BL160" s="75">
        <v>71.491248602150534</v>
      </c>
      <c r="BM160" s="9"/>
      <c r="BN160" s="84"/>
      <c r="BV160" s="17">
        <f t="shared" si="59"/>
        <v>2027</v>
      </c>
      <c r="BW160" s="78">
        <f t="shared" si="60"/>
        <v>46600</v>
      </c>
      <c r="BX160" s="24">
        <f t="shared" si="61"/>
        <v>6.6256477826936928</v>
      </c>
      <c r="BY160" s="24">
        <f t="shared" si="62"/>
        <v>6.1250892714417464</v>
      </c>
      <c r="BZ160" s="24">
        <v>6.420345510204081</v>
      </c>
      <c r="CA160" s="24">
        <v>6.3131950781830222</v>
      </c>
      <c r="CB160" s="24">
        <v>6.420345510204081</v>
      </c>
      <c r="CC160" s="24">
        <f t="shared" si="63"/>
        <v>6.1583747290640387</v>
      </c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3"/>
      <c r="EC160" s="3"/>
      <c r="ED160" s="3"/>
      <c r="EE160" s="3"/>
      <c r="EF160" s="3"/>
      <c r="EG160" s="3"/>
      <c r="EH160" s="3"/>
      <c r="EI160" s="13"/>
      <c r="EJ160" s="13"/>
      <c r="EK160" s="13"/>
      <c r="EL160" s="13"/>
      <c r="EM160" s="13"/>
      <c r="EN160" s="13"/>
      <c r="EO160" s="13"/>
      <c r="EP160" s="3"/>
      <c r="EQ160" s="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3"/>
      <c r="FO160" s="3"/>
      <c r="FP160" s="13"/>
      <c r="FQ160" s="13"/>
      <c r="FR160" s="13"/>
      <c r="FS160" s="13"/>
      <c r="FT160" s="13"/>
    </row>
    <row r="161" spans="1:176" ht="12.75" x14ac:dyDescent="0.2">
      <c r="A161" s="3">
        <f t="shared" si="45"/>
        <v>2027</v>
      </c>
      <c r="B161" s="81">
        <f t="shared" si="49"/>
        <v>46631</v>
      </c>
      <c r="C161" s="81">
        <f t="shared" si="47"/>
        <v>46660</v>
      </c>
      <c r="D161" s="79">
        <f t="shared" si="48"/>
        <v>46631</v>
      </c>
      <c r="E161" s="40">
        <v>71.785619999999994</v>
      </c>
      <c r="F161" s="80">
        <v>59.185569999999998</v>
      </c>
      <c r="G161" s="40">
        <v>64.93674</v>
      </c>
      <c r="H161" s="80">
        <v>54.996810000000004</v>
      </c>
      <c r="I161" s="40">
        <v>67.146559999999994</v>
      </c>
      <c r="J161" s="80">
        <v>55.40419</v>
      </c>
      <c r="K161" s="40">
        <v>74.463970000000003</v>
      </c>
      <c r="L161" s="80">
        <v>58.627929999999999</v>
      </c>
      <c r="M161" s="40">
        <v>69.965270000000004</v>
      </c>
      <c r="N161" s="80">
        <v>57.628390000000003</v>
      </c>
      <c r="O161" s="40">
        <v>66.93674</v>
      </c>
      <c r="P161" s="80">
        <v>52.496810000000004</v>
      </c>
      <c r="Q161" s="40">
        <v>65.93674</v>
      </c>
      <c r="R161" s="80">
        <v>51.996810000000004</v>
      </c>
      <c r="S161" s="40">
        <v>68.18674</v>
      </c>
      <c r="T161" s="80">
        <v>57.246810000000004</v>
      </c>
      <c r="U161" s="40">
        <v>66.654060000000001</v>
      </c>
      <c r="V161" s="42">
        <v>56.089190000000002</v>
      </c>
      <c r="W161" s="42">
        <v>6.4836999999999998</v>
      </c>
      <c r="X161" s="75">
        <v>6.9019000000000004</v>
      </c>
      <c r="Y161" s="42">
        <v>6.3837000000000002</v>
      </c>
      <c r="Z161" s="75">
        <v>6.3079000000000001</v>
      </c>
      <c r="AA161" s="75">
        <v>5.9528999999999996</v>
      </c>
      <c r="AB161" s="75">
        <v>6.6</v>
      </c>
      <c r="AC161" s="82">
        <v>6.4653</v>
      </c>
      <c r="AD161" s="76">
        <v>6.2176</v>
      </c>
      <c r="AE161" s="82">
        <v>5.9370000000000003</v>
      </c>
      <c r="AF161" s="75">
        <v>6.6413000000000002</v>
      </c>
      <c r="AG161" s="77">
        <v>6.4535</v>
      </c>
      <c r="AH161" s="76">
        <v>6.4062999999999999</v>
      </c>
      <c r="AI161" s="77">
        <v>6.5225999999999997</v>
      </c>
      <c r="AJ161" s="76">
        <v>6.4802999999999997</v>
      </c>
      <c r="AK161" s="83"/>
      <c r="AL161" s="5"/>
      <c r="AM161" s="5"/>
      <c r="AN161" s="5"/>
      <c r="AO161" s="5"/>
      <c r="AP161" s="5"/>
      <c r="AQ161" s="5"/>
      <c r="AR161" s="6">
        <f t="shared" si="50"/>
        <v>6.6028946234373409</v>
      </c>
      <c r="AS161" s="6">
        <f t="shared" si="51"/>
        <v>6.3511413964833823</v>
      </c>
      <c r="AT161" s="6">
        <f t="shared" si="52"/>
        <v>6.8531629154373412</v>
      </c>
      <c r="AU161" s="6">
        <f t="shared" si="53"/>
        <v>6.5918682844833834</v>
      </c>
      <c r="AV161" s="6">
        <f t="shared" si="46"/>
        <v>6.5997668049603622</v>
      </c>
      <c r="AW161" s="6"/>
      <c r="AX161" s="6">
        <f t="shared" si="54"/>
        <v>6.4227646682946684</v>
      </c>
      <c r="AY161" s="6">
        <f t="shared" si="55"/>
        <v>6.5918261796042614</v>
      </c>
      <c r="AZ161" s="6">
        <f t="shared" si="56"/>
        <v>6.6038883607429684</v>
      </c>
      <c r="BA161" s="6">
        <v>6.4202944897959178</v>
      </c>
      <c r="BB161" s="6">
        <f t="shared" si="57"/>
        <v>6.121707777436213</v>
      </c>
      <c r="BC161" s="6">
        <v>6.3131333807777219</v>
      </c>
      <c r="BD161" s="6">
        <f t="shared" si="58"/>
        <v>6.3968138623807134</v>
      </c>
      <c r="BE161" s="15"/>
      <c r="BF161" s="75">
        <v>66.185597777777772</v>
      </c>
      <c r="BG161" s="75">
        <v>60.518993333333341</v>
      </c>
      <c r="BH161" s="75">
        <v>61.927728888888886</v>
      </c>
      <c r="BI161" s="75">
        <v>64.48221222222223</v>
      </c>
      <c r="BJ161" s="75">
        <v>59.741215555555556</v>
      </c>
      <c r="BK161" s="75">
        <v>67.425730000000001</v>
      </c>
      <c r="BL161" s="75">
        <v>61.958562222222227</v>
      </c>
      <c r="BM161" s="9"/>
      <c r="BN161" s="84"/>
      <c r="BV161" s="17">
        <f t="shared" si="59"/>
        <v>2027</v>
      </c>
      <c r="BW161" s="78">
        <f t="shared" si="60"/>
        <v>46631</v>
      </c>
      <c r="BX161" s="24">
        <f t="shared" si="61"/>
        <v>6.6014683403642351</v>
      </c>
      <c r="BY161" s="24">
        <f t="shared" si="62"/>
        <v>6.121707777436213</v>
      </c>
      <c r="BZ161" s="24">
        <v>6.4169781632653047</v>
      </c>
      <c r="CA161" s="24">
        <v>6.3098830887813877</v>
      </c>
      <c r="CB161" s="24">
        <v>6.4169781632653047</v>
      </c>
      <c r="CC161" s="24">
        <f t="shared" si="63"/>
        <v>6.154988029556649</v>
      </c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3"/>
      <c r="EC161" s="3"/>
      <c r="ED161" s="3"/>
      <c r="EE161" s="3"/>
      <c r="EF161" s="3"/>
      <c r="EG161" s="3"/>
      <c r="EH161" s="3"/>
      <c r="EI161" s="13"/>
      <c r="EJ161" s="13"/>
      <c r="EK161" s="13"/>
      <c r="EL161" s="13"/>
      <c r="EM161" s="13"/>
      <c r="EN161" s="13"/>
      <c r="EO161" s="13"/>
      <c r="EP161" s="3"/>
      <c r="EQ161" s="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3"/>
      <c r="FO161" s="3"/>
      <c r="FP161" s="13"/>
      <c r="FQ161" s="13"/>
      <c r="FR161" s="13"/>
      <c r="FS161" s="13"/>
      <c r="FT161" s="13"/>
    </row>
    <row r="162" spans="1:176" ht="12.75" x14ac:dyDescent="0.2">
      <c r="A162" s="3">
        <f t="shared" si="45"/>
        <v>2027</v>
      </c>
      <c r="B162" s="81">
        <f t="shared" si="49"/>
        <v>46661</v>
      </c>
      <c r="C162" s="81">
        <f t="shared" si="47"/>
        <v>46691</v>
      </c>
      <c r="D162" s="79">
        <f t="shared" si="48"/>
        <v>46661</v>
      </c>
      <c r="E162" s="40">
        <v>70.040769999999995</v>
      </c>
      <c r="F162" s="80">
        <v>58.733220000000003</v>
      </c>
      <c r="G162" s="40">
        <v>58.153030000000001</v>
      </c>
      <c r="H162" s="80">
        <v>54.684310000000004</v>
      </c>
      <c r="I162" s="40">
        <v>66.146789999999996</v>
      </c>
      <c r="J162" s="80">
        <v>55.05538</v>
      </c>
      <c r="K162" s="40">
        <v>68.587680000000006</v>
      </c>
      <c r="L162" s="80">
        <v>60.018050000000002</v>
      </c>
      <c r="M162" s="40">
        <v>63.973509999999997</v>
      </c>
      <c r="N162" s="80">
        <v>58.03087</v>
      </c>
      <c r="O162" s="40">
        <v>58.403030000000001</v>
      </c>
      <c r="P162" s="80">
        <v>53.684310000000004</v>
      </c>
      <c r="Q162" s="40">
        <v>57.653030000000001</v>
      </c>
      <c r="R162" s="80">
        <v>53.684310000000004</v>
      </c>
      <c r="S162" s="40">
        <v>61.153030000000001</v>
      </c>
      <c r="T162" s="80">
        <v>55.684310000000004</v>
      </c>
      <c r="U162" s="40">
        <v>66.806479999999993</v>
      </c>
      <c r="V162" s="42">
        <v>55.782879999999999</v>
      </c>
      <c r="W162" s="42">
        <v>6.5197000000000003</v>
      </c>
      <c r="X162" s="75">
        <v>6.9543999999999997</v>
      </c>
      <c r="Y162" s="42">
        <v>6.4249999999999998</v>
      </c>
      <c r="Z162" s="75">
        <v>6.4207999999999998</v>
      </c>
      <c r="AA162" s="75">
        <v>6.0658000000000003</v>
      </c>
      <c r="AB162" s="75">
        <v>6.7643000000000004</v>
      </c>
      <c r="AC162" s="82">
        <v>6.63</v>
      </c>
      <c r="AD162" s="76">
        <v>6.3864999999999998</v>
      </c>
      <c r="AE162" s="82">
        <v>6.0976999999999997</v>
      </c>
      <c r="AF162" s="75">
        <v>6.7553999999999998</v>
      </c>
      <c r="AG162" s="77">
        <v>6.5670000000000002</v>
      </c>
      <c r="AH162" s="76">
        <v>6.5194000000000001</v>
      </c>
      <c r="AI162" s="77">
        <v>6.6938000000000004</v>
      </c>
      <c r="AJ162" s="76">
        <v>6.6449999999999996</v>
      </c>
      <c r="AK162" s="83"/>
      <c r="AL162" s="5"/>
      <c r="AM162" s="5"/>
      <c r="AN162" s="5"/>
      <c r="AO162" s="5"/>
      <c r="AP162" s="5"/>
      <c r="AQ162" s="5"/>
      <c r="AR162" s="6">
        <f t="shared" si="50"/>
        <v>6.7702896839109661</v>
      </c>
      <c r="AS162" s="6">
        <f t="shared" si="51"/>
        <v>6.5228051834536025</v>
      </c>
      <c r="AT162" s="6">
        <f t="shared" si="52"/>
        <v>7.0269022199109665</v>
      </c>
      <c r="AU162" s="6">
        <f t="shared" si="53"/>
        <v>6.7700380994536031</v>
      </c>
      <c r="AV162" s="6">
        <f t="shared" si="46"/>
        <v>6.7725087966822848</v>
      </c>
      <c r="AW162" s="6"/>
      <c r="AX162" s="6">
        <f t="shared" si="54"/>
        <v>6.5376405331705332</v>
      </c>
      <c r="AY162" s="6">
        <f t="shared" si="55"/>
        <v>6.7589494672754942</v>
      </c>
      <c r="AZ162" s="6">
        <f t="shared" si="56"/>
        <v>6.7682450243463128</v>
      </c>
      <c r="BA162" s="6">
        <v>6.5354985714285716</v>
      </c>
      <c r="BB162" s="6">
        <f t="shared" si="57"/>
        <v>6.2373958602315822</v>
      </c>
      <c r="BC162" s="6">
        <v>6.4264433568730492</v>
      </c>
      <c r="BD162" s="6">
        <f t="shared" si="58"/>
        <v>6.5102242089402305</v>
      </c>
      <c r="BE162" s="15"/>
      <c r="BF162" s="75">
        <v>65.055721075268806</v>
      </c>
      <c r="BG162" s="75">
        <v>56.623809354838713</v>
      </c>
      <c r="BH162" s="75">
        <v>61.257028602150534</v>
      </c>
      <c r="BI162" s="75">
        <v>61.3536364516129</v>
      </c>
      <c r="BJ162" s="75">
        <v>55.903379247311833</v>
      </c>
      <c r="BK162" s="75">
        <v>64.809671075268824</v>
      </c>
      <c r="BL162" s="75">
        <v>61.946613333333325</v>
      </c>
      <c r="BM162" s="9"/>
      <c r="BN162" s="84"/>
      <c r="BV162" s="17">
        <f t="shared" si="59"/>
        <v>2027</v>
      </c>
      <c r="BW162" s="78">
        <f t="shared" si="60"/>
        <v>46661</v>
      </c>
      <c r="BX162" s="24">
        <f t="shared" si="61"/>
        <v>6.6439624241177073</v>
      </c>
      <c r="BY162" s="24">
        <f t="shared" si="62"/>
        <v>6.2373958602315822</v>
      </c>
      <c r="BZ162" s="24">
        <v>6.5321822448979585</v>
      </c>
      <c r="CA162" s="24">
        <v>6.4231932716433491</v>
      </c>
      <c r="CB162" s="24">
        <v>6.5321822448979585</v>
      </c>
      <c r="CC162" s="24">
        <f t="shared" si="63"/>
        <v>6.2708542036124788</v>
      </c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3"/>
      <c r="EC162" s="3"/>
      <c r="ED162" s="3"/>
      <c r="EE162" s="3"/>
      <c r="EF162" s="3"/>
      <c r="EG162" s="3"/>
      <c r="EH162" s="3"/>
      <c r="EI162" s="13"/>
      <c r="EJ162" s="13"/>
      <c r="EK162" s="13"/>
      <c r="EL162" s="13"/>
      <c r="EM162" s="13"/>
      <c r="EN162" s="13"/>
      <c r="EO162" s="13"/>
      <c r="EP162" s="3"/>
      <c r="EQ162" s="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3"/>
      <c r="FO162" s="3"/>
      <c r="FP162" s="13"/>
      <c r="FQ162" s="13"/>
      <c r="FR162" s="13"/>
      <c r="FS162" s="13"/>
      <c r="FT162" s="13"/>
    </row>
    <row r="163" spans="1:176" ht="12.75" x14ac:dyDescent="0.2">
      <c r="A163" s="3">
        <f t="shared" si="45"/>
        <v>2027</v>
      </c>
      <c r="B163" s="81">
        <f t="shared" si="49"/>
        <v>46692</v>
      </c>
      <c r="C163" s="81">
        <f t="shared" si="47"/>
        <v>46721</v>
      </c>
      <c r="D163" s="79">
        <f t="shared" si="48"/>
        <v>46692</v>
      </c>
      <c r="E163" s="40">
        <v>81.942890000000006</v>
      </c>
      <c r="F163" s="80">
        <v>65.317419999999998</v>
      </c>
      <c r="G163" s="40">
        <v>58.248019999999997</v>
      </c>
      <c r="H163" s="80">
        <v>56.444749999999999</v>
      </c>
      <c r="I163" s="40">
        <v>77.989540000000005</v>
      </c>
      <c r="J163" s="80">
        <v>63.28848</v>
      </c>
      <c r="K163" s="40">
        <v>73.450609999999998</v>
      </c>
      <c r="L163" s="80">
        <v>64.875439999999998</v>
      </c>
      <c r="M163" s="40">
        <v>68.564779999999999</v>
      </c>
      <c r="N163" s="80">
        <v>62.090609999999998</v>
      </c>
      <c r="O163" s="40">
        <v>57.498019999999997</v>
      </c>
      <c r="P163" s="80">
        <v>55.444749999999999</v>
      </c>
      <c r="Q163" s="40">
        <v>57.748019999999997</v>
      </c>
      <c r="R163" s="80">
        <v>55.944749999999999</v>
      </c>
      <c r="S163" s="40">
        <v>60.998019999999997</v>
      </c>
      <c r="T163" s="80">
        <v>56.944749999999999</v>
      </c>
      <c r="U163" s="40">
        <v>78.953289999999996</v>
      </c>
      <c r="V163" s="42">
        <v>63.29598</v>
      </c>
      <c r="W163" s="42">
        <v>6.7950999999999997</v>
      </c>
      <c r="X163" s="75">
        <v>7.2276999999999996</v>
      </c>
      <c r="Y163" s="42">
        <v>6.7121000000000004</v>
      </c>
      <c r="Z163" s="75">
        <v>6.7653999999999996</v>
      </c>
      <c r="AA163" s="75">
        <v>6.6054000000000004</v>
      </c>
      <c r="AB163" s="75">
        <v>7.0213999999999999</v>
      </c>
      <c r="AC163" s="82">
        <v>6.8986000000000001</v>
      </c>
      <c r="AD163" s="76">
        <v>6.9120999999999997</v>
      </c>
      <c r="AE163" s="82">
        <v>6.3563000000000001</v>
      </c>
      <c r="AF163" s="75">
        <v>7.0993000000000004</v>
      </c>
      <c r="AG163" s="77">
        <v>6.9112999999999998</v>
      </c>
      <c r="AH163" s="76">
        <v>6.8639000000000001</v>
      </c>
      <c r="AI163" s="77">
        <v>7.24</v>
      </c>
      <c r="AJ163" s="76">
        <v>6.9135999999999997</v>
      </c>
      <c r="AK163" s="83"/>
      <c r="AL163" s="5"/>
      <c r="AM163" s="5"/>
      <c r="AN163" s="5"/>
      <c r="AO163" s="5"/>
      <c r="AP163" s="5"/>
      <c r="AQ163" s="5"/>
      <c r="AR163" s="6">
        <f t="shared" si="50"/>
        <v>7.0432849070027439</v>
      </c>
      <c r="AS163" s="6">
        <f t="shared" si="51"/>
        <v>7.0570058135989422</v>
      </c>
      <c r="AT163" s="6">
        <f t="shared" si="52"/>
        <v>7.3102439150027445</v>
      </c>
      <c r="AU163" s="6">
        <f t="shared" si="53"/>
        <v>7.3244848415989425</v>
      </c>
      <c r="AV163" s="6">
        <f t="shared" si="46"/>
        <v>7.1837548693008433</v>
      </c>
      <c r="AW163" s="6"/>
      <c r="AX163" s="6">
        <f t="shared" si="54"/>
        <v>6.888271383801384</v>
      </c>
      <c r="AY163" s="6">
        <f t="shared" si="55"/>
        <v>7.0315014713343471</v>
      </c>
      <c r="AZ163" s="6">
        <f t="shared" si="56"/>
        <v>7.0254336927116183</v>
      </c>
      <c r="BA163" s="6">
        <v>6.8871312244897958</v>
      </c>
      <c r="BB163" s="6">
        <f t="shared" si="57"/>
        <v>6.7903213648939449</v>
      </c>
      <c r="BC163" s="6">
        <v>6.7722947099505477</v>
      </c>
      <c r="BD163" s="6">
        <f t="shared" si="58"/>
        <v>6.8563819186338515</v>
      </c>
      <c r="BE163" s="15"/>
      <c r="BF163" s="75">
        <v>74.540981719833567</v>
      </c>
      <c r="BG163" s="75">
        <v>57.445177184466026</v>
      </c>
      <c r="BH163" s="75">
        <v>71.444407877947299</v>
      </c>
      <c r="BI163" s="75">
        <v>65.682382538141468</v>
      </c>
      <c r="BJ163" s="75">
        <v>56.945177184466026</v>
      </c>
      <c r="BK163" s="75">
        <v>69.632815866851587</v>
      </c>
      <c r="BL163" s="75">
        <v>71.982421054091546</v>
      </c>
      <c r="BM163" s="9"/>
      <c r="BN163" s="84"/>
      <c r="BV163" s="17">
        <f t="shared" si="59"/>
        <v>2027</v>
      </c>
      <c r="BW163" s="78">
        <f t="shared" si="60"/>
        <v>46692</v>
      </c>
      <c r="BX163" s="24">
        <f t="shared" si="61"/>
        <v>6.9393631855129136</v>
      </c>
      <c r="BY163" s="24">
        <f t="shared" si="62"/>
        <v>6.7903213648939449</v>
      </c>
      <c r="BZ163" s="24">
        <v>6.8838148979591827</v>
      </c>
      <c r="CA163" s="24">
        <v>6.7690452558260903</v>
      </c>
      <c r="CB163" s="24">
        <v>6.8838148979591827</v>
      </c>
      <c r="CC163" s="24">
        <f t="shared" si="63"/>
        <v>6.8246308866995076</v>
      </c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3"/>
      <c r="EC163" s="3"/>
      <c r="ED163" s="3"/>
      <c r="EE163" s="3"/>
      <c r="EF163" s="3"/>
      <c r="EG163" s="3"/>
      <c r="EH163" s="3"/>
      <c r="EI163" s="13"/>
      <c r="EJ163" s="13"/>
      <c r="EK163" s="13"/>
      <c r="EL163" s="13"/>
      <c r="EM163" s="13"/>
      <c r="EN163" s="13"/>
      <c r="EO163" s="13"/>
      <c r="EP163" s="3"/>
      <c r="EQ163" s="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3"/>
      <c r="FO163" s="3"/>
      <c r="FP163" s="13"/>
      <c r="FQ163" s="13"/>
      <c r="FR163" s="13"/>
      <c r="FS163" s="13"/>
      <c r="FT163" s="13"/>
    </row>
    <row r="164" spans="1:176" ht="12.75" x14ac:dyDescent="0.2">
      <c r="A164" s="3">
        <f t="shared" si="45"/>
        <v>2027</v>
      </c>
      <c r="B164" s="81">
        <f t="shared" si="49"/>
        <v>46722</v>
      </c>
      <c r="C164" s="81">
        <f t="shared" si="47"/>
        <v>46752</v>
      </c>
      <c r="D164" s="79">
        <f t="shared" si="48"/>
        <v>46722</v>
      </c>
      <c r="E164" s="40">
        <v>82.004580000000004</v>
      </c>
      <c r="F164" s="80">
        <v>65.586420000000004</v>
      </c>
      <c r="G164" s="40">
        <v>59.779449999999997</v>
      </c>
      <c r="H164" s="80">
        <v>57.891109999999998</v>
      </c>
      <c r="I164" s="40">
        <v>78.702219999999997</v>
      </c>
      <c r="J164" s="80">
        <v>62.25911</v>
      </c>
      <c r="K164" s="40">
        <v>72.789050000000003</v>
      </c>
      <c r="L164" s="80">
        <v>64.529889999999995</v>
      </c>
      <c r="M164" s="40">
        <v>69.324889999999996</v>
      </c>
      <c r="N164" s="80">
        <v>63.812220000000003</v>
      </c>
      <c r="O164" s="40">
        <v>59.279449999999997</v>
      </c>
      <c r="P164" s="80">
        <v>57.391109999999998</v>
      </c>
      <c r="Q164" s="40">
        <v>59.279449999999997</v>
      </c>
      <c r="R164" s="80">
        <v>57.391109999999998</v>
      </c>
      <c r="S164" s="40">
        <v>62.279449999999997</v>
      </c>
      <c r="T164" s="80">
        <v>58.641109999999998</v>
      </c>
      <c r="U164" s="40">
        <v>77.843779999999995</v>
      </c>
      <c r="V164" s="42">
        <v>63.01661</v>
      </c>
      <c r="W164" s="42">
        <v>7.0317999999999996</v>
      </c>
      <c r="X164" s="75">
        <v>7.4092000000000002</v>
      </c>
      <c r="Y164" s="42">
        <v>6.9458000000000002</v>
      </c>
      <c r="Z164" s="75">
        <v>6.9259000000000004</v>
      </c>
      <c r="AA164" s="75">
        <v>6.7683999999999997</v>
      </c>
      <c r="AB164" s="75">
        <v>7.0640000000000001</v>
      </c>
      <c r="AC164" s="82">
        <v>6.9858000000000002</v>
      </c>
      <c r="AD164" s="76">
        <v>6.9915000000000003</v>
      </c>
      <c r="AE164" s="82">
        <v>6.3926999999999996</v>
      </c>
      <c r="AF164" s="75">
        <v>7.2664</v>
      </c>
      <c r="AG164" s="77">
        <v>7.0750999999999999</v>
      </c>
      <c r="AH164" s="76">
        <v>7.0255000000000001</v>
      </c>
      <c r="AI164" s="77">
        <v>7.3310000000000004</v>
      </c>
      <c r="AJ164" s="76">
        <v>7.0007999999999999</v>
      </c>
      <c r="AK164" s="83"/>
      <c r="AL164" s="5"/>
      <c r="AM164" s="5"/>
      <c r="AN164" s="5"/>
      <c r="AO164" s="5"/>
      <c r="AP164" s="5"/>
      <c r="AQ164" s="5"/>
      <c r="AR164" s="6">
        <f t="shared" si="50"/>
        <v>7.1319117999796724</v>
      </c>
      <c r="AS164" s="6">
        <f t="shared" si="51"/>
        <v>7.137705071653623</v>
      </c>
      <c r="AT164" s="6">
        <f t="shared" si="52"/>
        <v>7.4022297519796734</v>
      </c>
      <c r="AU164" s="6">
        <f t="shared" si="53"/>
        <v>7.408242587653624</v>
      </c>
      <c r="AV164" s="6">
        <f t="shared" si="46"/>
        <v>7.2700223028166491</v>
      </c>
      <c r="AW164" s="6"/>
      <c r="AX164" s="6">
        <f t="shared" si="54"/>
        <v>7.0515802971102977</v>
      </c>
      <c r="AY164" s="6">
        <f t="shared" si="55"/>
        <v>7.1199844748858441</v>
      </c>
      <c r="AZ164" s="6">
        <f t="shared" si="56"/>
        <v>7.0680483845527773</v>
      </c>
      <c r="BA164" s="6">
        <v>7.0509067346938776</v>
      </c>
      <c r="BB164" s="6">
        <f t="shared" si="57"/>
        <v>6.9573466748642279</v>
      </c>
      <c r="BC164" s="6">
        <v>6.93337753690626</v>
      </c>
      <c r="BD164" s="6">
        <f t="shared" si="58"/>
        <v>7.0176074334505278</v>
      </c>
      <c r="BE164" s="15"/>
      <c r="BF164" s="75">
        <v>74.766466451612914</v>
      </c>
      <c r="BG164" s="75">
        <v>58.946956021505379</v>
      </c>
      <c r="BH164" s="75">
        <v>71.453106989247317</v>
      </c>
      <c r="BI164" s="75">
        <v>66.894573118279567</v>
      </c>
      <c r="BJ164" s="75">
        <v>58.446956021505365</v>
      </c>
      <c r="BK164" s="75">
        <v>69.147914946236554</v>
      </c>
      <c r="BL164" s="75">
        <v>71.307070645161289</v>
      </c>
      <c r="BM164" s="9"/>
      <c r="BN164" s="84"/>
      <c r="BV164" s="17">
        <f t="shared" si="59"/>
        <v>2027</v>
      </c>
      <c r="BW164" s="78">
        <f t="shared" si="60"/>
        <v>46722</v>
      </c>
      <c r="BX164" s="24">
        <f t="shared" si="61"/>
        <v>7.1798200226360738</v>
      </c>
      <c r="BY164" s="24">
        <f t="shared" si="62"/>
        <v>6.9573466748642279</v>
      </c>
      <c r="BZ164" s="24">
        <v>7.0475904081632645</v>
      </c>
      <c r="CA164" s="24">
        <v>6.9301283767237392</v>
      </c>
      <c r="CB164" s="24">
        <v>7.0475904081632645</v>
      </c>
      <c r="CC164" s="24">
        <f t="shared" si="63"/>
        <v>6.9919133169129708</v>
      </c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3"/>
      <c r="EC164" s="3"/>
      <c r="ED164" s="3"/>
      <c r="EE164" s="3"/>
      <c r="EF164" s="3"/>
      <c r="EG164" s="3"/>
      <c r="EH164" s="3"/>
      <c r="EI164" s="13"/>
      <c r="EJ164" s="13"/>
      <c r="EK164" s="13"/>
      <c r="EL164" s="13"/>
      <c r="EM164" s="13"/>
      <c r="EN164" s="13"/>
      <c r="EO164" s="13"/>
      <c r="EP164" s="3"/>
      <c r="EQ164" s="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3"/>
      <c r="FO164" s="3"/>
      <c r="FP164" s="13"/>
      <c r="FQ164" s="13"/>
      <c r="FR164" s="13"/>
      <c r="FS164" s="13"/>
      <c r="FT164" s="13"/>
    </row>
    <row r="165" spans="1:176" ht="12.75" x14ac:dyDescent="0.2">
      <c r="A165" s="3">
        <f t="shared" si="45"/>
        <v>2028</v>
      </c>
      <c r="B165" s="81">
        <f t="shared" si="49"/>
        <v>46753</v>
      </c>
      <c r="C165" s="81">
        <f t="shared" si="47"/>
        <v>46783</v>
      </c>
      <c r="D165" s="79">
        <f t="shared" si="48"/>
        <v>46753</v>
      </c>
      <c r="E165" s="40">
        <v>82.319919999999996</v>
      </c>
      <c r="F165" s="80">
        <v>65.212969999999999</v>
      </c>
      <c r="G165" s="40">
        <v>62.250529999999998</v>
      </c>
      <c r="H165" s="80">
        <v>59.589370000000002</v>
      </c>
      <c r="I165" s="40">
        <v>77.255709999999993</v>
      </c>
      <c r="J165" s="80">
        <v>61.141159999999999</v>
      </c>
      <c r="K165" s="40">
        <v>74.888099999999994</v>
      </c>
      <c r="L165" s="80">
        <v>65.817539999999994</v>
      </c>
      <c r="M165" s="40">
        <v>71.145169999999993</v>
      </c>
      <c r="N165" s="80">
        <v>65.106639999999999</v>
      </c>
      <c r="O165" s="40">
        <v>61.750529999999998</v>
      </c>
      <c r="P165" s="80">
        <v>59.089370000000002</v>
      </c>
      <c r="Q165" s="40">
        <v>61.750529999999998</v>
      </c>
      <c r="R165" s="80">
        <v>59.089370000000002</v>
      </c>
      <c r="S165" s="40">
        <v>64.000529999999998</v>
      </c>
      <c r="T165" s="80">
        <v>58.089370000000002</v>
      </c>
      <c r="U165" s="40">
        <v>75.564959999999999</v>
      </c>
      <c r="V165" s="42">
        <v>60.89385</v>
      </c>
      <c r="W165" s="42">
        <v>7.4184999999999999</v>
      </c>
      <c r="X165" s="75">
        <v>7.5979000000000001</v>
      </c>
      <c r="Y165" s="42">
        <v>7.3045999999999998</v>
      </c>
      <c r="Z165" s="75">
        <v>7.3674999999999997</v>
      </c>
      <c r="AA165" s="75">
        <v>7.1950000000000003</v>
      </c>
      <c r="AB165" s="75">
        <v>7.4261999999999997</v>
      </c>
      <c r="AC165" s="82">
        <v>7.4725999999999999</v>
      </c>
      <c r="AD165" s="76">
        <v>7.4946000000000002</v>
      </c>
      <c r="AE165" s="82">
        <v>6.9410999999999996</v>
      </c>
      <c r="AF165" s="75">
        <v>7.7118000000000002</v>
      </c>
      <c r="AG165" s="77">
        <v>7.5186000000000002</v>
      </c>
      <c r="AH165" s="76">
        <v>7.4678000000000004</v>
      </c>
      <c r="AI165" s="77">
        <v>7.8410000000000002</v>
      </c>
      <c r="AJ165" s="76">
        <v>7.4875999999999996</v>
      </c>
      <c r="AK165" s="83"/>
      <c r="AL165" s="5"/>
      <c r="AM165" s="5"/>
      <c r="AN165" s="5"/>
      <c r="AO165" s="5"/>
      <c r="AP165" s="5"/>
      <c r="AQ165" s="5"/>
      <c r="AR165" s="6">
        <f t="shared" si="50"/>
        <v>7.6266775282040848</v>
      </c>
      <c r="AS165" s="6">
        <f t="shared" si="51"/>
        <v>7.6490375241386319</v>
      </c>
      <c r="AT165" s="6">
        <f t="shared" si="52"/>
        <v>7.9157470162040857</v>
      </c>
      <c r="AU165" s="6">
        <f t="shared" si="53"/>
        <v>7.938954452138633</v>
      </c>
      <c r="AV165" s="6">
        <f t="shared" si="46"/>
        <v>7.7826041301713591</v>
      </c>
      <c r="AW165" s="6"/>
      <c r="AX165" s="6">
        <f t="shared" si="54"/>
        <v>7.5009087464387463</v>
      </c>
      <c r="AY165" s="6">
        <f t="shared" si="55"/>
        <v>7.6139469304921352</v>
      </c>
      <c r="AZ165" s="6">
        <f t="shared" si="56"/>
        <v>7.4303732996905199</v>
      </c>
      <c r="BA165" s="6">
        <v>7.5015189795918369</v>
      </c>
      <c r="BB165" s="6">
        <f t="shared" si="57"/>
        <v>7.394481627215904</v>
      </c>
      <c r="BC165" s="6">
        <v>7.3765811280816038</v>
      </c>
      <c r="BD165" s="6">
        <f t="shared" si="58"/>
        <v>7.4612036162732291</v>
      </c>
      <c r="BE165" s="15"/>
      <c r="BF165" s="75">
        <v>74.410254946236563</v>
      </c>
      <c r="BG165" s="75">
        <v>61.020101182795699</v>
      </c>
      <c r="BH165" s="75">
        <v>69.804896559139792</v>
      </c>
      <c r="BI165" s="75">
        <v>68.353161505376335</v>
      </c>
      <c r="BJ165" s="75">
        <v>60.520101182795699</v>
      </c>
      <c r="BK165" s="75">
        <v>70.694185161290321</v>
      </c>
      <c r="BL165" s="75">
        <v>68.781543548387106</v>
      </c>
      <c r="BM165" s="9"/>
      <c r="BN165" s="84"/>
      <c r="BV165" s="17">
        <f t="shared" si="59"/>
        <v>2028</v>
      </c>
      <c r="BW165" s="78">
        <f t="shared" si="60"/>
        <v>46753</v>
      </c>
      <c r="BX165" s="24">
        <f t="shared" si="61"/>
        <v>7.5489938059471138</v>
      </c>
      <c r="BY165" s="24">
        <f t="shared" si="62"/>
        <v>7.394481627215904</v>
      </c>
      <c r="BZ165" s="24">
        <v>7.4982026530612238</v>
      </c>
      <c r="CA165" s="24">
        <v>7.3733327766514778</v>
      </c>
      <c r="CB165" s="24">
        <v>7.4982026530612238</v>
      </c>
      <c r="CC165" s="24">
        <f t="shared" si="63"/>
        <v>7.4297211986863712</v>
      </c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3"/>
      <c r="EC165" s="3"/>
      <c r="ED165" s="3"/>
      <c r="EE165" s="3"/>
      <c r="EF165" s="3"/>
      <c r="EG165" s="3"/>
      <c r="EH165" s="3"/>
      <c r="EI165" s="13"/>
      <c r="EJ165" s="13"/>
      <c r="EK165" s="13"/>
      <c r="EL165" s="13"/>
      <c r="EM165" s="13"/>
      <c r="EN165" s="13"/>
      <c r="EO165" s="13"/>
      <c r="EP165" s="3"/>
      <c r="EQ165" s="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3"/>
      <c r="FO165" s="3"/>
      <c r="FP165" s="13"/>
      <c r="FQ165" s="13"/>
      <c r="FR165" s="13"/>
      <c r="FS165" s="13"/>
      <c r="FT165" s="13"/>
    </row>
    <row r="166" spans="1:176" ht="12.75" x14ac:dyDescent="0.2">
      <c r="A166" s="3">
        <f t="shared" si="45"/>
        <v>2028</v>
      </c>
      <c r="B166" s="81">
        <f t="shared" si="49"/>
        <v>46784</v>
      </c>
      <c r="C166" s="81">
        <f t="shared" si="47"/>
        <v>46812</v>
      </c>
      <c r="D166" s="79">
        <f t="shared" si="48"/>
        <v>46784</v>
      </c>
      <c r="E166" s="40">
        <v>73.765169999999998</v>
      </c>
      <c r="F166" s="80">
        <v>62.313160000000003</v>
      </c>
      <c r="G166" s="40">
        <v>62.067689999999999</v>
      </c>
      <c r="H166" s="80">
        <v>58.572929999999999</v>
      </c>
      <c r="I166" s="40">
        <v>68.7804</v>
      </c>
      <c r="J166" s="80">
        <v>57.940370000000001</v>
      </c>
      <c r="K166" s="40">
        <v>72.625129999999999</v>
      </c>
      <c r="L166" s="80">
        <v>64.313739999999996</v>
      </c>
      <c r="M166" s="40">
        <v>67.935119999999998</v>
      </c>
      <c r="N166" s="80">
        <v>62.562390000000001</v>
      </c>
      <c r="O166" s="40">
        <v>61.067689999999999</v>
      </c>
      <c r="P166" s="80">
        <v>57.322929999999999</v>
      </c>
      <c r="Q166" s="40">
        <v>62.067689999999999</v>
      </c>
      <c r="R166" s="80">
        <v>58.072929999999999</v>
      </c>
      <c r="S166" s="40">
        <v>64.567689999999999</v>
      </c>
      <c r="T166" s="80">
        <v>60.822929999999999</v>
      </c>
      <c r="U166" s="40">
        <v>70.588149999999999</v>
      </c>
      <c r="V166" s="42">
        <v>58.279119999999999</v>
      </c>
      <c r="W166" s="42">
        <v>7.3457999999999997</v>
      </c>
      <c r="X166" s="75">
        <v>7.2987000000000002</v>
      </c>
      <c r="Y166" s="42">
        <v>7.1234999999999999</v>
      </c>
      <c r="Z166" s="75">
        <v>7.0975000000000001</v>
      </c>
      <c r="AA166" s="75">
        <v>6.9450000000000003</v>
      </c>
      <c r="AB166" s="75">
        <v>7.0991</v>
      </c>
      <c r="AC166" s="82">
        <v>7.1397000000000004</v>
      </c>
      <c r="AD166" s="76">
        <v>7.1608000000000001</v>
      </c>
      <c r="AE166" s="82">
        <v>6.6623999999999999</v>
      </c>
      <c r="AF166" s="75">
        <v>7.4409999999999998</v>
      </c>
      <c r="AG166" s="77">
        <v>7.2481999999999998</v>
      </c>
      <c r="AH166" s="76">
        <v>7.1977000000000002</v>
      </c>
      <c r="AI166" s="77">
        <v>7.5057</v>
      </c>
      <c r="AJ166" s="76">
        <v>7.1547000000000001</v>
      </c>
      <c r="AK166" s="83"/>
      <c r="AL166" s="5"/>
      <c r="AM166" s="5"/>
      <c r="AN166" s="5"/>
      <c r="AO166" s="5"/>
      <c r="AP166" s="5"/>
      <c r="AQ166" s="5"/>
      <c r="AR166" s="6">
        <f t="shared" si="50"/>
        <v>7.2883301351763388</v>
      </c>
      <c r="AS166" s="6">
        <f t="shared" si="51"/>
        <v>7.3097754040044718</v>
      </c>
      <c r="AT166" s="6">
        <f t="shared" si="52"/>
        <v>7.5645763151763399</v>
      </c>
      <c r="AU166" s="6">
        <f t="shared" si="53"/>
        <v>7.5868343560044726</v>
      </c>
      <c r="AV166" s="6">
        <f t="shared" si="46"/>
        <v>7.4373790525904058</v>
      </c>
      <c r="AW166" s="6"/>
      <c r="AX166" s="6">
        <f t="shared" si="54"/>
        <v>7.2261834717134725</v>
      </c>
      <c r="AY166" s="6">
        <f t="shared" si="55"/>
        <v>7.2761488584474883</v>
      </c>
      <c r="AZ166" s="6">
        <f t="shared" si="56"/>
        <v>7.1031604898021836</v>
      </c>
      <c r="BA166" s="6">
        <v>7.2260087755102038</v>
      </c>
      <c r="BB166" s="6">
        <f t="shared" si="57"/>
        <v>7.1383078389179229</v>
      </c>
      <c r="BC166" s="6">
        <v>7.1056006715205919</v>
      </c>
      <c r="BD166" s="6">
        <f t="shared" si="58"/>
        <v>7.1899831240582621</v>
      </c>
      <c r="BE166" s="15"/>
      <c r="BF166" s="75">
        <v>68.894774942528741</v>
      </c>
      <c r="BG166" s="75">
        <v>60.581412758620687</v>
      </c>
      <c r="BH166" s="75">
        <v>64.170272298850577</v>
      </c>
      <c r="BI166" s="75">
        <v>65.650165862068974</v>
      </c>
      <c r="BJ166" s="75">
        <v>60.368769080459771</v>
      </c>
      <c r="BK166" s="75">
        <v>69.09040091954023</v>
      </c>
      <c r="BL166" s="75">
        <v>65.353275172413788</v>
      </c>
      <c r="BM166" s="9"/>
      <c r="BN166" s="84"/>
      <c r="BV166" s="17">
        <f t="shared" si="59"/>
        <v>2028</v>
      </c>
      <c r="BW166" s="78">
        <f t="shared" si="60"/>
        <v>46784</v>
      </c>
      <c r="BX166" s="24">
        <f t="shared" si="61"/>
        <v>7.3626577631443562</v>
      </c>
      <c r="BY166" s="24">
        <f t="shared" si="62"/>
        <v>7.1383078389179229</v>
      </c>
      <c r="BZ166" s="24">
        <v>7.2226924489795907</v>
      </c>
      <c r="CA166" s="24">
        <v>7.1023518256087028</v>
      </c>
      <c r="CB166" s="24">
        <v>7.2226924489795907</v>
      </c>
      <c r="CC166" s="24">
        <f t="shared" si="63"/>
        <v>7.1731530541871917</v>
      </c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3"/>
      <c r="EC166" s="3"/>
      <c r="ED166" s="3"/>
      <c r="EE166" s="3"/>
      <c r="EF166" s="3"/>
      <c r="EG166" s="3"/>
      <c r="EH166" s="3"/>
      <c r="EI166" s="13"/>
      <c r="EJ166" s="13"/>
      <c r="EK166" s="13"/>
      <c r="EL166" s="13"/>
      <c r="EM166" s="13"/>
      <c r="EN166" s="13"/>
      <c r="EO166" s="13"/>
      <c r="EP166" s="3"/>
      <c r="EQ166" s="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3"/>
      <c r="FO166" s="3"/>
      <c r="FP166" s="13"/>
      <c r="FQ166" s="13"/>
      <c r="FR166" s="13"/>
      <c r="FS166" s="13"/>
      <c r="FT166" s="13"/>
    </row>
    <row r="167" spans="1:176" ht="12.75" x14ac:dyDescent="0.2">
      <c r="A167" s="3">
        <f t="shared" si="45"/>
        <v>2028</v>
      </c>
      <c r="B167" s="81">
        <f t="shared" si="49"/>
        <v>46813</v>
      </c>
      <c r="C167" s="81">
        <f t="shared" si="47"/>
        <v>46843</v>
      </c>
      <c r="D167" s="79">
        <f t="shared" si="48"/>
        <v>46813</v>
      </c>
      <c r="E167" s="40">
        <v>58.870910000000002</v>
      </c>
      <c r="F167" s="80">
        <v>51.85266</v>
      </c>
      <c r="G167" s="40">
        <v>55.72363</v>
      </c>
      <c r="H167" s="80">
        <v>51.795920000000002</v>
      </c>
      <c r="I167" s="40">
        <v>54.514060000000001</v>
      </c>
      <c r="J167" s="80">
        <v>47.797809999999998</v>
      </c>
      <c r="K167" s="40">
        <v>62.37829</v>
      </c>
      <c r="L167" s="80">
        <v>55.798439999999999</v>
      </c>
      <c r="M167" s="40">
        <v>59.346209999999999</v>
      </c>
      <c r="N167" s="80">
        <v>55.113230000000001</v>
      </c>
      <c r="O167" s="40">
        <v>54.72363</v>
      </c>
      <c r="P167" s="80">
        <v>50.295920000000002</v>
      </c>
      <c r="Q167" s="40">
        <v>55.72363</v>
      </c>
      <c r="R167" s="80">
        <v>51.295920000000002</v>
      </c>
      <c r="S167" s="40">
        <v>57.97363</v>
      </c>
      <c r="T167" s="80">
        <v>53.795920000000002</v>
      </c>
      <c r="U167" s="40">
        <v>56.005809999999997</v>
      </c>
      <c r="V167" s="42">
        <v>49.742620000000002</v>
      </c>
      <c r="W167" s="42">
        <v>6.5785</v>
      </c>
      <c r="X167" s="75">
        <v>6.5933999999999999</v>
      </c>
      <c r="Y167" s="42">
        <v>6.3880999999999997</v>
      </c>
      <c r="Z167" s="75">
        <v>6.4375999999999998</v>
      </c>
      <c r="AA167" s="75">
        <v>6.2801</v>
      </c>
      <c r="AB167" s="75">
        <v>6.7644000000000002</v>
      </c>
      <c r="AC167" s="82">
        <v>6.6902999999999997</v>
      </c>
      <c r="AD167" s="76">
        <v>6.6180000000000003</v>
      </c>
      <c r="AE167" s="82">
        <v>6.1814</v>
      </c>
      <c r="AF167" s="75">
        <v>6.7786999999999997</v>
      </c>
      <c r="AG167" s="77">
        <v>6.5872000000000002</v>
      </c>
      <c r="AH167" s="76">
        <v>6.5373999999999999</v>
      </c>
      <c r="AI167" s="77">
        <v>6.9587000000000003</v>
      </c>
      <c r="AJ167" s="76">
        <v>6.7053000000000003</v>
      </c>
      <c r="AK167" s="83"/>
      <c r="AL167" s="5"/>
      <c r="AM167" s="5"/>
      <c r="AN167" s="5"/>
      <c r="AO167" s="5"/>
      <c r="AP167" s="5"/>
      <c r="AQ167" s="5"/>
      <c r="AR167" s="6">
        <f t="shared" si="50"/>
        <v>6.831576400040654</v>
      </c>
      <c r="AS167" s="6">
        <f t="shared" si="51"/>
        <v>6.7580933224921234</v>
      </c>
      <c r="AT167" s="6">
        <f t="shared" si="52"/>
        <v>7.0905116920406543</v>
      </c>
      <c r="AU167" s="6">
        <f t="shared" si="53"/>
        <v>7.0142436184921237</v>
      </c>
      <c r="AV167" s="6">
        <f t="shared" si="46"/>
        <v>6.9236062582663891</v>
      </c>
      <c r="AW167" s="6"/>
      <c r="AX167" s="6">
        <f t="shared" si="54"/>
        <v>6.5547345502645502</v>
      </c>
      <c r="AY167" s="6">
        <f t="shared" si="55"/>
        <v>6.8201366818873659</v>
      </c>
      <c r="AZ167" s="6">
        <f t="shared" si="56"/>
        <v>6.7683450588342033</v>
      </c>
      <c r="BA167" s="6">
        <v>6.5526414285714285</v>
      </c>
      <c r="BB167" s="6">
        <f t="shared" si="57"/>
        <v>6.456988031560611</v>
      </c>
      <c r="BC167" s="6">
        <v>6.4433043630590676</v>
      </c>
      <c r="BD167" s="6">
        <f t="shared" si="58"/>
        <v>6.5271001506780504</v>
      </c>
      <c r="BE167" s="15"/>
      <c r="BF167" s="75">
        <v>55.933257577388964</v>
      </c>
      <c r="BG167" s="75">
        <v>54.07959526244953</v>
      </c>
      <c r="BH167" s="75">
        <v>51.702816729475103</v>
      </c>
      <c r="BI167" s="75">
        <v>57.574397375504709</v>
      </c>
      <c r="BJ167" s="75">
        <v>53.870308586810232</v>
      </c>
      <c r="BK167" s="75">
        <v>59.624140134589503</v>
      </c>
      <c r="BL167" s="75">
        <v>53.384205572005385</v>
      </c>
      <c r="BM167" s="9"/>
      <c r="BN167" s="84"/>
      <c r="BV167" s="17">
        <f t="shared" si="59"/>
        <v>2028</v>
      </c>
      <c r="BW167" s="78">
        <f t="shared" si="60"/>
        <v>46813</v>
      </c>
      <c r="BX167" s="24">
        <f t="shared" si="61"/>
        <v>6.6059955550982608</v>
      </c>
      <c r="BY167" s="24">
        <f t="shared" si="62"/>
        <v>6.456988031560611</v>
      </c>
      <c r="BZ167" s="24">
        <v>6.5493251020408154</v>
      </c>
      <c r="CA167" s="24">
        <v>6.4400543085971211</v>
      </c>
      <c r="CB167" s="24">
        <v>6.5493251020408154</v>
      </c>
      <c r="CC167" s="24">
        <f t="shared" si="63"/>
        <v>6.4907844170771751</v>
      </c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3"/>
      <c r="EC167" s="3"/>
      <c r="ED167" s="3"/>
      <c r="EE167" s="3"/>
      <c r="EF167" s="3"/>
      <c r="EG167" s="3"/>
      <c r="EH167" s="3"/>
      <c r="EI167" s="13"/>
      <c r="EJ167" s="13"/>
      <c r="EK167" s="13"/>
      <c r="EL167" s="13"/>
      <c r="EM167" s="13"/>
      <c r="EN167" s="13"/>
      <c r="EO167" s="13"/>
      <c r="EP167" s="3"/>
      <c r="EQ167" s="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3"/>
      <c r="FO167" s="3"/>
      <c r="FP167" s="13"/>
      <c r="FQ167" s="13"/>
      <c r="FR167" s="13"/>
      <c r="FS167" s="13"/>
      <c r="FT167" s="13"/>
    </row>
    <row r="168" spans="1:176" ht="12.75" x14ac:dyDescent="0.2">
      <c r="A168" s="3">
        <f t="shared" si="45"/>
        <v>2028</v>
      </c>
      <c r="B168" s="81">
        <f t="shared" si="49"/>
        <v>46844</v>
      </c>
      <c r="C168" s="81">
        <f t="shared" si="47"/>
        <v>46873</v>
      </c>
      <c r="D168" s="79">
        <f t="shared" si="48"/>
        <v>46844</v>
      </c>
      <c r="E168" s="40">
        <v>55.495519999999999</v>
      </c>
      <c r="F168" s="80">
        <v>50.678829999999998</v>
      </c>
      <c r="G168" s="40">
        <v>56.541029999999999</v>
      </c>
      <c r="H168" s="80">
        <v>52.540680000000002</v>
      </c>
      <c r="I168" s="40">
        <v>51.280540000000002</v>
      </c>
      <c r="J168" s="80">
        <v>46.675620000000002</v>
      </c>
      <c r="K168" s="40">
        <v>63.842260000000003</v>
      </c>
      <c r="L168" s="80">
        <v>58.685139999999997</v>
      </c>
      <c r="M168" s="40">
        <v>59.80386</v>
      </c>
      <c r="N168" s="80">
        <v>55.817860000000003</v>
      </c>
      <c r="O168" s="40">
        <v>55.291029999999999</v>
      </c>
      <c r="P168" s="80">
        <v>51.540680000000002</v>
      </c>
      <c r="Q168" s="40">
        <v>53.541029999999999</v>
      </c>
      <c r="R168" s="80">
        <v>51.790680000000002</v>
      </c>
      <c r="S168" s="40">
        <v>58.791029999999999</v>
      </c>
      <c r="T168" s="80">
        <v>50.540680000000002</v>
      </c>
      <c r="U168" s="40">
        <v>55.362789999999997</v>
      </c>
      <c r="V168" s="42">
        <v>55.077240000000003</v>
      </c>
      <c r="W168" s="42">
        <v>6.4955999999999996</v>
      </c>
      <c r="X168" s="75">
        <v>6.4554</v>
      </c>
      <c r="Y168" s="42">
        <v>6.2855999999999996</v>
      </c>
      <c r="Z168" s="75">
        <v>6.3474000000000004</v>
      </c>
      <c r="AA168" s="75">
        <v>5.9923999999999999</v>
      </c>
      <c r="AB168" s="75">
        <v>6.6496000000000004</v>
      </c>
      <c r="AC168" s="82">
        <v>6.5038</v>
      </c>
      <c r="AD168" s="76">
        <v>6.2496</v>
      </c>
      <c r="AE168" s="82">
        <v>5.9809000000000001</v>
      </c>
      <c r="AF168" s="75">
        <v>6.6767000000000003</v>
      </c>
      <c r="AG168" s="77">
        <v>6.4909999999999997</v>
      </c>
      <c r="AH168" s="76">
        <v>6.4451000000000001</v>
      </c>
      <c r="AI168" s="77">
        <v>6.5473999999999997</v>
      </c>
      <c r="AJ168" s="76">
        <v>6.5187999999999997</v>
      </c>
      <c r="AK168" s="83"/>
      <c r="AL168" s="5"/>
      <c r="AM168" s="5"/>
      <c r="AN168" s="5"/>
      <c r="AO168" s="5"/>
      <c r="AP168" s="5"/>
      <c r="AQ168" s="5"/>
      <c r="AR168" s="6">
        <f t="shared" si="50"/>
        <v>6.6420246163227965</v>
      </c>
      <c r="AS168" s="6">
        <f t="shared" si="51"/>
        <v>6.383665026933631</v>
      </c>
      <c r="AT168" s="6">
        <f t="shared" si="52"/>
        <v>6.8937759283227971</v>
      </c>
      <c r="AU168" s="6">
        <f t="shared" si="53"/>
        <v>6.6256245549336317</v>
      </c>
      <c r="AV168" s="6">
        <f t="shared" si="46"/>
        <v>6.6362725316282134</v>
      </c>
      <c r="AW168" s="6"/>
      <c r="AX168" s="6">
        <f t="shared" si="54"/>
        <v>6.4629559584859591</v>
      </c>
      <c r="AY168" s="6">
        <f t="shared" si="55"/>
        <v>6.6308926433282593</v>
      </c>
      <c r="AZ168" s="6">
        <f t="shared" si="56"/>
        <v>6.6535054667364317</v>
      </c>
      <c r="BA168" s="6">
        <v>6.4606006122448978</v>
      </c>
      <c r="BB168" s="6">
        <f t="shared" si="57"/>
        <v>6.1621832359872943</v>
      </c>
      <c r="BC168" s="6">
        <v>6.3527768179412778</v>
      </c>
      <c r="BD168" s="6">
        <f t="shared" si="58"/>
        <v>6.4364924158714212</v>
      </c>
      <c r="BE168" s="15"/>
      <c r="BF168" s="75">
        <v>53.354768888888884</v>
      </c>
      <c r="BG168" s="75">
        <v>54.763096666666669</v>
      </c>
      <c r="BH168" s="75">
        <v>49.233908888888891</v>
      </c>
      <c r="BI168" s="75">
        <v>58.032304444444442</v>
      </c>
      <c r="BJ168" s="75">
        <v>52.763096666666669</v>
      </c>
      <c r="BK168" s="75">
        <v>61.550206666666668</v>
      </c>
      <c r="BL168" s="75">
        <v>55.235878888888891</v>
      </c>
      <c r="BM168" s="9"/>
      <c r="BN168" s="84"/>
      <c r="BV168" s="17">
        <f t="shared" si="59"/>
        <v>2028</v>
      </c>
      <c r="BW168" s="78">
        <f t="shared" si="60"/>
        <v>46844</v>
      </c>
      <c r="BX168" s="24">
        <f t="shared" si="61"/>
        <v>6.5005320300442433</v>
      </c>
      <c r="BY168" s="24">
        <f t="shared" si="62"/>
        <v>6.1621832359872943</v>
      </c>
      <c r="BZ168" s="24">
        <v>6.4572842857142847</v>
      </c>
      <c r="CA168" s="24">
        <v>6.3495265982857942</v>
      </c>
      <c r="CB168" s="24">
        <v>6.4572842857142847</v>
      </c>
      <c r="CC168" s="24">
        <f t="shared" si="63"/>
        <v>6.1955257963875194</v>
      </c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3"/>
      <c r="EC168" s="3"/>
      <c r="ED168" s="3"/>
      <c r="EE168" s="3"/>
      <c r="EF168" s="3"/>
      <c r="EG168" s="3"/>
      <c r="EH168" s="3"/>
      <c r="EI168" s="13"/>
      <c r="EJ168" s="13"/>
      <c r="EK168" s="13"/>
      <c r="EL168" s="13"/>
      <c r="EM168" s="13"/>
      <c r="EN168" s="13"/>
      <c r="EO168" s="13"/>
      <c r="EP168" s="3"/>
      <c r="EQ168" s="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3"/>
      <c r="FO168" s="3"/>
      <c r="FP168" s="13"/>
      <c r="FQ168" s="13"/>
      <c r="FR168" s="13"/>
      <c r="FS168" s="13"/>
      <c r="FT168" s="13"/>
    </row>
    <row r="169" spans="1:176" ht="12.75" x14ac:dyDescent="0.2">
      <c r="A169" s="3">
        <f t="shared" si="45"/>
        <v>2028</v>
      </c>
      <c r="B169" s="81">
        <f t="shared" si="49"/>
        <v>46874</v>
      </c>
      <c r="C169" s="81">
        <f t="shared" si="47"/>
        <v>46904</v>
      </c>
      <c r="D169" s="79">
        <f t="shared" si="48"/>
        <v>46874</v>
      </c>
      <c r="E169" s="40">
        <v>51.5745</v>
      </c>
      <c r="F169" s="80">
        <v>46.13991</v>
      </c>
      <c r="G169" s="40">
        <v>57.951279999999997</v>
      </c>
      <c r="H169" s="80">
        <v>53.608890000000002</v>
      </c>
      <c r="I169" s="40">
        <v>47.531880000000001</v>
      </c>
      <c r="J169" s="80">
        <v>42.336419999999997</v>
      </c>
      <c r="K169" s="40">
        <v>59.956949999999999</v>
      </c>
      <c r="L169" s="80">
        <v>54.494500000000002</v>
      </c>
      <c r="M169" s="40">
        <v>60.181690000000003</v>
      </c>
      <c r="N169" s="80">
        <v>55.892600000000002</v>
      </c>
      <c r="O169" s="40">
        <v>56.951279999999997</v>
      </c>
      <c r="P169" s="80">
        <v>52.108890000000002</v>
      </c>
      <c r="Q169" s="40">
        <v>56.951279999999997</v>
      </c>
      <c r="R169" s="80">
        <v>52.608890000000002</v>
      </c>
      <c r="S169" s="40">
        <v>60.701279999999997</v>
      </c>
      <c r="T169" s="80">
        <v>51.608890000000002</v>
      </c>
      <c r="U169" s="40">
        <v>51.320129999999999</v>
      </c>
      <c r="V169" s="42">
        <v>48.06373</v>
      </c>
      <c r="W169" s="42">
        <v>6.5506000000000002</v>
      </c>
      <c r="X169" s="75">
        <v>6.883</v>
      </c>
      <c r="Y169" s="42">
        <v>6.3433000000000002</v>
      </c>
      <c r="Z169" s="75">
        <v>6.3624000000000001</v>
      </c>
      <c r="AA169" s="75">
        <v>6.0073999999999996</v>
      </c>
      <c r="AB169" s="75">
        <v>6.6334</v>
      </c>
      <c r="AC169" s="82">
        <v>6.3445</v>
      </c>
      <c r="AD169" s="76">
        <v>6.2579000000000002</v>
      </c>
      <c r="AE169" s="82">
        <v>6.0021000000000004</v>
      </c>
      <c r="AF169" s="75">
        <v>6.6924999999999999</v>
      </c>
      <c r="AG169" s="77">
        <v>6.5064000000000002</v>
      </c>
      <c r="AH169" s="76">
        <v>6.4602000000000004</v>
      </c>
      <c r="AI169" s="77">
        <v>6.5571000000000002</v>
      </c>
      <c r="AJ169" s="76">
        <v>6.3594999999999997</v>
      </c>
      <c r="AK169" s="83"/>
      <c r="AL169" s="5"/>
      <c r="AM169" s="5"/>
      <c r="AN169" s="5"/>
      <c r="AO169" s="5"/>
      <c r="AP169" s="5"/>
      <c r="AQ169" s="5"/>
      <c r="AR169" s="6">
        <f t="shared" si="50"/>
        <v>6.4801179184876503</v>
      </c>
      <c r="AS169" s="6">
        <f t="shared" si="51"/>
        <v>6.3921008435816642</v>
      </c>
      <c r="AT169" s="6">
        <f t="shared" si="52"/>
        <v>6.725732994487652</v>
      </c>
      <c r="AU169" s="6">
        <f t="shared" si="53"/>
        <v>6.6343800875816648</v>
      </c>
      <c r="AV169" s="6">
        <f t="shared" si="46"/>
        <v>6.5580829610346578</v>
      </c>
      <c r="AW169" s="6"/>
      <c r="AX169" s="6">
        <f t="shared" si="54"/>
        <v>6.4782184737484743</v>
      </c>
      <c r="AY169" s="6">
        <f t="shared" si="55"/>
        <v>6.4692488077118204</v>
      </c>
      <c r="AZ169" s="6">
        <f t="shared" si="56"/>
        <v>6.6372998796982436</v>
      </c>
      <c r="BA169" s="6">
        <v>6.4759067346938766</v>
      </c>
      <c r="BB169" s="6">
        <f t="shared" si="57"/>
        <v>6.1775536632851731</v>
      </c>
      <c r="BC169" s="6">
        <v>6.3678312877502226</v>
      </c>
      <c r="BD169" s="6">
        <f t="shared" si="58"/>
        <v>6.4515602209944749</v>
      </c>
      <c r="BE169" s="15"/>
      <c r="BF169" s="75">
        <v>49.178605483870967</v>
      </c>
      <c r="BG169" s="75">
        <v>56.036893010752692</v>
      </c>
      <c r="BH169" s="75">
        <v>45.241408387096776</v>
      </c>
      <c r="BI169" s="75">
        <v>58.290800860215057</v>
      </c>
      <c r="BJ169" s="75">
        <v>55.036893010752692</v>
      </c>
      <c r="BK169" s="75">
        <v>57.54877311827957</v>
      </c>
      <c r="BL169" s="75">
        <v>49.884512795698917</v>
      </c>
      <c r="BM169" s="9"/>
      <c r="BN169" s="84"/>
      <c r="BV169" s="17">
        <f t="shared" si="59"/>
        <v>2028</v>
      </c>
      <c r="BW169" s="78">
        <f t="shared" si="60"/>
        <v>46874</v>
      </c>
      <c r="BX169" s="24">
        <f t="shared" si="61"/>
        <v>6.5599002778063591</v>
      </c>
      <c r="BY169" s="24">
        <f t="shared" si="62"/>
        <v>6.1775536632851731</v>
      </c>
      <c r="BZ169" s="24">
        <v>6.4725904081632644</v>
      </c>
      <c r="CA169" s="24">
        <v>6.3645810955659483</v>
      </c>
      <c r="CB169" s="24">
        <v>6.4725904081632644</v>
      </c>
      <c r="CC169" s="24">
        <f t="shared" si="63"/>
        <v>6.2109198850574705</v>
      </c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3"/>
      <c r="EC169" s="3"/>
      <c r="ED169" s="3"/>
      <c r="EE169" s="3"/>
      <c r="EF169" s="3"/>
      <c r="EG169" s="3"/>
      <c r="EH169" s="3"/>
      <c r="EI169" s="13"/>
      <c r="EJ169" s="13"/>
      <c r="EK169" s="13"/>
      <c r="EL169" s="13"/>
      <c r="EM169" s="13"/>
      <c r="EN169" s="13"/>
      <c r="EO169" s="13"/>
      <c r="EP169" s="3"/>
      <c r="EQ169" s="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3"/>
      <c r="FO169" s="3"/>
      <c r="FP169" s="13"/>
      <c r="FQ169" s="13"/>
      <c r="FR169" s="13"/>
      <c r="FS169" s="13"/>
      <c r="FT169" s="13"/>
    </row>
    <row r="170" spans="1:176" ht="12.75" x14ac:dyDescent="0.2">
      <c r="A170" s="3">
        <f t="shared" si="45"/>
        <v>2028</v>
      </c>
      <c r="B170" s="81">
        <f t="shared" si="49"/>
        <v>46905</v>
      </c>
      <c r="C170" s="81">
        <f t="shared" si="47"/>
        <v>46934</v>
      </c>
      <c r="D170" s="79">
        <f t="shared" si="48"/>
        <v>46905</v>
      </c>
      <c r="E170" s="40">
        <v>60.087200000000003</v>
      </c>
      <c r="F170" s="80">
        <v>49.104239999999997</v>
      </c>
      <c r="G170" s="40">
        <v>63.863059999999997</v>
      </c>
      <c r="H170" s="80">
        <v>55.295610000000003</v>
      </c>
      <c r="I170" s="40">
        <v>55.670020000000001</v>
      </c>
      <c r="J170" s="80">
        <v>45.170319999999997</v>
      </c>
      <c r="K170" s="40">
        <v>68.790469999999999</v>
      </c>
      <c r="L170" s="80">
        <v>56.562559999999998</v>
      </c>
      <c r="M170" s="40">
        <v>64.908559999999994</v>
      </c>
      <c r="N170" s="80">
        <v>56.145180000000003</v>
      </c>
      <c r="O170" s="40">
        <v>63.613059999999997</v>
      </c>
      <c r="P170" s="80">
        <v>54.545610000000003</v>
      </c>
      <c r="Q170" s="40">
        <v>63.863059999999997</v>
      </c>
      <c r="R170" s="80">
        <v>54.545610000000003</v>
      </c>
      <c r="S170" s="40">
        <v>66.863060000000004</v>
      </c>
      <c r="T170" s="80">
        <v>53.295610000000003</v>
      </c>
      <c r="U170" s="40">
        <v>62.458269999999999</v>
      </c>
      <c r="V170" s="42">
        <v>54.085129999999999</v>
      </c>
      <c r="W170" s="42">
        <v>6.6837999999999997</v>
      </c>
      <c r="X170" s="75">
        <v>6.9916</v>
      </c>
      <c r="Y170" s="42">
        <v>6.3956999999999997</v>
      </c>
      <c r="Z170" s="75">
        <v>6.4173</v>
      </c>
      <c r="AA170" s="75">
        <v>6.0622999999999996</v>
      </c>
      <c r="AB170" s="75">
        <v>6.6737000000000002</v>
      </c>
      <c r="AC170" s="82">
        <v>6.5308000000000002</v>
      </c>
      <c r="AD170" s="76">
        <v>6.2286999999999999</v>
      </c>
      <c r="AE170" s="82">
        <v>6.0423</v>
      </c>
      <c r="AF170" s="75">
        <v>6.7484000000000002</v>
      </c>
      <c r="AG170" s="77">
        <v>6.5617999999999999</v>
      </c>
      <c r="AH170" s="76">
        <v>6.5152999999999999</v>
      </c>
      <c r="AI170" s="77">
        <v>6.5297999999999998</v>
      </c>
      <c r="AJ170" s="76">
        <v>6.5457999999999998</v>
      </c>
      <c r="AK170" s="83"/>
      <c r="AL170" s="5"/>
      <c r="AM170" s="5"/>
      <c r="AN170" s="5"/>
      <c r="AO170" s="5"/>
      <c r="AP170" s="5"/>
      <c r="AQ170" s="5"/>
      <c r="AR170" s="6">
        <f t="shared" si="50"/>
        <v>6.669466429515194</v>
      </c>
      <c r="AS170" s="6">
        <f t="shared" si="51"/>
        <v>6.3624230307958118</v>
      </c>
      <c r="AT170" s="6">
        <f t="shared" si="52"/>
        <v>6.9222577815151949</v>
      </c>
      <c r="AU170" s="6">
        <f t="shared" si="53"/>
        <v>6.6035774907958125</v>
      </c>
      <c r="AV170" s="6">
        <f t="shared" si="46"/>
        <v>6.6394311831555033</v>
      </c>
      <c r="AW170" s="6"/>
      <c r="AX170" s="6">
        <f t="shared" si="54"/>
        <v>6.5340792796092799</v>
      </c>
      <c r="AY170" s="6">
        <f t="shared" si="55"/>
        <v>6.6582899036022321</v>
      </c>
      <c r="AZ170" s="6">
        <f t="shared" si="56"/>
        <v>6.6776137783179319</v>
      </c>
      <c r="BA170" s="6">
        <v>6.5319271428571426</v>
      </c>
      <c r="BB170" s="6">
        <f t="shared" si="57"/>
        <v>6.2338094271954096</v>
      </c>
      <c r="BC170" s="6">
        <v>6.4229306472509622</v>
      </c>
      <c r="BD170" s="6">
        <f t="shared" si="58"/>
        <v>6.5067083877448519</v>
      </c>
      <c r="BE170" s="15"/>
      <c r="BF170" s="75">
        <v>55.449950222222228</v>
      </c>
      <c r="BG170" s="75">
        <v>60.245692222222225</v>
      </c>
      <c r="BH170" s="75">
        <v>51.23681333333333</v>
      </c>
      <c r="BI170" s="75">
        <v>61.208466222222221</v>
      </c>
      <c r="BJ170" s="75">
        <v>59.929025555555555</v>
      </c>
      <c r="BK170" s="75">
        <v>63.627574666666661</v>
      </c>
      <c r="BL170" s="75">
        <v>58.92294422222222</v>
      </c>
      <c r="BM170" s="9"/>
      <c r="BN170" s="84"/>
      <c r="BV170" s="17">
        <f t="shared" si="59"/>
        <v>2028</v>
      </c>
      <c r="BW170" s="78">
        <f t="shared" si="60"/>
        <v>46905</v>
      </c>
      <c r="BX170" s="24">
        <f t="shared" si="61"/>
        <v>6.6138152896388513</v>
      </c>
      <c r="BY170" s="24">
        <f t="shared" si="62"/>
        <v>6.2338094271954096</v>
      </c>
      <c r="BZ170" s="24">
        <v>6.5286108163265304</v>
      </c>
      <c r="CA170" s="24">
        <v>6.419680555611313</v>
      </c>
      <c r="CB170" s="24">
        <v>6.5286108163265304</v>
      </c>
      <c r="CC170" s="24">
        <f t="shared" si="63"/>
        <v>6.2672622495894901</v>
      </c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3"/>
      <c r="EC170" s="3"/>
      <c r="ED170" s="3"/>
      <c r="EE170" s="3"/>
      <c r="EF170" s="3"/>
      <c r="EG170" s="3"/>
      <c r="EH170" s="3"/>
      <c r="EI170" s="13"/>
      <c r="EJ170" s="13"/>
      <c r="EK170" s="13"/>
      <c r="EL170" s="13"/>
      <c r="EM170" s="13"/>
      <c r="EN170" s="13"/>
      <c r="EO170" s="13"/>
      <c r="EP170" s="3"/>
      <c r="EQ170" s="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3"/>
      <c r="FO170" s="3"/>
      <c r="FP170" s="13"/>
      <c r="FQ170" s="13"/>
      <c r="FR170" s="13"/>
      <c r="FS170" s="13"/>
      <c r="FT170" s="13"/>
    </row>
    <row r="171" spans="1:176" ht="12.75" x14ac:dyDescent="0.2">
      <c r="A171" s="3">
        <f t="shared" si="45"/>
        <v>2028</v>
      </c>
      <c r="B171" s="81">
        <f t="shared" si="49"/>
        <v>46935</v>
      </c>
      <c r="C171" s="81">
        <f t="shared" si="47"/>
        <v>46965</v>
      </c>
      <c r="D171" s="79">
        <f t="shared" si="48"/>
        <v>46935</v>
      </c>
      <c r="E171" s="40">
        <v>85.795000000000002</v>
      </c>
      <c r="F171" s="80">
        <v>57.203339999999997</v>
      </c>
      <c r="G171" s="40">
        <v>88.715029999999999</v>
      </c>
      <c r="H171" s="80">
        <v>59.889150000000001</v>
      </c>
      <c r="I171" s="40">
        <v>80.246679999999998</v>
      </c>
      <c r="J171" s="80">
        <v>52.913049999999998</v>
      </c>
      <c r="K171" s="40">
        <v>94.087140000000005</v>
      </c>
      <c r="L171" s="80">
        <v>62.29054</v>
      </c>
      <c r="M171" s="40">
        <v>90.410120000000006</v>
      </c>
      <c r="N171" s="80">
        <v>61.404440000000001</v>
      </c>
      <c r="O171" s="40">
        <v>93.215029999999999</v>
      </c>
      <c r="P171" s="80">
        <v>58.889150000000001</v>
      </c>
      <c r="Q171" s="40">
        <v>93.715029999999999</v>
      </c>
      <c r="R171" s="80">
        <v>59.889150000000001</v>
      </c>
      <c r="S171" s="40">
        <v>92.965029999999999</v>
      </c>
      <c r="T171" s="80">
        <v>62.389150000000001</v>
      </c>
      <c r="U171" s="40">
        <v>85.249930000000006</v>
      </c>
      <c r="V171" s="42">
        <v>59.642299999999999</v>
      </c>
      <c r="W171" s="42">
        <v>6.7332999999999998</v>
      </c>
      <c r="X171" s="75">
        <v>7.1531000000000002</v>
      </c>
      <c r="Y171" s="42">
        <v>6.4936999999999996</v>
      </c>
      <c r="Z171" s="75">
        <v>6.4305000000000003</v>
      </c>
      <c r="AA171" s="75">
        <v>6.0754999999999999</v>
      </c>
      <c r="AB171" s="75">
        <v>6.6905000000000001</v>
      </c>
      <c r="AC171" s="82">
        <v>6.3979999999999997</v>
      </c>
      <c r="AD171" s="76">
        <v>6.3167999999999997</v>
      </c>
      <c r="AE171" s="82">
        <v>6.0528000000000004</v>
      </c>
      <c r="AF171" s="75">
        <v>6.7629999999999999</v>
      </c>
      <c r="AG171" s="77">
        <v>6.5757000000000003</v>
      </c>
      <c r="AH171" s="76">
        <v>6.5286999999999997</v>
      </c>
      <c r="AI171" s="77">
        <v>6.6201999999999996</v>
      </c>
      <c r="AJ171" s="76">
        <v>6.4130000000000003</v>
      </c>
      <c r="AK171" s="83"/>
      <c r="AL171" s="5"/>
      <c r="AM171" s="5"/>
      <c r="AN171" s="5"/>
      <c r="AO171" s="5"/>
      <c r="AP171" s="5"/>
      <c r="AQ171" s="5"/>
      <c r="AR171" s="6">
        <f t="shared" si="50"/>
        <v>6.5344933631466606</v>
      </c>
      <c r="AS171" s="6">
        <f t="shared" si="51"/>
        <v>6.4519646508791535</v>
      </c>
      <c r="AT171" s="6">
        <f t="shared" si="52"/>
        <v>6.7821692591466611</v>
      </c>
      <c r="AU171" s="6">
        <f t="shared" si="53"/>
        <v>6.6965127228791541</v>
      </c>
      <c r="AV171" s="6">
        <f t="shared" si="46"/>
        <v>6.6162849990129082</v>
      </c>
      <c r="AW171" s="6"/>
      <c r="AX171" s="6">
        <f t="shared" si="54"/>
        <v>6.5475102930402942</v>
      </c>
      <c r="AY171" s="6">
        <f t="shared" si="55"/>
        <v>6.523535971588025</v>
      </c>
      <c r="AZ171" s="6">
        <f t="shared" si="56"/>
        <v>6.6944195722834596</v>
      </c>
      <c r="BA171" s="6">
        <v>6.5453965306122441</v>
      </c>
      <c r="BB171" s="6">
        <f t="shared" si="57"/>
        <v>6.2473354032175434</v>
      </c>
      <c r="BC171" s="6">
        <v>6.4361785806828333</v>
      </c>
      <c r="BD171" s="6">
        <f t="shared" si="58"/>
        <v>6.5199680562531395</v>
      </c>
      <c r="BE171" s="15"/>
      <c r="BF171" s="75">
        <v>72.575200215053755</v>
      </c>
      <c r="BG171" s="75">
        <v>75.386934946236551</v>
      </c>
      <c r="BH171" s="75">
        <v>67.608549999999994</v>
      </c>
      <c r="BI171" s="75">
        <v>76.998891612903222</v>
      </c>
      <c r="BJ171" s="75">
        <v>78.075106989247317</v>
      </c>
      <c r="BK171" s="75">
        <v>79.385486236559146</v>
      </c>
      <c r="BL171" s="75">
        <v>73.409843010752695</v>
      </c>
      <c r="BM171" s="9"/>
      <c r="BN171" s="84"/>
      <c r="BV171" s="17">
        <f t="shared" si="59"/>
        <v>2028</v>
      </c>
      <c r="BW171" s="78">
        <f t="shared" si="60"/>
        <v>46935</v>
      </c>
      <c r="BX171" s="24">
        <f t="shared" si="61"/>
        <v>6.7146487087148881</v>
      </c>
      <c r="BY171" s="24">
        <f t="shared" si="62"/>
        <v>6.2473354032175434</v>
      </c>
      <c r="BZ171" s="24">
        <v>6.5420802040816319</v>
      </c>
      <c r="CA171" s="24">
        <v>6.4329285132178482</v>
      </c>
      <c r="CB171" s="24">
        <v>6.5420802040816319</v>
      </c>
      <c r="CC171" s="24">
        <f t="shared" si="63"/>
        <v>6.280809047619047</v>
      </c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3"/>
      <c r="EC171" s="3"/>
      <c r="ED171" s="3"/>
      <c r="EE171" s="3"/>
      <c r="EF171" s="3"/>
      <c r="EG171" s="3"/>
      <c r="EH171" s="3"/>
      <c r="EI171" s="13"/>
      <c r="EJ171" s="13"/>
      <c r="EK171" s="13"/>
      <c r="EL171" s="13"/>
      <c r="EM171" s="13"/>
      <c r="EN171" s="13"/>
      <c r="EO171" s="13"/>
      <c r="EP171" s="3"/>
      <c r="EQ171" s="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3"/>
      <c r="FO171" s="3"/>
      <c r="FP171" s="13"/>
      <c r="FQ171" s="13"/>
      <c r="FR171" s="13"/>
      <c r="FS171" s="13"/>
      <c r="FT171" s="13"/>
    </row>
    <row r="172" spans="1:176" ht="12.75" x14ac:dyDescent="0.2">
      <c r="A172" s="3">
        <f t="shared" si="45"/>
        <v>2028</v>
      </c>
      <c r="B172" s="81">
        <f t="shared" si="49"/>
        <v>46966</v>
      </c>
      <c r="C172" s="81">
        <f t="shared" si="47"/>
        <v>46996</v>
      </c>
      <c r="D172" s="79">
        <f t="shared" si="48"/>
        <v>46966</v>
      </c>
      <c r="E172" s="40">
        <v>88.669219999999996</v>
      </c>
      <c r="F172" s="80">
        <v>59.53228</v>
      </c>
      <c r="G172" s="40">
        <v>86.801130000000001</v>
      </c>
      <c r="H172" s="80">
        <v>60.099829999999997</v>
      </c>
      <c r="I172" s="40">
        <v>83.013890000000004</v>
      </c>
      <c r="J172" s="80">
        <v>55.215110000000003</v>
      </c>
      <c r="K172" s="40">
        <v>92.797049999999999</v>
      </c>
      <c r="L172" s="80">
        <v>62.523119999999999</v>
      </c>
      <c r="M172" s="40">
        <v>89.407769999999999</v>
      </c>
      <c r="N172" s="80">
        <v>62.174079999999996</v>
      </c>
      <c r="O172" s="40">
        <v>90.301130000000001</v>
      </c>
      <c r="P172" s="80">
        <v>59.099829999999997</v>
      </c>
      <c r="Q172" s="40">
        <v>91.051130000000001</v>
      </c>
      <c r="R172" s="80">
        <v>60.099829999999997</v>
      </c>
      <c r="S172" s="40">
        <v>90.551130000000001</v>
      </c>
      <c r="T172" s="80">
        <v>62.599829999999997</v>
      </c>
      <c r="U172" s="40">
        <v>83.936890000000005</v>
      </c>
      <c r="V172" s="42">
        <v>57.768360000000001</v>
      </c>
      <c r="W172" s="42">
        <v>6.7748999999999997</v>
      </c>
      <c r="X172" s="75">
        <v>7.2252000000000001</v>
      </c>
      <c r="Y172" s="42">
        <v>6.6269999999999998</v>
      </c>
      <c r="Z172" s="75">
        <v>6.4875999999999996</v>
      </c>
      <c r="AA172" s="75">
        <v>6.1326000000000001</v>
      </c>
      <c r="AB172" s="75">
        <v>6.7706999999999997</v>
      </c>
      <c r="AC172" s="82">
        <v>6.4337999999999997</v>
      </c>
      <c r="AD172" s="76">
        <v>6.3559999999999999</v>
      </c>
      <c r="AE172" s="82">
        <v>6.0864000000000003</v>
      </c>
      <c r="AF172" s="75">
        <v>6.8211000000000004</v>
      </c>
      <c r="AG172" s="77">
        <v>6.6333000000000002</v>
      </c>
      <c r="AH172" s="76">
        <v>6.5860000000000003</v>
      </c>
      <c r="AI172" s="77">
        <v>6.6612999999999998</v>
      </c>
      <c r="AJ172" s="76">
        <v>6.4488000000000003</v>
      </c>
      <c r="AK172" s="83"/>
      <c r="AL172" s="5"/>
      <c r="AM172" s="5"/>
      <c r="AN172" s="5"/>
      <c r="AO172" s="5"/>
      <c r="AP172" s="5"/>
      <c r="AQ172" s="5"/>
      <c r="AR172" s="6">
        <f t="shared" si="50"/>
        <v>6.5708791747128767</v>
      </c>
      <c r="AS172" s="6">
        <f t="shared" si="51"/>
        <v>6.4918060981807084</v>
      </c>
      <c r="AT172" s="6">
        <f t="shared" si="52"/>
        <v>6.8199340867128777</v>
      </c>
      <c r="AU172" s="6">
        <f t="shared" si="53"/>
        <v>6.7378641541807092</v>
      </c>
      <c r="AV172" s="6">
        <f t="shared" si="46"/>
        <v>6.6551208784467928</v>
      </c>
      <c r="AW172" s="6"/>
      <c r="AX172" s="6">
        <f t="shared" si="54"/>
        <v>6.6056096011396015</v>
      </c>
      <c r="AY172" s="6">
        <f t="shared" si="55"/>
        <v>6.5598627092846264</v>
      </c>
      <c r="AZ172" s="6">
        <f t="shared" si="56"/>
        <v>6.7746472315712749</v>
      </c>
      <c r="BA172" s="6">
        <v>6.6036618367346938</v>
      </c>
      <c r="BB172" s="6">
        <f t="shared" si="57"/>
        <v>6.3058454964648023</v>
      </c>
      <c r="BC172" s="6">
        <v>6.4934859290888847</v>
      </c>
      <c r="BD172" s="6">
        <f t="shared" si="58"/>
        <v>6.5773261677548964</v>
      </c>
      <c r="BE172" s="15"/>
      <c r="BF172" s="75">
        <v>76.450503225806443</v>
      </c>
      <c r="BG172" s="75">
        <v>75.603810645161289</v>
      </c>
      <c r="BH172" s="75">
        <v>71.356337096774197</v>
      </c>
      <c r="BI172" s="75">
        <v>77.987190322580645</v>
      </c>
      <c r="BJ172" s="75">
        <v>78.071552580645161</v>
      </c>
      <c r="BK172" s="75">
        <v>80.101530967741937</v>
      </c>
      <c r="BL172" s="75">
        <v>72.962990322580637</v>
      </c>
      <c r="BM172" s="9"/>
      <c r="BN172" s="84"/>
      <c r="BV172" s="17">
        <f t="shared" si="59"/>
        <v>2028</v>
      </c>
      <c r="BW172" s="78">
        <f t="shared" si="60"/>
        <v>46966</v>
      </c>
      <c r="BX172" s="24">
        <f t="shared" si="61"/>
        <v>6.8518027369070893</v>
      </c>
      <c r="BY172" s="24">
        <f t="shared" si="62"/>
        <v>6.3058454964648023</v>
      </c>
      <c r="BZ172" s="24">
        <v>6.6003455102040807</v>
      </c>
      <c r="CA172" s="24">
        <v>6.490235966197635</v>
      </c>
      <c r="CB172" s="24">
        <v>6.6003455102040807</v>
      </c>
      <c r="CC172" s="24">
        <f t="shared" si="63"/>
        <v>6.3394092118226597</v>
      </c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3"/>
      <c r="EC172" s="3"/>
      <c r="ED172" s="3"/>
      <c r="EE172" s="3"/>
      <c r="EF172" s="3"/>
      <c r="EG172" s="3"/>
      <c r="EH172" s="3"/>
      <c r="EI172" s="13"/>
      <c r="EJ172" s="13"/>
      <c r="EK172" s="13"/>
      <c r="EL172" s="13"/>
      <c r="EM172" s="13"/>
      <c r="EN172" s="13"/>
      <c r="EO172" s="13"/>
      <c r="EP172" s="3"/>
      <c r="EQ172" s="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3"/>
      <c r="FO172" s="3"/>
      <c r="FP172" s="13"/>
      <c r="FQ172" s="13"/>
      <c r="FR172" s="13"/>
      <c r="FS172" s="13"/>
      <c r="FT172" s="13"/>
    </row>
    <row r="173" spans="1:176" ht="12.75" x14ac:dyDescent="0.2">
      <c r="A173" s="3">
        <f t="shared" si="45"/>
        <v>2028</v>
      </c>
      <c r="B173" s="81">
        <f t="shared" si="49"/>
        <v>46997</v>
      </c>
      <c r="C173" s="81">
        <f t="shared" si="47"/>
        <v>47026</v>
      </c>
      <c r="D173" s="79">
        <f t="shared" si="48"/>
        <v>46997</v>
      </c>
      <c r="E173" s="40">
        <v>72.382509999999996</v>
      </c>
      <c r="F173" s="80">
        <v>59.64096</v>
      </c>
      <c r="G173" s="40">
        <v>65.838750000000005</v>
      </c>
      <c r="H173" s="80">
        <v>56.779789999999998</v>
      </c>
      <c r="I173" s="40">
        <v>67.695430000000002</v>
      </c>
      <c r="J173" s="80">
        <v>55.756509999999999</v>
      </c>
      <c r="K173" s="40">
        <v>74.892390000000006</v>
      </c>
      <c r="L173" s="80">
        <v>60.148449999999997</v>
      </c>
      <c r="M173" s="40">
        <v>70.278080000000003</v>
      </c>
      <c r="N173" s="80">
        <v>59.006520000000002</v>
      </c>
      <c r="O173" s="40">
        <v>67.838750000000005</v>
      </c>
      <c r="P173" s="80">
        <v>54.279789999999998</v>
      </c>
      <c r="Q173" s="40">
        <v>66.838750000000005</v>
      </c>
      <c r="R173" s="80">
        <v>53.779789999999998</v>
      </c>
      <c r="S173" s="40">
        <v>69.088750000000005</v>
      </c>
      <c r="T173" s="80">
        <v>59.029789999999998</v>
      </c>
      <c r="U173" s="40">
        <v>67.202929999999995</v>
      </c>
      <c r="V173" s="42">
        <v>56.441510000000001</v>
      </c>
      <c r="W173" s="42">
        <v>6.6939000000000002</v>
      </c>
      <c r="X173" s="75">
        <v>7.1275000000000004</v>
      </c>
      <c r="Y173" s="42">
        <v>6.6063000000000001</v>
      </c>
      <c r="Z173" s="75">
        <v>6.5366</v>
      </c>
      <c r="AA173" s="75">
        <v>6.1816000000000004</v>
      </c>
      <c r="AB173" s="75">
        <v>6.8212000000000002</v>
      </c>
      <c r="AC173" s="82">
        <v>6.6614000000000004</v>
      </c>
      <c r="AD173" s="76">
        <v>6.4078999999999997</v>
      </c>
      <c r="AE173" s="82">
        <v>6.1406000000000001</v>
      </c>
      <c r="AF173" s="75">
        <v>6.87</v>
      </c>
      <c r="AG173" s="77">
        <v>6.6822999999999997</v>
      </c>
      <c r="AH173" s="76">
        <v>6.6349999999999998</v>
      </c>
      <c r="AI173" s="77">
        <v>6.7130000000000001</v>
      </c>
      <c r="AJ173" s="76">
        <v>6.6764000000000001</v>
      </c>
      <c r="AK173" s="83"/>
      <c r="AL173" s="5"/>
      <c r="AM173" s="5"/>
      <c r="AN173" s="5"/>
      <c r="AO173" s="5"/>
      <c r="AP173" s="5"/>
      <c r="AQ173" s="5"/>
      <c r="AR173" s="6">
        <f t="shared" si="50"/>
        <v>6.8022034962902733</v>
      </c>
      <c r="AS173" s="6">
        <f t="shared" si="51"/>
        <v>6.5445553613172063</v>
      </c>
      <c r="AT173" s="6">
        <f t="shared" si="52"/>
        <v>7.0600255602902742</v>
      </c>
      <c r="AU173" s="6">
        <f t="shared" si="53"/>
        <v>6.7926126053172071</v>
      </c>
      <c r="AV173" s="6">
        <f t="shared" si="46"/>
        <v>6.79984925580374</v>
      </c>
      <c r="AW173" s="6"/>
      <c r="AX173" s="6">
        <f t="shared" si="54"/>
        <v>6.6554671509971515</v>
      </c>
      <c r="AY173" s="6">
        <f t="shared" si="55"/>
        <v>6.7908114662607808</v>
      </c>
      <c r="AZ173" s="6">
        <f t="shared" si="56"/>
        <v>6.8251646479557486</v>
      </c>
      <c r="BA173" s="6">
        <v>6.6536618367346936</v>
      </c>
      <c r="BB173" s="6">
        <f t="shared" si="57"/>
        <v>6.3560555589712067</v>
      </c>
      <c r="BC173" s="6">
        <v>6.5426638637981052</v>
      </c>
      <c r="BD173" s="6">
        <f t="shared" si="58"/>
        <v>6.6265476644902055</v>
      </c>
      <c r="BE173" s="15"/>
      <c r="BF173" s="75">
        <v>66.719598888888882</v>
      </c>
      <c r="BG173" s="75">
        <v>61.812545555555559</v>
      </c>
      <c r="BH173" s="75">
        <v>62.389243333333333</v>
      </c>
      <c r="BI173" s="75">
        <v>65.268497777777782</v>
      </c>
      <c r="BJ173" s="75">
        <v>61.034767777777773</v>
      </c>
      <c r="BK173" s="75">
        <v>68.339527777777775</v>
      </c>
      <c r="BL173" s="75">
        <v>62.420076666666667</v>
      </c>
      <c r="BM173" s="9"/>
      <c r="BN173" s="84"/>
      <c r="BV173" s="17">
        <f t="shared" si="59"/>
        <v>2028</v>
      </c>
      <c r="BW173" s="78">
        <f t="shared" si="60"/>
        <v>46997</v>
      </c>
      <c r="BX173" s="24">
        <f t="shared" si="61"/>
        <v>6.8305042494083752</v>
      </c>
      <c r="BY173" s="24">
        <f t="shared" si="62"/>
        <v>6.3560555589712067</v>
      </c>
      <c r="BZ173" s="24">
        <v>6.6503455102040814</v>
      </c>
      <c r="CA173" s="24">
        <v>6.539413990646139</v>
      </c>
      <c r="CB173" s="24">
        <v>6.6503455102040814</v>
      </c>
      <c r="CC173" s="24">
        <f t="shared" si="63"/>
        <v>6.3896965681444993</v>
      </c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3"/>
      <c r="EC173" s="3"/>
      <c r="ED173" s="3"/>
      <c r="EE173" s="3"/>
      <c r="EF173" s="3"/>
      <c r="EG173" s="3"/>
      <c r="EH173" s="3"/>
      <c r="EI173" s="13"/>
      <c r="EJ173" s="13"/>
      <c r="EK173" s="13"/>
      <c r="EL173" s="13"/>
      <c r="EM173" s="13"/>
      <c r="EN173" s="13"/>
      <c r="EO173" s="13"/>
      <c r="EP173" s="3"/>
      <c r="EQ173" s="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3"/>
      <c r="FO173" s="3"/>
      <c r="FP173" s="13"/>
      <c r="FQ173" s="13"/>
      <c r="FR173" s="13"/>
      <c r="FS173" s="13"/>
      <c r="FT173" s="13"/>
    </row>
    <row r="174" spans="1:176" ht="12.75" x14ac:dyDescent="0.2">
      <c r="A174" s="3">
        <f t="shared" si="45"/>
        <v>2028</v>
      </c>
      <c r="B174" s="81">
        <f t="shared" si="49"/>
        <v>47027</v>
      </c>
      <c r="C174" s="81">
        <f t="shared" si="47"/>
        <v>47057</v>
      </c>
      <c r="D174" s="79">
        <f t="shared" si="48"/>
        <v>47027</v>
      </c>
      <c r="E174" s="40">
        <v>72.779529999999994</v>
      </c>
      <c r="F174" s="80">
        <v>59.72213</v>
      </c>
      <c r="G174" s="40">
        <v>58.789949999999997</v>
      </c>
      <c r="H174" s="80">
        <v>55.858310000000003</v>
      </c>
      <c r="I174" s="40">
        <v>68.596530000000001</v>
      </c>
      <c r="J174" s="80">
        <v>56.095779999999998</v>
      </c>
      <c r="K174" s="40">
        <v>70.235230000000001</v>
      </c>
      <c r="L174" s="80">
        <v>61.716529999999999</v>
      </c>
      <c r="M174" s="40">
        <v>65.415620000000004</v>
      </c>
      <c r="N174" s="80">
        <v>59.402230000000003</v>
      </c>
      <c r="O174" s="40">
        <v>59.039949999999997</v>
      </c>
      <c r="P174" s="80">
        <v>54.858310000000003</v>
      </c>
      <c r="Q174" s="40">
        <v>58.289949999999997</v>
      </c>
      <c r="R174" s="80">
        <v>54.858310000000003</v>
      </c>
      <c r="S174" s="40">
        <v>61.789949999999997</v>
      </c>
      <c r="T174" s="80">
        <v>56.858310000000003</v>
      </c>
      <c r="U174" s="40">
        <v>69.256219999999999</v>
      </c>
      <c r="V174" s="42">
        <v>56.823279999999997</v>
      </c>
      <c r="W174" s="42">
        <v>6.7274000000000003</v>
      </c>
      <c r="X174" s="75">
        <v>7.1698000000000004</v>
      </c>
      <c r="Y174" s="42">
        <v>6.6314000000000002</v>
      </c>
      <c r="Z174" s="75">
        <v>6.6614000000000004</v>
      </c>
      <c r="AA174" s="75">
        <v>6.3064</v>
      </c>
      <c r="AB174" s="75">
        <v>7.0865999999999998</v>
      </c>
      <c r="AC174" s="82">
        <v>6.9410999999999996</v>
      </c>
      <c r="AD174" s="76">
        <v>6.6936999999999998</v>
      </c>
      <c r="AE174" s="82">
        <v>6.4177999999999997</v>
      </c>
      <c r="AF174" s="75">
        <v>6.9960000000000004</v>
      </c>
      <c r="AG174" s="77">
        <v>6.8076999999999996</v>
      </c>
      <c r="AH174" s="76">
        <v>6.76</v>
      </c>
      <c r="AI174" s="77">
        <v>7.0010000000000003</v>
      </c>
      <c r="AJ174" s="76">
        <v>6.9561000000000002</v>
      </c>
      <c r="AK174" s="83"/>
      <c r="AL174" s="5"/>
      <c r="AM174" s="5"/>
      <c r="AN174" s="5"/>
      <c r="AO174" s="5"/>
      <c r="AP174" s="5"/>
      <c r="AQ174" s="5"/>
      <c r="AR174" s="6">
        <f t="shared" si="50"/>
        <v>7.0864803536944798</v>
      </c>
      <c r="AS174" s="6">
        <f t="shared" si="51"/>
        <v>6.8350320357759928</v>
      </c>
      <c r="AT174" s="6">
        <f t="shared" si="52"/>
        <v>7.3550764616944804</v>
      </c>
      <c r="AU174" s="6">
        <f t="shared" si="53"/>
        <v>7.0940982957759937</v>
      </c>
      <c r="AV174" s="6">
        <f t="shared" si="46"/>
        <v>7.0926717867352362</v>
      </c>
      <c r="AW174" s="6"/>
      <c r="AX174" s="6">
        <f t="shared" si="54"/>
        <v>6.7824512779812789</v>
      </c>
      <c r="AY174" s="6">
        <f t="shared" si="55"/>
        <v>7.0746267884322664</v>
      </c>
      <c r="AZ174" s="6">
        <f t="shared" si="56"/>
        <v>7.0906561788159275</v>
      </c>
      <c r="BA174" s="6">
        <v>6.7810087755102035</v>
      </c>
      <c r="BB174" s="6">
        <f t="shared" si="57"/>
        <v>6.4839375140895585</v>
      </c>
      <c r="BC174" s="6">
        <v>6.6679170526085283</v>
      </c>
      <c r="BD174" s="6">
        <f t="shared" si="58"/>
        <v>6.7519118031140133</v>
      </c>
      <c r="BE174" s="15"/>
      <c r="BF174" s="75">
        <v>67.023041827957002</v>
      </c>
      <c r="BG174" s="75">
        <v>57.497506559139786</v>
      </c>
      <c r="BH174" s="75">
        <v>63.08544666666667</v>
      </c>
      <c r="BI174" s="75">
        <v>62.764555591397851</v>
      </c>
      <c r="BJ174" s="75">
        <v>56.777076451612906</v>
      </c>
      <c r="BK174" s="75">
        <v>66.479674086021504</v>
      </c>
      <c r="BL174" s="75">
        <v>63.775031397849467</v>
      </c>
      <c r="BM174" s="9"/>
      <c r="BN174" s="84"/>
      <c r="BV174" s="17">
        <f t="shared" si="59"/>
        <v>2028</v>
      </c>
      <c r="BW174" s="78">
        <f t="shared" si="60"/>
        <v>47027</v>
      </c>
      <c r="BX174" s="24">
        <f t="shared" si="61"/>
        <v>6.8563299516411158</v>
      </c>
      <c r="BY174" s="24">
        <f t="shared" si="62"/>
        <v>6.4839375140895585</v>
      </c>
      <c r="BZ174" s="24">
        <v>6.7776924489795913</v>
      </c>
      <c r="CA174" s="24">
        <v>6.6646674080170216</v>
      </c>
      <c r="CB174" s="24">
        <v>6.7776924489795913</v>
      </c>
      <c r="CC174" s="24">
        <f t="shared" si="63"/>
        <v>6.5177753858784886</v>
      </c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3"/>
      <c r="EC174" s="3"/>
      <c r="ED174" s="3"/>
      <c r="EE174" s="3"/>
      <c r="EF174" s="3"/>
      <c r="EG174" s="3"/>
      <c r="EH174" s="3"/>
      <c r="EI174" s="13"/>
      <c r="EJ174" s="13"/>
      <c r="EK174" s="13"/>
      <c r="EL174" s="13"/>
      <c r="EM174" s="13"/>
      <c r="EN174" s="13"/>
      <c r="EO174" s="13"/>
      <c r="EP174" s="3"/>
      <c r="EQ174" s="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3"/>
      <c r="FO174" s="3"/>
      <c r="FP174" s="13"/>
      <c r="FQ174" s="13"/>
      <c r="FR174" s="13"/>
      <c r="FS174" s="13"/>
      <c r="FT174" s="13"/>
    </row>
    <row r="175" spans="1:176" ht="12.75" x14ac:dyDescent="0.2">
      <c r="A175" s="3">
        <f t="shared" si="45"/>
        <v>2028</v>
      </c>
      <c r="B175" s="81">
        <f t="shared" si="49"/>
        <v>47058</v>
      </c>
      <c r="C175" s="81">
        <f t="shared" si="47"/>
        <v>47087</v>
      </c>
      <c r="D175" s="79">
        <f t="shared" si="48"/>
        <v>47058</v>
      </c>
      <c r="E175" s="40">
        <v>86.501170000000002</v>
      </c>
      <c r="F175" s="80">
        <v>68.359740000000002</v>
      </c>
      <c r="G175" s="40">
        <v>61.577710000000003</v>
      </c>
      <c r="H175" s="80">
        <v>59.732300000000002</v>
      </c>
      <c r="I175" s="40">
        <v>81.976910000000004</v>
      </c>
      <c r="J175" s="80">
        <v>65.204229999999995</v>
      </c>
      <c r="K175" s="40">
        <v>77.307550000000006</v>
      </c>
      <c r="L175" s="80">
        <v>68.966660000000005</v>
      </c>
      <c r="M175" s="40">
        <v>72.260080000000002</v>
      </c>
      <c r="N175" s="80">
        <v>65.597669999999994</v>
      </c>
      <c r="O175" s="40">
        <v>60.827710000000003</v>
      </c>
      <c r="P175" s="80">
        <v>58.732300000000002</v>
      </c>
      <c r="Q175" s="40">
        <v>61.077710000000003</v>
      </c>
      <c r="R175" s="80">
        <v>59.232300000000002</v>
      </c>
      <c r="S175" s="40">
        <v>64.327709999999996</v>
      </c>
      <c r="T175" s="80">
        <v>60.232300000000002</v>
      </c>
      <c r="U175" s="40">
        <v>82.940659999999994</v>
      </c>
      <c r="V175" s="42">
        <v>65.211730000000003</v>
      </c>
      <c r="W175" s="42">
        <v>7.2172000000000001</v>
      </c>
      <c r="X175" s="75">
        <v>7.6479999999999997</v>
      </c>
      <c r="Y175" s="42">
        <v>7.1726000000000001</v>
      </c>
      <c r="Z175" s="75">
        <v>7.2346000000000004</v>
      </c>
      <c r="AA175" s="75">
        <v>7.0746000000000002</v>
      </c>
      <c r="AB175" s="75">
        <v>7.4908999999999999</v>
      </c>
      <c r="AC175" s="82">
        <v>7.3452999999999999</v>
      </c>
      <c r="AD175" s="76">
        <v>7.3761999999999999</v>
      </c>
      <c r="AE175" s="82">
        <v>6.8136000000000001</v>
      </c>
      <c r="AF175" s="75">
        <v>7.5683999999999996</v>
      </c>
      <c r="AG175" s="77">
        <v>7.3803999999999998</v>
      </c>
      <c r="AH175" s="76">
        <v>7.3330000000000002</v>
      </c>
      <c r="AI175" s="77">
        <v>7.7042000000000002</v>
      </c>
      <c r="AJ175" s="76">
        <v>7.3602999999999996</v>
      </c>
      <c r="AK175" s="83"/>
      <c r="AL175" s="5"/>
      <c r="AM175" s="5"/>
      <c r="AN175" s="5"/>
      <c r="AO175" s="5"/>
      <c r="AP175" s="5"/>
      <c r="AQ175" s="5"/>
      <c r="AR175" s="6">
        <f t="shared" si="50"/>
        <v>7.4972944608191883</v>
      </c>
      <c r="AS175" s="6">
        <f t="shared" si="51"/>
        <v>7.52870009147271</v>
      </c>
      <c r="AT175" s="6">
        <f t="shared" si="52"/>
        <v>7.781460352819189</v>
      </c>
      <c r="AU175" s="6">
        <f t="shared" si="53"/>
        <v>7.814056251472711</v>
      </c>
      <c r="AV175" s="6">
        <f t="shared" si="46"/>
        <v>7.6553777891459491</v>
      </c>
      <c r="AW175" s="6"/>
      <c r="AX175" s="6">
        <f t="shared" si="54"/>
        <v>7.3656828612128624</v>
      </c>
      <c r="AY175" s="6">
        <f t="shared" si="55"/>
        <v>7.4847739218670721</v>
      </c>
      <c r="AZ175" s="6">
        <f t="shared" si="56"/>
        <v>7.4950956133553799</v>
      </c>
      <c r="BA175" s="6">
        <v>7.3659067346938771</v>
      </c>
      <c r="BB175" s="6">
        <f t="shared" si="57"/>
        <v>7.2711083307715958</v>
      </c>
      <c r="BC175" s="6">
        <v>7.2431985255743498</v>
      </c>
      <c r="BD175" s="6">
        <f t="shared" si="58"/>
        <v>7.3277028628829735</v>
      </c>
      <c r="BE175" s="15"/>
      <c r="BF175" s="75">
        <v>78.424333619972273</v>
      </c>
      <c r="BG175" s="75">
        <v>60.756105825242727</v>
      </c>
      <c r="BH175" s="75">
        <v>74.509461622746187</v>
      </c>
      <c r="BI175" s="75">
        <v>69.293875270457704</v>
      </c>
      <c r="BJ175" s="75">
        <v>60.256105825242727</v>
      </c>
      <c r="BK175" s="75">
        <v>73.594060832177533</v>
      </c>
      <c r="BL175" s="75">
        <v>75.047474798890434</v>
      </c>
      <c r="BM175" s="9"/>
      <c r="BN175" s="84"/>
      <c r="BV175" s="17">
        <f t="shared" si="59"/>
        <v>2028</v>
      </c>
      <c r="BW175" s="78">
        <f t="shared" si="60"/>
        <v>47058</v>
      </c>
      <c r="BX175" s="24">
        <f t="shared" si="61"/>
        <v>7.4131773639263301</v>
      </c>
      <c r="BY175" s="24">
        <f t="shared" si="62"/>
        <v>7.2711083307715958</v>
      </c>
      <c r="BZ175" s="24">
        <v>7.3625904081632649</v>
      </c>
      <c r="CA175" s="24">
        <v>7.2399499307493125</v>
      </c>
      <c r="CB175" s="24">
        <v>7.3625904081632649</v>
      </c>
      <c r="CC175" s="24">
        <f t="shared" si="63"/>
        <v>7.3061579802955663</v>
      </c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3"/>
      <c r="EC175" s="3"/>
      <c r="ED175" s="3"/>
      <c r="EE175" s="3"/>
      <c r="EF175" s="3"/>
      <c r="EG175" s="3"/>
      <c r="EH175" s="3"/>
      <c r="EI175" s="13"/>
      <c r="EJ175" s="13"/>
      <c r="EK175" s="13"/>
      <c r="EL175" s="13"/>
      <c r="EM175" s="13"/>
      <c r="EN175" s="13"/>
      <c r="EO175" s="13"/>
      <c r="EP175" s="3"/>
      <c r="EQ175" s="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3"/>
      <c r="FO175" s="3"/>
      <c r="FP175" s="13"/>
      <c r="FQ175" s="13"/>
      <c r="FR175" s="13"/>
      <c r="FS175" s="13"/>
      <c r="FT175" s="13"/>
    </row>
    <row r="176" spans="1:176" ht="12.75" x14ac:dyDescent="0.2">
      <c r="A176" s="3">
        <f t="shared" si="45"/>
        <v>2028</v>
      </c>
      <c r="B176" s="81">
        <f t="shared" si="49"/>
        <v>47088</v>
      </c>
      <c r="C176" s="81">
        <f t="shared" si="47"/>
        <v>47118</v>
      </c>
      <c r="D176" s="79">
        <f t="shared" si="48"/>
        <v>47088</v>
      </c>
      <c r="E176" s="40">
        <v>86.162620000000004</v>
      </c>
      <c r="F176" s="80">
        <v>68.606710000000007</v>
      </c>
      <c r="G176" s="40">
        <v>63.576650000000001</v>
      </c>
      <c r="H176" s="80">
        <v>61.591940000000001</v>
      </c>
      <c r="I176" s="40">
        <v>82.735529999999997</v>
      </c>
      <c r="J176" s="80">
        <v>64.894649999999999</v>
      </c>
      <c r="K176" s="40">
        <v>76.726050000000001</v>
      </c>
      <c r="L176" s="80">
        <v>68.449920000000006</v>
      </c>
      <c r="M176" s="40">
        <v>72.834980000000002</v>
      </c>
      <c r="N176" s="80">
        <v>67.450109999999995</v>
      </c>
      <c r="O176" s="40">
        <v>63.076650000000001</v>
      </c>
      <c r="P176" s="80">
        <v>61.091940000000001</v>
      </c>
      <c r="Q176" s="40">
        <v>63.076650000000001</v>
      </c>
      <c r="R176" s="80">
        <v>61.091940000000001</v>
      </c>
      <c r="S176" s="40">
        <v>66.076650000000001</v>
      </c>
      <c r="T176" s="80">
        <v>62.341940000000001</v>
      </c>
      <c r="U176" s="40">
        <v>81.877089999999995</v>
      </c>
      <c r="V176" s="42">
        <v>65.652150000000006</v>
      </c>
      <c r="W176" s="42">
        <v>7.4725999999999999</v>
      </c>
      <c r="X176" s="75">
        <v>7.8856000000000002</v>
      </c>
      <c r="Y176" s="42">
        <v>7.4134000000000002</v>
      </c>
      <c r="Z176" s="75">
        <v>7.4048999999999996</v>
      </c>
      <c r="AA176" s="75">
        <v>7.2473999999999998</v>
      </c>
      <c r="AB176" s="75">
        <v>7.5395000000000003</v>
      </c>
      <c r="AC176" s="82">
        <v>7.4364999999999997</v>
      </c>
      <c r="AD176" s="76">
        <v>7.4661999999999997</v>
      </c>
      <c r="AE176" s="82">
        <v>6.8559000000000001</v>
      </c>
      <c r="AF176" s="75">
        <v>7.7453000000000003</v>
      </c>
      <c r="AG176" s="77">
        <v>7.5541</v>
      </c>
      <c r="AH176" s="76">
        <v>7.5045000000000002</v>
      </c>
      <c r="AI176" s="77">
        <v>7.8057999999999996</v>
      </c>
      <c r="AJ176" s="76">
        <v>7.4515000000000002</v>
      </c>
      <c r="AK176" s="83"/>
      <c r="AL176" s="5"/>
      <c r="AM176" s="5"/>
      <c r="AN176" s="5"/>
      <c r="AO176" s="5"/>
      <c r="AP176" s="5"/>
      <c r="AQ176" s="5"/>
      <c r="AR176" s="6">
        <f t="shared" si="50"/>
        <v>7.589986807602398</v>
      </c>
      <c r="AS176" s="6">
        <f t="shared" si="51"/>
        <v>7.6201728021140349</v>
      </c>
      <c r="AT176" s="6">
        <f t="shared" si="52"/>
        <v>7.8776657236023988</v>
      </c>
      <c r="AU176" s="6">
        <f t="shared" si="53"/>
        <v>7.9089957621140359</v>
      </c>
      <c r="AV176" s="6">
        <f t="shared" si="46"/>
        <v>7.7492052738582169</v>
      </c>
      <c r="AW176" s="6"/>
      <c r="AX176" s="6">
        <f t="shared" si="54"/>
        <v>7.5389632844932848</v>
      </c>
      <c r="AY176" s="6">
        <f t="shared" si="55"/>
        <v>7.5773157787924896</v>
      </c>
      <c r="AZ176" s="6">
        <f t="shared" si="56"/>
        <v>7.5437123744699415</v>
      </c>
      <c r="BA176" s="6">
        <v>7.5396822448979588</v>
      </c>
      <c r="BB176" s="6">
        <f t="shared" si="57"/>
        <v>7.4481756532431609</v>
      </c>
      <c r="BC176" s="6">
        <v>7.4141169394719064</v>
      </c>
      <c r="BD176" s="6">
        <f t="shared" si="58"/>
        <v>7.49877267704671</v>
      </c>
      <c r="BE176" s="15"/>
      <c r="BF176" s="75">
        <v>78.045371290322578</v>
      </c>
      <c r="BG176" s="75">
        <v>62.65898838709677</v>
      </c>
      <c r="BH176" s="75">
        <v>74.486520967741939</v>
      </c>
      <c r="BI176" s="75">
        <v>70.345201397849465</v>
      </c>
      <c r="BJ176" s="75">
        <v>62.15898838709677</v>
      </c>
      <c r="BK176" s="75">
        <v>72.899452258064514</v>
      </c>
      <c r="BL176" s="75">
        <v>74.375236021505373</v>
      </c>
      <c r="BM176" s="9"/>
      <c r="BN176" s="84"/>
      <c r="BV176" s="17">
        <f t="shared" si="59"/>
        <v>2028</v>
      </c>
      <c r="BW176" s="78">
        <f t="shared" si="60"/>
        <v>47088</v>
      </c>
      <c r="BX176" s="24">
        <f t="shared" si="61"/>
        <v>7.6609394793703061</v>
      </c>
      <c r="BY176" s="24">
        <f t="shared" si="62"/>
        <v>7.4481756532431609</v>
      </c>
      <c r="BZ176" s="24">
        <v>7.5363659183673466</v>
      </c>
      <c r="CA176" s="24">
        <v>7.4108686565366622</v>
      </c>
      <c r="CB176" s="24">
        <v>7.5363659183673466</v>
      </c>
      <c r="CC176" s="24">
        <f t="shared" si="63"/>
        <v>7.4834978817733981</v>
      </c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3"/>
      <c r="EC176" s="3"/>
      <c r="ED176" s="3"/>
      <c r="EE176" s="3"/>
      <c r="EF176" s="3"/>
      <c r="EG176" s="3"/>
      <c r="EH176" s="3"/>
      <c r="EI176" s="13"/>
      <c r="EJ176" s="13"/>
      <c r="EK176" s="13"/>
      <c r="EL176" s="13"/>
      <c r="EM176" s="13"/>
      <c r="EN176" s="13"/>
      <c r="EO176" s="13"/>
      <c r="EP176" s="3"/>
      <c r="EQ176" s="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3"/>
      <c r="FO176" s="3"/>
      <c r="FP176" s="13"/>
      <c r="FQ176" s="13"/>
      <c r="FR176" s="13"/>
      <c r="FS176" s="13"/>
      <c r="FT176" s="13"/>
    </row>
    <row r="177" spans="1:176" ht="12.75" x14ac:dyDescent="0.2">
      <c r="A177" s="3">
        <f t="shared" si="45"/>
        <v>2029</v>
      </c>
      <c r="B177" s="81">
        <f t="shared" si="49"/>
        <v>47119</v>
      </c>
      <c r="C177" s="81">
        <f t="shared" si="47"/>
        <v>47149</v>
      </c>
      <c r="D177" s="79">
        <f t="shared" si="48"/>
        <v>47119</v>
      </c>
      <c r="E177" s="40">
        <v>83.83296</v>
      </c>
      <c r="F177" s="80">
        <v>65.393709999999999</v>
      </c>
      <c r="G177" s="40">
        <v>63.777729999999998</v>
      </c>
      <c r="H177" s="80">
        <v>61.015790000000003</v>
      </c>
      <c r="I177" s="40">
        <v>78.769890000000004</v>
      </c>
      <c r="J177" s="80">
        <v>61.133760000000002</v>
      </c>
      <c r="K177" s="40">
        <v>76.391270000000006</v>
      </c>
      <c r="L177" s="80">
        <v>66.997550000000004</v>
      </c>
      <c r="M177" s="40">
        <v>72.46069</v>
      </c>
      <c r="N177" s="80">
        <v>66.326599999999999</v>
      </c>
      <c r="O177" s="40">
        <v>63.277729999999998</v>
      </c>
      <c r="P177" s="80">
        <v>60.515790000000003</v>
      </c>
      <c r="Q177" s="40">
        <v>63.277729999999998</v>
      </c>
      <c r="R177" s="80">
        <v>60.515790000000003</v>
      </c>
      <c r="S177" s="40">
        <v>65.527730000000005</v>
      </c>
      <c r="T177" s="80">
        <v>59.515790000000003</v>
      </c>
      <c r="U177" s="40">
        <v>77.079139999999995</v>
      </c>
      <c r="V177" s="42">
        <v>60.886450000000004</v>
      </c>
      <c r="W177" s="42">
        <v>7.6116000000000001</v>
      </c>
      <c r="X177" s="75">
        <v>7.7956000000000003</v>
      </c>
      <c r="Y177" s="42">
        <v>7.5106999999999999</v>
      </c>
      <c r="Z177" s="75">
        <v>7.5185000000000004</v>
      </c>
      <c r="AA177" s="75">
        <v>7.3460000000000001</v>
      </c>
      <c r="AB177" s="75">
        <v>7.4969000000000001</v>
      </c>
      <c r="AC177" s="82">
        <v>7.5650000000000004</v>
      </c>
      <c r="AD177" s="76">
        <v>7.5355999999999996</v>
      </c>
      <c r="AE177" s="82">
        <v>6.9874000000000001</v>
      </c>
      <c r="AF177" s="75">
        <v>7.8628</v>
      </c>
      <c r="AG177" s="77">
        <v>7.6696</v>
      </c>
      <c r="AH177" s="76">
        <v>7.6188000000000002</v>
      </c>
      <c r="AI177" s="77">
        <v>7.8818999999999999</v>
      </c>
      <c r="AJ177" s="76">
        <v>7.58</v>
      </c>
      <c r="AK177" s="83"/>
      <c r="AL177" s="5"/>
      <c r="AM177" s="5"/>
      <c r="AN177" s="5"/>
      <c r="AO177" s="5"/>
      <c r="AP177" s="5"/>
      <c r="AQ177" s="5"/>
      <c r="AR177" s="6">
        <f t="shared" si="50"/>
        <v>7.7205895111291793</v>
      </c>
      <c r="AS177" s="6">
        <f t="shared" si="51"/>
        <v>7.6907084256530123</v>
      </c>
      <c r="AT177" s="6">
        <f t="shared" si="52"/>
        <v>8.0132182471291813</v>
      </c>
      <c r="AU177" s="6">
        <f t="shared" si="53"/>
        <v>7.9822046736530128</v>
      </c>
      <c r="AV177" s="6">
        <f t="shared" si="46"/>
        <v>7.851680214391096</v>
      </c>
      <c r="AW177" s="6"/>
      <c r="AX177" s="6">
        <f t="shared" si="54"/>
        <v>7.6545514000814006</v>
      </c>
      <c r="AY177" s="6">
        <f t="shared" si="55"/>
        <v>7.7077064434297311</v>
      </c>
      <c r="AZ177" s="6">
        <f t="shared" si="56"/>
        <v>7.5010976826287825</v>
      </c>
      <c r="BA177" s="6">
        <v>7.6556006122448981</v>
      </c>
      <c r="BB177" s="6">
        <f t="shared" si="57"/>
        <v>7.5492105953478843</v>
      </c>
      <c r="BC177" s="6">
        <v>7.5281294574916506</v>
      </c>
      <c r="BD177" s="6">
        <f t="shared" si="58"/>
        <v>7.6128861878453042</v>
      </c>
      <c r="BE177" s="15"/>
      <c r="BF177" s="75">
        <v>75.70382827956989</v>
      </c>
      <c r="BG177" s="75">
        <v>62.560100537634405</v>
      </c>
      <c r="BH177" s="75">
        <v>70.994821935483884</v>
      </c>
      <c r="BI177" s="75">
        <v>69.756413763440861</v>
      </c>
      <c r="BJ177" s="75">
        <v>62.060100537634412</v>
      </c>
      <c r="BK177" s="75">
        <v>72.249952580645171</v>
      </c>
      <c r="BL177" s="75">
        <v>69.940427204301074</v>
      </c>
      <c r="BM177" s="9"/>
      <c r="BN177" s="84"/>
      <c r="BV177" s="17">
        <f t="shared" si="59"/>
        <v>2029</v>
      </c>
      <c r="BW177" s="78">
        <f t="shared" si="60"/>
        <v>47119</v>
      </c>
      <c r="BX177" s="24">
        <f t="shared" si="61"/>
        <v>7.761052659738656</v>
      </c>
      <c r="BY177" s="24">
        <f t="shared" si="62"/>
        <v>7.5492105953478843</v>
      </c>
      <c r="BZ177" s="24">
        <v>7.652284285714285</v>
      </c>
      <c r="CA177" s="24">
        <v>7.52488138260503</v>
      </c>
      <c r="CB177" s="24">
        <v>7.652284285714285</v>
      </c>
      <c r="CC177" s="24">
        <f t="shared" si="63"/>
        <v>7.5846883579638744</v>
      </c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3"/>
      <c r="EC177" s="3"/>
      <c r="ED177" s="3"/>
      <c r="EE177" s="3"/>
      <c r="EF177" s="3"/>
      <c r="EG177" s="3"/>
      <c r="EH177" s="3"/>
      <c r="EI177" s="13"/>
      <c r="EJ177" s="13"/>
      <c r="EK177" s="13"/>
      <c r="EL177" s="13"/>
      <c r="EM177" s="13"/>
      <c r="EN177" s="13"/>
      <c r="EO177" s="13"/>
      <c r="EP177" s="3"/>
      <c r="EQ177" s="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3"/>
      <c r="FO177" s="3"/>
      <c r="FP177" s="13"/>
      <c r="FQ177" s="13"/>
      <c r="FR177" s="13"/>
      <c r="FS177" s="13"/>
      <c r="FT177" s="13"/>
    </row>
    <row r="178" spans="1:176" ht="12.75" x14ac:dyDescent="0.2">
      <c r="A178" s="3">
        <f t="shared" si="45"/>
        <v>2029</v>
      </c>
      <c r="B178" s="81">
        <f t="shared" si="49"/>
        <v>47150</v>
      </c>
      <c r="C178" s="81">
        <f t="shared" si="47"/>
        <v>47177</v>
      </c>
      <c r="D178" s="79">
        <f t="shared" si="48"/>
        <v>47150</v>
      </c>
      <c r="E178" s="40">
        <v>76.888239999999996</v>
      </c>
      <c r="F178" s="80">
        <v>63.581479999999999</v>
      </c>
      <c r="G178" s="40">
        <v>65.102500000000006</v>
      </c>
      <c r="H178" s="80">
        <v>61.68956</v>
      </c>
      <c r="I178" s="40">
        <v>71.717659999999995</v>
      </c>
      <c r="J178" s="80">
        <v>59.136749999999999</v>
      </c>
      <c r="K178" s="40">
        <v>75.899600000000007</v>
      </c>
      <c r="L178" s="80">
        <v>67.318359999999998</v>
      </c>
      <c r="M178" s="40">
        <v>70.969790000000003</v>
      </c>
      <c r="N178" s="80">
        <v>65.547259999999994</v>
      </c>
      <c r="O178" s="40">
        <v>64.102500000000006</v>
      </c>
      <c r="P178" s="80">
        <v>60.43956</v>
      </c>
      <c r="Q178" s="40">
        <v>65.102500000000006</v>
      </c>
      <c r="R178" s="80">
        <v>61.18956</v>
      </c>
      <c r="S178" s="40">
        <v>67.602500000000006</v>
      </c>
      <c r="T178" s="80">
        <v>63.93956</v>
      </c>
      <c r="U178" s="40">
        <v>73.525409999999994</v>
      </c>
      <c r="V178" s="42">
        <v>59.475499999999997</v>
      </c>
      <c r="W178" s="42">
        <v>7.5236999999999998</v>
      </c>
      <c r="X178" s="75">
        <v>7.7584999999999997</v>
      </c>
      <c r="Y178" s="42">
        <v>7.3071999999999999</v>
      </c>
      <c r="Z178" s="75">
        <v>7.2803000000000004</v>
      </c>
      <c r="AA178" s="75">
        <v>7.1277999999999997</v>
      </c>
      <c r="AB178" s="75">
        <v>7.2595999999999998</v>
      </c>
      <c r="AC178" s="82">
        <v>7.3243999999999998</v>
      </c>
      <c r="AD178" s="76">
        <v>7.2958999999999996</v>
      </c>
      <c r="AE178" s="82">
        <v>6.8028000000000004</v>
      </c>
      <c r="AF178" s="75">
        <v>7.6238000000000001</v>
      </c>
      <c r="AG178" s="77">
        <v>7.431</v>
      </c>
      <c r="AH178" s="76">
        <v>7.3804999999999996</v>
      </c>
      <c r="AI178" s="77">
        <v>7.6407999999999996</v>
      </c>
      <c r="AJ178" s="76">
        <v>7.3394000000000004</v>
      </c>
      <c r="AK178" s="83"/>
      <c r="AL178" s="5"/>
      <c r="AM178" s="5"/>
      <c r="AN178" s="5"/>
      <c r="AO178" s="5"/>
      <c r="AP178" s="5"/>
      <c r="AQ178" s="5"/>
      <c r="AR178" s="6">
        <f t="shared" si="50"/>
        <v>7.4760524646813691</v>
      </c>
      <c r="AS178" s="6">
        <f t="shared" si="51"/>
        <v>7.447086106311616</v>
      </c>
      <c r="AT178" s="6">
        <f t="shared" si="52"/>
        <v>7.7594132886813698</v>
      </c>
      <c r="AU178" s="6">
        <f t="shared" si="53"/>
        <v>7.7293491103116168</v>
      </c>
      <c r="AV178" s="6">
        <f t="shared" si="46"/>
        <v>7.6029752424964929</v>
      </c>
      <c r="AW178" s="6"/>
      <c r="AX178" s="6">
        <f t="shared" si="54"/>
        <v>7.4121826577126591</v>
      </c>
      <c r="AY178" s="6">
        <f t="shared" si="55"/>
        <v>7.4635664129883299</v>
      </c>
      <c r="AZ178" s="6">
        <f t="shared" si="56"/>
        <v>7.2637158428657056</v>
      </c>
      <c r="BA178" s="6">
        <v>7.4125393877551016</v>
      </c>
      <c r="BB178" s="6">
        <f t="shared" si="57"/>
        <v>7.3256221129214065</v>
      </c>
      <c r="BC178" s="6">
        <v>7.2890644769256028</v>
      </c>
      <c r="BD178" s="6">
        <f t="shared" si="58"/>
        <v>7.3736094424912109</v>
      </c>
      <c r="BE178" s="15"/>
      <c r="BF178" s="75">
        <v>71.185342857142857</v>
      </c>
      <c r="BG178" s="75">
        <v>63.639811428571434</v>
      </c>
      <c r="BH178" s="75">
        <v>66.325841428571422</v>
      </c>
      <c r="BI178" s="75">
        <v>68.645848571428573</v>
      </c>
      <c r="BJ178" s="75">
        <v>63.425525714285719</v>
      </c>
      <c r="BK178" s="75">
        <v>72.221925714285717</v>
      </c>
      <c r="BL178" s="75">
        <v>67.504019999999997</v>
      </c>
      <c r="BM178" s="9"/>
      <c r="BN178" s="84"/>
      <c r="BV178" s="17">
        <f t="shared" si="59"/>
        <v>2029</v>
      </c>
      <c r="BW178" s="78">
        <f t="shared" si="60"/>
        <v>47150</v>
      </c>
      <c r="BX178" s="24">
        <f t="shared" si="61"/>
        <v>7.551668978289948</v>
      </c>
      <c r="BY178" s="24">
        <f t="shared" si="62"/>
        <v>7.3256221129214065</v>
      </c>
      <c r="BZ178" s="24">
        <v>7.4092230612244894</v>
      </c>
      <c r="CA178" s="24">
        <v>7.2858159657961821</v>
      </c>
      <c r="CB178" s="24">
        <v>7.4092230612244894</v>
      </c>
      <c r="CC178" s="24">
        <f t="shared" si="63"/>
        <v>7.3607556814449904</v>
      </c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3"/>
      <c r="EC178" s="3"/>
      <c r="ED178" s="3"/>
      <c r="EE178" s="3"/>
      <c r="EF178" s="3"/>
      <c r="EG178" s="3"/>
      <c r="EH178" s="3"/>
      <c r="EI178" s="13"/>
      <c r="EJ178" s="13"/>
      <c r="EK178" s="13"/>
      <c r="EL178" s="13"/>
      <c r="EM178" s="13"/>
      <c r="EN178" s="13"/>
      <c r="EO178" s="13"/>
      <c r="EP178" s="3"/>
      <c r="EQ178" s="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3"/>
      <c r="FO178" s="3"/>
      <c r="FP178" s="13"/>
      <c r="FQ178" s="13"/>
      <c r="FR178" s="13"/>
      <c r="FS178" s="13"/>
      <c r="FT178" s="13"/>
    </row>
    <row r="179" spans="1:176" ht="12.75" x14ac:dyDescent="0.2">
      <c r="A179" s="3">
        <f t="shared" si="45"/>
        <v>2029</v>
      </c>
      <c r="B179" s="81">
        <f t="shared" si="49"/>
        <v>47178</v>
      </c>
      <c r="C179" s="81">
        <f t="shared" si="47"/>
        <v>47208</v>
      </c>
      <c r="D179" s="79">
        <f t="shared" si="48"/>
        <v>47178</v>
      </c>
      <c r="E179" s="40">
        <v>62.489350000000002</v>
      </c>
      <c r="F179" s="80">
        <v>54.833820000000003</v>
      </c>
      <c r="G179" s="40">
        <v>59.288789999999999</v>
      </c>
      <c r="H179" s="80">
        <v>55.262920000000001</v>
      </c>
      <c r="I179" s="40">
        <v>57.947969999999998</v>
      </c>
      <c r="J179" s="80">
        <v>50.633710000000001</v>
      </c>
      <c r="K179" s="40">
        <v>66.081779999999995</v>
      </c>
      <c r="L179" s="80">
        <v>58.64902</v>
      </c>
      <c r="M179" s="40">
        <v>62.93573</v>
      </c>
      <c r="N179" s="80">
        <v>58.175069999999998</v>
      </c>
      <c r="O179" s="40">
        <v>58.288789999999999</v>
      </c>
      <c r="P179" s="80">
        <v>53.762920000000001</v>
      </c>
      <c r="Q179" s="40">
        <v>59.288789999999999</v>
      </c>
      <c r="R179" s="80">
        <v>54.762920000000001</v>
      </c>
      <c r="S179" s="40">
        <v>61.538789999999999</v>
      </c>
      <c r="T179" s="80">
        <v>57.262920000000001</v>
      </c>
      <c r="U179" s="40">
        <v>59.439720000000001</v>
      </c>
      <c r="V179" s="42">
        <v>52.578519999999997</v>
      </c>
      <c r="W179" s="42">
        <v>6.8874000000000004</v>
      </c>
      <c r="X179" s="75">
        <v>7.0396999999999998</v>
      </c>
      <c r="Y179" s="42">
        <v>6.7496999999999998</v>
      </c>
      <c r="Z179" s="75">
        <v>6.7926000000000002</v>
      </c>
      <c r="AA179" s="75">
        <v>6.6351000000000004</v>
      </c>
      <c r="AB179" s="75">
        <v>7.1227</v>
      </c>
      <c r="AC179" s="82">
        <v>7.0735000000000001</v>
      </c>
      <c r="AD179" s="76">
        <v>7.0460000000000003</v>
      </c>
      <c r="AE179" s="82">
        <v>6.5125000000000002</v>
      </c>
      <c r="AF179" s="75">
        <v>7.1337000000000002</v>
      </c>
      <c r="AG179" s="77">
        <v>6.9420999999999999</v>
      </c>
      <c r="AH179" s="76">
        <v>6.8922999999999996</v>
      </c>
      <c r="AI179" s="77">
        <v>7.3867000000000003</v>
      </c>
      <c r="AJ179" s="76">
        <v>7.0884999999999998</v>
      </c>
      <c r="AK179" s="83"/>
      <c r="AL179" s="5"/>
      <c r="AM179" s="5"/>
      <c r="AN179" s="5"/>
      <c r="AO179" s="5"/>
      <c r="AP179" s="5"/>
      <c r="AQ179" s="5"/>
      <c r="AR179" s="6">
        <f t="shared" si="50"/>
        <v>7.2210468746823864</v>
      </c>
      <c r="AS179" s="6">
        <f t="shared" si="51"/>
        <v>7.1930968797642034</v>
      </c>
      <c r="AT179" s="6">
        <f t="shared" si="52"/>
        <v>7.494743030682387</v>
      </c>
      <c r="AU179" s="6">
        <f t="shared" si="53"/>
        <v>7.4657337357642044</v>
      </c>
      <c r="AV179" s="6">
        <f t="shared" si="46"/>
        <v>7.3436551302232953</v>
      </c>
      <c r="AW179" s="6"/>
      <c r="AX179" s="6">
        <f t="shared" si="54"/>
        <v>6.9159474114774122</v>
      </c>
      <c r="AY179" s="6">
        <f t="shared" si="55"/>
        <v>7.208974835109081</v>
      </c>
      <c r="AZ179" s="6">
        <f t="shared" si="56"/>
        <v>7.1267686289442338</v>
      </c>
      <c r="BA179" s="6">
        <v>6.9148863265306115</v>
      </c>
      <c r="BB179" s="6">
        <f t="shared" si="57"/>
        <v>6.820754810943745</v>
      </c>
      <c r="BC179" s="6">
        <v>6.799593481870768</v>
      </c>
      <c r="BD179" s="6">
        <f t="shared" si="58"/>
        <v>6.8837048719236567</v>
      </c>
      <c r="BE179" s="15"/>
      <c r="BF179" s="75">
        <v>59.284949152086142</v>
      </c>
      <c r="BG179" s="75">
        <v>57.603668102288012</v>
      </c>
      <c r="BH179" s="75">
        <v>54.886415679676986</v>
      </c>
      <c r="BI179" s="75">
        <v>60.943044589502016</v>
      </c>
      <c r="BJ179" s="75">
        <v>57.394381426648721</v>
      </c>
      <c r="BK179" s="75">
        <v>62.970624737550466</v>
      </c>
      <c r="BL179" s="75">
        <v>56.567804522207268</v>
      </c>
      <c r="BM179" s="9"/>
      <c r="BN179" s="84"/>
      <c r="BV179" s="17">
        <f t="shared" si="59"/>
        <v>2029</v>
      </c>
      <c r="BW179" s="78">
        <f t="shared" si="60"/>
        <v>47178</v>
      </c>
      <c r="BX179" s="24">
        <f t="shared" si="61"/>
        <v>6.9780502932400452</v>
      </c>
      <c r="BY179" s="24">
        <f t="shared" si="62"/>
        <v>6.820754810943745</v>
      </c>
      <c r="BZ179" s="24">
        <v>6.9115699999999993</v>
      </c>
      <c r="CA179" s="24">
        <v>6.7963440775607697</v>
      </c>
      <c r="CB179" s="24">
        <v>6.9115699999999993</v>
      </c>
      <c r="CC179" s="24">
        <f t="shared" si="63"/>
        <v>6.8551111822660094</v>
      </c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3"/>
      <c r="EC179" s="3"/>
      <c r="ED179" s="3"/>
      <c r="EE179" s="3"/>
      <c r="EF179" s="3"/>
      <c r="EG179" s="3"/>
      <c r="EH179" s="3"/>
      <c r="EI179" s="13"/>
      <c r="EJ179" s="13"/>
      <c r="EK179" s="13"/>
      <c r="EL179" s="13"/>
      <c r="EM179" s="13"/>
      <c r="EN179" s="13"/>
      <c r="EO179" s="13"/>
      <c r="EP179" s="3"/>
      <c r="EQ179" s="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3"/>
      <c r="FO179" s="3"/>
      <c r="FP179" s="13"/>
      <c r="FQ179" s="13"/>
      <c r="FR179" s="13"/>
      <c r="FS179" s="13"/>
      <c r="FT179" s="13"/>
    </row>
    <row r="180" spans="1:176" ht="12.75" x14ac:dyDescent="0.2">
      <c r="A180" s="3">
        <f t="shared" si="45"/>
        <v>2029</v>
      </c>
      <c r="B180" s="81">
        <f t="shared" si="49"/>
        <v>47209</v>
      </c>
      <c r="C180" s="81">
        <f t="shared" si="47"/>
        <v>47238</v>
      </c>
      <c r="D180" s="79">
        <f t="shared" si="48"/>
        <v>47209</v>
      </c>
      <c r="E180" s="40">
        <v>59.35078</v>
      </c>
      <c r="F180" s="80">
        <v>54.063130000000001</v>
      </c>
      <c r="G180" s="40">
        <v>61.126609999999999</v>
      </c>
      <c r="H180" s="80">
        <v>56.78107</v>
      </c>
      <c r="I180" s="40">
        <v>54.943660000000001</v>
      </c>
      <c r="J180" s="80">
        <v>49.901150000000001</v>
      </c>
      <c r="K180" s="40">
        <v>67.744889999999998</v>
      </c>
      <c r="L180" s="80">
        <v>61.836869999999998</v>
      </c>
      <c r="M180" s="40">
        <v>63.643140000000002</v>
      </c>
      <c r="N180" s="80">
        <v>59.223529999999997</v>
      </c>
      <c r="O180" s="40">
        <v>59.876609999999999</v>
      </c>
      <c r="P180" s="80">
        <v>55.78107</v>
      </c>
      <c r="Q180" s="40">
        <v>58.126609999999999</v>
      </c>
      <c r="R180" s="80">
        <v>56.03107</v>
      </c>
      <c r="S180" s="40">
        <v>63.376609999999999</v>
      </c>
      <c r="T180" s="80">
        <v>54.78107</v>
      </c>
      <c r="U180" s="40">
        <v>59.025910000000003</v>
      </c>
      <c r="V180" s="42">
        <v>58.302779999999998</v>
      </c>
      <c r="W180" s="42">
        <v>6.7988999999999997</v>
      </c>
      <c r="X180" s="75">
        <v>6.9992999999999999</v>
      </c>
      <c r="Y180" s="42">
        <v>6.6009000000000002</v>
      </c>
      <c r="Z180" s="75">
        <v>6.6494</v>
      </c>
      <c r="AA180" s="75">
        <v>6.2944000000000004</v>
      </c>
      <c r="AB180" s="75">
        <v>7.0076999999999998</v>
      </c>
      <c r="AC180" s="82">
        <v>6.8814000000000002</v>
      </c>
      <c r="AD180" s="76">
        <v>6.5801999999999996</v>
      </c>
      <c r="AE180" s="82">
        <v>6.3174999999999999</v>
      </c>
      <c r="AF180" s="75">
        <v>6.9786999999999999</v>
      </c>
      <c r="AG180" s="77">
        <v>6.7930000000000001</v>
      </c>
      <c r="AH180" s="76">
        <v>6.7470999999999997</v>
      </c>
      <c r="AI180" s="77">
        <v>6.8780000000000001</v>
      </c>
      <c r="AJ180" s="76">
        <v>6.8963999999999999</v>
      </c>
      <c r="AK180" s="83"/>
      <c r="AL180" s="5"/>
      <c r="AM180" s="5"/>
      <c r="AN180" s="5"/>
      <c r="AO180" s="5"/>
      <c r="AP180" s="5"/>
      <c r="AQ180" s="5"/>
      <c r="AR180" s="6">
        <f t="shared" si="50"/>
        <v>7.0258034556357352</v>
      </c>
      <c r="AS180" s="6">
        <f t="shared" si="51"/>
        <v>6.7196747840227653</v>
      </c>
      <c r="AT180" s="6">
        <f t="shared" si="52"/>
        <v>7.2920999196357359</v>
      </c>
      <c r="AU180" s="6">
        <f t="shared" si="53"/>
        <v>6.9743690240227663</v>
      </c>
      <c r="AV180" s="6">
        <f t="shared" si="46"/>
        <v>7.0029867958292504</v>
      </c>
      <c r="AW180" s="6"/>
      <c r="AX180" s="6">
        <f t="shared" si="54"/>
        <v>6.7702412657712658</v>
      </c>
      <c r="AY180" s="6">
        <f t="shared" si="55"/>
        <v>7.014048401826483</v>
      </c>
      <c r="AZ180" s="6">
        <f t="shared" si="56"/>
        <v>7.011728967870682</v>
      </c>
      <c r="BA180" s="6">
        <v>6.7687638775510202</v>
      </c>
      <c r="BB180" s="6">
        <f t="shared" si="57"/>
        <v>6.4716411722512559</v>
      </c>
      <c r="BC180" s="6">
        <v>6.6558734767613723</v>
      </c>
      <c r="BD180" s="6">
        <f t="shared" si="58"/>
        <v>6.7398575590155696</v>
      </c>
      <c r="BE180" s="15"/>
      <c r="BF180" s="75">
        <v>57.00071333333333</v>
      </c>
      <c r="BG180" s="75">
        <v>59.195258888888887</v>
      </c>
      <c r="BH180" s="75">
        <v>52.702544444444449</v>
      </c>
      <c r="BI180" s="75">
        <v>61.678868888888893</v>
      </c>
      <c r="BJ180" s="75">
        <v>57.195258888888887</v>
      </c>
      <c r="BK180" s="75">
        <v>65.119103333333342</v>
      </c>
      <c r="BL180" s="75">
        <v>58.704518888888892</v>
      </c>
      <c r="BM180" s="9"/>
      <c r="BN180" s="84"/>
      <c r="BV180" s="17">
        <f t="shared" si="59"/>
        <v>2029</v>
      </c>
      <c r="BW180" s="78">
        <f t="shared" si="60"/>
        <v>47209</v>
      </c>
      <c r="BX180" s="24">
        <f t="shared" si="61"/>
        <v>6.8249481222347983</v>
      </c>
      <c r="BY180" s="24">
        <f t="shared" si="62"/>
        <v>6.4716411722512559</v>
      </c>
      <c r="BZ180" s="24">
        <v>6.765447551020408</v>
      </c>
      <c r="CA180" s="24">
        <v>6.6526238101928987</v>
      </c>
      <c r="CB180" s="24">
        <v>6.765447551020408</v>
      </c>
      <c r="CC180" s="24">
        <f t="shared" si="63"/>
        <v>6.5054601149425286</v>
      </c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3"/>
      <c r="EC180" s="3"/>
      <c r="ED180" s="3"/>
      <c r="EE180" s="3"/>
      <c r="EF180" s="3"/>
      <c r="EG180" s="3"/>
      <c r="EH180" s="3"/>
      <c r="EI180" s="13"/>
      <c r="EJ180" s="13"/>
      <c r="EK180" s="13"/>
      <c r="EL180" s="13"/>
      <c r="EM180" s="13"/>
      <c r="EN180" s="13"/>
      <c r="EO180" s="13"/>
      <c r="EP180" s="3"/>
      <c r="EQ180" s="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3"/>
      <c r="FO180" s="3"/>
      <c r="FP180" s="13"/>
      <c r="FQ180" s="13"/>
      <c r="FR180" s="13"/>
      <c r="FS180" s="13"/>
      <c r="FT180" s="13"/>
    </row>
    <row r="181" spans="1:176" ht="12.75" x14ac:dyDescent="0.2">
      <c r="A181" s="3">
        <f t="shared" si="45"/>
        <v>2029</v>
      </c>
      <c r="B181" s="81">
        <f t="shared" si="49"/>
        <v>47239</v>
      </c>
      <c r="C181" s="81">
        <f t="shared" si="47"/>
        <v>47269</v>
      </c>
      <c r="D181" s="79">
        <f t="shared" si="48"/>
        <v>47239</v>
      </c>
      <c r="E181" s="40">
        <v>54.230330000000002</v>
      </c>
      <c r="F181" s="80">
        <v>48.80688</v>
      </c>
      <c r="G181" s="40">
        <v>60.704689999999999</v>
      </c>
      <c r="H181" s="80">
        <v>56.499740000000003</v>
      </c>
      <c r="I181" s="40">
        <v>50.03716</v>
      </c>
      <c r="J181" s="80">
        <v>44.852339999999998</v>
      </c>
      <c r="K181" s="40">
        <v>62.263950000000001</v>
      </c>
      <c r="L181" s="80">
        <v>57.014360000000003</v>
      </c>
      <c r="M181" s="40">
        <v>62.09872</v>
      </c>
      <c r="N181" s="80">
        <v>58.218829999999997</v>
      </c>
      <c r="O181" s="40">
        <v>59.704689999999999</v>
      </c>
      <c r="P181" s="80">
        <v>54.999740000000003</v>
      </c>
      <c r="Q181" s="40">
        <v>59.704689999999999</v>
      </c>
      <c r="R181" s="80">
        <v>55.499740000000003</v>
      </c>
      <c r="S181" s="40">
        <v>63.454689999999999</v>
      </c>
      <c r="T181" s="80">
        <v>54.499740000000003</v>
      </c>
      <c r="U181" s="40">
        <v>53.825409999999998</v>
      </c>
      <c r="V181" s="42">
        <v>50.579650000000001</v>
      </c>
      <c r="W181" s="42">
        <v>6.8574000000000002</v>
      </c>
      <c r="X181" s="75">
        <v>7.2039999999999997</v>
      </c>
      <c r="Y181" s="42">
        <v>6.6669</v>
      </c>
      <c r="Z181" s="75">
        <v>6.6711</v>
      </c>
      <c r="AA181" s="75">
        <v>6.3160999999999996</v>
      </c>
      <c r="AB181" s="75">
        <v>6.9542000000000002</v>
      </c>
      <c r="AC181" s="82">
        <v>6.6814999999999998</v>
      </c>
      <c r="AD181" s="76">
        <v>6.5545</v>
      </c>
      <c r="AE181" s="82">
        <v>6.3056999999999999</v>
      </c>
      <c r="AF181" s="75">
        <v>7.0011000000000001</v>
      </c>
      <c r="AG181" s="77">
        <v>6.8150000000000004</v>
      </c>
      <c r="AH181" s="76">
        <v>6.7687999999999997</v>
      </c>
      <c r="AI181" s="77">
        <v>6.8536999999999999</v>
      </c>
      <c r="AJ181" s="76">
        <v>6.6965000000000003</v>
      </c>
      <c r="AK181" s="83"/>
      <c r="AL181" s="5"/>
      <c r="AM181" s="5"/>
      <c r="AN181" s="5"/>
      <c r="AO181" s="5"/>
      <c r="AP181" s="5"/>
      <c r="AQ181" s="5"/>
      <c r="AR181" s="6">
        <f t="shared" si="50"/>
        <v>6.8226324016668354</v>
      </c>
      <c r="AS181" s="6">
        <f t="shared" si="51"/>
        <v>6.6935542433174096</v>
      </c>
      <c r="AT181" s="6">
        <f t="shared" si="52"/>
        <v>7.0812287176668365</v>
      </c>
      <c r="AU181" s="6">
        <f t="shared" si="53"/>
        <v>6.9472585193174101</v>
      </c>
      <c r="AV181" s="6">
        <f t="shared" si="46"/>
        <v>6.8861684704921231</v>
      </c>
      <c r="AW181" s="6"/>
      <c r="AX181" s="6">
        <f t="shared" si="54"/>
        <v>6.7923210378510381</v>
      </c>
      <c r="AY181" s="6">
        <f t="shared" si="55"/>
        <v>6.811207204464738</v>
      </c>
      <c r="AZ181" s="6">
        <f t="shared" si="56"/>
        <v>6.9582105168495083</v>
      </c>
      <c r="BA181" s="6">
        <v>6.790906734693877</v>
      </c>
      <c r="BB181" s="6">
        <f t="shared" si="57"/>
        <v>6.4938770570755198</v>
      </c>
      <c r="BC181" s="6">
        <v>6.6776522764183124</v>
      </c>
      <c r="BD181" s="6">
        <f t="shared" si="58"/>
        <v>6.7616556504269214</v>
      </c>
      <c r="BE181" s="15"/>
      <c r="BF181" s="75">
        <v>51.839346666666664</v>
      </c>
      <c r="BG181" s="75">
        <v>58.850894838709678</v>
      </c>
      <c r="BH181" s="75">
        <v>47.751379139784945</v>
      </c>
      <c r="BI181" s="75">
        <v>60.388230860215053</v>
      </c>
      <c r="BJ181" s="75">
        <v>57.850894838709685</v>
      </c>
      <c r="BK181" s="75">
        <v>59.949614623655918</v>
      </c>
      <c r="BL181" s="75">
        <v>52.394483548387086</v>
      </c>
      <c r="BM181" s="9"/>
      <c r="BN181" s="84"/>
      <c r="BV181" s="17">
        <f t="shared" si="59"/>
        <v>2029</v>
      </c>
      <c r="BW181" s="78">
        <f t="shared" si="60"/>
        <v>47239</v>
      </c>
      <c r="BX181" s="24">
        <f t="shared" si="61"/>
        <v>6.8928563432451897</v>
      </c>
      <c r="BY181" s="24">
        <f t="shared" si="62"/>
        <v>6.4938770570755198</v>
      </c>
      <c r="BZ181" s="24">
        <v>6.7875904081632639</v>
      </c>
      <c r="CA181" s="24">
        <v>6.6744026495915207</v>
      </c>
      <c r="CB181" s="24">
        <v>6.7875904081632639</v>
      </c>
      <c r="CC181" s="24">
        <f t="shared" si="63"/>
        <v>6.5277302298850568</v>
      </c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3"/>
      <c r="EC181" s="3"/>
      <c r="ED181" s="3"/>
      <c r="EE181" s="3"/>
      <c r="EF181" s="3"/>
      <c r="EG181" s="3"/>
      <c r="EH181" s="3"/>
      <c r="EI181" s="13"/>
      <c r="EJ181" s="13"/>
      <c r="EK181" s="13"/>
      <c r="EL181" s="13"/>
      <c r="EM181" s="13"/>
      <c r="EN181" s="13"/>
      <c r="EO181" s="13"/>
      <c r="EP181" s="3"/>
      <c r="EQ181" s="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3"/>
      <c r="FO181" s="3"/>
      <c r="FP181" s="13"/>
      <c r="FQ181" s="13"/>
      <c r="FR181" s="13"/>
      <c r="FS181" s="13"/>
      <c r="FT181" s="13"/>
    </row>
    <row r="182" spans="1:176" ht="12.75" x14ac:dyDescent="0.2">
      <c r="A182" s="3">
        <f t="shared" si="45"/>
        <v>2029</v>
      </c>
      <c r="B182" s="81">
        <f t="shared" si="49"/>
        <v>47270</v>
      </c>
      <c r="C182" s="81">
        <f t="shared" si="47"/>
        <v>47299</v>
      </c>
      <c r="D182" s="79">
        <f t="shared" si="48"/>
        <v>47270</v>
      </c>
      <c r="E182" s="40">
        <v>58.529879999999999</v>
      </c>
      <c r="F182" s="80">
        <v>49.779110000000003</v>
      </c>
      <c r="G182" s="40">
        <v>63.029980000000002</v>
      </c>
      <c r="H182" s="80">
        <v>56.356400000000001</v>
      </c>
      <c r="I182" s="40">
        <v>54.147530000000003</v>
      </c>
      <c r="J182" s="80">
        <v>45.781790000000001</v>
      </c>
      <c r="K182" s="40">
        <v>67.406869999999998</v>
      </c>
      <c r="L182" s="80">
        <v>57.89228</v>
      </c>
      <c r="M182" s="40">
        <v>63.776829999999997</v>
      </c>
      <c r="N182" s="80">
        <v>56.91733</v>
      </c>
      <c r="O182" s="40">
        <v>62.779980000000002</v>
      </c>
      <c r="P182" s="80">
        <v>55.606400000000001</v>
      </c>
      <c r="Q182" s="40">
        <v>63.029980000000002</v>
      </c>
      <c r="R182" s="80">
        <v>55.606400000000001</v>
      </c>
      <c r="S182" s="40">
        <v>66.029979999999995</v>
      </c>
      <c r="T182" s="80">
        <v>54.356400000000001</v>
      </c>
      <c r="U182" s="40">
        <v>60.935780000000001</v>
      </c>
      <c r="V182" s="42">
        <v>54.696599999999997</v>
      </c>
      <c r="W182" s="42">
        <v>6.9774000000000003</v>
      </c>
      <c r="X182" s="75">
        <v>7.2119</v>
      </c>
      <c r="Y182" s="42">
        <v>6.6920000000000002</v>
      </c>
      <c r="Z182" s="75">
        <v>6.6496000000000004</v>
      </c>
      <c r="AA182" s="75">
        <v>6.2946</v>
      </c>
      <c r="AB182" s="75">
        <v>6.9756</v>
      </c>
      <c r="AC182" s="82">
        <v>6.6741000000000001</v>
      </c>
      <c r="AD182" s="76">
        <v>6.5054999999999996</v>
      </c>
      <c r="AE182" s="82">
        <v>6.3262</v>
      </c>
      <c r="AF182" s="75">
        <v>6.9806999999999997</v>
      </c>
      <c r="AG182" s="77">
        <v>6.7941000000000003</v>
      </c>
      <c r="AH182" s="76">
        <v>6.7476000000000003</v>
      </c>
      <c r="AI182" s="77">
        <v>6.8066000000000004</v>
      </c>
      <c r="AJ182" s="76">
        <v>6.6890999999999998</v>
      </c>
      <c r="AK182" s="83"/>
      <c r="AL182" s="5"/>
      <c r="AM182" s="5"/>
      <c r="AN182" s="5"/>
      <c r="AO182" s="5"/>
      <c r="AP182" s="5"/>
      <c r="AQ182" s="5"/>
      <c r="AR182" s="6">
        <f t="shared" si="50"/>
        <v>6.8151113121252154</v>
      </c>
      <c r="AS182" s="6">
        <f t="shared" si="51"/>
        <v>6.6437524341904659</v>
      </c>
      <c r="AT182" s="6">
        <f t="shared" si="52"/>
        <v>7.0734225801252162</v>
      </c>
      <c r="AU182" s="6">
        <f t="shared" si="53"/>
        <v>6.8955692301904667</v>
      </c>
      <c r="AV182" s="6">
        <f t="shared" si="46"/>
        <v>6.8569638891578411</v>
      </c>
      <c r="AW182" s="6"/>
      <c r="AX182" s="6">
        <f t="shared" si="54"/>
        <v>6.7704447659747666</v>
      </c>
      <c r="AY182" s="6">
        <f t="shared" si="55"/>
        <v>6.8036983257229826</v>
      </c>
      <c r="AZ182" s="6">
        <f t="shared" si="56"/>
        <v>6.9796178972579774</v>
      </c>
      <c r="BA182" s="6">
        <v>6.7689679591836729</v>
      </c>
      <c r="BB182" s="6">
        <f t="shared" si="57"/>
        <v>6.4718461112818941</v>
      </c>
      <c r="BC182" s="6">
        <v>6.6560742030254918</v>
      </c>
      <c r="BD182" s="6">
        <f t="shared" si="58"/>
        <v>6.7400584630838773</v>
      </c>
      <c r="BE182" s="15"/>
      <c r="BF182" s="75">
        <v>54.835110444444439</v>
      </c>
      <c r="BG182" s="75">
        <v>60.212246222222227</v>
      </c>
      <c r="BH182" s="75">
        <v>50.61532866666667</v>
      </c>
      <c r="BI182" s="75">
        <v>60.880596666666669</v>
      </c>
      <c r="BJ182" s="75">
        <v>59.895579555555557</v>
      </c>
      <c r="BK182" s="75">
        <v>63.389598666666664</v>
      </c>
      <c r="BL182" s="75">
        <v>58.30145955555556</v>
      </c>
      <c r="BM182" s="9"/>
      <c r="BN182" s="84"/>
      <c r="BV182" s="17">
        <f t="shared" si="59"/>
        <v>2029</v>
      </c>
      <c r="BW182" s="78">
        <f t="shared" si="60"/>
        <v>47270</v>
      </c>
      <c r="BX182" s="24">
        <f t="shared" si="61"/>
        <v>6.9186820454779303</v>
      </c>
      <c r="BY182" s="24">
        <f t="shared" si="62"/>
        <v>6.4718461112818941</v>
      </c>
      <c r="BZ182" s="24">
        <v>6.7656516326530607</v>
      </c>
      <c r="CA182" s="24">
        <v>6.6528245368233003</v>
      </c>
      <c r="CB182" s="24">
        <v>6.7656516326530607</v>
      </c>
      <c r="CC182" s="24">
        <f t="shared" si="63"/>
        <v>6.5056653694581277</v>
      </c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3"/>
      <c r="EC182" s="3"/>
      <c r="ED182" s="3"/>
      <c r="EE182" s="3"/>
      <c r="EF182" s="3"/>
      <c r="EG182" s="3"/>
      <c r="EH182" s="3"/>
      <c r="EI182" s="13"/>
      <c r="EJ182" s="13"/>
      <c r="EK182" s="13"/>
      <c r="EL182" s="13"/>
      <c r="EM182" s="13"/>
      <c r="EN182" s="13"/>
      <c r="EO182" s="13"/>
      <c r="EP182" s="3"/>
      <c r="EQ182" s="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3"/>
      <c r="FO182" s="3"/>
      <c r="FP182" s="13"/>
      <c r="FQ182" s="13"/>
      <c r="FR182" s="13"/>
      <c r="FS182" s="13"/>
      <c r="FT182" s="13"/>
    </row>
    <row r="183" spans="1:176" ht="12.75" x14ac:dyDescent="0.2">
      <c r="A183" s="3">
        <f t="shared" si="45"/>
        <v>2029</v>
      </c>
      <c r="B183" s="81">
        <f t="shared" si="49"/>
        <v>47300</v>
      </c>
      <c r="C183" s="81">
        <f t="shared" si="47"/>
        <v>47330</v>
      </c>
      <c r="D183" s="79">
        <f t="shared" si="48"/>
        <v>47300</v>
      </c>
      <c r="E183" s="40">
        <v>87.776169999999993</v>
      </c>
      <c r="F183" s="80">
        <v>58.591549999999998</v>
      </c>
      <c r="G183" s="40">
        <v>89.766109999999998</v>
      </c>
      <c r="H183" s="80">
        <v>61.791179999999997</v>
      </c>
      <c r="I183" s="40">
        <v>82.106989999999996</v>
      </c>
      <c r="J183" s="80">
        <v>54.206490000000002</v>
      </c>
      <c r="K183" s="40">
        <v>96.188839999999999</v>
      </c>
      <c r="L183" s="80">
        <v>64.282510000000002</v>
      </c>
      <c r="M183" s="40">
        <v>92.094660000000005</v>
      </c>
      <c r="N183" s="80">
        <v>63.225380000000001</v>
      </c>
      <c r="O183" s="40">
        <v>94.266109999999998</v>
      </c>
      <c r="P183" s="80">
        <v>60.791179999999997</v>
      </c>
      <c r="Q183" s="40">
        <v>94.766109999999998</v>
      </c>
      <c r="R183" s="80">
        <v>61.791179999999997</v>
      </c>
      <c r="S183" s="40">
        <v>94.016109999999998</v>
      </c>
      <c r="T183" s="80">
        <v>64.291179999999997</v>
      </c>
      <c r="U183" s="40">
        <v>87.110240000000005</v>
      </c>
      <c r="V183" s="42">
        <v>60.935740000000003</v>
      </c>
      <c r="W183" s="42">
        <v>7.0911</v>
      </c>
      <c r="X183" s="75">
        <v>7.4202000000000004</v>
      </c>
      <c r="Y183" s="42">
        <v>6.8311000000000002</v>
      </c>
      <c r="Z183" s="75">
        <v>6.7869000000000002</v>
      </c>
      <c r="AA183" s="75">
        <v>6.4318999999999997</v>
      </c>
      <c r="AB183" s="75">
        <v>7.0231000000000003</v>
      </c>
      <c r="AC183" s="82">
        <v>6.7469000000000001</v>
      </c>
      <c r="AD183" s="76">
        <v>6.5781000000000001</v>
      </c>
      <c r="AE183" s="82">
        <v>6.3681000000000001</v>
      </c>
      <c r="AF183" s="75">
        <v>7.1193</v>
      </c>
      <c r="AG183" s="77">
        <v>6.9321000000000002</v>
      </c>
      <c r="AH183" s="76">
        <v>6.8851000000000004</v>
      </c>
      <c r="AI183" s="77">
        <v>6.8815</v>
      </c>
      <c r="AJ183" s="76">
        <v>6.7618999999999998</v>
      </c>
      <c r="AK183" s="83"/>
      <c r="AL183" s="5"/>
      <c r="AM183" s="5"/>
      <c r="AN183" s="5"/>
      <c r="AO183" s="5"/>
      <c r="AP183" s="5"/>
      <c r="AQ183" s="5"/>
      <c r="AR183" s="6">
        <f t="shared" si="50"/>
        <v>6.8891025713995324</v>
      </c>
      <c r="AS183" s="6">
        <f t="shared" si="51"/>
        <v>6.7175404207744682</v>
      </c>
      <c r="AT183" s="6">
        <f t="shared" si="52"/>
        <v>7.1502180953995333</v>
      </c>
      <c r="AU183" s="6">
        <f t="shared" si="53"/>
        <v>6.9721537687744686</v>
      </c>
      <c r="AV183" s="6">
        <f t="shared" si="46"/>
        <v>6.9322537140870004</v>
      </c>
      <c r="AW183" s="6"/>
      <c r="AX183" s="6">
        <f t="shared" si="54"/>
        <v>6.9101476556776564</v>
      </c>
      <c r="AY183" s="6">
        <f t="shared" si="55"/>
        <v>6.8775694571283603</v>
      </c>
      <c r="AZ183" s="6">
        <f t="shared" si="56"/>
        <v>7.0271342790057494</v>
      </c>
      <c r="BA183" s="6">
        <v>6.9090699999999998</v>
      </c>
      <c r="BB183" s="6">
        <f t="shared" si="57"/>
        <v>6.6125367558151451</v>
      </c>
      <c r="BC183" s="6">
        <v>6.7938727833433683</v>
      </c>
      <c r="BD183" s="6">
        <f t="shared" si="58"/>
        <v>6.8779791059768964</v>
      </c>
      <c r="BE183" s="15"/>
      <c r="BF183" s="75">
        <v>74.282205913978487</v>
      </c>
      <c r="BG183" s="75">
        <v>76.831464946236551</v>
      </c>
      <c r="BH183" s="75">
        <v>69.206758817204303</v>
      </c>
      <c r="BI183" s="75">
        <v>78.746498279569892</v>
      </c>
      <c r="BJ183" s="75">
        <v>79.519636989247303</v>
      </c>
      <c r="BK183" s="75">
        <v>81.436450860215061</v>
      </c>
      <c r="BL183" s="75">
        <v>75.00805182795699</v>
      </c>
      <c r="BM183" s="9"/>
      <c r="BN183" s="84"/>
      <c r="BV183" s="17">
        <f t="shared" si="59"/>
        <v>2029</v>
      </c>
      <c r="BW183" s="78">
        <f t="shared" si="60"/>
        <v>47300</v>
      </c>
      <c r="BX183" s="24">
        <f t="shared" si="61"/>
        <v>7.061803765819529</v>
      </c>
      <c r="BY183" s="24">
        <f t="shared" si="62"/>
        <v>6.6125367558151451</v>
      </c>
      <c r="BZ183" s="24">
        <v>6.9057536734693867</v>
      </c>
      <c r="CA183" s="24">
        <v>6.7906233685943107</v>
      </c>
      <c r="CB183" s="24">
        <v>6.9057536734693867</v>
      </c>
      <c r="CC183" s="24">
        <f t="shared" si="63"/>
        <v>6.6465725944170764</v>
      </c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3"/>
      <c r="EC183" s="3"/>
      <c r="ED183" s="3"/>
      <c r="EE183" s="3"/>
      <c r="EF183" s="3"/>
      <c r="EG183" s="3"/>
      <c r="EH183" s="3"/>
      <c r="EI183" s="13"/>
      <c r="EJ183" s="13"/>
      <c r="EK183" s="13"/>
      <c r="EL183" s="13"/>
      <c r="EM183" s="13"/>
      <c r="EN183" s="13"/>
      <c r="EO183" s="13"/>
      <c r="EP183" s="3"/>
      <c r="EQ183" s="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3"/>
      <c r="FO183" s="3"/>
      <c r="FP183" s="13"/>
      <c r="FQ183" s="13"/>
      <c r="FR183" s="13"/>
      <c r="FS183" s="13"/>
      <c r="FT183" s="13"/>
    </row>
    <row r="184" spans="1:176" ht="12.75" x14ac:dyDescent="0.2">
      <c r="A184" s="3">
        <f t="shared" si="45"/>
        <v>2029</v>
      </c>
      <c r="B184" s="81">
        <f t="shared" si="49"/>
        <v>47331</v>
      </c>
      <c r="C184" s="81">
        <f t="shared" si="47"/>
        <v>47361</v>
      </c>
      <c r="D184" s="79">
        <f t="shared" si="48"/>
        <v>47331</v>
      </c>
      <c r="E184" s="40">
        <v>94.533869999999993</v>
      </c>
      <c r="F184" s="80">
        <v>61.776789999999998</v>
      </c>
      <c r="G184" s="40">
        <v>91.052989999999994</v>
      </c>
      <c r="H184" s="80">
        <v>62.52234</v>
      </c>
      <c r="I184" s="40">
        <v>88.580609999999993</v>
      </c>
      <c r="J184" s="80">
        <v>57.330640000000002</v>
      </c>
      <c r="K184" s="40">
        <v>98.665409999999994</v>
      </c>
      <c r="L184" s="80">
        <v>65.966279999999998</v>
      </c>
      <c r="M184" s="40">
        <v>94.471159999999998</v>
      </c>
      <c r="N184" s="80">
        <v>64.71105</v>
      </c>
      <c r="O184" s="40">
        <v>94.552989999999994</v>
      </c>
      <c r="P184" s="80">
        <v>61.52234</v>
      </c>
      <c r="Q184" s="40">
        <v>95.302989999999994</v>
      </c>
      <c r="R184" s="80">
        <v>62.52234</v>
      </c>
      <c r="S184" s="40">
        <v>94.802989999999994</v>
      </c>
      <c r="T184" s="80">
        <v>65.02234</v>
      </c>
      <c r="U184" s="40">
        <v>89.503609999999995</v>
      </c>
      <c r="V184" s="42">
        <v>59.883890000000001</v>
      </c>
      <c r="W184" s="42">
        <v>7.1417999999999999</v>
      </c>
      <c r="X184" s="75">
        <v>7.5259</v>
      </c>
      <c r="Y184" s="42">
        <v>6.9865000000000004</v>
      </c>
      <c r="Z184" s="75">
        <v>6.8754</v>
      </c>
      <c r="AA184" s="75">
        <v>6.5204000000000004</v>
      </c>
      <c r="AB184" s="75">
        <v>7.0876000000000001</v>
      </c>
      <c r="AC184" s="82">
        <v>6.7826000000000004</v>
      </c>
      <c r="AD184" s="76">
        <v>6.6642000000000001</v>
      </c>
      <c r="AE184" s="82">
        <v>6.4012000000000002</v>
      </c>
      <c r="AF184" s="75">
        <v>7.2088999999999999</v>
      </c>
      <c r="AG184" s="77">
        <v>7.0210999999999997</v>
      </c>
      <c r="AH184" s="76">
        <v>6.9737999999999998</v>
      </c>
      <c r="AI184" s="77">
        <v>6.9695</v>
      </c>
      <c r="AJ184" s="76">
        <v>6.7976000000000001</v>
      </c>
      <c r="AK184" s="83"/>
      <c r="AL184" s="5"/>
      <c r="AM184" s="5"/>
      <c r="AN184" s="5"/>
      <c r="AO184" s="5"/>
      <c r="AP184" s="5"/>
      <c r="AQ184" s="5"/>
      <c r="AR184" s="6">
        <f t="shared" si="50"/>
        <v>6.9253867466205916</v>
      </c>
      <c r="AS184" s="6">
        <f t="shared" si="51"/>
        <v>6.8050493139546697</v>
      </c>
      <c r="AT184" s="6">
        <f t="shared" si="52"/>
        <v>7.1878774346205923</v>
      </c>
      <c r="AU184" s="6">
        <f t="shared" si="53"/>
        <v>7.0629792339546702</v>
      </c>
      <c r="AV184" s="6">
        <f t="shared" si="46"/>
        <v>6.9953231822876312</v>
      </c>
      <c r="AW184" s="6"/>
      <c r="AX184" s="6">
        <f t="shared" si="54"/>
        <v>7.0001964957264962</v>
      </c>
      <c r="AY184" s="6">
        <f t="shared" si="55"/>
        <v>6.9137947234906134</v>
      </c>
      <c r="AZ184" s="6">
        <f t="shared" si="56"/>
        <v>7.0916565236948284</v>
      </c>
      <c r="BA184" s="6">
        <v>6.9993761224489797</v>
      </c>
      <c r="BB184" s="6">
        <f t="shared" si="57"/>
        <v>6.7032222768726317</v>
      </c>
      <c r="BC184" s="6">
        <v>6.8826941552161456</v>
      </c>
      <c r="BD184" s="6">
        <f t="shared" si="58"/>
        <v>6.9668791562029133</v>
      </c>
      <c r="BE184" s="15"/>
      <c r="BF184" s="75">
        <v>80.797029999999992</v>
      </c>
      <c r="BG184" s="75">
        <v>79.088523870967734</v>
      </c>
      <c r="BH184" s="75">
        <v>75.475783870967746</v>
      </c>
      <c r="BI184" s="75">
        <v>81.991113870967752</v>
      </c>
      <c r="BJ184" s="75">
        <v>81.556265806451606</v>
      </c>
      <c r="BK184" s="75">
        <v>84.952871612903223</v>
      </c>
      <c r="BL184" s="75">
        <v>77.082437096774186</v>
      </c>
      <c r="BM184" s="9"/>
      <c r="BN184" s="84"/>
      <c r="BV184" s="17">
        <f t="shared" si="59"/>
        <v>2029</v>
      </c>
      <c r="BW184" s="78">
        <f t="shared" si="60"/>
        <v>47331</v>
      </c>
      <c r="BX184" s="24">
        <f t="shared" si="61"/>
        <v>7.2216967589258161</v>
      </c>
      <c r="BY184" s="24">
        <f t="shared" si="62"/>
        <v>6.7032222768726317</v>
      </c>
      <c r="BZ184" s="24">
        <v>6.9960597959183675</v>
      </c>
      <c r="CA184" s="24">
        <v>6.8794449025472213</v>
      </c>
      <c r="CB184" s="24">
        <v>6.9960597959183675</v>
      </c>
      <c r="CC184" s="24">
        <f t="shared" si="63"/>
        <v>6.7373977175697863</v>
      </c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3"/>
      <c r="EC184" s="3"/>
      <c r="ED184" s="3"/>
      <c r="EE184" s="3"/>
      <c r="EF184" s="3"/>
      <c r="EG184" s="3"/>
      <c r="EH184" s="3"/>
      <c r="EI184" s="13"/>
      <c r="EJ184" s="13"/>
      <c r="EK184" s="13"/>
      <c r="EL184" s="13"/>
      <c r="EM184" s="13"/>
      <c r="EN184" s="13"/>
      <c r="EO184" s="13"/>
      <c r="EP184" s="3"/>
      <c r="EQ184" s="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3"/>
      <c r="FO184" s="3"/>
      <c r="FP184" s="13"/>
      <c r="FQ184" s="13"/>
      <c r="FR184" s="13"/>
      <c r="FS184" s="13"/>
      <c r="FT184" s="13"/>
    </row>
    <row r="185" spans="1:176" ht="12.75" x14ac:dyDescent="0.2">
      <c r="A185" s="3">
        <f t="shared" si="45"/>
        <v>2029</v>
      </c>
      <c r="B185" s="81">
        <f t="shared" si="49"/>
        <v>47362</v>
      </c>
      <c r="C185" s="81">
        <f t="shared" si="47"/>
        <v>47391</v>
      </c>
      <c r="D185" s="79">
        <f t="shared" si="48"/>
        <v>47362</v>
      </c>
      <c r="E185" s="40">
        <v>77.51549</v>
      </c>
      <c r="F185" s="80">
        <v>62.093389999999999</v>
      </c>
      <c r="G185" s="40">
        <v>70.886390000000006</v>
      </c>
      <c r="H185" s="80">
        <v>59.925190000000001</v>
      </c>
      <c r="I185" s="40">
        <v>72.497690000000006</v>
      </c>
      <c r="J185" s="80">
        <v>58.339300000000001</v>
      </c>
      <c r="K185" s="40">
        <v>81.261229999999998</v>
      </c>
      <c r="L185" s="80">
        <v>64.424999999999997</v>
      </c>
      <c r="M185" s="40">
        <v>76.204030000000003</v>
      </c>
      <c r="N185" s="80">
        <v>62.497900000000001</v>
      </c>
      <c r="O185" s="40">
        <v>72.886390000000006</v>
      </c>
      <c r="P185" s="80">
        <v>57.425190000000001</v>
      </c>
      <c r="Q185" s="40">
        <v>71.886390000000006</v>
      </c>
      <c r="R185" s="80">
        <v>56.925190000000001</v>
      </c>
      <c r="S185" s="40">
        <v>74.136390000000006</v>
      </c>
      <c r="T185" s="80">
        <v>62.175190000000001</v>
      </c>
      <c r="U185" s="40">
        <v>72.005189999999999</v>
      </c>
      <c r="V185" s="42">
        <v>59.024299999999997</v>
      </c>
      <c r="W185" s="42">
        <v>7.0724999999999998</v>
      </c>
      <c r="X185" s="75">
        <v>7.4501999999999997</v>
      </c>
      <c r="Y185" s="42">
        <v>6.9832000000000001</v>
      </c>
      <c r="Z185" s="75">
        <v>6.8727</v>
      </c>
      <c r="AA185" s="75">
        <v>6.5176999999999996</v>
      </c>
      <c r="AB185" s="75">
        <v>7.1482999999999999</v>
      </c>
      <c r="AC185" s="82">
        <v>7.0115999999999996</v>
      </c>
      <c r="AD185" s="76">
        <v>6.7099000000000002</v>
      </c>
      <c r="AE185" s="82">
        <v>6.4490999999999996</v>
      </c>
      <c r="AF185" s="75">
        <v>7.2061000000000002</v>
      </c>
      <c r="AG185" s="77">
        <v>7.0183</v>
      </c>
      <c r="AH185" s="76">
        <v>6.9710999999999999</v>
      </c>
      <c r="AI185" s="77">
        <v>7.0149999999999997</v>
      </c>
      <c r="AJ185" s="76">
        <v>7.0266000000000002</v>
      </c>
      <c r="AK185" s="83"/>
      <c r="AL185" s="5"/>
      <c r="AM185" s="5"/>
      <c r="AN185" s="5"/>
      <c r="AO185" s="5"/>
      <c r="AP185" s="5"/>
      <c r="AQ185" s="5"/>
      <c r="AR185" s="6">
        <f t="shared" si="50"/>
        <v>7.1581339770301851</v>
      </c>
      <c r="AS185" s="6">
        <f t="shared" si="51"/>
        <v>6.8514971236914315</v>
      </c>
      <c r="AT185" s="6">
        <f t="shared" si="52"/>
        <v>7.4294457450301854</v>
      </c>
      <c r="AU185" s="6">
        <f t="shared" si="53"/>
        <v>7.1111874076914319</v>
      </c>
      <c r="AV185" s="6">
        <f t="shared" si="46"/>
        <v>7.1375660633608087</v>
      </c>
      <c r="AW185" s="6"/>
      <c r="AX185" s="6">
        <f t="shared" si="54"/>
        <v>6.9974492429792434</v>
      </c>
      <c r="AY185" s="6">
        <f t="shared" si="55"/>
        <v>7.1461640791476393</v>
      </c>
      <c r="AZ185" s="6">
        <f t="shared" si="56"/>
        <v>7.1523774578440857</v>
      </c>
      <c r="BA185" s="6">
        <v>6.9966210204081625</v>
      </c>
      <c r="BB185" s="6">
        <f t="shared" si="57"/>
        <v>6.7004555999590121</v>
      </c>
      <c r="BC185" s="6">
        <v>6.8799843506505347</v>
      </c>
      <c r="BD185" s="6">
        <f t="shared" si="58"/>
        <v>6.9641669512807631</v>
      </c>
      <c r="BE185" s="15"/>
      <c r="BF185" s="75">
        <v>70.318510000000003</v>
      </c>
      <c r="BG185" s="75">
        <v>65.771163333333334</v>
      </c>
      <c r="BH185" s="75">
        <v>65.890441333333342</v>
      </c>
      <c r="BI185" s="75">
        <v>69.807835999999995</v>
      </c>
      <c r="BJ185" s="75">
        <v>64.904496666666674</v>
      </c>
      <c r="BK185" s="75">
        <v>73.404322666666658</v>
      </c>
      <c r="BL185" s="75">
        <v>65.94744133333333</v>
      </c>
      <c r="BM185" s="9"/>
      <c r="BN185" s="84"/>
      <c r="BV185" s="17">
        <f t="shared" si="59"/>
        <v>2029</v>
      </c>
      <c r="BW185" s="78">
        <f t="shared" si="60"/>
        <v>47362</v>
      </c>
      <c r="BX185" s="24">
        <f t="shared" si="61"/>
        <v>7.218301347875296</v>
      </c>
      <c r="BY185" s="24">
        <f t="shared" si="62"/>
        <v>6.7004555999590121</v>
      </c>
      <c r="BZ185" s="24">
        <v>6.9933046938775503</v>
      </c>
      <c r="CA185" s="24">
        <v>6.8767350930367925</v>
      </c>
      <c r="CB185" s="24">
        <v>6.9933046938775503</v>
      </c>
      <c r="CC185" s="24">
        <f t="shared" si="63"/>
        <v>6.7346267816091947</v>
      </c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3"/>
      <c r="EC185" s="3"/>
      <c r="ED185" s="3"/>
      <c r="EE185" s="3"/>
      <c r="EF185" s="3"/>
      <c r="EG185" s="3"/>
      <c r="EH185" s="3"/>
      <c r="EI185" s="13"/>
      <c r="EJ185" s="13"/>
      <c r="EK185" s="13"/>
      <c r="EL185" s="13"/>
      <c r="EM185" s="13"/>
      <c r="EN185" s="13"/>
      <c r="EO185" s="13"/>
      <c r="EP185" s="3"/>
      <c r="EQ185" s="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3"/>
      <c r="FO185" s="3"/>
      <c r="FP185" s="13"/>
      <c r="FQ185" s="13"/>
      <c r="FR185" s="13"/>
      <c r="FS185" s="13"/>
      <c r="FT185" s="13"/>
    </row>
    <row r="186" spans="1:176" ht="12.75" x14ac:dyDescent="0.2">
      <c r="A186" s="3">
        <f t="shared" si="45"/>
        <v>2029</v>
      </c>
      <c r="B186" s="81">
        <f t="shared" si="49"/>
        <v>47392</v>
      </c>
      <c r="C186" s="81">
        <f t="shared" si="47"/>
        <v>47422</v>
      </c>
      <c r="D186" s="79">
        <f t="shared" si="48"/>
        <v>47392</v>
      </c>
      <c r="E186" s="40">
        <v>75.412610000000001</v>
      </c>
      <c r="F186" s="80">
        <v>60.514159999999997</v>
      </c>
      <c r="G186" s="40">
        <v>62.165869999999998</v>
      </c>
      <c r="H186" s="80">
        <v>58.614040000000003</v>
      </c>
      <c r="I186" s="40">
        <v>70.865179999999995</v>
      </c>
      <c r="J186" s="80">
        <v>57.245019999999997</v>
      </c>
      <c r="K186" s="40">
        <v>74.474559999999997</v>
      </c>
      <c r="L186" s="80">
        <v>64.760450000000006</v>
      </c>
      <c r="M186" s="40">
        <v>69.454989999999995</v>
      </c>
      <c r="N186" s="80">
        <v>62.071339999999999</v>
      </c>
      <c r="O186" s="40">
        <v>62.415869999999998</v>
      </c>
      <c r="P186" s="80">
        <v>57.614040000000003</v>
      </c>
      <c r="Q186" s="40">
        <v>61.665869999999998</v>
      </c>
      <c r="R186" s="80">
        <v>57.614040000000003</v>
      </c>
      <c r="S186" s="40">
        <v>65.165869999999998</v>
      </c>
      <c r="T186" s="80">
        <v>59.614040000000003</v>
      </c>
      <c r="U186" s="40">
        <v>71.524860000000004</v>
      </c>
      <c r="V186" s="42">
        <v>57.972520000000003</v>
      </c>
      <c r="W186" s="42">
        <v>7.1134000000000004</v>
      </c>
      <c r="X186" s="75">
        <v>7.5556999999999999</v>
      </c>
      <c r="Y186" s="42">
        <v>7.0346000000000002</v>
      </c>
      <c r="Z186" s="75">
        <v>7.0128000000000004</v>
      </c>
      <c r="AA186" s="75">
        <v>6.6577999999999999</v>
      </c>
      <c r="AB186" s="75">
        <v>7.4790000000000001</v>
      </c>
      <c r="AC186" s="82">
        <v>7.3463000000000003</v>
      </c>
      <c r="AD186" s="76">
        <v>7.0517000000000003</v>
      </c>
      <c r="AE186" s="82">
        <v>6.7796000000000003</v>
      </c>
      <c r="AF186" s="75">
        <v>7.3475000000000001</v>
      </c>
      <c r="AG186" s="77">
        <v>7.1590999999999996</v>
      </c>
      <c r="AH186" s="76">
        <v>7.1113999999999997</v>
      </c>
      <c r="AI186" s="77">
        <v>7.359</v>
      </c>
      <c r="AJ186" s="76">
        <v>7.3613</v>
      </c>
      <c r="AK186" s="83"/>
      <c r="AL186" s="5"/>
      <c r="AM186" s="5"/>
      <c r="AN186" s="5"/>
      <c r="AO186" s="5"/>
      <c r="AP186" s="5"/>
      <c r="AQ186" s="5"/>
      <c r="AR186" s="6">
        <f t="shared" si="50"/>
        <v>7.4983108242707592</v>
      </c>
      <c r="AS186" s="6">
        <f t="shared" si="51"/>
        <v>7.198890151438154</v>
      </c>
      <c r="AT186" s="6">
        <f t="shared" si="52"/>
        <v>7.7825152362707604</v>
      </c>
      <c r="AU186" s="6">
        <f t="shared" si="53"/>
        <v>7.471746571438155</v>
      </c>
      <c r="AV186" s="6">
        <f t="shared" si="46"/>
        <v>7.4878656958544578</v>
      </c>
      <c r="AW186" s="6"/>
      <c r="AX186" s="6">
        <f t="shared" si="54"/>
        <v>7.1400011355311364</v>
      </c>
      <c r="AY186" s="6">
        <f t="shared" si="55"/>
        <v>7.4857886352105529</v>
      </c>
      <c r="AZ186" s="6">
        <f t="shared" si="56"/>
        <v>7.4831915092964643</v>
      </c>
      <c r="BA186" s="6">
        <v>7.1395802040816321</v>
      </c>
      <c r="BB186" s="6">
        <f t="shared" si="57"/>
        <v>6.8440153909212009</v>
      </c>
      <c r="BC186" s="6">
        <v>7.0205930986660823</v>
      </c>
      <c r="BD186" s="6">
        <f t="shared" si="58"/>
        <v>7.1049002511300854</v>
      </c>
      <c r="BE186" s="15"/>
      <c r="BF186" s="75">
        <v>69.164872903225799</v>
      </c>
      <c r="BG186" s="75">
        <v>60.676392903225803</v>
      </c>
      <c r="BH186" s="75">
        <v>65.153499999999994</v>
      </c>
      <c r="BI186" s="75">
        <v>66.358620645161295</v>
      </c>
      <c r="BJ186" s="75">
        <v>59.966715483870971</v>
      </c>
      <c r="BK186" s="75">
        <v>70.400900967741933</v>
      </c>
      <c r="BL186" s="75">
        <v>65.841620645161299</v>
      </c>
      <c r="BM186" s="9"/>
      <c r="BN186" s="84"/>
      <c r="BV186" s="17">
        <f t="shared" si="59"/>
        <v>2029</v>
      </c>
      <c r="BW186" s="78">
        <f t="shared" si="60"/>
        <v>47392</v>
      </c>
      <c r="BX186" s="24">
        <f t="shared" si="61"/>
        <v>7.2711874472682378</v>
      </c>
      <c r="BY186" s="24">
        <f t="shared" si="62"/>
        <v>6.8440153909212009</v>
      </c>
      <c r="BZ186" s="24">
        <v>7.1362638775510199</v>
      </c>
      <c r="CA186" s="24">
        <v>7.0173440976334325</v>
      </c>
      <c r="CB186" s="24">
        <v>7.1362638775510199</v>
      </c>
      <c r="CC186" s="24">
        <f t="shared" si="63"/>
        <v>6.8784075697865346</v>
      </c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3"/>
      <c r="EC186" s="3"/>
      <c r="ED186" s="3"/>
      <c r="EE186" s="3"/>
      <c r="EF186" s="3"/>
      <c r="EG186" s="3"/>
      <c r="EH186" s="3"/>
      <c r="EI186" s="13"/>
      <c r="EJ186" s="13"/>
      <c r="EK186" s="13"/>
      <c r="EL186" s="13"/>
      <c r="EM186" s="13"/>
      <c r="EN186" s="13"/>
      <c r="EO186" s="13"/>
      <c r="EP186" s="3"/>
      <c r="EQ186" s="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3"/>
      <c r="FO186" s="3"/>
      <c r="FP186" s="13"/>
      <c r="FQ186" s="13"/>
      <c r="FR186" s="13"/>
      <c r="FS186" s="13"/>
      <c r="FT186" s="13"/>
    </row>
    <row r="187" spans="1:176" ht="12.75" x14ac:dyDescent="0.2">
      <c r="A187" s="3">
        <f t="shared" si="45"/>
        <v>2029</v>
      </c>
      <c r="B187" s="81">
        <f t="shared" si="49"/>
        <v>47423</v>
      </c>
      <c r="C187" s="81">
        <f t="shared" si="47"/>
        <v>47452</v>
      </c>
      <c r="D187" s="79">
        <f t="shared" si="48"/>
        <v>47423</v>
      </c>
      <c r="E187" s="40">
        <v>85.973730000000003</v>
      </c>
      <c r="F187" s="80">
        <v>65.610789999999994</v>
      </c>
      <c r="G187" s="40">
        <v>62.021099999999997</v>
      </c>
      <c r="H187" s="80">
        <v>60.334670000000003</v>
      </c>
      <c r="I187" s="40">
        <v>81.179950000000005</v>
      </c>
      <c r="J187" s="80">
        <v>62.305300000000003</v>
      </c>
      <c r="K187" s="40">
        <v>77.920969999999997</v>
      </c>
      <c r="L187" s="80">
        <v>69.767629999999997</v>
      </c>
      <c r="M187" s="40">
        <v>72.783839999999998</v>
      </c>
      <c r="N187" s="80">
        <v>65.927670000000006</v>
      </c>
      <c r="O187" s="40">
        <v>61.271099999999997</v>
      </c>
      <c r="P187" s="80">
        <v>59.334670000000003</v>
      </c>
      <c r="Q187" s="40">
        <v>61.521099999999997</v>
      </c>
      <c r="R187" s="80">
        <v>59.834670000000003</v>
      </c>
      <c r="S187" s="40">
        <v>64.771100000000004</v>
      </c>
      <c r="T187" s="80">
        <v>60.834670000000003</v>
      </c>
      <c r="U187" s="40">
        <v>82.143699999999995</v>
      </c>
      <c r="V187" s="42">
        <v>62.312800000000003</v>
      </c>
      <c r="W187" s="42">
        <v>7.3837000000000002</v>
      </c>
      <c r="X187" s="75">
        <v>7.7465000000000002</v>
      </c>
      <c r="Y187" s="42">
        <v>7.3559000000000001</v>
      </c>
      <c r="Z187" s="75">
        <v>7.4339000000000004</v>
      </c>
      <c r="AA187" s="75">
        <v>7.2739000000000003</v>
      </c>
      <c r="AB187" s="75">
        <v>7.7356999999999996</v>
      </c>
      <c r="AC187" s="82">
        <v>7.6627999999999998</v>
      </c>
      <c r="AD187" s="76">
        <v>7.633</v>
      </c>
      <c r="AE187" s="82">
        <v>7.0861000000000001</v>
      </c>
      <c r="AF187" s="75">
        <v>7.7678000000000003</v>
      </c>
      <c r="AG187" s="77">
        <v>7.5797999999999996</v>
      </c>
      <c r="AH187" s="76">
        <v>7.5324</v>
      </c>
      <c r="AI187" s="77">
        <v>7.9610000000000003</v>
      </c>
      <c r="AJ187" s="76">
        <v>7.6778000000000004</v>
      </c>
      <c r="AK187" s="83"/>
      <c r="AL187" s="5"/>
      <c r="AM187" s="5"/>
      <c r="AN187" s="5"/>
      <c r="AO187" s="5"/>
      <c r="AP187" s="5"/>
      <c r="AQ187" s="5"/>
      <c r="AR187" s="6">
        <f t="shared" si="50"/>
        <v>7.8199898566927528</v>
      </c>
      <c r="AS187" s="6">
        <f t="shared" si="51"/>
        <v>7.7897022258359581</v>
      </c>
      <c r="AT187" s="6">
        <f t="shared" si="52"/>
        <v>8.1163858486927527</v>
      </c>
      <c r="AU187" s="6">
        <f t="shared" si="53"/>
        <v>8.0849503218359597</v>
      </c>
      <c r="AV187" s="6">
        <f t="shared" si="46"/>
        <v>7.9527570632643556</v>
      </c>
      <c r="AW187" s="6"/>
      <c r="AX187" s="6">
        <f t="shared" si="54"/>
        <v>7.5684708140008148</v>
      </c>
      <c r="AY187" s="6">
        <f t="shared" si="55"/>
        <v>7.8069454084221199</v>
      </c>
      <c r="AZ187" s="6">
        <f t="shared" si="56"/>
        <v>7.7399800397102094</v>
      </c>
      <c r="BA187" s="6">
        <v>7.5692740816326527</v>
      </c>
      <c r="BB187" s="6">
        <f t="shared" si="57"/>
        <v>7.4753300748027467</v>
      </c>
      <c r="BC187" s="6">
        <v>7.4432222477692003</v>
      </c>
      <c r="BD187" s="6">
        <f t="shared" si="58"/>
        <v>7.5279037669512814</v>
      </c>
      <c r="BE187" s="15"/>
      <c r="BF187" s="75">
        <v>76.90784409153953</v>
      </c>
      <c r="BG187" s="75">
        <v>61.270276102635236</v>
      </c>
      <c r="BH187" s="75">
        <v>72.776673092926501</v>
      </c>
      <c r="BI187" s="75">
        <v>69.731370416088765</v>
      </c>
      <c r="BJ187" s="75">
        <v>60.770276102635236</v>
      </c>
      <c r="BK187" s="75">
        <v>74.290980901525643</v>
      </c>
      <c r="BL187" s="75">
        <v>73.314686269070748</v>
      </c>
      <c r="BM187" s="9"/>
      <c r="BN187" s="84"/>
      <c r="BV187" s="17">
        <f t="shared" si="59"/>
        <v>2029</v>
      </c>
      <c r="BW187" s="78">
        <f t="shared" si="60"/>
        <v>47423</v>
      </c>
      <c r="BX187" s="24">
        <f t="shared" si="61"/>
        <v>7.6017770140961005</v>
      </c>
      <c r="BY187" s="24">
        <f t="shared" si="62"/>
        <v>7.4753300748027467</v>
      </c>
      <c r="BZ187" s="24">
        <v>7.5659577551020405</v>
      </c>
      <c r="CA187" s="24">
        <v>7.4399740179449605</v>
      </c>
      <c r="CB187" s="24">
        <v>7.5659577551020405</v>
      </c>
      <c r="CC187" s="24">
        <f t="shared" si="63"/>
        <v>7.5106941050903115</v>
      </c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3"/>
      <c r="EC187" s="3"/>
      <c r="ED187" s="3"/>
      <c r="EE187" s="3"/>
      <c r="EF187" s="3"/>
      <c r="EG187" s="3"/>
      <c r="EH187" s="3"/>
      <c r="EI187" s="13"/>
      <c r="EJ187" s="13"/>
      <c r="EK187" s="13"/>
      <c r="EL187" s="13"/>
      <c r="EM187" s="13"/>
      <c r="EN187" s="13"/>
      <c r="EO187" s="13"/>
      <c r="EP187" s="3"/>
      <c r="EQ187" s="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3"/>
      <c r="FO187" s="3"/>
      <c r="FP187" s="13"/>
      <c r="FQ187" s="13"/>
      <c r="FR187" s="13"/>
      <c r="FS187" s="13"/>
      <c r="FT187" s="13"/>
    </row>
    <row r="188" spans="1:176" ht="12.75" x14ac:dyDescent="0.2">
      <c r="A188" s="3">
        <f t="shared" si="45"/>
        <v>2029</v>
      </c>
      <c r="B188" s="81">
        <f t="shared" si="49"/>
        <v>47453</v>
      </c>
      <c r="C188" s="81">
        <f t="shared" si="47"/>
        <v>47483</v>
      </c>
      <c r="D188" s="79">
        <f t="shared" si="48"/>
        <v>47453</v>
      </c>
      <c r="E188" s="40">
        <v>88.327740000000006</v>
      </c>
      <c r="F188" s="80">
        <v>68.976299999999995</v>
      </c>
      <c r="G188" s="40">
        <v>63.971600000000002</v>
      </c>
      <c r="H188" s="80">
        <v>62.175139999999999</v>
      </c>
      <c r="I188" s="40">
        <v>84.749589999999998</v>
      </c>
      <c r="J188" s="80">
        <v>65.056529999999995</v>
      </c>
      <c r="K188" s="40">
        <v>78.110770000000002</v>
      </c>
      <c r="L188" s="80">
        <v>69.572969999999998</v>
      </c>
      <c r="M188" s="40">
        <v>73.654570000000007</v>
      </c>
      <c r="N188" s="80">
        <v>68.079139999999995</v>
      </c>
      <c r="O188" s="40">
        <v>63.471600000000002</v>
      </c>
      <c r="P188" s="80">
        <v>61.675139999999999</v>
      </c>
      <c r="Q188" s="40">
        <v>63.471600000000002</v>
      </c>
      <c r="R188" s="80">
        <v>61.675139999999999</v>
      </c>
      <c r="S188" s="40">
        <v>66.471599999999995</v>
      </c>
      <c r="T188" s="80">
        <v>62.925139999999999</v>
      </c>
      <c r="U188" s="40">
        <v>83.891149999999996</v>
      </c>
      <c r="V188" s="42">
        <v>65.814030000000002</v>
      </c>
      <c r="W188" s="42">
        <v>7.6429</v>
      </c>
      <c r="X188" s="75">
        <v>7.9565000000000001</v>
      </c>
      <c r="Y188" s="42">
        <v>7.6018999999999997</v>
      </c>
      <c r="Z188" s="75">
        <v>7.6154000000000002</v>
      </c>
      <c r="AA188" s="75">
        <v>7.4579000000000004</v>
      </c>
      <c r="AB188" s="75">
        <v>7.7828999999999997</v>
      </c>
      <c r="AC188" s="82">
        <v>7.7039</v>
      </c>
      <c r="AD188" s="76">
        <v>7.6802999999999999</v>
      </c>
      <c r="AE188" s="82">
        <v>7.1269999999999998</v>
      </c>
      <c r="AF188" s="75">
        <v>7.9558999999999997</v>
      </c>
      <c r="AG188" s="77">
        <v>7.7645999999999997</v>
      </c>
      <c r="AH188" s="76">
        <v>7.7150999999999996</v>
      </c>
      <c r="AI188" s="77">
        <v>8.0198</v>
      </c>
      <c r="AJ188" s="76">
        <v>7.7188999999999997</v>
      </c>
      <c r="AK188" s="83"/>
      <c r="AL188" s="5"/>
      <c r="AM188" s="5"/>
      <c r="AN188" s="5"/>
      <c r="AO188" s="5"/>
      <c r="AP188" s="5"/>
      <c r="AQ188" s="5"/>
      <c r="AR188" s="6">
        <f t="shared" si="50"/>
        <v>7.861762394552291</v>
      </c>
      <c r="AS188" s="6">
        <f t="shared" si="51"/>
        <v>7.8377762170952323</v>
      </c>
      <c r="AT188" s="6">
        <f t="shared" si="52"/>
        <v>8.1597415585522928</v>
      </c>
      <c r="AU188" s="6">
        <f t="shared" si="53"/>
        <v>8.1348463090952325</v>
      </c>
      <c r="AV188" s="6">
        <f t="shared" si="46"/>
        <v>7.9985316198237619</v>
      </c>
      <c r="AW188" s="6"/>
      <c r="AX188" s="6">
        <f t="shared" si="54"/>
        <v>7.7531472486772497</v>
      </c>
      <c r="AY188" s="6">
        <f t="shared" si="55"/>
        <v>7.8486501268391669</v>
      </c>
      <c r="AZ188" s="6">
        <f t="shared" si="56"/>
        <v>7.7871963179943107</v>
      </c>
      <c r="BA188" s="6">
        <v>7.7544781632653059</v>
      </c>
      <c r="BB188" s="6">
        <f t="shared" si="57"/>
        <v>7.6638739829900615</v>
      </c>
      <c r="BC188" s="6">
        <v>7.6253813324574358</v>
      </c>
      <c r="BD188" s="6">
        <f t="shared" si="58"/>
        <v>7.7102242089402306</v>
      </c>
      <c r="BE188" s="15"/>
      <c r="BF188" s="75">
        <v>79.380299999999991</v>
      </c>
      <c r="BG188" s="75">
        <v>63.14097870967742</v>
      </c>
      <c r="BH188" s="75">
        <v>75.644196666666659</v>
      </c>
      <c r="BI188" s="75">
        <v>71.076683010752689</v>
      </c>
      <c r="BJ188" s="75">
        <v>62.64097870967742</v>
      </c>
      <c r="BK188" s="75">
        <v>74.163185053763442</v>
      </c>
      <c r="BL188" s="75">
        <v>75.532911720430107</v>
      </c>
      <c r="BM188" s="9"/>
      <c r="BN188" s="84"/>
      <c r="BV188" s="17">
        <f t="shared" si="59"/>
        <v>2029</v>
      </c>
      <c r="BW188" s="78">
        <f t="shared" si="60"/>
        <v>47453</v>
      </c>
      <c r="BX188" s="24">
        <f t="shared" si="61"/>
        <v>7.8548894742257431</v>
      </c>
      <c r="BY188" s="24">
        <f t="shared" si="62"/>
        <v>7.6638739829900615</v>
      </c>
      <c r="BZ188" s="24">
        <v>7.7511618367346928</v>
      </c>
      <c r="CA188" s="24">
        <v>7.6221334350348258</v>
      </c>
      <c r="CB188" s="24">
        <v>7.7511618367346928</v>
      </c>
      <c r="CC188" s="24">
        <f t="shared" si="63"/>
        <v>7.6995282594417072</v>
      </c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3"/>
      <c r="EC188" s="3"/>
      <c r="ED188" s="3"/>
      <c r="EE188" s="3"/>
      <c r="EF188" s="3"/>
      <c r="EG188" s="3"/>
      <c r="EH188" s="3"/>
      <c r="EI188" s="13"/>
      <c r="EJ188" s="13"/>
      <c r="EK188" s="13"/>
      <c r="EL188" s="13"/>
      <c r="EM188" s="13"/>
      <c r="EN188" s="13"/>
      <c r="EO188" s="13"/>
      <c r="EP188" s="3"/>
      <c r="EQ188" s="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3"/>
      <c r="FO188" s="3"/>
      <c r="FP188" s="13"/>
      <c r="FQ188" s="13"/>
      <c r="FR188" s="13"/>
      <c r="FS188" s="13"/>
      <c r="FT188" s="13"/>
    </row>
    <row r="189" spans="1:176" ht="12.75" x14ac:dyDescent="0.2">
      <c r="A189" s="3">
        <f t="shared" si="45"/>
        <v>2030</v>
      </c>
      <c r="B189" s="81">
        <f t="shared" si="49"/>
        <v>47484</v>
      </c>
      <c r="C189" s="81">
        <f t="shared" si="47"/>
        <v>47514</v>
      </c>
      <c r="D189" s="79">
        <f t="shared" si="48"/>
        <v>47484</v>
      </c>
      <c r="E189" s="40">
        <v>85.974670000000003</v>
      </c>
      <c r="F189" s="80">
        <v>66.950069999999997</v>
      </c>
      <c r="G189" s="40">
        <v>65.742239999999995</v>
      </c>
      <c r="H189" s="80">
        <v>63.105780000000003</v>
      </c>
      <c r="I189" s="40">
        <v>80.780169999999998</v>
      </c>
      <c r="J189" s="80">
        <v>62.556440000000002</v>
      </c>
      <c r="K189" s="40">
        <v>78.648129999999995</v>
      </c>
      <c r="L189" s="80">
        <v>69.181020000000004</v>
      </c>
      <c r="M189" s="40">
        <v>74.405450000000002</v>
      </c>
      <c r="N189" s="80">
        <v>68.409719999999993</v>
      </c>
      <c r="O189" s="40">
        <v>65.242239999999995</v>
      </c>
      <c r="P189" s="80">
        <v>62.605780000000003</v>
      </c>
      <c r="Q189" s="40">
        <v>65.242239999999995</v>
      </c>
      <c r="R189" s="80">
        <v>62.605780000000003</v>
      </c>
      <c r="S189" s="40">
        <v>67.492239999999995</v>
      </c>
      <c r="T189" s="80">
        <v>61.605780000000003</v>
      </c>
      <c r="U189" s="40">
        <v>79.089420000000004</v>
      </c>
      <c r="V189" s="42">
        <v>62.309130000000003</v>
      </c>
      <c r="W189" s="42">
        <v>7.7671999999999999</v>
      </c>
      <c r="X189" s="75">
        <v>8.0534999999999997</v>
      </c>
      <c r="Y189" s="42">
        <v>7.6957000000000004</v>
      </c>
      <c r="Z189" s="75">
        <v>7.7112999999999996</v>
      </c>
      <c r="AA189" s="75">
        <v>7.5388000000000002</v>
      </c>
      <c r="AB189" s="75">
        <v>7.6252000000000004</v>
      </c>
      <c r="AC189" s="82">
        <v>7.6443000000000003</v>
      </c>
      <c r="AD189" s="76">
        <v>7.5679999999999996</v>
      </c>
      <c r="AE189" s="82">
        <v>7.0326000000000004</v>
      </c>
      <c r="AF189" s="75">
        <v>8.0556000000000001</v>
      </c>
      <c r="AG189" s="77">
        <v>7.8624000000000001</v>
      </c>
      <c r="AH189" s="76">
        <v>7.8116000000000003</v>
      </c>
      <c r="AI189" s="77">
        <v>7.9142999999999999</v>
      </c>
      <c r="AJ189" s="76">
        <v>7.6593</v>
      </c>
      <c r="AK189" s="83"/>
      <c r="AL189" s="5"/>
      <c r="AM189" s="5"/>
      <c r="AN189" s="5"/>
      <c r="AO189" s="5"/>
      <c r="AP189" s="5"/>
      <c r="AQ189" s="5"/>
      <c r="AR189" s="6">
        <f t="shared" si="50"/>
        <v>7.8011871328387032</v>
      </c>
      <c r="AS189" s="6">
        <f t="shared" si="51"/>
        <v>7.7236386014838896</v>
      </c>
      <c r="AT189" s="6">
        <f t="shared" si="52"/>
        <v>8.0968705048387033</v>
      </c>
      <c r="AU189" s="6">
        <f t="shared" si="53"/>
        <v>8.01638289748389</v>
      </c>
      <c r="AV189" s="6">
        <f t="shared" si="46"/>
        <v>7.9095197841612963</v>
      </c>
      <c r="AW189" s="6"/>
      <c r="AX189" s="6">
        <f t="shared" si="54"/>
        <v>7.8507255962555966</v>
      </c>
      <c r="AY189" s="6">
        <f t="shared" si="55"/>
        <v>7.7881732115677318</v>
      </c>
      <c r="AZ189" s="6">
        <f t="shared" si="56"/>
        <v>7.6294419305917103</v>
      </c>
      <c r="BA189" s="6">
        <v>7.8523353061224483</v>
      </c>
      <c r="BB189" s="6">
        <f t="shared" si="57"/>
        <v>7.7467718208832883</v>
      </c>
      <c r="BC189" s="6">
        <v>7.7216295761026252</v>
      </c>
      <c r="BD189" s="6">
        <f t="shared" si="58"/>
        <v>7.806557709693621</v>
      </c>
      <c r="BE189" s="15"/>
      <c r="BF189" s="75">
        <v>77.58748075268818</v>
      </c>
      <c r="BG189" s="75">
        <v>64.579929677419358</v>
      </c>
      <c r="BH189" s="75">
        <v>72.746052473118283</v>
      </c>
      <c r="BI189" s="75">
        <v>71.762171182795697</v>
      </c>
      <c r="BJ189" s="75">
        <v>64.079929677419358</v>
      </c>
      <c r="BK189" s="75">
        <v>74.474457849462368</v>
      </c>
      <c r="BL189" s="75">
        <v>71.691657741935487</v>
      </c>
      <c r="BM189" s="9"/>
      <c r="BN189" s="84"/>
      <c r="BV189" s="17">
        <f t="shared" si="59"/>
        <v>2030</v>
      </c>
      <c r="BW189" s="78">
        <f t="shared" si="60"/>
        <v>47484</v>
      </c>
      <c r="BX189" s="24">
        <f t="shared" si="61"/>
        <v>7.9514014610556645</v>
      </c>
      <c r="BY189" s="24">
        <f t="shared" si="62"/>
        <v>7.7467718208832883</v>
      </c>
      <c r="BZ189" s="24">
        <v>7.8490189795918361</v>
      </c>
      <c r="CA189" s="24">
        <v>7.7183818543126117</v>
      </c>
      <c r="CB189" s="24">
        <v>7.8490189795918361</v>
      </c>
      <c r="CC189" s="24">
        <f t="shared" si="63"/>
        <v>7.7825537110016416</v>
      </c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3"/>
      <c r="EC189" s="3"/>
      <c r="ED189" s="3"/>
      <c r="EE189" s="3"/>
      <c r="EF189" s="3"/>
      <c r="EG189" s="3"/>
      <c r="EH189" s="3"/>
      <c r="EI189" s="13"/>
      <c r="EJ189" s="13"/>
      <c r="EK189" s="13"/>
      <c r="EL189" s="13"/>
      <c r="EM189" s="13"/>
      <c r="EN189" s="13"/>
      <c r="EO189" s="13"/>
      <c r="EP189" s="3"/>
      <c r="EQ189" s="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3"/>
      <c r="FO189" s="3"/>
      <c r="FP189" s="13"/>
      <c r="FQ189" s="13"/>
      <c r="FR189" s="13"/>
      <c r="FS189" s="13"/>
      <c r="FT189" s="13"/>
    </row>
    <row r="190" spans="1:176" ht="12.75" x14ac:dyDescent="0.2">
      <c r="A190" s="3">
        <f t="shared" ref="A190:A253" si="64">YEAR(D190)</f>
        <v>2030</v>
      </c>
      <c r="B190" s="81">
        <f t="shared" si="49"/>
        <v>47515</v>
      </c>
      <c r="C190" s="81">
        <f t="shared" si="47"/>
        <v>47542</v>
      </c>
      <c r="D190" s="79">
        <f t="shared" si="48"/>
        <v>47515</v>
      </c>
      <c r="E190" s="40">
        <v>77.988330000000005</v>
      </c>
      <c r="F190" s="80">
        <v>64.869450000000001</v>
      </c>
      <c r="G190" s="40">
        <v>66.189800000000005</v>
      </c>
      <c r="H190" s="80">
        <v>63.13109</v>
      </c>
      <c r="I190" s="40">
        <v>72.762990000000002</v>
      </c>
      <c r="J190" s="80">
        <v>60.270659999999999</v>
      </c>
      <c r="K190" s="40">
        <v>77.461730000000003</v>
      </c>
      <c r="L190" s="80">
        <v>69.177059999999997</v>
      </c>
      <c r="M190" s="40">
        <v>72.39922</v>
      </c>
      <c r="N190" s="80">
        <v>67.145989999999998</v>
      </c>
      <c r="O190" s="40">
        <v>65.189800000000005</v>
      </c>
      <c r="P190" s="80">
        <v>61.88109</v>
      </c>
      <c r="Q190" s="40">
        <v>66.189800000000005</v>
      </c>
      <c r="R190" s="80">
        <v>62.63109</v>
      </c>
      <c r="S190" s="40">
        <v>68.689800000000005</v>
      </c>
      <c r="T190" s="80">
        <v>65.38109</v>
      </c>
      <c r="U190" s="40">
        <v>74.570740000000001</v>
      </c>
      <c r="V190" s="42">
        <v>60.609409999999997</v>
      </c>
      <c r="W190" s="42">
        <v>7.6924000000000001</v>
      </c>
      <c r="X190" s="75">
        <v>7.9302000000000001</v>
      </c>
      <c r="Y190" s="42">
        <v>7.5063000000000004</v>
      </c>
      <c r="Z190" s="75">
        <v>7.5098000000000003</v>
      </c>
      <c r="AA190" s="75">
        <v>7.3573000000000004</v>
      </c>
      <c r="AB190" s="75">
        <v>7.4824999999999999</v>
      </c>
      <c r="AC190" s="82">
        <v>7.5029000000000003</v>
      </c>
      <c r="AD190" s="76">
        <v>7.4279999999999999</v>
      </c>
      <c r="AE190" s="82">
        <v>6.9817</v>
      </c>
      <c r="AF190" s="75">
        <v>7.8532999999999999</v>
      </c>
      <c r="AG190" s="77">
        <v>7.6604999999999999</v>
      </c>
      <c r="AH190" s="76">
        <v>7.61</v>
      </c>
      <c r="AI190" s="77">
        <v>7.7728999999999999</v>
      </c>
      <c r="AJ190" s="76">
        <v>7.5179</v>
      </c>
      <c r="AK190" s="83"/>
      <c r="AL190" s="5"/>
      <c r="AM190" s="5"/>
      <c r="AN190" s="5"/>
      <c r="AO190" s="5"/>
      <c r="AP190" s="5"/>
      <c r="AQ190" s="5"/>
      <c r="AR190" s="6">
        <f t="shared" si="50"/>
        <v>7.6574733407866651</v>
      </c>
      <c r="AS190" s="6">
        <f t="shared" si="51"/>
        <v>7.581347718264051</v>
      </c>
      <c r="AT190" s="6">
        <f t="shared" si="52"/>
        <v>7.9477099847866661</v>
      </c>
      <c r="AU190" s="6">
        <f t="shared" si="53"/>
        <v>7.8686992142640522</v>
      </c>
      <c r="AV190" s="6">
        <f t="shared" ref="AV190:AV253" si="65">(AR190+AS190+AT190+AU190)/4</f>
        <v>7.7638075645253588</v>
      </c>
      <c r="AW190" s="6"/>
      <c r="AX190" s="6">
        <f t="shared" si="54"/>
        <v>7.6456991412291417</v>
      </c>
      <c r="AY190" s="6">
        <f t="shared" si="55"/>
        <v>7.6446927447995936</v>
      </c>
      <c r="AZ190" s="6">
        <f t="shared" si="56"/>
        <v>7.486692716372616</v>
      </c>
      <c r="BA190" s="6">
        <v>7.6467230612244892</v>
      </c>
      <c r="BB190" s="6">
        <f t="shared" si="57"/>
        <v>7.560789650578954</v>
      </c>
      <c r="BC190" s="6">
        <v>7.5193978650024622</v>
      </c>
      <c r="BD190" s="6">
        <f t="shared" si="58"/>
        <v>7.6041468608739331</v>
      </c>
      <c r="BE190" s="15"/>
      <c r="BF190" s="75">
        <v>72.365952857142858</v>
      </c>
      <c r="BG190" s="75">
        <v>64.878924285714291</v>
      </c>
      <c r="BH190" s="75">
        <v>67.409134285714273</v>
      </c>
      <c r="BI190" s="75">
        <v>70.147835714285719</v>
      </c>
      <c r="BJ190" s="75">
        <v>64.664638571428569</v>
      </c>
      <c r="BK190" s="75">
        <v>73.911157142857149</v>
      </c>
      <c r="BL190" s="75">
        <v>68.587312857142848</v>
      </c>
      <c r="BM190" s="9"/>
      <c r="BN190" s="84"/>
      <c r="BV190" s="17">
        <f t="shared" si="59"/>
        <v>2030</v>
      </c>
      <c r="BW190" s="78">
        <f t="shared" si="60"/>
        <v>47515</v>
      </c>
      <c r="BX190" s="24">
        <f t="shared" si="61"/>
        <v>7.7565254450046304</v>
      </c>
      <c r="BY190" s="24">
        <f t="shared" si="62"/>
        <v>7.560789650578954</v>
      </c>
      <c r="BZ190" s="24">
        <v>7.643406734693877</v>
      </c>
      <c r="CA190" s="24">
        <v>7.5161497741825398</v>
      </c>
      <c r="CB190" s="24">
        <v>7.643406734693877</v>
      </c>
      <c r="CC190" s="24">
        <f t="shared" si="63"/>
        <v>7.5962852380952377</v>
      </c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3"/>
      <c r="EC190" s="3"/>
      <c r="ED190" s="3"/>
      <c r="EE190" s="3"/>
      <c r="EF190" s="3"/>
      <c r="EG190" s="3"/>
      <c r="EH190" s="3"/>
      <c r="EI190" s="13"/>
      <c r="EJ190" s="13"/>
      <c r="EK190" s="13"/>
      <c r="EL190" s="13"/>
      <c r="EM190" s="13"/>
      <c r="EN190" s="13"/>
      <c r="EO190" s="13"/>
      <c r="EP190" s="3"/>
      <c r="EQ190" s="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3"/>
      <c r="FO190" s="3"/>
      <c r="FP190" s="13"/>
      <c r="FQ190" s="13"/>
      <c r="FR190" s="13"/>
      <c r="FS190" s="13"/>
      <c r="FT190" s="13"/>
    </row>
    <row r="191" spans="1:176" ht="12.75" x14ac:dyDescent="0.2">
      <c r="A191" s="3">
        <f t="shared" si="64"/>
        <v>2030</v>
      </c>
      <c r="B191" s="81">
        <f t="shared" si="49"/>
        <v>47543</v>
      </c>
      <c r="C191" s="81">
        <f t="shared" si="47"/>
        <v>47573</v>
      </c>
      <c r="D191" s="79">
        <f t="shared" si="48"/>
        <v>47543</v>
      </c>
      <c r="E191" s="40">
        <v>63.35313</v>
      </c>
      <c r="F191" s="80">
        <v>56.823929999999997</v>
      </c>
      <c r="G191" s="40">
        <v>61.010359999999999</v>
      </c>
      <c r="H191" s="80">
        <v>57.190719999999999</v>
      </c>
      <c r="I191" s="40">
        <v>58.737520000000004</v>
      </c>
      <c r="J191" s="80">
        <v>52.517890000000001</v>
      </c>
      <c r="K191" s="40">
        <v>68.329580000000007</v>
      </c>
      <c r="L191" s="80">
        <v>60.776310000000002</v>
      </c>
      <c r="M191" s="40">
        <v>64.816509999999994</v>
      </c>
      <c r="N191" s="80">
        <v>60.287520000000001</v>
      </c>
      <c r="O191" s="40">
        <v>60.010359999999999</v>
      </c>
      <c r="P191" s="80">
        <v>55.690719999999999</v>
      </c>
      <c r="Q191" s="40">
        <v>61.010359999999999</v>
      </c>
      <c r="R191" s="80">
        <v>56.690719999999999</v>
      </c>
      <c r="S191" s="40">
        <v>63.260359999999999</v>
      </c>
      <c r="T191" s="80">
        <v>59.190719999999999</v>
      </c>
      <c r="U191" s="40">
        <v>60.22927</v>
      </c>
      <c r="V191" s="42">
        <v>54.462699999999998</v>
      </c>
      <c r="W191" s="42">
        <v>7.1338999999999997</v>
      </c>
      <c r="X191" s="75">
        <v>7.2723000000000004</v>
      </c>
      <c r="Y191" s="42">
        <v>6.9889000000000001</v>
      </c>
      <c r="Z191" s="75">
        <v>7.0427999999999997</v>
      </c>
      <c r="AA191" s="75">
        <v>6.8853</v>
      </c>
      <c r="AB191" s="75">
        <v>7.3666</v>
      </c>
      <c r="AC191" s="82">
        <v>7.3836000000000004</v>
      </c>
      <c r="AD191" s="76">
        <v>7.3098999999999998</v>
      </c>
      <c r="AE191" s="82">
        <v>6.8080999999999996</v>
      </c>
      <c r="AF191" s="75">
        <v>7.3838999999999997</v>
      </c>
      <c r="AG191" s="77">
        <v>7.1923000000000004</v>
      </c>
      <c r="AH191" s="76">
        <v>7.1425999999999998</v>
      </c>
      <c r="AI191" s="77">
        <v>7.6505999999999998</v>
      </c>
      <c r="AJ191" s="76">
        <v>7.3986000000000001</v>
      </c>
      <c r="AK191" s="83"/>
      <c r="AL191" s="5"/>
      <c r="AM191" s="5"/>
      <c r="AN191" s="5"/>
      <c r="AO191" s="5"/>
      <c r="AP191" s="5"/>
      <c r="AQ191" s="5"/>
      <c r="AR191" s="6">
        <f t="shared" si="50"/>
        <v>7.5362211810143309</v>
      </c>
      <c r="AS191" s="6">
        <f t="shared" si="51"/>
        <v>7.4613151946336007</v>
      </c>
      <c r="AT191" s="6">
        <f t="shared" si="52"/>
        <v>7.8218623890143322</v>
      </c>
      <c r="AU191" s="6">
        <f t="shared" si="53"/>
        <v>7.7441174786336013</v>
      </c>
      <c r="AV191" s="6">
        <f t="shared" si="65"/>
        <v>7.6408790608239663</v>
      </c>
      <c r="AW191" s="6"/>
      <c r="AX191" s="6">
        <f t="shared" si="54"/>
        <v>7.1705261660561659</v>
      </c>
      <c r="AY191" s="6">
        <f t="shared" si="55"/>
        <v>7.5236374429223742</v>
      </c>
      <c r="AZ191" s="6">
        <f t="shared" si="56"/>
        <v>7.3707527449080539</v>
      </c>
      <c r="BA191" s="6">
        <v>7.1701924489795914</v>
      </c>
      <c r="BB191" s="6">
        <f t="shared" si="57"/>
        <v>7.0771335382723644</v>
      </c>
      <c r="BC191" s="6">
        <v>7.0507020382839727</v>
      </c>
      <c r="BD191" s="6">
        <f t="shared" si="58"/>
        <v>7.1350358613761928</v>
      </c>
      <c r="BE191" s="15"/>
      <c r="BF191" s="75">
        <v>60.479578990578723</v>
      </c>
      <c r="BG191" s="75">
        <v>59.329307133243603</v>
      </c>
      <c r="BH191" s="75">
        <v>56.000213122476453</v>
      </c>
      <c r="BI191" s="75">
        <v>62.823266756393004</v>
      </c>
      <c r="BJ191" s="75">
        <v>59.109253297442798</v>
      </c>
      <c r="BK191" s="75">
        <v>65.005327927321673</v>
      </c>
      <c r="BL191" s="75">
        <v>57.691358304172276</v>
      </c>
      <c r="BM191" s="9"/>
      <c r="BN191" s="84"/>
      <c r="BV191" s="17">
        <f t="shared" si="59"/>
        <v>2030</v>
      </c>
      <c r="BW191" s="78">
        <f t="shared" si="60"/>
        <v>47543</v>
      </c>
      <c r="BX191" s="24">
        <f t="shared" si="61"/>
        <v>7.2241661487807391</v>
      </c>
      <c r="BY191" s="24">
        <f t="shared" si="62"/>
        <v>7.0771335382723644</v>
      </c>
      <c r="BZ191" s="24">
        <v>7.1668761224489792</v>
      </c>
      <c r="CA191" s="24">
        <v>7.0474530921937415</v>
      </c>
      <c r="CB191" s="24">
        <v>7.1668761224489792</v>
      </c>
      <c r="CC191" s="24">
        <f t="shared" si="63"/>
        <v>7.1118845812807878</v>
      </c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3"/>
      <c r="EC191" s="3"/>
      <c r="ED191" s="3"/>
      <c r="EE191" s="3"/>
      <c r="EF191" s="3"/>
      <c r="EG191" s="3"/>
      <c r="EH191" s="3"/>
      <c r="EI191" s="13"/>
      <c r="EJ191" s="13"/>
      <c r="EK191" s="13"/>
      <c r="EL191" s="13"/>
      <c r="EM191" s="13"/>
      <c r="EN191" s="13"/>
      <c r="EO191" s="13"/>
      <c r="EP191" s="3"/>
      <c r="EQ191" s="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3"/>
      <c r="FO191" s="3"/>
      <c r="FP191" s="13"/>
      <c r="FQ191" s="13"/>
      <c r="FR191" s="13"/>
      <c r="FS191" s="13"/>
      <c r="FT191" s="13"/>
    </row>
    <row r="192" spans="1:176" ht="12.75" x14ac:dyDescent="0.2">
      <c r="A192" s="3">
        <f t="shared" si="64"/>
        <v>2030</v>
      </c>
      <c r="B192" s="81">
        <f t="shared" si="49"/>
        <v>47574</v>
      </c>
      <c r="C192" s="81">
        <f t="shared" si="47"/>
        <v>47603</v>
      </c>
      <c r="D192" s="79">
        <f t="shared" si="48"/>
        <v>47574</v>
      </c>
      <c r="E192" s="40">
        <v>59.89799</v>
      </c>
      <c r="F192" s="80">
        <v>55.532850000000003</v>
      </c>
      <c r="G192" s="40">
        <v>61.67015</v>
      </c>
      <c r="H192" s="80">
        <v>58.180790000000002</v>
      </c>
      <c r="I192" s="40">
        <v>55.453560000000003</v>
      </c>
      <c r="J192" s="80">
        <v>51.279350000000001</v>
      </c>
      <c r="K192" s="40">
        <v>69.425690000000003</v>
      </c>
      <c r="L192" s="80">
        <v>63.973210000000002</v>
      </c>
      <c r="M192" s="40">
        <v>65.018389999999997</v>
      </c>
      <c r="N192" s="80">
        <v>61.244950000000003</v>
      </c>
      <c r="O192" s="40">
        <v>60.42015</v>
      </c>
      <c r="P192" s="80">
        <v>57.180790000000002</v>
      </c>
      <c r="Q192" s="40">
        <v>58.67015</v>
      </c>
      <c r="R192" s="80">
        <v>57.430790000000002</v>
      </c>
      <c r="S192" s="40">
        <v>63.92015</v>
      </c>
      <c r="T192" s="80">
        <v>56.180790000000002</v>
      </c>
      <c r="U192" s="40">
        <v>59.535809999999998</v>
      </c>
      <c r="V192" s="42">
        <v>59.680979999999998</v>
      </c>
      <c r="W192" s="42">
        <v>7.0673000000000004</v>
      </c>
      <c r="X192" s="75">
        <v>7.2564000000000002</v>
      </c>
      <c r="Y192" s="42">
        <v>6.8810000000000002</v>
      </c>
      <c r="Z192" s="75">
        <v>6.8978000000000002</v>
      </c>
      <c r="AA192" s="75">
        <v>6.5427999999999997</v>
      </c>
      <c r="AB192" s="75">
        <v>7.2742000000000004</v>
      </c>
      <c r="AC192" s="82">
        <v>7.1919000000000004</v>
      </c>
      <c r="AD192" s="76">
        <v>6.8548999999999998</v>
      </c>
      <c r="AE192" s="82">
        <v>6.5946999999999996</v>
      </c>
      <c r="AF192" s="75">
        <v>7.2270000000000003</v>
      </c>
      <c r="AG192" s="77">
        <v>7.0412999999999997</v>
      </c>
      <c r="AH192" s="76">
        <v>6.9954000000000001</v>
      </c>
      <c r="AI192" s="77">
        <v>7.1525999999999996</v>
      </c>
      <c r="AJ192" s="76">
        <v>7.2069000000000001</v>
      </c>
      <c r="AK192" s="83"/>
      <c r="AL192" s="5"/>
      <c r="AM192" s="5"/>
      <c r="AN192" s="5"/>
      <c r="AO192" s="5"/>
      <c r="AP192" s="5"/>
      <c r="AQ192" s="5"/>
      <c r="AR192" s="6">
        <f t="shared" si="50"/>
        <v>7.3413843073483074</v>
      </c>
      <c r="AS192" s="6">
        <f t="shared" si="51"/>
        <v>6.9988698241691223</v>
      </c>
      <c r="AT192" s="6">
        <f t="shared" si="52"/>
        <v>7.6196412313483082</v>
      </c>
      <c r="AU192" s="6">
        <f t="shared" si="53"/>
        <v>7.2641455081691229</v>
      </c>
      <c r="AV192" s="6">
        <f t="shared" si="65"/>
        <v>7.3060102177587147</v>
      </c>
      <c r="AW192" s="6"/>
      <c r="AX192" s="6">
        <f t="shared" si="54"/>
        <v>7.0229885185185195</v>
      </c>
      <c r="AY192" s="6">
        <f t="shared" si="55"/>
        <v>7.3291168949771688</v>
      </c>
      <c r="AZ192" s="6">
        <f t="shared" si="56"/>
        <v>7.2783208780976523</v>
      </c>
      <c r="BA192" s="6">
        <v>7.0222332653061219</v>
      </c>
      <c r="BB192" s="6">
        <f t="shared" si="57"/>
        <v>6.7261754483041294</v>
      </c>
      <c r="BC192" s="6">
        <v>6.9051754967975025</v>
      </c>
      <c r="BD192" s="6">
        <f t="shared" si="58"/>
        <v>6.9893804118533396</v>
      </c>
      <c r="BE192" s="15"/>
      <c r="BF192" s="75">
        <v>58.054930888888883</v>
      </c>
      <c r="BG192" s="75">
        <v>60.196864666666663</v>
      </c>
      <c r="BH192" s="75">
        <v>53.691115777777782</v>
      </c>
      <c r="BI192" s="75">
        <v>63.425159777777779</v>
      </c>
      <c r="BJ192" s="75">
        <v>58.146864666666673</v>
      </c>
      <c r="BK192" s="75">
        <v>67.123531777777785</v>
      </c>
      <c r="BL192" s="75">
        <v>59.597103999999995</v>
      </c>
      <c r="BM192" s="9"/>
      <c r="BN192" s="84"/>
      <c r="BV192" s="17">
        <f t="shared" si="59"/>
        <v>2030</v>
      </c>
      <c r="BW192" s="78">
        <f t="shared" si="60"/>
        <v>47574</v>
      </c>
      <c r="BX192" s="24">
        <f t="shared" si="61"/>
        <v>7.1131464965531439</v>
      </c>
      <c r="BY192" s="24">
        <f t="shared" si="62"/>
        <v>6.7261754483041294</v>
      </c>
      <c r="BZ192" s="24">
        <v>7.0189169387755088</v>
      </c>
      <c r="CA192" s="24">
        <v>6.9019262851522507</v>
      </c>
      <c r="CB192" s="24">
        <v>7.0189169387755088</v>
      </c>
      <c r="CC192" s="24">
        <f t="shared" si="63"/>
        <v>6.7603862233169121</v>
      </c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3"/>
      <c r="EC192" s="3"/>
      <c r="ED192" s="3"/>
      <c r="EE192" s="3"/>
      <c r="EF192" s="3"/>
      <c r="EG192" s="3"/>
      <c r="EH192" s="3"/>
      <c r="EI192" s="13"/>
      <c r="EJ192" s="13"/>
      <c r="EK192" s="13"/>
      <c r="EL192" s="13"/>
      <c r="EM192" s="13"/>
      <c r="EN192" s="13"/>
      <c r="EO192" s="13"/>
      <c r="EP192" s="3"/>
      <c r="EQ192" s="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3"/>
      <c r="FO192" s="3"/>
      <c r="FP192" s="13"/>
      <c r="FQ192" s="13"/>
      <c r="FR192" s="13"/>
      <c r="FS192" s="13"/>
      <c r="FT192" s="13"/>
    </row>
    <row r="193" spans="1:176" ht="12.75" x14ac:dyDescent="0.2">
      <c r="A193" s="3">
        <f t="shared" si="64"/>
        <v>2030</v>
      </c>
      <c r="B193" s="81">
        <f t="shared" si="49"/>
        <v>47604</v>
      </c>
      <c r="C193" s="81">
        <f t="shared" si="47"/>
        <v>47634</v>
      </c>
      <c r="D193" s="79">
        <f t="shared" si="48"/>
        <v>47604</v>
      </c>
      <c r="E193" s="40">
        <v>55.893009999999997</v>
      </c>
      <c r="F193" s="80">
        <v>49.887140000000002</v>
      </c>
      <c r="G193" s="40">
        <v>61.535739999999997</v>
      </c>
      <c r="H193" s="80">
        <v>58.285629999999998</v>
      </c>
      <c r="I193" s="40">
        <v>51.592350000000003</v>
      </c>
      <c r="J193" s="80">
        <v>45.850740000000002</v>
      </c>
      <c r="K193" s="40">
        <v>64.344440000000006</v>
      </c>
      <c r="L193" s="80">
        <v>58.612520000000004</v>
      </c>
      <c r="M193" s="40">
        <v>63.954709999999999</v>
      </c>
      <c r="N193" s="80">
        <v>60.222679999999997</v>
      </c>
      <c r="O193" s="40">
        <v>60.535739999999997</v>
      </c>
      <c r="P193" s="80">
        <v>56.785629999999998</v>
      </c>
      <c r="Q193" s="40">
        <v>60.535739999999997</v>
      </c>
      <c r="R193" s="80">
        <v>57.285629999999998</v>
      </c>
      <c r="S193" s="40">
        <v>64.285740000000004</v>
      </c>
      <c r="T193" s="80">
        <v>56.285629999999998</v>
      </c>
      <c r="U193" s="40">
        <v>55.380600000000001</v>
      </c>
      <c r="V193" s="42">
        <v>51.578049999999998</v>
      </c>
      <c r="W193" s="42">
        <v>7.1285999999999996</v>
      </c>
      <c r="X193" s="75">
        <v>7.4737999999999998</v>
      </c>
      <c r="Y193" s="42">
        <v>6.9394</v>
      </c>
      <c r="Z193" s="75">
        <v>6.9252000000000002</v>
      </c>
      <c r="AA193" s="75">
        <v>6.5701999999999998</v>
      </c>
      <c r="AB193" s="75">
        <v>7.2477</v>
      </c>
      <c r="AC193" s="82">
        <v>6.9694000000000003</v>
      </c>
      <c r="AD193" s="76">
        <v>6.8872999999999998</v>
      </c>
      <c r="AE193" s="82">
        <v>6.6414</v>
      </c>
      <c r="AF193" s="75">
        <v>7.2552000000000003</v>
      </c>
      <c r="AG193" s="77">
        <v>7.0690999999999997</v>
      </c>
      <c r="AH193" s="76">
        <v>7.0228999999999999</v>
      </c>
      <c r="AI193" s="77">
        <v>7.1864999999999997</v>
      </c>
      <c r="AJ193" s="76">
        <v>6.9843999999999999</v>
      </c>
      <c r="AK193" s="83"/>
      <c r="AL193" s="5"/>
      <c r="AM193" s="5"/>
      <c r="AN193" s="5"/>
      <c r="AO193" s="5"/>
      <c r="AP193" s="5"/>
      <c r="AQ193" s="5"/>
      <c r="AR193" s="6">
        <f t="shared" si="50"/>
        <v>7.1152434393739199</v>
      </c>
      <c r="AS193" s="6">
        <f t="shared" si="51"/>
        <v>7.0317999999999996</v>
      </c>
      <c r="AT193" s="6">
        <f t="shared" si="52"/>
        <v>7.3849296633739208</v>
      </c>
      <c r="AU193" s="6">
        <f t="shared" si="53"/>
        <v>7.2983237320000001</v>
      </c>
      <c r="AV193" s="6">
        <f t="shared" si="65"/>
        <v>7.2075742086869603</v>
      </c>
      <c r="AW193" s="6"/>
      <c r="AX193" s="6">
        <f t="shared" si="54"/>
        <v>7.0508680463980475</v>
      </c>
      <c r="AY193" s="6">
        <f t="shared" si="55"/>
        <v>7.103343176052765</v>
      </c>
      <c r="AZ193" s="6">
        <f t="shared" si="56"/>
        <v>7.25181173880679</v>
      </c>
      <c r="BA193" s="6">
        <v>7.0501924489795913</v>
      </c>
      <c r="BB193" s="6">
        <f t="shared" si="57"/>
        <v>6.7542520955015881</v>
      </c>
      <c r="BC193" s="6">
        <v>6.9326749949818423</v>
      </c>
      <c r="BD193" s="6">
        <f t="shared" si="58"/>
        <v>7.0169042692114516</v>
      </c>
      <c r="BE193" s="15"/>
      <c r="BF193" s="75">
        <v>53.245260860215055</v>
      </c>
      <c r="BG193" s="75">
        <v>60.102895806451613</v>
      </c>
      <c r="BH193" s="75">
        <v>49.061102580645162</v>
      </c>
      <c r="BI193" s="75">
        <v>62.309406451612908</v>
      </c>
      <c r="BJ193" s="75">
        <v>59.102895806451613</v>
      </c>
      <c r="BK193" s="75">
        <v>61.817464516129036</v>
      </c>
      <c r="BL193" s="75">
        <v>53.704206989247311</v>
      </c>
      <c r="BM193" s="9"/>
      <c r="BN193" s="84"/>
      <c r="BV193" s="17">
        <f t="shared" si="59"/>
        <v>2030</v>
      </c>
      <c r="BW193" s="78">
        <f t="shared" si="60"/>
        <v>47604</v>
      </c>
      <c r="BX193" s="24">
        <f t="shared" si="61"/>
        <v>7.1732349830229447</v>
      </c>
      <c r="BY193" s="24">
        <f t="shared" si="62"/>
        <v>6.7542520955015881</v>
      </c>
      <c r="BZ193" s="24">
        <v>7.0468761224489791</v>
      </c>
      <c r="CA193" s="24">
        <v>6.9294258335173318</v>
      </c>
      <c r="CB193" s="24">
        <v>7.0468761224489791</v>
      </c>
      <c r="CC193" s="24">
        <f t="shared" si="63"/>
        <v>6.7885060919540221</v>
      </c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3"/>
      <c r="EC193" s="3"/>
      <c r="ED193" s="3"/>
      <c r="EE193" s="3"/>
      <c r="EF193" s="3"/>
      <c r="EG193" s="3"/>
      <c r="EH193" s="3"/>
      <c r="EI193" s="13"/>
      <c r="EJ193" s="13"/>
      <c r="EK193" s="13"/>
      <c r="EL193" s="13"/>
      <c r="EM193" s="13"/>
      <c r="EN193" s="13"/>
      <c r="EO193" s="13"/>
      <c r="EP193" s="3"/>
      <c r="EQ193" s="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3"/>
      <c r="FO193" s="3"/>
      <c r="FP193" s="13"/>
      <c r="FQ193" s="13"/>
      <c r="FR193" s="13"/>
      <c r="FS193" s="13"/>
      <c r="FT193" s="13"/>
    </row>
    <row r="194" spans="1:176" ht="12.75" x14ac:dyDescent="0.2">
      <c r="A194" s="3">
        <f t="shared" si="64"/>
        <v>2030</v>
      </c>
      <c r="B194" s="81">
        <f t="shared" si="49"/>
        <v>47635</v>
      </c>
      <c r="C194" s="81">
        <f t="shared" si="47"/>
        <v>47664</v>
      </c>
      <c r="D194" s="79">
        <f t="shared" si="48"/>
        <v>47635</v>
      </c>
      <c r="E194" s="40">
        <v>61.14631</v>
      </c>
      <c r="F194" s="80">
        <v>52.355069999999998</v>
      </c>
      <c r="G194" s="40">
        <v>65.206050000000005</v>
      </c>
      <c r="H194" s="80">
        <v>58.839289999999998</v>
      </c>
      <c r="I194" s="40">
        <v>56.614510000000003</v>
      </c>
      <c r="J194" s="80">
        <v>48.210079999999998</v>
      </c>
      <c r="K194" s="40">
        <v>70.289990000000003</v>
      </c>
      <c r="L194" s="80">
        <v>60.497709999999998</v>
      </c>
      <c r="M194" s="40">
        <v>66.485010000000003</v>
      </c>
      <c r="N194" s="80">
        <v>59.673720000000003</v>
      </c>
      <c r="O194" s="40">
        <v>64.956050000000005</v>
      </c>
      <c r="P194" s="80">
        <v>58.089289999999998</v>
      </c>
      <c r="Q194" s="40">
        <v>65.206050000000005</v>
      </c>
      <c r="R194" s="80">
        <v>58.089289999999998</v>
      </c>
      <c r="S194" s="40">
        <v>68.206050000000005</v>
      </c>
      <c r="T194" s="80">
        <v>56.839289999999998</v>
      </c>
      <c r="U194" s="40">
        <v>63.402760000000001</v>
      </c>
      <c r="V194" s="42">
        <v>57.124890000000001</v>
      </c>
      <c r="W194" s="42">
        <v>7.2804000000000002</v>
      </c>
      <c r="X194" s="75">
        <v>7.5045999999999999</v>
      </c>
      <c r="Y194" s="42">
        <v>6.9903000000000004</v>
      </c>
      <c r="Z194" s="75">
        <v>6.9626999999999999</v>
      </c>
      <c r="AA194" s="75">
        <v>6.6077000000000004</v>
      </c>
      <c r="AB194" s="75">
        <v>7.3015999999999996</v>
      </c>
      <c r="AC194" s="82">
        <v>7.0182000000000002</v>
      </c>
      <c r="AD194" s="76">
        <v>6.8670999999999998</v>
      </c>
      <c r="AE194" s="82">
        <v>6.6898999999999997</v>
      </c>
      <c r="AF194" s="75">
        <v>7.2938000000000001</v>
      </c>
      <c r="AG194" s="77">
        <v>7.1071999999999997</v>
      </c>
      <c r="AH194" s="76">
        <v>7.0606</v>
      </c>
      <c r="AI194" s="77">
        <v>7.1681999999999997</v>
      </c>
      <c r="AJ194" s="76">
        <v>7.0331999999999999</v>
      </c>
      <c r="AK194" s="83"/>
      <c r="AL194" s="5"/>
      <c r="AM194" s="5"/>
      <c r="AN194" s="5"/>
      <c r="AO194" s="5"/>
      <c r="AP194" s="5"/>
      <c r="AQ194" s="5"/>
      <c r="AR194" s="6">
        <f t="shared" si="50"/>
        <v>7.1648419758105497</v>
      </c>
      <c r="AS194" s="6">
        <f t="shared" si="51"/>
        <v>7.0112694582782797</v>
      </c>
      <c r="AT194" s="6">
        <f t="shared" si="52"/>
        <v>7.4364079758105506</v>
      </c>
      <c r="AU194" s="6">
        <f t="shared" si="53"/>
        <v>7.2770150862782801</v>
      </c>
      <c r="AV194" s="6">
        <f t="shared" si="65"/>
        <v>7.222383624044415</v>
      </c>
      <c r="AW194" s="6"/>
      <c r="AX194" s="6">
        <f t="shared" si="54"/>
        <v>7.0890243345543347</v>
      </c>
      <c r="AY194" s="6">
        <f t="shared" si="55"/>
        <v>7.1528611872146115</v>
      </c>
      <c r="AZ194" s="6">
        <f t="shared" si="56"/>
        <v>7.305730327779524</v>
      </c>
      <c r="BA194" s="6">
        <v>7.0884577551020405</v>
      </c>
      <c r="BB194" s="6">
        <f t="shared" si="57"/>
        <v>6.7926781637462863</v>
      </c>
      <c r="BC194" s="6">
        <v>6.9703111695042059</v>
      </c>
      <c r="BD194" s="6">
        <f t="shared" si="58"/>
        <v>7.0545737820190855</v>
      </c>
      <c r="BE194" s="15"/>
      <c r="BF194" s="75">
        <v>57.239092222222226</v>
      </c>
      <c r="BG194" s="75">
        <v>62.376378888888887</v>
      </c>
      <c r="BH194" s="75">
        <v>52.879207777777772</v>
      </c>
      <c r="BI194" s="75">
        <v>63.457769999999996</v>
      </c>
      <c r="BJ194" s="75">
        <v>62.043045555555558</v>
      </c>
      <c r="BK194" s="75">
        <v>65.937865555555547</v>
      </c>
      <c r="BL194" s="75">
        <v>60.612595555555551</v>
      </c>
      <c r="BM194" s="9"/>
      <c r="BN194" s="84"/>
      <c r="BV194" s="17">
        <f t="shared" si="59"/>
        <v>2030</v>
      </c>
      <c r="BW194" s="78">
        <f t="shared" si="60"/>
        <v>47635</v>
      </c>
      <c r="BX194" s="24">
        <f t="shared" si="61"/>
        <v>7.2256066261961109</v>
      </c>
      <c r="BY194" s="24">
        <f t="shared" si="62"/>
        <v>6.7926781637462863</v>
      </c>
      <c r="BZ194" s="24">
        <v>7.0851414285714283</v>
      </c>
      <c r="CA194" s="24">
        <v>6.9670620767177178</v>
      </c>
      <c r="CB194" s="24">
        <v>7.0851414285714283</v>
      </c>
      <c r="CC194" s="24">
        <f t="shared" si="63"/>
        <v>6.8269913136288993</v>
      </c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3"/>
      <c r="EC194" s="3"/>
      <c r="ED194" s="3"/>
      <c r="EE194" s="3"/>
      <c r="EF194" s="3"/>
      <c r="EG194" s="3"/>
      <c r="EH194" s="3"/>
      <c r="EI194" s="13"/>
      <c r="EJ194" s="13"/>
      <c r="EK194" s="13"/>
      <c r="EL194" s="13"/>
      <c r="EM194" s="13"/>
      <c r="EN194" s="13"/>
      <c r="EO194" s="13"/>
      <c r="EP194" s="3"/>
      <c r="EQ194" s="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3"/>
      <c r="FO194" s="3"/>
      <c r="FP194" s="13"/>
      <c r="FQ194" s="13"/>
      <c r="FR194" s="13"/>
      <c r="FS194" s="13"/>
      <c r="FT194" s="13"/>
    </row>
    <row r="195" spans="1:176" ht="12.75" x14ac:dyDescent="0.2">
      <c r="A195" s="3">
        <f t="shared" si="64"/>
        <v>2030</v>
      </c>
      <c r="B195" s="81">
        <f t="shared" si="49"/>
        <v>47665</v>
      </c>
      <c r="C195" s="81">
        <f t="shared" si="47"/>
        <v>47695</v>
      </c>
      <c r="D195" s="79">
        <f t="shared" si="48"/>
        <v>47665</v>
      </c>
      <c r="E195" s="40">
        <v>90.279880000000006</v>
      </c>
      <c r="F195" s="80">
        <v>60.015520000000002</v>
      </c>
      <c r="G195" s="40">
        <v>92.120090000000005</v>
      </c>
      <c r="H195" s="80">
        <v>63.323950000000004</v>
      </c>
      <c r="I195" s="40">
        <v>84.466200000000001</v>
      </c>
      <c r="J195" s="80">
        <v>55.533470000000001</v>
      </c>
      <c r="K195" s="40">
        <v>99.151579999999996</v>
      </c>
      <c r="L195" s="80">
        <v>65.991079999999997</v>
      </c>
      <c r="M195" s="40">
        <v>94.920490000000001</v>
      </c>
      <c r="N195" s="80">
        <v>64.9726</v>
      </c>
      <c r="O195" s="40">
        <v>96.620090000000005</v>
      </c>
      <c r="P195" s="80">
        <v>62.323950000000004</v>
      </c>
      <c r="Q195" s="40">
        <v>97.120090000000005</v>
      </c>
      <c r="R195" s="80">
        <v>63.323950000000004</v>
      </c>
      <c r="S195" s="40">
        <v>96.370090000000005</v>
      </c>
      <c r="T195" s="80">
        <v>65.823949999999996</v>
      </c>
      <c r="U195" s="40">
        <v>89.469449999999995</v>
      </c>
      <c r="V195" s="42">
        <v>62.262720000000002</v>
      </c>
      <c r="W195" s="42">
        <v>7.3929</v>
      </c>
      <c r="X195" s="75">
        <v>7.7291999999999996</v>
      </c>
      <c r="Y195" s="42">
        <v>7.1357999999999997</v>
      </c>
      <c r="Z195" s="75">
        <v>7.0560999999999998</v>
      </c>
      <c r="AA195" s="75">
        <v>6.7011000000000003</v>
      </c>
      <c r="AB195" s="75">
        <v>7.3632999999999997</v>
      </c>
      <c r="AC195" s="82">
        <v>7.0514999999999999</v>
      </c>
      <c r="AD195" s="76">
        <v>6.9753999999999996</v>
      </c>
      <c r="AE195" s="82">
        <v>6.7199</v>
      </c>
      <c r="AF195" s="75">
        <v>7.3884999999999996</v>
      </c>
      <c r="AG195" s="77">
        <v>7.2012</v>
      </c>
      <c r="AH195" s="76">
        <v>7.1543000000000001</v>
      </c>
      <c r="AI195" s="77">
        <v>7.2788000000000004</v>
      </c>
      <c r="AJ195" s="76">
        <v>7.0664999999999996</v>
      </c>
      <c r="AK195" s="83"/>
      <c r="AL195" s="5"/>
      <c r="AM195" s="5"/>
      <c r="AN195" s="5"/>
      <c r="AO195" s="5"/>
      <c r="AP195" s="5"/>
      <c r="AQ195" s="5"/>
      <c r="AR195" s="6">
        <f t="shared" si="50"/>
        <v>7.1986868787478393</v>
      </c>
      <c r="AS195" s="6">
        <f t="shared" si="51"/>
        <v>7.1213416200833413</v>
      </c>
      <c r="AT195" s="6">
        <f t="shared" si="52"/>
        <v>7.4715355947478397</v>
      </c>
      <c r="AU195" s="6">
        <f t="shared" si="53"/>
        <v>7.3912589640833417</v>
      </c>
      <c r="AV195" s="6">
        <f t="shared" si="65"/>
        <v>7.2957057644155903</v>
      </c>
      <c r="AW195" s="6"/>
      <c r="AX195" s="6">
        <f t="shared" si="54"/>
        <v>7.1840589295889297</v>
      </c>
      <c r="AY195" s="6">
        <f t="shared" si="55"/>
        <v>7.1866511415525105</v>
      </c>
      <c r="AZ195" s="6">
        <f t="shared" si="56"/>
        <v>7.3674516068076823</v>
      </c>
      <c r="BA195" s="6">
        <v>7.1837638775510202</v>
      </c>
      <c r="BB195" s="6">
        <f t="shared" si="57"/>
        <v>6.8883846910544122</v>
      </c>
      <c r="BC195" s="6">
        <v>7.064050334847904</v>
      </c>
      <c r="BD195" s="6">
        <f t="shared" si="58"/>
        <v>7.1483959819186333</v>
      </c>
      <c r="BE195" s="15"/>
      <c r="BF195" s="75">
        <v>76.937527741935497</v>
      </c>
      <c r="BG195" s="75">
        <v>79.425017526881732</v>
      </c>
      <c r="BH195" s="75">
        <v>71.710910430107532</v>
      </c>
      <c r="BI195" s="75">
        <v>81.717656774193557</v>
      </c>
      <c r="BJ195" s="75">
        <v>82.220716451612901</v>
      </c>
      <c r="BK195" s="75">
        <v>84.532434838709676</v>
      </c>
      <c r="BL195" s="75">
        <v>77.475085161290323</v>
      </c>
      <c r="BM195" s="9"/>
      <c r="BN195" s="84"/>
      <c r="BV195" s="17">
        <f t="shared" si="59"/>
        <v>2030</v>
      </c>
      <c r="BW195" s="78">
        <f t="shared" si="60"/>
        <v>47665</v>
      </c>
      <c r="BX195" s="24">
        <f t="shared" si="61"/>
        <v>7.3753133861508386</v>
      </c>
      <c r="BY195" s="24">
        <f t="shared" si="62"/>
        <v>6.8883846910544122</v>
      </c>
      <c r="BZ195" s="24">
        <v>7.180447551020408</v>
      </c>
      <c r="CA195" s="24">
        <v>7.0608014131154775</v>
      </c>
      <c r="CB195" s="24">
        <v>7.180447551020408</v>
      </c>
      <c r="CC195" s="24">
        <f t="shared" si="63"/>
        <v>6.9228451724137932</v>
      </c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3"/>
      <c r="EC195" s="3"/>
      <c r="ED195" s="3"/>
      <c r="EE195" s="3"/>
      <c r="EF195" s="3"/>
      <c r="EG195" s="3"/>
      <c r="EH195" s="3"/>
      <c r="EI195" s="13"/>
      <c r="EJ195" s="13"/>
      <c r="EK195" s="13"/>
      <c r="EL195" s="13"/>
      <c r="EM195" s="13"/>
      <c r="EN195" s="13"/>
      <c r="EO195" s="13"/>
      <c r="EP195" s="3"/>
      <c r="EQ195" s="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3"/>
      <c r="FO195" s="3"/>
      <c r="FP195" s="13"/>
      <c r="FQ195" s="13"/>
      <c r="FR195" s="13"/>
      <c r="FS195" s="13"/>
      <c r="FT195" s="13"/>
    </row>
    <row r="196" spans="1:176" ht="12.75" x14ac:dyDescent="0.2">
      <c r="A196" s="3">
        <f t="shared" si="64"/>
        <v>2030</v>
      </c>
      <c r="B196" s="81">
        <f t="shared" si="49"/>
        <v>47696</v>
      </c>
      <c r="C196" s="81">
        <f t="shared" si="47"/>
        <v>47726</v>
      </c>
      <c r="D196" s="79">
        <f t="shared" si="48"/>
        <v>47696</v>
      </c>
      <c r="E196" s="40">
        <v>96.04683</v>
      </c>
      <c r="F196" s="80">
        <v>63.258519999999997</v>
      </c>
      <c r="G196" s="40">
        <v>92.639759999999995</v>
      </c>
      <c r="H196" s="80">
        <v>65.025549999999996</v>
      </c>
      <c r="I196" s="40">
        <v>90.012450000000001</v>
      </c>
      <c r="J196" s="80">
        <v>58.714910000000003</v>
      </c>
      <c r="K196" s="40">
        <v>101.0684</v>
      </c>
      <c r="L196" s="80">
        <v>68.427930000000003</v>
      </c>
      <c r="M196" s="40">
        <v>96.611720000000005</v>
      </c>
      <c r="N196" s="80">
        <v>67.300929999999994</v>
      </c>
      <c r="O196" s="40">
        <v>96.139759999999995</v>
      </c>
      <c r="P196" s="80">
        <v>64.025549999999996</v>
      </c>
      <c r="Q196" s="40">
        <v>96.889759999999995</v>
      </c>
      <c r="R196" s="80">
        <v>65.025549999999996</v>
      </c>
      <c r="S196" s="40">
        <v>96.389759999999995</v>
      </c>
      <c r="T196" s="80">
        <v>67.525549999999996</v>
      </c>
      <c r="U196" s="40">
        <v>90.935450000000003</v>
      </c>
      <c r="V196" s="42">
        <v>61.268160000000002</v>
      </c>
      <c r="W196" s="42">
        <v>7.4481999999999999</v>
      </c>
      <c r="X196" s="75">
        <v>7.8978999999999999</v>
      </c>
      <c r="Y196" s="42">
        <v>7.2850999999999999</v>
      </c>
      <c r="Z196" s="75">
        <v>7.1867999999999999</v>
      </c>
      <c r="AA196" s="75">
        <v>6.8318000000000003</v>
      </c>
      <c r="AB196" s="75">
        <v>7.4528999999999996</v>
      </c>
      <c r="AC196" s="82">
        <v>7.1300999999999997</v>
      </c>
      <c r="AD196" s="76">
        <v>7.0171999999999999</v>
      </c>
      <c r="AE196" s="82">
        <v>6.7565</v>
      </c>
      <c r="AF196" s="75">
        <v>7.5202999999999998</v>
      </c>
      <c r="AG196" s="77">
        <v>7.3324999999999996</v>
      </c>
      <c r="AH196" s="76">
        <v>7.2851999999999997</v>
      </c>
      <c r="AI196" s="77">
        <v>7.3224999999999998</v>
      </c>
      <c r="AJ196" s="76">
        <v>7.1451000000000002</v>
      </c>
      <c r="AK196" s="83"/>
      <c r="AL196" s="5"/>
      <c r="AM196" s="5"/>
      <c r="AN196" s="5"/>
      <c r="AO196" s="5"/>
      <c r="AP196" s="5"/>
      <c r="AQ196" s="5"/>
      <c r="AR196" s="6">
        <f t="shared" si="50"/>
        <v>7.2785730460412639</v>
      </c>
      <c r="AS196" s="6">
        <f t="shared" si="51"/>
        <v>7.1638256123589787</v>
      </c>
      <c r="AT196" s="6">
        <f t="shared" si="52"/>
        <v>7.5544494340412642</v>
      </c>
      <c r="AU196" s="6">
        <f t="shared" si="53"/>
        <v>7.4353530923589792</v>
      </c>
      <c r="AV196" s="6">
        <f t="shared" si="65"/>
        <v>7.3580502962001217</v>
      </c>
      <c r="AW196" s="6"/>
      <c r="AX196" s="6">
        <f t="shared" si="54"/>
        <v>7.3170463125763128</v>
      </c>
      <c r="AY196" s="6">
        <f t="shared" si="55"/>
        <v>7.2664076103500754</v>
      </c>
      <c r="AZ196" s="6">
        <f t="shared" si="56"/>
        <v>7.4570825079571623</v>
      </c>
      <c r="BA196" s="6">
        <v>7.3171312244897964</v>
      </c>
      <c r="BB196" s="6">
        <f t="shared" si="57"/>
        <v>7.0223123475765972</v>
      </c>
      <c r="BC196" s="6">
        <v>7.1952249484498454</v>
      </c>
      <c r="BD196" s="6">
        <f t="shared" si="58"/>
        <v>7.2796867905575082</v>
      </c>
      <c r="BE196" s="15"/>
      <c r="BF196" s="75">
        <v>82.296893548387089</v>
      </c>
      <c r="BG196" s="75">
        <v>81.059607419354847</v>
      </c>
      <c r="BH196" s="75">
        <v>76.887675161290332</v>
      </c>
      <c r="BI196" s="75">
        <v>84.320098387096763</v>
      </c>
      <c r="BJ196" s="75">
        <v>83.527349354838705</v>
      </c>
      <c r="BK196" s="75">
        <v>87.380460967741939</v>
      </c>
      <c r="BL196" s="75">
        <v>78.494328387096786</v>
      </c>
      <c r="BM196" s="9"/>
      <c r="BN196" s="84"/>
      <c r="BV196" s="17">
        <f t="shared" si="59"/>
        <v>2030</v>
      </c>
      <c r="BW196" s="78">
        <f t="shared" si="60"/>
        <v>47696</v>
      </c>
      <c r="BX196" s="24">
        <f t="shared" si="61"/>
        <v>7.5289300133758621</v>
      </c>
      <c r="BY196" s="24">
        <f t="shared" si="62"/>
        <v>7.0223123475765972</v>
      </c>
      <c r="BZ196" s="24">
        <v>7.3138148979591833</v>
      </c>
      <c r="CA196" s="24">
        <v>7.1919762660832216</v>
      </c>
      <c r="CB196" s="24">
        <v>7.3138148979591833</v>
      </c>
      <c r="CC196" s="24">
        <f t="shared" si="63"/>
        <v>7.0569789983579634</v>
      </c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3"/>
      <c r="EC196" s="3"/>
      <c r="ED196" s="3"/>
      <c r="EE196" s="3"/>
      <c r="EF196" s="3"/>
      <c r="EG196" s="3"/>
      <c r="EH196" s="3"/>
      <c r="EI196" s="13"/>
      <c r="EJ196" s="13"/>
      <c r="EK196" s="13"/>
      <c r="EL196" s="13"/>
      <c r="EM196" s="13"/>
      <c r="EN196" s="13"/>
      <c r="EO196" s="13"/>
      <c r="EP196" s="3"/>
      <c r="EQ196" s="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3"/>
      <c r="FO196" s="3"/>
      <c r="FP196" s="13"/>
      <c r="FQ196" s="13"/>
      <c r="FR196" s="13"/>
      <c r="FS196" s="13"/>
      <c r="FT196" s="13"/>
    </row>
    <row r="197" spans="1:176" ht="12.75" x14ac:dyDescent="0.2">
      <c r="A197" s="3">
        <f t="shared" si="64"/>
        <v>2030</v>
      </c>
      <c r="B197" s="81">
        <f t="shared" si="49"/>
        <v>47727</v>
      </c>
      <c r="C197" s="81">
        <f t="shared" si="47"/>
        <v>47756</v>
      </c>
      <c r="D197" s="79">
        <f t="shared" si="48"/>
        <v>47727</v>
      </c>
      <c r="E197" s="40">
        <v>80.662149999999997</v>
      </c>
      <c r="F197" s="80">
        <v>63.085529999999999</v>
      </c>
      <c r="G197" s="40">
        <v>73.311970000000002</v>
      </c>
      <c r="H197" s="80">
        <v>62.090319999999998</v>
      </c>
      <c r="I197" s="40">
        <v>75.398849999999996</v>
      </c>
      <c r="J197" s="80">
        <v>59.537739999999999</v>
      </c>
      <c r="K197" s="40">
        <v>83.955510000000004</v>
      </c>
      <c r="L197" s="80">
        <v>66.551829999999995</v>
      </c>
      <c r="M197" s="40">
        <v>78.749369999999999</v>
      </c>
      <c r="N197" s="80">
        <v>64.680310000000006</v>
      </c>
      <c r="O197" s="40">
        <v>75.311970000000002</v>
      </c>
      <c r="P197" s="80">
        <v>59.590319999999998</v>
      </c>
      <c r="Q197" s="40">
        <v>74.311970000000002</v>
      </c>
      <c r="R197" s="80">
        <v>59.090319999999998</v>
      </c>
      <c r="S197" s="40">
        <v>76.561970000000002</v>
      </c>
      <c r="T197" s="80">
        <v>64.340320000000006</v>
      </c>
      <c r="U197" s="40">
        <v>74.906350000000003</v>
      </c>
      <c r="V197" s="42">
        <v>60.222740000000002</v>
      </c>
      <c r="W197" s="42">
        <v>7.3647999999999998</v>
      </c>
      <c r="X197" s="75">
        <v>7.7491000000000003</v>
      </c>
      <c r="Y197" s="42">
        <v>7.2389999999999999</v>
      </c>
      <c r="Z197" s="75">
        <v>7.1437999999999997</v>
      </c>
      <c r="AA197" s="75">
        <v>6.7888000000000002</v>
      </c>
      <c r="AB197" s="75">
        <v>7.5711000000000004</v>
      </c>
      <c r="AC197" s="82">
        <v>7.3973000000000004</v>
      </c>
      <c r="AD197" s="76">
        <v>7.0587</v>
      </c>
      <c r="AE197" s="82">
        <v>6.8003999999999998</v>
      </c>
      <c r="AF197" s="75">
        <v>7.4771999999999998</v>
      </c>
      <c r="AG197" s="77">
        <v>7.2893999999999997</v>
      </c>
      <c r="AH197" s="76">
        <v>7.2422000000000004</v>
      </c>
      <c r="AI197" s="77">
        <v>7.3638000000000003</v>
      </c>
      <c r="AJ197" s="76">
        <v>7.4123000000000001</v>
      </c>
      <c r="AK197" s="83"/>
      <c r="AL197" s="5"/>
      <c r="AM197" s="5"/>
      <c r="AN197" s="5"/>
      <c r="AO197" s="5"/>
      <c r="AP197" s="5"/>
      <c r="AQ197" s="5"/>
      <c r="AR197" s="6">
        <f t="shared" si="50"/>
        <v>7.5501453603008439</v>
      </c>
      <c r="AS197" s="6">
        <f t="shared" si="51"/>
        <v>7.2060046955991455</v>
      </c>
      <c r="AT197" s="6">
        <f t="shared" si="52"/>
        <v>7.8363142923008446</v>
      </c>
      <c r="AU197" s="6">
        <f t="shared" si="53"/>
        <v>7.4791307555991464</v>
      </c>
      <c r="AV197" s="6">
        <f t="shared" si="65"/>
        <v>7.5178987759499956</v>
      </c>
      <c r="AW197" s="6"/>
      <c r="AX197" s="6">
        <f t="shared" si="54"/>
        <v>7.2732937688237689</v>
      </c>
      <c r="AY197" s="6">
        <f t="shared" si="55"/>
        <v>7.5375390157280568</v>
      </c>
      <c r="AZ197" s="6">
        <f t="shared" si="56"/>
        <v>7.575323272643196</v>
      </c>
      <c r="BA197" s="6">
        <v>7.2732536734693873</v>
      </c>
      <c r="BB197" s="6">
        <f t="shared" si="57"/>
        <v>6.9782504559893441</v>
      </c>
      <c r="BC197" s="6">
        <v>7.1520688016642024</v>
      </c>
      <c r="BD197" s="6">
        <f t="shared" si="58"/>
        <v>7.236492415871421</v>
      </c>
      <c r="BE197" s="15"/>
      <c r="BF197" s="75">
        <v>72.459727333333333</v>
      </c>
      <c r="BG197" s="75">
        <v>68.075199999999995</v>
      </c>
      <c r="BH197" s="75">
        <v>67.996998666666656</v>
      </c>
      <c r="BI197" s="75">
        <v>72.183808666666678</v>
      </c>
      <c r="BJ197" s="75">
        <v>67.208533333333335</v>
      </c>
      <c r="BK197" s="75">
        <v>75.833792666666668</v>
      </c>
      <c r="BL197" s="75">
        <v>68.053998666666658</v>
      </c>
      <c r="BM197" s="9"/>
      <c r="BN197" s="84"/>
      <c r="BV197" s="17">
        <f t="shared" si="59"/>
        <v>2030</v>
      </c>
      <c r="BW197" s="78">
        <f t="shared" si="60"/>
        <v>47727</v>
      </c>
      <c r="BX197" s="24">
        <f t="shared" si="61"/>
        <v>7.4814971499125429</v>
      </c>
      <c r="BY197" s="24">
        <f t="shared" si="62"/>
        <v>6.9782504559893441</v>
      </c>
      <c r="BZ197" s="24">
        <v>7.2699373469387751</v>
      </c>
      <c r="CA197" s="24">
        <v>7.148820040546779</v>
      </c>
      <c r="CB197" s="24">
        <v>7.2699373469387751</v>
      </c>
      <c r="CC197" s="24">
        <f t="shared" si="63"/>
        <v>7.0128492775041043</v>
      </c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3"/>
      <c r="EC197" s="3"/>
      <c r="ED197" s="3"/>
      <c r="EE197" s="3"/>
      <c r="EF197" s="3"/>
      <c r="EG197" s="3"/>
      <c r="EH197" s="3"/>
      <c r="EI197" s="13"/>
      <c r="EJ197" s="13"/>
      <c r="EK197" s="13"/>
      <c r="EL197" s="13"/>
      <c r="EM197" s="13"/>
      <c r="EN197" s="13"/>
      <c r="EO197" s="13"/>
      <c r="EP197" s="3"/>
      <c r="EQ197" s="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3"/>
      <c r="FO197" s="3"/>
      <c r="FP197" s="13"/>
      <c r="FQ197" s="13"/>
      <c r="FR197" s="13"/>
      <c r="FS197" s="13"/>
      <c r="FT197" s="13"/>
    </row>
    <row r="198" spans="1:176" ht="12.75" x14ac:dyDescent="0.2">
      <c r="A198" s="3">
        <f t="shared" si="64"/>
        <v>2030</v>
      </c>
      <c r="B198" s="81">
        <f t="shared" si="49"/>
        <v>47757</v>
      </c>
      <c r="C198" s="81">
        <f t="shared" ref="C198:C260" si="66">EOMONTH(B198,0)</f>
        <v>47787</v>
      </c>
      <c r="D198" s="79">
        <f t="shared" si="48"/>
        <v>47757</v>
      </c>
      <c r="E198" s="40">
        <v>79.213819999999998</v>
      </c>
      <c r="F198" s="80">
        <v>61.986710000000002</v>
      </c>
      <c r="G198" s="40">
        <v>65.678100000000001</v>
      </c>
      <c r="H198" s="80">
        <v>61.575150000000001</v>
      </c>
      <c r="I198" s="40">
        <v>74.635930000000002</v>
      </c>
      <c r="J198" s="80">
        <v>59.49785</v>
      </c>
      <c r="K198" s="40">
        <v>77.179370000000006</v>
      </c>
      <c r="L198" s="80">
        <v>67.889629999999997</v>
      </c>
      <c r="M198" s="40">
        <v>72.021709999999999</v>
      </c>
      <c r="N198" s="80">
        <v>64.675809999999998</v>
      </c>
      <c r="O198" s="40">
        <v>65.928100000000001</v>
      </c>
      <c r="P198" s="80">
        <v>60.575150000000001</v>
      </c>
      <c r="Q198" s="40">
        <v>65.178100000000001</v>
      </c>
      <c r="R198" s="80">
        <v>60.575150000000001</v>
      </c>
      <c r="S198" s="40">
        <v>68.678100000000001</v>
      </c>
      <c r="T198" s="80">
        <v>62.575150000000001</v>
      </c>
      <c r="U198" s="40">
        <v>75.29562</v>
      </c>
      <c r="V198" s="42">
        <v>60.225349999999999</v>
      </c>
      <c r="W198" s="42">
        <v>7.4120999999999997</v>
      </c>
      <c r="X198" s="75">
        <v>7.8810000000000002</v>
      </c>
      <c r="Y198" s="42">
        <v>7.3113999999999999</v>
      </c>
      <c r="Z198" s="75">
        <v>7.3029999999999999</v>
      </c>
      <c r="AA198" s="75">
        <v>6.9480000000000004</v>
      </c>
      <c r="AB198" s="75">
        <v>7.7895000000000003</v>
      </c>
      <c r="AC198" s="82">
        <v>7.6158000000000001</v>
      </c>
      <c r="AD198" s="76">
        <v>7.2827000000000002</v>
      </c>
      <c r="AE198" s="82">
        <v>7.0132000000000003</v>
      </c>
      <c r="AF198" s="75">
        <v>7.6375999999999999</v>
      </c>
      <c r="AG198" s="77">
        <v>7.4493</v>
      </c>
      <c r="AH198" s="76">
        <v>7.4016000000000002</v>
      </c>
      <c r="AI198" s="77">
        <v>7.5899000000000001</v>
      </c>
      <c r="AJ198" s="76">
        <v>7.6307999999999998</v>
      </c>
      <c r="AK198" s="83"/>
      <c r="AL198" s="5"/>
      <c r="AM198" s="5"/>
      <c r="AN198" s="5"/>
      <c r="AO198" s="5"/>
      <c r="AP198" s="5"/>
      <c r="AQ198" s="5"/>
      <c r="AR198" s="6">
        <f t="shared" si="50"/>
        <v>7.7722207744689493</v>
      </c>
      <c r="AS198" s="6">
        <f t="shared" si="51"/>
        <v>7.4336701087508894</v>
      </c>
      <c r="AT198" s="6">
        <f t="shared" si="52"/>
        <v>8.0668063264689511</v>
      </c>
      <c r="AU198" s="6">
        <f t="shared" si="53"/>
        <v>7.71542464875089</v>
      </c>
      <c r="AV198" s="6">
        <f t="shared" si="65"/>
        <v>7.74703046460992</v>
      </c>
      <c r="AW198" s="6"/>
      <c r="AX198" s="6">
        <f t="shared" si="54"/>
        <v>7.4352799308099309</v>
      </c>
      <c r="AY198" s="6">
        <f t="shared" si="55"/>
        <v>7.7592538812785383</v>
      </c>
      <c r="AZ198" s="6">
        <f t="shared" si="56"/>
        <v>7.7937985941950538</v>
      </c>
      <c r="BA198" s="6">
        <v>7.4357026530612247</v>
      </c>
      <c r="BB198" s="6">
        <f t="shared" si="57"/>
        <v>7.141381924377499</v>
      </c>
      <c r="BC198" s="6">
        <v>7.3118469079031403</v>
      </c>
      <c r="BD198" s="6">
        <f t="shared" si="58"/>
        <v>7.3964120542440979</v>
      </c>
      <c r="BE198" s="15"/>
      <c r="BF198" s="75">
        <v>71.989548064516129</v>
      </c>
      <c r="BG198" s="75">
        <v>63.957508064516119</v>
      </c>
      <c r="BH198" s="75">
        <v>68.287702903225806</v>
      </c>
      <c r="BI198" s="75">
        <v>68.941171290322586</v>
      </c>
      <c r="BJ198" s="75">
        <v>63.247830645161301</v>
      </c>
      <c r="BK198" s="75">
        <v>73.28367258064516</v>
      </c>
      <c r="BL198" s="75">
        <v>68.975829354838709</v>
      </c>
      <c r="BM198" s="9"/>
      <c r="BN198" s="84"/>
      <c r="BV198" s="17">
        <f t="shared" si="59"/>
        <v>2030</v>
      </c>
      <c r="BW198" s="78">
        <f t="shared" si="60"/>
        <v>47757</v>
      </c>
      <c r="BX198" s="24">
        <f t="shared" si="61"/>
        <v>7.5559904105360634</v>
      </c>
      <c r="BY198" s="24">
        <f t="shared" si="62"/>
        <v>7.141381924377499</v>
      </c>
      <c r="BZ198" s="24">
        <v>7.4323863265306116</v>
      </c>
      <c r="CA198" s="24">
        <v>7.3085984383468157</v>
      </c>
      <c r="CB198" s="24">
        <v>7.4323863265306116</v>
      </c>
      <c r="CC198" s="24">
        <f t="shared" si="63"/>
        <v>7.1762318719211819</v>
      </c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3"/>
      <c r="EC198" s="3"/>
      <c r="ED198" s="3"/>
      <c r="EE198" s="3"/>
      <c r="EF198" s="3"/>
      <c r="EG198" s="3"/>
      <c r="EH198" s="3"/>
      <c r="EI198" s="13"/>
      <c r="EJ198" s="13"/>
      <c r="EK198" s="13"/>
      <c r="EL198" s="13"/>
      <c r="EM198" s="13"/>
      <c r="EN198" s="13"/>
      <c r="EO198" s="13"/>
      <c r="EP198" s="3"/>
      <c r="EQ198" s="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3"/>
      <c r="FO198" s="3"/>
      <c r="FP198" s="13"/>
      <c r="FQ198" s="13"/>
      <c r="FR198" s="13"/>
      <c r="FS198" s="13"/>
      <c r="FT198" s="13"/>
    </row>
    <row r="199" spans="1:176" ht="12.75" x14ac:dyDescent="0.2">
      <c r="A199" s="3">
        <f t="shared" si="64"/>
        <v>2030</v>
      </c>
      <c r="B199" s="81">
        <f t="shared" si="49"/>
        <v>47788</v>
      </c>
      <c r="C199" s="81">
        <f t="shared" si="66"/>
        <v>47817</v>
      </c>
      <c r="D199" s="79">
        <f t="shared" ref="D199:D260" si="67">B199</f>
        <v>47788</v>
      </c>
      <c r="E199" s="40">
        <v>90.920519999999996</v>
      </c>
      <c r="F199" s="80">
        <v>69.893280000000004</v>
      </c>
      <c r="G199" s="40">
        <v>65.535039999999995</v>
      </c>
      <c r="H199" s="80">
        <v>63.815649999999998</v>
      </c>
      <c r="I199" s="40">
        <v>86.362530000000007</v>
      </c>
      <c r="J199" s="80">
        <v>66.866849999999999</v>
      </c>
      <c r="K199" s="40">
        <v>81.264840000000007</v>
      </c>
      <c r="L199" s="80">
        <v>73.2</v>
      </c>
      <c r="M199" s="40">
        <v>75.983350000000002</v>
      </c>
      <c r="N199" s="80">
        <v>69.312070000000006</v>
      </c>
      <c r="O199" s="40">
        <v>64.785039999999995</v>
      </c>
      <c r="P199" s="80">
        <v>62.815649999999998</v>
      </c>
      <c r="Q199" s="40">
        <v>65.035039999999995</v>
      </c>
      <c r="R199" s="80">
        <v>63.315649999999998</v>
      </c>
      <c r="S199" s="40">
        <v>68.285039999999995</v>
      </c>
      <c r="T199" s="80">
        <v>64.315650000000005</v>
      </c>
      <c r="U199" s="40">
        <v>87.326279999999997</v>
      </c>
      <c r="V199" s="42">
        <v>66.874350000000007</v>
      </c>
      <c r="W199" s="42">
        <v>7.7770999999999999</v>
      </c>
      <c r="X199" s="75">
        <v>8.1992999999999991</v>
      </c>
      <c r="Y199" s="42">
        <v>7.7408000000000001</v>
      </c>
      <c r="Z199" s="75">
        <v>7.7763</v>
      </c>
      <c r="AA199" s="75">
        <v>7.6162999999999998</v>
      </c>
      <c r="AB199" s="75">
        <v>8.0652000000000008</v>
      </c>
      <c r="AC199" s="82">
        <v>7.9423000000000004</v>
      </c>
      <c r="AD199" s="76">
        <v>7.8630000000000004</v>
      </c>
      <c r="AE199" s="82">
        <v>7.3266999999999998</v>
      </c>
      <c r="AF199" s="75">
        <v>8.1102000000000007</v>
      </c>
      <c r="AG199" s="77">
        <v>7.9222000000000001</v>
      </c>
      <c r="AH199" s="76">
        <v>7.8747999999999996</v>
      </c>
      <c r="AI199" s="77">
        <v>8.1910000000000007</v>
      </c>
      <c r="AJ199" s="76">
        <v>7.9573</v>
      </c>
      <c r="AK199" s="83"/>
      <c r="AL199" s="5"/>
      <c r="AM199" s="5"/>
      <c r="AN199" s="5"/>
      <c r="AO199" s="5"/>
      <c r="AP199" s="5"/>
      <c r="AQ199" s="5"/>
      <c r="AR199" s="6">
        <f t="shared" si="50"/>
        <v>8.1040634414066481</v>
      </c>
      <c r="AS199" s="6">
        <f t="shared" si="51"/>
        <v>8.0234658196971242</v>
      </c>
      <c r="AT199" s="6">
        <f t="shared" si="52"/>
        <v>8.4112257734066471</v>
      </c>
      <c r="AU199" s="6">
        <f t="shared" si="53"/>
        <v>8.3275735156971251</v>
      </c>
      <c r="AV199" s="6">
        <f t="shared" si="65"/>
        <v>8.216582137551887</v>
      </c>
      <c r="AW199" s="6"/>
      <c r="AX199" s="6">
        <f t="shared" si="54"/>
        <v>7.9168631623931631</v>
      </c>
      <c r="AY199" s="6">
        <f t="shared" si="55"/>
        <v>8.0905577879249115</v>
      </c>
      <c r="AZ199" s="6">
        <f t="shared" si="56"/>
        <v>8.0695936773079104</v>
      </c>
      <c r="BA199" s="6">
        <v>7.9186618367346941</v>
      </c>
      <c r="BB199" s="6">
        <f t="shared" si="57"/>
        <v>7.8261856952556617</v>
      </c>
      <c r="BC199" s="6">
        <v>7.7868656119413879</v>
      </c>
      <c r="BD199" s="6">
        <f t="shared" si="58"/>
        <v>7.8718515318935207</v>
      </c>
      <c r="BE199" s="15"/>
      <c r="BF199" s="75">
        <v>81.558877780859916</v>
      </c>
      <c r="BG199" s="75">
        <v>64.769541816920935</v>
      </c>
      <c r="BH199" s="75">
        <v>77.682761234396679</v>
      </c>
      <c r="BI199" s="75">
        <v>73.013196213592238</v>
      </c>
      <c r="BJ199" s="75">
        <v>64.269541816920935</v>
      </c>
      <c r="BK199" s="75">
        <v>77.67425242718447</v>
      </c>
      <c r="BL199" s="75">
        <v>78.220774410540926</v>
      </c>
      <c r="BM199" s="9"/>
      <c r="BN199" s="84"/>
      <c r="BV199" s="17">
        <f t="shared" si="59"/>
        <v>2030</v>
      </c>
      <c r="BW199" s="78">
        <f t="shared" si="60"/>
        <v>47788</v>
      </c>
      <c r="BX199" s="24">
        <f t="shared" si="61"/>
        <v>7.9978054120794324</v>
      </c>
      <c r="BY199" s="24">
        <f t="shared" si="62"/>
        <v>7.8261856952556617</v>
      </c>
      <c r="BZ199" s="24">
        <v>7.9153455102040811</v>
      </c>
      <c r="CA199" s="24">
        <v>7.7836180091932796</v>
      </c>
      <c r="CB199" s="24">
        <v>7.9153455102040811</v>
      </c>
      <c r="CC199" s="24">
        <f t="shared" si="63"/>
        <v>7.8620898357963869</v>
      </c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3"/>
      <c r="EC199" s="3"/>
      <c r="ED199" s="3"/>
      <c r="EE199" s="3"/>
      <c r="EF199" s="3"/>
      <c r="EG199" s="3"/>
      <c r="EH199" s="3"/>
      <c r="EI199" s="13"/>
      <c r="EJ199" s="13"/>
      <c r="EK199" s="13"/>
      <c r="EL199" s="13"/>
      <c r="EM199" s="13"/>
      <c r="EN199" s="13"/>
      <c r="EO199" s="13"/>
      <c r="EP199" s="3"/>
      <c r="EQ199" s="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3"/>
      <c r="FO199" s="3"/>
      <c r="FP199" s="13"/>
      <c r="FQ199" s="13"/>
      <c r="FR199" s="13"/>
      <c r="FS199" s="13"/>
      <c r="FT199" s="13"/>
    </row>
    <row r="200" spans="1:176" ht="12.75" x14ac:dyDescent="0.2">
      <c r="A200" s="3">
        <f t="shared" si="64"/>
        <v>2030</v>
      </c>
      <c r="B200" s="81">
        <f t="shared" ref="B200:B260" si="68">C199+1</f>
        <v>47818</v>
      </c>
      <c r="C200" s="81">
        <f t="shared" si="66"/>
        <v>47848</v>
      </c>
      <c r="D200" s="79">
        <f t="shared" si="67"/>
        <v>47818</v>
      </c>
      <c r="E200" s="40">
        <v>92.092730000000003</v>
      </c>
      <c r="F200" s="80">
        <v>72.396730000000005</v>
      </c>
      <c r="G200" s="40">
        <v>67.177930000000003</v>
      </c>
      <c r="H200" s="80">
        <v>65.231679999999997</v>
      </c>
      <c r="I200" s="40">
        <v>88.17259</v>
      </c>
      <c r="J200" s="80">
        <v>68.105829999999997</v>
      </c>
      <c r="K200" s="40">
        <v>81.628990000000002</v>
      </c>
      <c r="L200" s="80">
        <v>72.898910000000001</v>
      </c>
      <c r="M200" s="40">
        <v>76.880889999999994</v>
      </c>
      <c r="N200" s="80">
        <v>71.221149999999994</v>
      </c>
      <c r="O200" s="40">
        <v>66.677930000000003</v>
      </c>
      <c r="P200" s="80">
        <v>64.731679999999997</v>
      </c>
      <c r="Q200" s="40">
        <v>66.677930000000003</v>
      </c>
      <c r="R200" s="80">
        <v>64.731679999999997</v>
      </c>
      <c r="S200" s="40">
        <v>69.677930000000003</v>
      </c>
      <c r="T200" s="80">
        <v>65.981679999999997</v>
      </c>
      <c r="U200" s="40">
        <v>87.314160000000001</v>
      </c>
      <c r="V200" s="42">
        <v>68.863330000000005</v>
      </c>
      <c r="W200" s="42">
        <v>8.0395000000000003</v>
      </c>
      <c r="X200" s="75">
        <v>8.3521999999999998</v>
      </c>
      <c r="Y200" s="42">
        <v>7.976</v>
      </c>
      <c r="Z200" s="75">
        <v>8.0090000000000003</v>
      </c>
      <c r="AA200" s="75">
        <v>7.8514999999999997</v>
      </c>
      <c r="AB200" s="75">
        <v>8.1197999999999997</v>
      </c>
      <c r="AC200" s="82">
        <v>7.9972000000000003</v>
      </c>
      <c r="AD200" s="76">
        <v>7.9173999999999998</v>
      </c>
      <c r="AE200" s="82">
        <v>7.3746999999999998</v>
      </c>
      <c r="AF200" s="75">
        <v>8.3495000000000008</v>
      </c>
      <c r="AG200" s="77">
        <v>8.1582000000000008</v>
      </c>
      <c r="AH200" s="76">
        <v>8.1087000000000007</v>
      </c>
      <c r="AI200" s="77">
        <v>8.2568999999999999</v>
      </c>
      <c r="AJ200" s="76">
        <v>8.0122</v>
      </c>
      <c r="AK200" s="83"/>
      <c r="AL200" s="5"/>
      <c r="AM200" s="5"/>
      <c r="AN200" s="5"/>
      <c r="AO200" s="5"/>
      <c r="AP200" s="5"/>
      <c r="AQ200" s="5"/>
      <c r="AR200" s="6">
        <f t="shared" si="50"/>
        <v>8.1598617948978553</v>
      </c>
      <c r="AS200" s="6">
        <f t="shared" si="51"/>
        <v>8.0787559914625469</v>
      </c>
      <c r="AT200" s="6">
        <f t="shared" si="52"/>
        <v>8.4691388748978564</v>
      </c>
      <c r="AU200" s="6">
        <f t="shared" si="53"/>
        <v>8.3849591754625479</v>
      </c>
      <c r="AV200" s="6">
        <f t="shared" si="65"/>
        <v>8.2731789591802016</v>
      </c>
      <c r="AW200" s="6"/>
      <c r="AX200" s="6">
        <f t="shared" si="54"/>
        <v>8.1536356491656488</v>
      </c>
      <c r="AY200" s="6">
        <f t="shared" si="55"/>
        <v>8.1462655504819885</v>
      </c>
      <c r="AZ200" s="6">
        <f t="shared" si="56"/>
        <v>8.1242125076958729</v>
      </c>
      <c r="BA200" s="6">
        <v>8.1561108163265317</v>
      </c>
      <c r="BB200" s="6">
        <f t="shared" si="57"/>
        <v>8.067193995286404</v>
      </c>
      <c r="BC200" s="6">
        <v>8.0204106202441547</v>
      </c>
      <c r="BD200" s="6">
        <f t="shared" si="58"/>
        <v>8.1056034153691616</v>
      </c>
      <c r="BE200" s="15"/>
      <c r="BF200" s="75">
        <v>82.985977311827952</v>
      </c>
      <c r="BG200" s="75">
        <v>66.278050967741933</v>
      </c>
      <c r="BH200" s="75">
        <v>78.894410645161287</v>
      </c>
      <c r="BI200" s="75">
        <v>74.264020967741928</v>
      </c>
      <c r="BJ200" s="75">
        <v>65.778050967741933</v>
      </c>
      <c r="BK200" s="75">
        <v>77.59250139784946</v>
      </c>
      <c r="BL200" s="75">
        <v>78.783131075268827</v>
      </c>
      <c r="BM200" s="9"/>
      <c r="BN200" s="84"/>
      <c r="BV200" s="17">
        <f t="shared" si="59"/>
        <v>2030</v>
      </c>
      <c r="BW200" s="78">
        <f t="shared" si="60"/>
        <v>47818</v>
      </c>
      <c r="BX200" s="24">
        <f t="shared" si="61"/>
        <v>8.2398056178619203</v>
      </c>
      <c r="BY200" s="24">
        <f t="shared" si="62"/>
        <v>8.067193995286404</v>
      </c>
      <c r="BZ200" s="24">
        <v>8.1527944897959177</v>
      </c>
      <c r="CA200" s="24">
        <v>8.017163443666071</v>
      </c>
      <c r="CB200" s="24">
        <v>8.1527944897959177</v>
      </c>
      <c r="CC200" s="24">
        <f t="shared" si="63"/>
        <v>8.1034691461412152</v>
      </c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3"/>
      <c r="EC200" s="3"/>
      <c r="ED200" s="3"/>
      <c r="EE200" s="3"/>
      <c r="EF200" s="3"/>
      <c r="EG200" s="3"/>
      <c r="EH200" s="3"/>
      <c r="EI200" s="13"/>
      <c r="EJ200" s="13"/>
      <c r="EK200" s="13"/>
      <c r="EL200" s="13"/>
      <c r="EM200" s="13"/>
      <c r="EN200" s="13"/>
      <c r="EO200" s="13"/>
      <c r="EP200" s="3"/>
      <c r="EQ200" s="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3"/>
      <c r="FO200" s="3"/>
      <c r="FP200" s="13"/>
      <c r="FQ200" s="13"/>
      <c r="FR200" s="13"/>
      <c r="FS200" s="13"/>
      <c r="FT200" s="13"/>
    </row>
    <row r="201" spans="1:176" ht="12.75" x14ac:dyDescent="0.2">
      <c r="A201" s="3">
        <f t="shared" si="64"/>
        <v>2031</v>
      </c>
      <c r="B201" s="81">
        <f t="shared" si="68"/>
        <v>47849</v>
      </c>
      <c r="C201" s="81">
        <f t="shared" si="66"/>
        <v>47879</v>
      </c>
      <c r="D201" s="79">
        <f t="shared" si="67"/>
        <v>47849</v>
      </c>
      <c r="E201" s="40">
        <v>87.899109999999993</v>
      </c>
      <c r="F201" s="80">
        <v>68.926509999999993</v>
      </c>
      <c r="G201" s="40">
        <v>67.521420000000006</v>
      </c>
      <c r="H201" s="80">
        <v>64.665570000000002</v>
      </c>
      <c r="I201" s="40">
        <v>82.634590000000003</v>
      </c>
      <c r="J201" s="80">
        <v>64.40128</v>
      </c>
      <c r="K201" s="40">
        <v>80.364170000000001</v>
      </c>
      <c r="L201" s="80">
        <v>70.650540000000007</v>
      </c>
      <c r="M201" s="40">
        <v>75.853219999999993</v>
      </c>
      <c r="N201" s="80">
        <v>69.749799999999993</v>
      </c>
      <c r="O201" s="40">
        <v>67.021420000000006</v>
      </c>
      <c r="P201" s="80">
        <v>64.165570000000002</v>
      </c>
      <c r="Q201" s="40">
        <v>67.021420000000006</v>
      </c>
      <c r="R201" s="80">
        <v>64.165570000000002</v>
      </c>
      <c r="S201" s="40">
        <v>69.271420000000006</v>
      </c>
      <c r="T201" s="80">
        <v>63.165570000000002</v>
      </c>
      <c r="U201" s="40">
        <v>80.943839999999994</v>
      </c>
      <c r="V201" s="42">
        <v>64.153970000000001</v>
      </c>
      <c r="W201" s="42">
        <v>7.9146999999999998</v>
      </c>
      <c r="X201" s="75">
        <v>8.2065000000000001</v>
      </c>
      <c r="Y201" s="42">
        <v>7.8419999999999996</v>
      </c>
      <c r="Z201" s="75">
        <v>7.8578000000000001</v>
      </c>
      <c r="AA201" s="75">
        <v>7.6852999999999998</v>
      </c>
      <c r="AB201" s="75">
        <v>7.77</v>
      </c>
      <c r="AC201" s="82">
        <v>7.7896000000000001</v>
      </c>
      <c r="AD201" s="76">
        <v>7.7118000000000002</v>
      </c>
      <c r="AE201" s="82">
        <v>7.1661999999999999</v>
      </c>
      <c r="AF201" s="75">
        <v>8.2020999999999997</v>
      </c>
      <c r="AG201" s="77">
        <v>8.0089000000000006</v>
      </c>
      <c r="AH201" s="76">
        <v>7.9581</v>
      </c>
      <c r="AI201" s="77">
        <v>8.0580999999999996</v>
      </c>
      <c r="AJ201" s="76">
        <v>7.8045999999999998</v>
      </c>
      <c r="AK201" s="83"/>
      <c r="AL201" s="5"/>
      <c r="AM201" s="5"/>
      <c r="AN201" s="5"/>
      <c r="AO201" s="5"/>
      <c r="AP201" s="5"/>
      <c r="AQ201" s="5"/>
      <c r="AR201" s="6">
        <f t="shared" ref="AR201:AR260" si="69">AC201*(1/(1-AR$2))+AR$3</f>
        <v>7.9488647423518648</v>
      </c>
      <c r="AS201" s="6">
        <f t="shared" ref="AS201:AS260" si="70">AD201*(1/(1-AS$2))+AS$3</f>
        <v>7.8697916658196965</v>
      </c>
      <c r="AT201" s="6">
        <f t="shared" ref="AT201:AT260" si="71">(AC201+AT$3)*AT$5+((1/(1-AT$2)-1)*AC201+AT$4*AC201)</f>
        <v>8.2501450703518664</v>
      </c>
      <c r="AU201" s="6">
        <f t="shared" ref="AU201:AU260" si="72">(AD201+AU$3)*AU$5+((1/(1-AU$2)-1)*AD201+AU$4*AD201)</f>
        <v>8.168075137819697</v>
      </c>
      <c r="AV201" s="6">
        <f t="shared" si="65"/>
        <v>8.0592191540857812</v>
      </c>
      <c r="AW201" s="6"/>
      <c r="AX201" s="6">
        <f t="shared" ref="AX201:AX260" si="73">Z201*(1/(1-AX$2))+AX$3</f>
        <v>7.9997894953194963</v>
      </c>
      <c r="AY201" s="6">
        <f t="shared" ref="AY201:AY260" si="74">AC201*(1/(1-AY$2))+AY$3</f>
        <v>7.9356110603754431</v>
      </c>
      <c r="AZ201" s="6">
        <f t="shared" ref="AZ201:AZ260" si="75">AB201*(1/(1-AZ$2))+AZ$3</f>
        <v>7.7742918690564951</v>
      </c>
      <c r="BA201" s="6">
        <v>8.0018251020408169</v>
      </c>
      <c r="BB201" s="6">
        <f t="shared" ref="BB201:BB260" si="76">AA201*(1/(1-BB$2))+BB$3</f>
        <v>7.8968896608259049</v>
      </c>
      <c r="BC201" s="6">
        <v>7.8686615645699884</v>
      </c>
      <c r="BD201" s="6">
        <f t="shared" ref="BD201:BD260" si="77">Z201*(1/(1-BD$2))+BD$3</f>
        <v>7.9537199397287797</v>
      </c>
      <c r="BE201" s="15"/>
      <c r="BF201" s="75">
        <v>79.534845483870967</v>
      </c>
      <c r="BG201" s="75">
        <v>66.262389354838717</v>
      </c>
      <c r="BH201" s="75">
        <v>74.596249032258072</v>
      </c>
      <c r="BI201" s="75">
        <v>73.162464946236554</v>
      </c>
      <c r="BJ201" s="75">
        <v>65.762389354838717</v>
      </c>
      <c r="BK201" s="75">
        <v>76.081816989247315</v>
      </c>
      <c r="BL201" s="75">
        <v>73.541854301075261</v>
      </c>
      <c r="BM201" s="9"/>
      <c r="BN201" s="84"/>
      <c r="BV201" s="17">
        <f t="shared" ref="BV201:BV260" si="78">YEAR($BW201)</f>
        <v>2031</v>
      </c>
      <c r="BW201" s="78">
        <f t="shared" ref="BW201:BW260" si="79">+B201</f>
        <v>47849</v>
      </c>
      <c r="BX201" s="24">
        <f t="shared" ref="BX201:BX260" si="80">(($Y201+BX$4)*(1/(1-BX$2))+BX$3)</f>
        <v>8.1019313509620332</v>
      </c>
      <c r="BY201" s="24">
        <f t="shared" ref="BY201:BY260" si="81">(($AA201+BY$4)*(1/(1-BY$2))+BY$3)</f>
        <v>7.8968896608259049</v>
      </c>
      <c r="BZ201" s="24">
        <v>7.9985087755102029</v>
      </c>
      <c r="CA201" s="24">
        <v>7.8654141110821163</v>
      </c>
      <c r="CB201" s="24">
        <v>7.9985087755102029</v>
      </c>
      <c r="CC201" s="24">
        <f t="shared" ref="CC201:CC260" si="82">(($AA201+CC$4)*(1/(1-CC$2))+CC$3)</f>
        <v>7.93290264367816</v>
      </c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3"/>
      <c r="EC201" s="3"/>
      <c r="ED201" s="3"/>
      <c r="EE201" s="3"/>
      <c r="EF201" s="3"/>
      <c r="EG201" s="3"/>
      <c r="EH201" s="3"/>
      <c r="EI201" s="13"/>
      <c r="EJ201" s="13"/>
      <c r="EK201" s="13"/>
      <c r="EL201" s="13"/>
      <c r="EM201" s="13"/>
      <c r="EN201" s="13"/>
      <c r="EO201" s="13"/>
      <c r="EP201" s="3"/>
      <c r="EQ201" s="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3"/>
      <c r="FO201" s="3"/>
      <c r="FP201" s="13"/>
      <c r="FQ201" s="13"/>
      <c r="FR201" s="13"/>
      <c r="FS201" s="13"/>
      <c r="FT201" s="13"/>
    </row>
    <row r="202" spans="1:176" ht="12.75" x14ac:dyDescent="0.2">
      <c r="A202" s="3">
        <f t="shared" si="64"/>
        <v>2031</v>
      </c>
      <c r="B202" s="81">
        <f t="shared" si="68"/>
        <v>47880</v>
      </c>
      <c r="C202" s="81">
        <f t="shared" si="66"/>
        <v>47907</v>
      </c>
      <c r="D202" s="79">
        <f t="shared" si="67"/>
        <v>47880</v>
      </c>
      <c r="E202" s="40">
        <v>79.625889999999998</v>
      </c>
      <c r="F202" s="80">
        <v>66.208820000000003</v>
      </c>
      <c r="G202" s="40">
        <v>67.898120000000006</v>
      </c>
      <c r="H202" s="80">
        <v>64.557239999999993</v>
      </c>
      <c r="I202" s="40">
        <v>74.297889999999995</v>
      </c>
      <c r="J202" s="80">
        <v>61.50611</v>
      </c>
      <c r="K202" s="40">
        <v>78.963650000000001</v>
      </c>
      <c r="L202" s="80">
        <v>70.837239999999994</v>
      </c>
      <c r="M202" s="40">
        <v>73.804019999999994</v>
      </c>
      <c r="N202" s="80">
        <v>68.538510000000002</v>
      </c>
      <c r="O202" s="40">
        <v>66.898120000000006</v>
      </c>
      <c r="P202" s="80">
        <v>63.30724</v>
      </c>
      <c r="Q202" s="40">
        <v>67.898120000000006</v>
      </c>
      <c r="R202" s="80">
        <v>64.057239999999993</v>
      </c>
      <c r="S202" s="40">
        <v>70.398120000000006</v>
      </c>
      <c r="T202" s="80">
        <v>66.807239999999993</v>
      </c>
      <c r="U202" s="40">
        <v>76.105639999999994</v>
      </c>
      <c r="V202" s="42">
        <v>61.844859999999997</v>
      </c>
      <c r="W202" s="42">
        <v>7.8385999999999996</v>
      </c>
      <c r="X202" s="75">
        <v>8.0808</v>
      </c>
      <c r="Y202" s="42">
        <v>7.6489000000000003</v>
      </c>
      <c r="Z202" s="75">
        <v>7.6524999999999999</v>
      </c>
      <c r="AA202" s="75">
        <v>7.5</v>
      </c>
      <c r="AB202" s="75">
        <v>7.6246999999999998</v>
      </c>
      <c r="AC202" s="82">
        <v>7.6455000000000002</v>
      </c>
      <c r="AD202" s="76">
        <v>7.5690999999999997</v>
      </c>
      <c r="AE202" s="82">
        <v>7.1143000000000001</v>
      </c>
      <c r="AF202" s="75">
        <v>7.9960000000000004</v>
      </c>
      <c r="AG202" s="77">
        <v>7.8032000000000004</v>
      </c>
      <c r="AH202" s="76">
        <v>7.7526999999999999</v>
      </c>
      <c r="AI202" s="77">
        <v>7.9139999999999997</v>
      </c>
      <c r="AJ202" s="76">
        <v>7.6604999999999999</v>
      </c>
      <c r="AK202" s="83"/>
      <c r="AL202" s="5"/>
      <c r="AM202" s="5"/>
      <c r="AN202" s="5"/>
      <c r="AO202" s="5"/>
      <c r="AP202" s="5"/>
      <c r="AQ202" s="5"/>
      <c r="AR202" s="6">
        <f t="shared" si="69"/>
        <v>7.8024067689805872</v>
      </c>
      <c r="AS202" s="6">
        <f t="shared" si="70"/>
        <v>7.7247566012806175</v>
      </c>
      <c r="AT202" s="6">
        <f t="shared" si="71"/>
        <v>8.0981363649805882</v>
      </c>
      <c r="AU202" s="6">
        <f t="shared" si="72"/>
        <v>8.0175432692806172</v>
      </c>
      <c r="AV202" s="6">
        <f t="shared" si="65"/>
        <v>7.910710751130603</v>
      </c>
      <c r="AW202" s="6"/>
      <c r="AX202" s="6">
        <f t="shared" si="73"/>
        <v>7.790896536426537</v>
      </c>
      <c r="AY202" s="6">
        <f t="shared" si="74"/>
        <v>7.7893908675799084</v>
      </c>
      <c r="AZ202" s="6">
        <f t="shared" si="75"/>
        <v>7.6289417581522594</v>
      </c>
      <c r="BA202" s="6">
        <v>7.7923353061224487</v>
      </c>
      <c r="BB202" s="6">
        <f t="shared" si="76"/>
        <v>7.7070136489394407</v>
      </c>
      <c r="BC202" s="6">
        <v>7.6626160544515605</v>
      </c>
      <c r="BD202" s="6">
        <f t="shared" si="77"/>
        <v>7.7474919136112508</v>
      </c>
      <c r="BE202" s="15"/>
      <c r="BF202" s="75">
        <v>73.875717142857141</v>
      </c>
      <c r="BG202" s="75">
        <v>66.46631428571429</v>
      </c>
      <c r="BH202" s="75">
        <v>68.815698571428555</v>
      </c>
      <c r="BI202" s="75">
        <v>71.547372857142861</v>
      </c>
      <c r="BJ202" s="75">
        <v>66.252028571428568</v>
      </c>
      <c r="BK202" s="75">
        <v>75.480902857142851</v>
      </c>
      <c r="BL202" s="75">
        <v>69.99387714285713</v>
      </c>
      <c r="BM202" s="9"/>
      <c r="BN202" s="84"/>
      <c r="BV202" s="17">
        <f t="shared" si="78"/>
        <v>2031</v>
      </c>
      <c r="BW202" s="78">
        <f t="shared" si="79"/>
        <v>47880</v>
      </c>
      <c r="BX202" s="24">
        <f t="shared" si="80"/>
        <v>7.9032483588846594</v>
      </c>
      <c r="BY202" s="24">
        <f t="shared" si="81"/>
        <v>7.7070136489394407</v>
      </c>
      <c r="BZ202" s="24">
        <v>7.7890189795918365</v>
      </c>
      <c r="CA202" s="24">
        <v>7.6593682249744077</v>
      </c>
      <c r="CB202" s="24">
        <v>7.7890189795918365</v>
      </c>
      <c r="CC202" s="24">
        <f t="shared" si="82"/>
        <v>7.7427343349753688</v>
      </c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3"/>
      <c r="EC202" s="3"/>
      <c r="ED202" s="3"/>
      <c r="EE202" s="3"/>
      <c r="EF202" s="3"/>
      <c r="EG202" s="3"/>
      <c r="EH202" s="3"/>
      <c r="EI202" s="13"/>
      <c r="EJ202" s="13"/>
      <c r="EK202" s="13"/>
      <c r="EL202" s="13"/>
      <c r="EM202" s="13"/>
      <c r="EN202" s="13"/>
      <c r="EO202" s="13"/>
      <c r="EP202" s="3"/>
      <c r="EQ202" s="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3"/>
      <c r="FO202" s="3"/>
      <c r="FP202" s="13"/>
      <c r="FQ202" s="13"/>
      <c r="FR202" s="13"/>
      <c r="FS202" s="13"/>
      <c r="FT202" s="13"/>
    </row>
    <row r="203" spans="1:176" ht="12.75" x14ac:dyDescent="0.2">
      <c r="A203" s="3">
        <f t="shared" si="64"/>
        <v>2031</v>
      </c>
      <c r="B203" s="81">
        <f t="shared" si="68"/>
        <v>47908</v>
      </c>
      <c r="C203" s="81">
        <f t="shared" si="66"/>
        <v>47938</v>
      </c>
      <c r="D203" s="79">
        <f t="shared" si="67"/>
        <v>47908</v>
      </c>
      <c r="E203" s="40">
        <v>63.922939999999997</v>
      </c>
      <c r="F203" s="80">
        <v>58.390479999999997</v>
      </c>
      <c r="G203" s="40">
        <v>61.847239999999999</v>
      </c>
      <c r="H203" s="80">
        <v>58.257289999999998</v>
      </c>
      <c r="I203" s="40">
        <v>59.249650000000003</v>
      </c>
      <c r="J203" s="80">
        <v>54.005319999999998</v>
      </c>
      <c r="K203" s="40">
        <v>69.368589999999998</v>
      </c>
      <c r="L203" s="80">
        <v>62.010449999999999</v>
      </c>
      <c r="M203" s="40">
        <v>65.673609999999996</v>
      </c>
      <c r="N203" s="80">
        <v>61.42971</v>
      </c>
      <c r="O203" s="40">
        <v>60.847239999999999</v>
      </c>
      <c r="P203" s="80">
        <v>56.757289999999998</v>
      </c>
      <c r="Q203" s="40">
        <v>61.847239999999999</v>
      </c>
      <c r="R203" s="80">
        <v>57.757289999999998</v>
      </c>
      <c r="S203" s="40">
        <v>64.097239999999999</v>
      </c>
      <c r="T203" s="80">
        <v>60.257289999999998</v>
      </c>
      <c r="U203" s="40">
        <v>60.741399999999999</v>
      </c>
      <c r="V203" s="42">
        <v>55.950130000000001</v>
      </c>
      <c r="W203" s="42">
        <v>7.2694999999999999</v>
      </c>
      <c r="X203" s="75">
        <v>7.4104999999999999</v>
      </c>
      <c r="Y203" s="42">
        <v>7.1216999999999997</v>
      </c>
      <c r="Z203" s="75">
        <v>7.1767000000000003</v>
      </c>
      <c r="AA203" s="75">
        <v>7.0191999999999997</v>
      </c>
      <c r="AB203" s="75">
        <v>7.5065</v>
      </c>
      <c r="AC203" s="82">
        <v>7.5239000000000003</v>
      </c>
      <c r="AD203" s="76">
        <v>7.4486999999999997</v>
      </c>
      <c r="AE203" s="82">
        <v>6.9375</v>
      </c>
      <c r="AF203" s="75">
        <v>7.5176999999999996</v>
      </c>
      <c r="AG203" s="77">
        <v>7.3262</v>
      </c>
      <c r="AH203" s="76">
        <v>7.2763999999999998</v>
      </c>
      <c r="AI203" s="77">
        <v>7.7893999999999997</v>
      </c>
      <c r="AJ203" s="76">
        <v>7.5388999999999999</v>
      </c>
      <c r="AK203" s="83"/>
      <c r="AL203" s="5"/>
      <c r="AM203" s="5"/>
      <c r="AN203" s="5"/>
      <c r="AO203" s="5"/>
      <c r="AP203" s="5"/>
      <c r="AQ203" s="5"/>
      <c r="AR203" s="6">
        <f t="shared" si="69"/>
        <v>7.6788169732696412</v>
      </c>
      <c r="AS203" s="6">
        <f t="shared" si="70"/>
        <v>7.6023864417115554</v>
      </c>
      <c r="AT203" s="6">
        <f t="shared" si="71"/>
        <v>7.9698625372696421</v>
      </c>
      <c r="AU203" s="6">
        <f t="shared" si="72"/>
        <v>7.890535301711556</v>
      </c>
      <c r="AV203" s="6">
        <f t="shared" si="65"/>
        <v>7.785400313490598</v>
      </c>
      <c r="AW203" s="6"/>
      <c r="AX203" s="6">
        <f t="shared" si="73"/>
        <v>7.3067695522995528</v>
      </c>
      <c r="AY203" s="6">
        <f t="shared" si="74"/>
        <v>7.6660017250126833</v>
      </c>
      <c r="AZ203" s="6">
        <f t="shared" si="75"/>
        <v>7.5107009934662265</v>
      </c>
      <c r="BA203" s="6">
        <v>7.3068251020408157</v>
      </c>
      <c r="BB203" s="6">
        <f t="shared" si="76"/>
        <v>7.2143402192847628</v>
      </c>
      <c r="BC203" s="6">
        <v>7.1850882721118214</v>
      </c>
      <c r="BD203" s="6">
        <f t="shared" si="77"/>
        <v>7.2695411351079864</v>
      </c>
      <c r="BE203" s="15"/>
      <c r="BF203" s="75">
        <v>61.488061911170924</v>
      </c>
      <c r="BG203" s="75">
        <v>60.267275464333778</v>
      </c>
      <c r="BH203" s="75">
        <v>56.941580134589508</v>
      </c>
      <c r="BI203" s="75">
        <v>63.805837052489906</v>
      </c>
      <c r="BJ203" s="75">
        <v>60.047221628532974</v>
      </c>
      <c r="BK203" s="75">
        <v>66.130216137281295</v>
      </c>
      <c r="BL203" s="75">
        <v>58.632725316285331</v>
      </c>
      <c r="BM203" s="9"/>
      <c r="BN203" s="84"/>
      <c r="BV203" s="17">
        <f t="shared" si="78"/>
        <v>2031</v>
      </c>
      <c r="BW203" s="78">
        <f t="shared" si="79"/>
        <v>47908</v>
      </c>
      <c r="BX203" s="24">
        <f t="shared" si="80"/>
        <v>7.3608057207531639</v>
      </c>
      <c r="BY203" s="24">
        <f t="shared" si="81"/>
        <v>7.2143402192847628</v>
      </c>
      <c r="BZ203" s="24">
        <v>7.3035087755102035</v>
      </c>
      <c r="CA203" s="24">
        <v>7.1818395712479166</v>
      </c>
      <c r="CB203" s="24">
        <v>7.3035087755102035</v>
      </c>
      <c r="CC203" s="24">
        <f t="shared" si="82"/>
        <v>7.2493024794745473</v>
      </c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3"/>
      <c r="EC203" s="3"/>
      <c r="ED203" s="3"/>
      <c r="EE203" s="3"/>
      <c r="EF203" s="3"/>
      <c r="EG203" s="3"/>
      <c r="EH203" s="3"/>
      <c r="EI203" s="13"/>
      <c r="EJ203" s="13"/>
      <c r="EK203" s="13"/>
      <c r="EL203" s="13"/>
      <c r="EM203" s="13"/>
      <c r="EN203" s="13"/>
      <c r="EO203" s="13"/>
      <c r="EP203" s="3"/>
      <c r="EQ203" s="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3"/>
      <c r="FO203" s="3"/>
      <c r="FP203" s="13"/>
      <c r="FQ203" s="13"/>
      <c r="FR203" s="13"/>
      <c r="FS203" s="13"/>
      <c r="FT203" s="13"/>
    </row>
    <row r="204" spans="1:176" ht="12.75" x14ac:dyDescent="0.2">
      <c r="A204" s="3">
        <f t="shared" si="64"/>
        <v>2031</v>
      </c>
      <c r="B204" s="81">
        <f t="shared" si="68"/>
        <v>47939</v>
      </c>
      <c r="C204" s="81">
        <f t="shared" si="66"/>
        <v>47968</v>
      </c>
      <c r="D204" s="79">
        <f t="shared" si="67"/>
        <v>47939</v>
      </c>
      <c r="E204" s="40">
        <v>60.507489999999997</v>
      </c>
      <c r="F204" s="80">
        <v>56.760129999999997</v>
      </c>
      <c r="G204" s="40">
        <v>62.327579999999998</v>
      </c>
      <c r="H204" s="80">
        <v>59.259869999999999</v>
      </c>
      <c r="I204" s="40">
        <v>55.993450000000003</v>
      </c>
      <c r="J204" s="80">
        <v>52.470829999999999</v>
      </c>
      <c r="K204" s="40">
        <v>70.274109999999993</v>
      </c>
      <c r="L204" s="80">
        <v>65.383989999999997</v>
      </c>
      <c r="M204" s="40">
        <v>65.980019999999996</v>
      </c>
      <c r="N204" s="80">
        <v>62.633789999999998</v>
      </c>
      <c r="O204" s="40">
        <v>61.077579999999998</v>
      </c>
      <c r="P204" s="80">
        <v>58.259869999999999</v>
      </c>
      <c r="Q204" s="40">
        <v>59.327579999999998</v>
      </c>
      <c r="R204" s="80">
        <v>58.509869999999999</v>
      </c>
      <c r="S204" s="40">
        <v>64.577579999999998</v>
      </c>
      <c r="T204" s="80">
        <v>57.259869999999999</v>
      </c>
      <c r="U204" s="40">
        <v>60.075699999999998</v>
      </c>
      <c r="V204" s="42">
        <v>60.872459999999997</v>
      </c>
      <c r="W204" s="42">
        <v>7.2016</v>
      </c>
      <c r="X204" s="75">
        <v>7.3943000000000003</v>
      </c>
      <c r="Y204" s="42">
        <v>7.0117000000000003</v>
      </c>
      <c r="Z204" s="75">
        <v>7.0288000000000004</v>
      </c>
      <c r="AA204" s="75">
        <v>6.6738</v>
      </c>
      <c r="AB204" s="75">
        <v>7.4123999999999999</v>
      </c>
      <c r="AC204" s="82">
        <v>7.3285999999999998</v>
      </c>
      <c r="AD204" s="76">
        <v>6.9851000000000001</v>
      </c>
      <c r="AE204" s="82">
        <v>6.7199</v>
      </c>
      <c r="AF204" s="75">
        <v>7.3581000000000003</v>
      </c>
      <c r="AG204" s="77">
        <v>7.1723999999999997</v>
      </c>
      <c r="AH204" s="76">
        <v>7.1265000000000001</v>
      </c>
      <c r="AI204" s="77">
        <v>7.2828999999999997</v>
      </c>
      <c r="AJ204" s="76">
        <v>7.3436000000000003</v>
      </c>
      <c r="AK204" s="83"/>
      <c r="AL204" s="5"/>
      <c r="AM204" s="5"/>
      <c r="AN204" s="5"/>
      <c r="AO204" s="5"/>
      <c r="AP204" s="5"/>
      <c r="AQ204" s="5"/>
      <c r="AR204" s="6">
        <f t="shared" si="69"/>
        <v>7.4803211911779641</v>
      </c>
      <c r="AS204" s="6">
        <f t="shared" si="70"/>
        <v>7.1312003455635731</v>
      </c>
      <c r="AT204" s="6">
        <f t="shared" si="71"/>
        <v>7.7638437991779652</v>
      </c>
      <c r="AU204" s="6">
        <f t="shared" si="72"/>
        <v>7.4014913335635741</v>
      </c>
      <c r="AV204" s="6">
        <f t="shared" si="65"/>
        <v>7.4442141673707694</v>
      </c>
      <c r="AW204" s="6"/>
      <c r="AX204" s="6">
        <f t="shared" si="73"/>
        <v>7.1562811518111529</v>
      </c>
      <c r="AY204" s="6">
        <f t="shared" si="74"/>
        <v>7.467828209030948</v>
      </c>
      <c r="AZ204" s="6">
        <f t="shared" si="75"/>
        <v>7.4165685403616939</v>
      </c>
      <c r="BA204" s="6">
        <v>7.1559067346938772</v>
      </c>
      <c r="BB204" s="6">
        <f t="shared" si="76"/>
        <v>6.8604105133722726</v>
      </c>
      <c r="BC204" s="6">
        <v>7.0366511997956236</v>
      </c>
      <c r="BD204" s="6">
        <f t="shared" si="77"/>
        <v>7.1209725765946761</v>
      </c>
      <c r="BE204" s="15"/>
      <c r="BF204" s="75">
        <v>58.925271333333328</v>
      </c>
      <c r="BG204" s="75">
        <v>61.032324666666668</v>
      </c>
      <c r="BH204" s="75">
        <v>54.506121555555559</v>
      </c>
      <c r="BI204" s="75">
        <v>64.56716733333333</v>
      </c>
      <c r="BJ204" s="75">
        <v>58.982324666666671</v>
      </c>
      <c r="BK204" s="75">
        <v>68.209392666666659</v>
      </c>
      <c r="BL204" s="75">
        <v>60.412109777777772</v>
      </c>
      <c r="BM204" s="9"/>
      <c r="BN204" s="84"/>
      <c r="BV204" s="17">
        <f t="shared" si="78"/>
        <v>2031</v>
      </c>
      <c r="BW204" s="78">
        <f t="shared" si="79"/>
        <v>47939</v>
      </c>
      <c r="BX204" s="24">
        <f t="shared" si="80"/>
        <v>7.2476253524025109</v>
      </c>
      <c r="BY204" s="24">
        <f t="shared" si="81"/>
        <v>6.8604105133722726</v>
      </c>
      <c r="BZ204" s="24">
        <v>7.152590408163265</v>
      </c>
      <c r="CA204" s="24">
        <v>7.0334022280655972</v>
      </c>
      <c r="CB204" s="24">
        <v>7.152590408163265</v>
      </c>
      <c r="CC204" s="24">
        <f t="shared" si="82"/>
        <v>6.8948279310344818</v>
      </c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3"/>
      <c r="EC204" s="3"/>
      <c r="ED204" s="3"/>
      <c r="EE204" s="3"/>
      <c r="EF204" s="3"/>
      <c r="EG204" s="3"/>
      <c r="EH204" s="3"/>
      <c r="EI204" s="13"/>
      <c r="EJ204" s="13"/>
      <c r="EK204" s="13"/>
      <c r="EL204" s="13"/>
      <c r="EM204" s="13"/>
      <c r="EN204" s="13"/>
      <c r="EO204" s="13"/>
      <c r="EP204" s="3"/>
      <c r="EQ204" s="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3"/>
      <c r="FO204" s="3"/>
      <c r="FP204" s="13"/>
      <c r="FQ204" s="13"/>
      <c r="FR204" s="13"/>
      <c r="FS204" s="13"/>
      <c r="FT204" s="13"/>
    </row>
    <row r="205" spans="1:176" ht="12.75" x14ac:dyDescent="0.2">
      <c r="A205" s="3">
        <f t="shared" si="64"/>
        <v>2031</v>
      </c>
      <c r="B205" s="81">
        <f t="shared" si="68"/>
        <v>47969</v>
      </c>
      <c r="C205" s="81">
        <f t="shared" si="66"/>
        <v>47999</v>
      </c>
      <c r="D205" s="79">
        <f t="shared" si="67"/>
        <v>47969</v>
      </c>
      <c r="E205" s="40">
        <v>57.157580000000003</v>
      </c>
      <c r="F205" s="80">
        <v>51.040430000000001</v>
      </c>
      <c r="G205" s="40">
        <v>62.908479999999997</v>
      </c>
      <c r="H205" s="80">
        <v>59.646270000000001</v>
      </c>
      <c r="I205" s="40">
        <v>52.766289999999998</v>
      </c>
      <c r="J205" s="80">
        <v>46.918300000000002</v>
      </c>
      <c r="K205" s="40">
        <v>65.903559999999999</v>
      </c>
      <c r="L205" s="80">
        <v>59.941870000000002</v>
      </c>
      <c r="M205" s="40">
        <v>65.247640000000004</v>
      </c>
      <c r="N205" s="80">
        <v>61.521749999999997</v>
      </c>
      <c r="O205" s="40">
        <v>61.908479999999997</v>
      </c>
      <c r="P205" s="80">
        <v>58.146270000000001</v>
      </c>
      <c r="Q205" s="40">
        <v>61.908479999999997</v>
      </c>
      <c r="R205" s="80">
        <v>58.646270000000001</v>
      </c>
      <c r="S205" s="40">
        <v>65.658479999999997</v>
      </c>
      <c r="T205" s="80">
        <v>57.646270000000001</v>
      </c>
      <c r="U205" s="40">
        <v>56.554540000000003</v>
      </c>
      <c r="V205" s="42">
        <v>52.645609999999998</v>
      </c>
      <c r="W205" s="42">
        <v>7.2641</v>
      </c>
      <c r="X205" s="75">
        <v>7.6158000000000001</v>
      </c>
      <c r="Y205" s="42">
        <v>7.0712999999999999</v>
      </c>
      <c r="Z205" s="75">
        <v>7.0567000000000002</v>
      </c>
      <c r="AA205" s="75">
        <v>6.7016999999999998</v>
      </c>
      <c r="AB205" s="75">
        <v>7.3853999999999997</v>
      </c>
      <c r="AC205" s="82">
        <v>7.1018999999999997</v>
      </c>
      <c r="AD205" s="76">
        <v>7.0182000000000002</v>
      </c>
      <c r="AE205" s="82">
        <v>6.7675999999999998</v>
      </c>
      <c r="AF205" s="75">
        <v>7.3868</v>
      </c>
      <c r="AG205" s="77">
        <v>7.2007000000000003</v>
      </c>
      <c r="AH205" s="76">
        <v>7.1544999999999996</v>
      </c>
      <c r="AI205" s="77">
        <v>7.3174000000000001</v>
      </c>
      <c r="AJ205" s="76">
        <v>7.1169000000000002</v>
      </c>
      <c r="AK205" s="83"/>
      <c r="AL205" s="5"/>
      <c r="AM205" s="5"/>
      <c r="AN205" s="5"/>
      <c r="AO205" s="5"/>
      <c r="AP205" s="5"/>
      <c r="AQ205" s="5"/>
      <c r="AR205" s="6">
        <f t="shared" si="69"/>
        <v>7.2499115967069816</v>
      </c>
      <c r="AS205" s="6">
        <f t="shared" si="70"/>
        <v>7.1648419758105497</v>
      </c>
      <c r="AT205" s="6">
        <f t="shared" si="71"/>
        <v>7.5247017207069824</v>
      </c>
      <c r="AU205" s="6">
        <f t="shared" si="72"/>
        <v>7.4364079758105506</v>
      </c>
      <c r="AV205" s="6">
        <f t="shared" si="65"/>
        <v>7.3439658172587654</v>
      </c>
      <c r="AW205" s="6"/>
      <c r="AX205" s="6">
        <f t="shared" si="73"/>
        <v>7.1846694301994312</v>
      </c>
      <c r="AY205" s="6">
        <f t="shared" si="74"/>
        <v>7.2377926940639261</v>
      </c>
      <c r="AZ205" s="6">
        <f t="shared" si="75"/>
        <v>7.3895592286313816</v>
      </c>
      <c r="BA205" s="6">
        <v>7.1843761224489793</v>
      </c>
      <c r="BB205" s="6">
        <f t="shared" si="76"/>
        <v>6.8889995081463269</v>
      </c>
      <c r="BC205" s="6">
        <v>7.0646525136402607</v>
      </c>
      <c r="BD205" s="6">
        <f t="shared" si="77"/>
        <v>7.1489986941235557</v>
      </c>
      <c r="BE205" s="15"/>
      <c r="BF205" s="75">
        <v>54.460771935483869</v>
      </c>
      <c r="BG205" s="75">
        <v>61.470301397849461</v>
      </c>
      <c r="BH205" s="75">
        <v>50.188143870967743</v>
      </c>
      <c r="BI205" s="75">
        <v>63.605043333333334</v>
      </c>
      <c r="BJ205" s="75">
        <v>60.470301397849461</v>
      </c>
      <c r="BK205" s="75">
        <v>63.275288064516133</v>
      </c>
      <c r="BL205" s="75">
        <v>54.831248279569891</v>
      </c>
      <c r="BM205" s="9"/>
      <c r="BN205" s="84"/>
      <c r="BV205" s="17">
        <f t="shared" si="78"/>
        <v>2031</v>
      </c>
      <c r="BW205" s="78">
        <f t="shared" si="79"/>
        <v>47969</v>
      </c>
      <c r="BX205" s="24">
        <f t="shared" si="80"/>
        <v>7.3089485337997742</v>
      </c>
      <c r="BY205" s="24">
        <f t="shared" si="81"/>
        <v>6.8889995081463269</v>
      </c>
      <c r="BZ205" s="24">
        <v>7.1810597959183662</v>
      </c>
      <c r="CA205" s="24">
        <v>7.0614035930066832</v>
      </c>
      <c r="CB205" s="24">
        <v>7.1810597959183662</v>
      </c>
      <c r="CC205" s="24">
        <f t="shared" si="82"/>
        <v>6.9234609359605903</v>
      </c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3"/>
      <c r="EC205" s="3"/>
      <c r="ED205" s="3"/>
      <c r="EE205" s="3"/>
      <c r="EF205" s="3"/>
      <c r="EG205" s="3"/>
      <c r="EH205" s="3"/>
      <c r="EI205" s="13"/>
      <c r="EJ205" s="13"/>
      <c r="EK205" s="13"/>
      <c r="EL205" s="13"/>
      <c r="EM205" s="13"/>
      <c r="EN205" s="13"/>
      <c r="EO205" s="13"/>
      <c r="EP205" s="3"/>
      <c r="EQ205" s="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3"/>
      <c r="FO205" s="3"/>
      <c r="FP205" s="13"/>
      <c r="FQ205" s="13"/>
      <c r="FR205" s="13"/>
      <c r="FS205" s="13"/>
      <c r="FT205" s="13"/>
    </row>
    <row r="206" spans="1:176" ht="12.75" x14ac:dyDescent="0.2">
      <c r="A206" s="3">
        <f t="shared" si="64"/>
        <v>2031</v>
      </c>
      <c r="B206" s="81">
        <f t="shared" si="68"/>
        <v>48000</v>
      </c>
      <c r="C206" s="81">
        <f t="shared" si="66"/>
        <v>48029</v>
      </c>
      <c r="D206" s="79">
        <f t="shared" si="67"/>
        <v>48000</v>
      </c>
      <c r="E206" s="40">
        <v>62.974170000000001</v>
      </c>
      <c r="F206" s="80">
        <v>53.699669999999998</v>
      </c>
      <c r="G206" s="40">
        <v>67.003320000000002</v>
      </c>
      <c r="H206" s="80">
        <v>60.057850000000002</v>
      </c>
      <c r="I206" s="40">
        <v>58.326949999999997</v>
      </c>
      <c r="J206" s="80">
        <v>49.460529999999999</v>
      </c>
      <c r="K206" s="40">
        <v>72.597390000000004</v>
      </c>
      <c r="L206" s="80">
        <v>61.920589999999997</v>
      </c>
      <c r="M206" s="40">
        <v>68.300070000000005</v>
      </c>
      <c r="N206" s="80">
        <v>60.919420000000002</v>
      </c>
      <c r="O206" s="40">
        <v>66.753320000000002</v>
      </c>
      <c r="P206" s="80">
        <v>59.307850000000002</v>
      </c>
      <c r="Q206" s="40">
        <v>67.003320000000002</v>
      </c>
      <c r="R206" s="80">
        <v>59.307850000000002</v>
      </c>
      <c r="S206" s="40">
        <v>70.003320000000002</v>
      </c>
      <c r="T206" s="80">
        <v>58.057850000000002</v>
      </c>
      <c r="U206" s="40">
        <v>65.115200000000002</v>
      </c>
      <c r="V206" s="42">
        <v>58.375340000000001</v>
      </c>
      <c r="W206" s="42">
        <v>7.4188000000000001</v>
      </c>
      <c r="X206" s="75">
        <v>7.6471999999999998</v>
      </c>
      <c r="Y206" s="42">
        <v>7.1231</v>
      </c>
      <c r="Z206" s="75">
        <v>7.0949999999999998</v>
      </c>
      <c r="AA206" s="75">
        <v>6.74</v>
      </c>
      <c r="AB206" s="75">
        <v>7.4404000000000003</v>
      </c>
      <c r="AC206" s="82">
        <v>7.1515000000000004</v>
      </c>
      <c r="AD206" s="76">
        <v>6.9976000000000003</v>
      </c>
      <c r="AE206" s="82">
        <v>6.8170000000000002</v>
      </c>
      <c r="AF206" s="75">
        <v>7.4260999999999999</v>
      </c>
      <c r="AG206" s="77">
        <v>7.2393999999999998</v>
      </c>
      <c r="AH206" s="76">
        <v>7.1928999999999998</v>
      </c>
      <c r="AI206" s="77">
        <v>7.2986000000000004</v>
      </c>
      <c r="AJ206" s="76">
        <v>7.1665000000000001</v>
      </c>
      <c r="AK206" s="83"/>
      <c r="AL206" s="5"/>
      <c r="AM206" s="5"/>
      <c r="AN206" s="5"/>
      <c r="AO206" s="5"/>
      <c r="AP206" s="5"/>
      <c r="AQ206" s="5"/>
      <c r="AR206" s="6">
        <f t="shared" si="69"/>
        <v>7.3003232239048685</v>
      </c>
      <c r="AS206" s="6">
        <f t="shared" si="70"/>
        <v>7.1439048887082022</v>
      </c>
      <c r="AT206" s="6">
        <f t="shared" si="71"/>
        <v>7.5770239399048691</v>
      </c>
      <c r="AU206" s="6">
        <f t="shared" si="72"/>
        <v>7.4146773767082026</v>
      </c>
      <c r="AV206" s="6">
        <f t="shared" si="65"/>
        <v>7.3589823573065356</v>
      </c>
      <c r="AW206" s="6"/>
      <c r="AX206" s="6">
        <f t="shared" si="73"/>
        <v>7.2236397191697197</v>
      </c>
      <c r="AY206" s="6">
        <f t="shared" si="74"/>
        <v>7.2881224759005576</v>
      </c>
      <c r="AZ206" s="6">
        <f t="shared" si="75"/>
        <v>7.4445781969709071</v>
      </c>
      <c r="BA206" s="6">
        <v>7.2234577551020411</v>
      </c>
      <c r="BB206" s="6">
        <f t="shared" si="76"/>
        <v>6.928245332513578</v>
      </c>
      <c r="BC206" s="6">
        <v>7.1030915932191014</v>
      </c>
      <c r="BD206" s="6">
        <f t="shared" si="77"/>
        <v>7.1874718232044197</v>
      </c>
      <c r="BE206" s="15"/>
      <c r="BF206" s="75">
        <v>58.852170000000001</v>
      </c>
      <c r="BG206" s="75">
        <v>63.916444444444451</v>
      </c>
      <c r="BH206" s="75">
        <v>54.386318888888887</v>
      </c>
      <c r="BI206" s="75">
        <v>65.019781111111115</v>
      </c>
      <c r="BJ206" s="75">
        <v>63.583111111111108</v>
      </c>
      <c r="BK206" s="75">
        <v>67.852145555555566</v>
      </c>
      <c r="BL206" s="75">
        <v>62.119706666666673</v>
      </c>
      <c r="BM206" s="9"/>
      <c r="BN206" s="84"/>
      <c r="BV206" s="17">
        <f t="shared" si="78"/>
        <v>2031</v>
      </c>
      <c r="BW206" s="78">
        <f t="shared" si="79"/>
        <v>48000</v>
      </c>
      <c r="BX206" s="24">
        <f t="shared" si="80"/>
        <v>7.3622461981685356</v>
      </c>
      <c r="BY206" s="24">
        <f t="shared" si="81"/>
        <v>6.928245332513578</v>
      </c>
      <c r="BZ206" s="24">
        <v>7.220141428571428</v>
      </c>
      <c r="CA206" s="24">
        <v>7.0998427427286774</v>
      </c>
      <c r="CB206" s="24">
        <v>7.220141428571428</v>
      </c>
      <c r="CC206" s="24">
        <f t="shared" si="82"/>
        <v>6.9627671756978646</v>
      </c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3"/>
      <c r="EC206" s="3"/>
      <c r="ED206" s="3"/>
      <c r="EE206" s="3"/>
      <c r="EF206" s="3"/>
      <c r="EG206" s="3"/>
      <c r="EH206" s="3"/>
      <c r="EI206" s="13"/>
      <c r="EJ206" s="13"/>
      <c r="EK206" s="13"/>
      <c r="EL206" s="13"/>
      <c r="EM206" s="13"/>
      <c r="EN206" s="13"/>
      <c r="EO206" s="13"/>
      <c r="EP206" s="3"/>
      <c r="EQ206" s="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3"/>
      <c r="FO206" s="3"/>
      <c r="FP206" s="13"/>
      <c r="FQ206" s="13"/>
      <c r="FR206" s="13"/>
      <c r="FS206" s="13"/>
      <c r="FT206" s="13"/>
    </row>
    <row r="207" spans="1:176" ht="12.75" x14ac:dyDescent="0.2">
      <c r="A207" s="3">
        <f t="shared" si="64"/>
        <v>2031</v>
      </c>
      <c r="B207" s="81">
        <f t="shared" si="68"/>
        <v>48030</v>
      </c>
      <c r="C207" s="81">
        <f t="shared" si="66"/>
        <v>48060</v>
      </c>
      <c r="D207" s="79">
        <f t="shared" si="67"/>
        <v>48030</v>
      </c>
      <c r="E207" s="40">
        <v>94.053290000000004</v>
      </c>
      <c r="F207" s="80">
        <v>61.316809999999997</v>
      </c>
      <c r="G207" s="40">
        <v>96.309899999999999</v>
      </c>
      <c r="H207" s="80">
        <v>64.642430000000004</v>
      </c>
      <c r="I207" s="40">
        <v>88.038600000000002</v>
      </c>
      <c r="J207" s="80">
        <v>56.742519999999999</v>
      </c>
      <c r="K207" s="40">
        <v>103.32940000000001</v>
      </c>
      <c r="L207" s="80">
        <v>67.546149999999997</v>
      </c>
      <c r="M207" s="40">
        <v>98.795599999999993</v>
      </c>
      <c r="N207" s="80">
        <v>66.420230000000004</v>
      </c>
      <c r="O207" s="40">
        <v>100.8099</v>
      </c>
      <c r="P207" s="80">
        <v>63.642429999999997</v>
      </c>
      <c r="Q207" s="40">
        <v>101.3099</v>
      </c>
      <c r="R207" s="80">
        <v>64.642430000000004</v>
      </c>
      <c r="S207" s="40">
        <v>100.5599</v>
      </c>
      <c r="T207" s="80">
        <v>67.142430000000004</v>
      </c>
      <c r="U207" s="40">
        <v>93.041849999999997</v>
      </c>
      <c r="V207" s="42">
        <v>63.471769999999999</v>
      </c>
      <c r="W207" s="42">
        <v>7.5334000000000003</v>
      </c>
      <c r="X207" s="75">
        <v>7.8761000000000001</v>
      </c>
      <c r="Y207" s="42">
        <v>7.2713999999999999</v>
      </c>
      <c r="Z207" s="75">
        <v>7.1901000000000002</v>
      </c>
      <c r="AA207" s="75">
        <v>6.8350999999999997</v>
      </c>
      <c r="AB207" s="75">
        <v>7.5031999999999996</v>
      </c>
      <c r="AC207" s="82">
        <v>7.1853999999999996</v>
      </c>
      <c r="AD207" s="76">
        <v>7.1078999999999999</v>
      </c>
      <c r="AE207" s="82">
        <v>6.8475999999999999</v>
      </c>
      <c r="AF207" s="75">
        <v>7.5225999999999997</v>
      </c>
      <c r="AG207" s="77">
        <v>7.3353000000000002</v>
      </c>
      <c r="AH207" s="76">
        <v>7.2882999999999996</v>
      </c>
      <c r="AI207" s="77">
        <v>7.4112999999999998</v>
      </c>
      <c r="AJ207" s="76">
        <v>7.2004000000000001</v>
      </c>
      <c r="AK207" s="83"/>
      <c r="AL207" s="5"/>
      <c r="AM207" s="5"/>
      <c r="AN207" s="5"/>
      <c r="AO207" s="5"/>
      <c r="AP207" s="5"/>
      <c r="AQ207" s="5"/>
      <c r="AR207" s="6">
        <f t="shared" si="69"/>
        <v>7.3347779449130996</v>
      </c>
      <c r="AS207" s="6">
        <f t="shared" si="70"/>
        <v>7.2560097774164038</v>
      </c>
      <c r="AT207" s="6">
        <f t="shared" si="71"/>
        <v>7.6127844889131007</v>
      </c>
      <c r="AU207" s="6">
        <f t="shared" si="72"/>
        <v>7.5310310214164042</v>
      </c>
      <c r="AV207" s="6">
        <f t="shared" si="65"/>
        <v>7.4336508081647521</v>
      </c>
      <c r="AW207" s="6"/>
      <c r="AX207" s="6">
        <f t="shared" si="73"/>
        <v>7.320404065934067</v>
      </c>
      <c r="AY207" s="6">
        <f t="shared" si="74"/>
        <v>7.3225212582445449</v>
      </c>
      <c r="AZ207" s="6">
        <f t="shared" si="75"/>
        <v>7.507399855365855</v>
      </c>
      <c r="BA207" s="6">
        <v>7.3204985714285709</v>
      </c>
      <c r="BB207" s="6">
        <f t="shared" si="76"/>
        <v>7.0256938415821297</v>
      </c>
      <c r="BC207" s="6">
        <v>7.198536931807813</v>
      </c>
      <c r="BD207" s="6">
        <f t="shared" si="77"/>
        <v>7.2830017076845808</v>
      </c>
      <c r="BE207" s="15"/>
      <c r="BF207" s="75">
        <v>79.621078387096773</v>
      </c>
      <c r="BG207" s="75">
        <v>82.348972365591393</v>
      </c>
      <c r="BH207" s="75">
        <v>74.241403440860211</v>
      </c>
      <c r="BI207" s="75">
        <v>84.522587419354849</v>
      </c>
      <c r="BJ207" s="75">
        <v>85.144671290322577</v>
      </c>
      <c r="BK207" s="75">
        <v>87.553988709677441</v>
      </c>
      <c r="BL207" s="75">
        <v>80.005578172043002</v>
      </c>
      <c r="BM207" s="9"/>
      <c r="BN207" s="84"/>
      <c r="BV207" s="17">
        <f t="shared" si="78"/>
        <v>2031</v>
      </c>
      <c r="BW207" s="78">
        <f t="shared" si="79"/>
        <v>48030</v>
      </c>
      <c r="BX207" s="24">
        <f t="shared" si="80"/>
        <v>7.5148339129540078</v>
      </c>
      <c r="BY207" s="24">
        <f t="shared" si="81"/>
        <v>7.0256938415821297</v>
      </c>
      <c r="BZ207" s="24">
        <v>7.3171822448979578</v>
      </c>
      <c r="CA207" s="24">
        <v>7.1952882554848543</v>
      </c>
      <c r="CB207" s="24">
        <v>7.3171822448979578</v>
      </c>
      <c r="CC207" s="24">
        <f t="shared" si="82"/>
        <v>7.0603656978653522</v>
      </c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3"/>
      <c r="EC207" s="3"/>
      <c r="ED207" s="3"/>
      <c r="EE207" s="3"/>
      <c r="EF207" s="3"/>
      <c r="EG207" s="3"/>
      <c r="EH207" s="3"/>
      <c r="EI207" s="13"/>
      <c r="EJ207" s="13"/>
      <c r="EK207" s="13"/>
      <c r="EL207" s="13"/>
      <c r="EM207" s="13"/>
      <c r="EN207" s="13"/>
      <c r="EO207" s="13"/>
      <c r="EP207" s="3"/>
      <c r="EQ207" s="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3"/>
      <c r="FO207" s="3"/>
      <c r="FP207" s="13"/>
      <c r="FQ207" s="13"/>
      <c r="FR207" s="13"/>
      <c r="FS207" s="13"/>
      <c r="FT207" s="13"/>
    </row>
    <row r="208" spans="1:176" ht="12.75" x14ac:dyDescent="0.2">
      <c r="A208" s="3">
        <f t="shared" si="64"/>
        <v>2031</v>
      </c>
      <c r="B208" s="81">
        <f t="shared" si="68"/>
        <v>48061</v>
      </c>
      <c r="C208" s="81">
        <f t="shared" si="66"/>
        <v>48091</v>
      </c>
      <c r="D208" s="79">
        <f t="shared" si="67"/>
        <v>48061</v>
      </c>
      <c r="E208" s="40">
        <v>97.46181</v>
      </c>
      <c r="F208" s="80">
        <v>65.536990000000003</v>
      </c>
      <c r="G208" s="40">
        <v>95.051090000000002</v>
      </c>
      <c r="H208" s="80">
        <v>66.723050000000001</v>
      </c>
      <c r="I208" s="40">
        <v>91.346490000000003</v>
      </c>
      <c r="J208" s="80">
        <v>60.931159999999998</v>
      </c>
      <c r="K208" s="40">
        <v>103.1525</v>
      </c>
      <c r="L208" s="80">
        <v>70.617019999999997</v>
      </c>
      <c r="M208" s="40">
        <v>98.387010000000004</v>
      </c>
      <c r="N208" s="80">
        <v>69.094939999999994</v>
      </c>
      <c r="O208" s="40">
        <v>98.551090000000002</v>
      </c>
      <c r="P208" s="80">
        <v>65.723050000000001</v>
      </c>
      <c r="Q208" s="40">
        <v>99.301090000000002</v>
      </c>
      <c r="R208" s="80">
        <v>66.723050000000001</v>
      </c>
      <c r="S208" s="40">
        <v>98.801090000000002</v>
      </c>
      <c r="T208" s="80">
        <v>69.223050000000001</v>
      </c>
      <c r="U208" s="40">
        <v>92.269490000000005</v>
      </c>
      <c r="V208" s="42">
        <v>63.484409999999997</v>
      </c>
      <c r="W208" s="42">
        <v>7.5896999999999997</v>
      </c>
      <c r="X208" s="75">
        <v>8.048</v>
      </c>
      <c r="Y208" s="42">
        <v>7.4234999999999998</v>
      </c>
      <c r="Z208" s="75">
        <v>7.3234000000000004</v>
      </c>
      <c r="AA208" s="75">
        <v>6.9683999999999999</v>
      </c>
      <c r="AB208" s="75">
        <v>7.5945</v>
      </c>
      <c r="AC208" s="82">
        <v>7.2656000000000001</v>
      </c>
      <c r="AD208" s="76">
        <v>7.1505999999999998</v>
      </c>
      <c r="AE208" s="82">
        <v>6.8848000000000003</v>
      </c>
      <c r="AF208" s="75">
        <v>7.6569000000000003</v>
      </c>
      <c r="AG208" s="77">
        <v>7.4691000000000001</v>
      </c>
      <c r="AH208" s="76">
        <v>7.4217000000000004</v>
      </c>
      <c r="AI208" s="77">
        <v>7.4558</v>
      </c>
      <c r="AJ208" s="76">
        <v>7.2805999999999997</v>
      </c>
      <c r="AK208" s="83"/>
      <c r="AL208" s="5"/>
      <c r="AM208" s="5"/>
      <c r="AN208" s="5"/>
      <c r="AO208" s="5"/>
      <c r="AP208" s="5"/>
      <c r="AQ208" s="5"/>
      <c r="AR208" s="6">
        <f t="shared" si="69"/>
        <v>7.4162902937290367</v>
      </c>
      <c r="AS208" s="6">
        <f t="shared" si="70"/>
        <v>7.2994084967984545</v>
      </c>
      <c r="AT208" s="6">
        <f t="shared" si="71"/>
        <v>7.6973861417290372</v>
      </c>
      <c r="AU208" s="6">
        <f t="shared" si="72"/>
        <v>7.5760745447984554</v>
      </c>
      <c r="AV208" s="6">
        <f t="shared" si="65"/>
        <v>7.4972898692637457</v>
      </c>
      <c r="AW208" s="6"/>
      <c r="AX208" s="6">
        <f t="shared" si="73"/>
        <v>7.4560369515669525</v>
      </c>
      <c r="AY208" s="6">
        <f t="shared" si="74"/>
        <v>7.4039012683916789</v>
      </c>
      <c r="AZ208" s="6">
        <f t="shared" si="75"/>
        <v>7.598731342809466</v>
      </c>
      <c r="BA208" s="6">
        <v>7.4565189795918361</v>
      </c>
      <c r="BB208" s="6">
        <f t="shared" si="76"/>
        <v>7.1622857055026135</v>
      </c>
      <c r="BC208" s="6">
        <v>7.332320986843305</v>
      </c>
      <c r="BD208" s="6">
        <f t="shared" si="77"/>
        <v>7.416904269211452</v>
      </c>
      <c r="BE208" s="15"/>
      <c r="BF208" s="75">
        <v>83.387426989247317</v>
      </c>
      <c r="BG208" s="75">
        <v>82.562384193548368</v>
      </c>
      <c r="BH208" s="75">
        <v>77.937581075268824</v>
      </c>
      <c r="BI208" s="75">
        <v>85.473301720430115</v>
      </c>
      <c r="BJ208" s="75">
        <v>84.938728279569887</v>
      </c>
      <c r="BK208" s="75">
        <v>88.808901290322581</v>
      </c>
      <c r="BL208" s="75">
        <v>79.579293440860226</v>
      </c>
      <c r="BM208" s="9"/>
      <c r="BN208" s="84"/>
      <c r="BV208" s="17">
        <f t="shared" si="78"/>
        <v>2031</v>
      </c>
      <c r="BW208" s="78">
        <f t="shared" si="79"/>
        <v>48061</v>
      </c>
      <c r="BX208" s="24">
        <f t="shared" si="80"/>
        <v>7.6713314950097748</v>
      </c>
      <c r="BY208" s="24">
        <f t="shared" si="81"/>
        <v>7.1622857055026135</v>
      </c>
      <c r="BZ208" s="24">
        <v>7.4532026530612239</v>
      </c>
      <c r="CA208" s="24">
        <v>7.3290725546478246</v>
      </c>
      <c r="CB208" s="24">
        <v>7.4532026530612239</v>
      </c>
      <c r="CC208" s="24">
        <f t="shared" si="82"/>
        <v>7.1971678325123145</v>
      </c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3"/>
      <c r="EC208" s="3"/>
      <c r="ED208" s="3"/>
      <c r="EE208" s="3"/>
      <c r="EF208" s="3"/>
      <c r="EG208" s="3"/>
      <c r="EH208" s="3"/>
      <c r="EI208" s="13"/>
      <c r="EJ208" s="13"/>
      <c r="EK208" s="13"/>
      <c r="EL208" s="13"/>
      <c r="EM208" s="13"/>
      <c r="EN208" s="13"/>
      <c r="EO208" s="13"/>
      <c r="EP208" s="3"/>
      <c r="EQ208" s="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3"/>
      <c r="FO208" s="3"/>
      <c r="FP208" s="13"/>
      <c r="FQ208" s="13"/>
      <c r="FR208" s="13"/>
      <c r="FS208" s="13"/>
      <c r="FT208" s="13"/>
    </row>
    <row r="209" spans="1:176" ht="12.75" x14ac:dyDescent="0.2">
      <c r="A209" s="3">
        <f t="shared" si="64"/>
        <v>2031</v>
      </c>
      <c r="B209" s="81">
        <f t="shared" si="68"/>
        <v>48092</v>
      </c>
      <c r="C209" s="81">
        <f t="shared" si="66"/>
        <v>48121</v>
      </c>
      <c r="D209" s="79">
        <f t="shared" si="67"/>
        <v>48092</v>
      </c>
      <c r="E209" s="40">
        <v>81.472269999999995</v>
      </c>
      <c r="F209" s="80">
        <v>63.357889999999998</v>
      </c>
      <c r="G209" s="40">
        <v>74.749009999999998</v>
      </c>
      <c r="H209" s="80">
        <v>62.744230000000002</v>
      </c>
      <c r="I209" s="40">
        <v>76.07741</v>
      </c>
      <c r="J209" s="80">
        <v>60.010269999999998</v>
      </c>
      <c r="K209" s="40">
        <v>85.075659999999999</v>
      </c>
      <c r="L209" s="80">
        <v>67.161850000000001</v>
      </c>
      <c r="M209" s="40">
        <v>79.743070000000003</v>
      </c>
      <c r="N209" s="80">
        <v>65.223749999999995</v>
      </c>
      <c r="O209" s="40">
        <v>76.749009999999998</v>
      </c>
      <c r="P209" s="80">
        <v>60.244230000000002</v>
      </c>
      <c r="Q209" s="40">
        <v>75.749009999999998</v>
      </c>
      <c r="R209" s="80">
        <v>59.744230000000002</v>
      </c>
      <c r="S209" s="40">
        <v>77.999009999999998</v>
      </c>
      <c r="T209" s="80">
        <v>64.994230000000002</v>
      </c>
      <c r="U209" s="40">
        <v>75.584909999999994</v>
      </c>
      <c r="V209" s="42">
        <v>60.695270000000001</v>
      </c>
      <c r="W209" s="42">
        <v>7.5046999999999997</v>
      </c>
      <c r="X209" s="75">
        <v>7.8963999999999999</v>
      </c>
      <c r="Y209" s="42">
        <v>7.3765000000000001</v>
      </c>
      <c r="Z209" s="75">
        <v>7.2794999999999996</v>
      </c>
      <c r="AA209" s="75">
        <v>6.9245000000000001</v>
      </c>
      <c r="AB209" s="75">
        <v>7.7149999999999999</v>
      </c>
      <c r="AC209" s="82">
        <v>7.5378999999999996</v>
      </c>
      <c r="AD209" s="76">
        <v>7.1928999999999998</v>
      </c>
      <c r="AE209" s="82">
        <v>6.9295999999999998</v>
      </c>
      <c r="AF209" s="75">
        <v>7.6128999999999998</v>
      </c>
      <c r="AG209" s="77">
        <v>7.4252000000000002</v>
      </c>
      <c r="AH209" s="76">
        <v>7.3779000000000003</v>
      </c>
      <c r="AI209" s="77">
        <v>7.4978999999999996</v>
      </c>
      <c r="AJ209" s="76">
        <v>7.5529000000000002</v>
      </c>
      <c r="AK209" s="83"/>
      <c r="AL209" s="5"/>
      <c r="AM209" s="5"/>
      <c r="AN209" s="5"/>
      <c r="AO209" s="5"/>
      <c r="AP209" s="5"/>
      <c r="AQ209" s="5"/>
      <c r="AR209" s="6">
        <f t="shared" si="69"/>
        <v>7.6930460615916241</v>
      </c>
      <c r="AS209" s="6">
        <f t="shared" si="70"/>
        <v>7.3424006707998775</v>
      </c>
      <c r="AT209" s="6">
        <f t="shared" si="71"/>
        <v>7.9846309055916249</v>
      </c>
      <c r="AU209" s="6">
        <f t="shared" si="72"/>
        <v>7.6206961147998786</v>
      </c>
      <c r="AV209" s="6">
        <f t="shared" si="65"/>
        <v>7.6601934381957513</v>
      </c>
      <c r="AW209" s="6"/>
      <c r="AX209" s="6">
        <f t="shared" si="73"/>
        <v>7.4113686568986568</v>
      </c>
      <c r="AY209" s="6">
        <f t="shared" si="74"/>
        <v>7.6802077118214092</v>
      </c>
      <c r="AZ209" s="6">
        <f t="shared" si="75"/>
        <v>7.7192729007169705</v>
      </c>
      <c r="BA209" s="6">
        <v>7.4117230612244898</v>
      </c>
      <c r="BB209" s="6">
        <f t="shared" si="76"/>
        <v>7.1173015882774884</v>
      </c>
      <c r="BC209" s="6">
        <v>7.2882615718691257</v>
      </c>
      <c r="BD209" s="6">
        <f t="shared" si="77"/>
        <v>7.3728058262179808</v>
      </c>
      <c r="BE209" s="15"/>
      <c r="BF209" s="75">
        <v>73.421434444444444</v>
      </c>
      <c r="BG209" s="75">
        <v>69.413552222222222</v>
      </c>
      <c r="BH209" s="75">
        <v>68.936458888888893</v>
      </c>
      <c r="BI209" s="75">
        <v>73.290038888888887</v>
      </c>
      <c r="BJ209" s="75">
        <v>68.635774444444451</v>
      </c>
      <c r="BK209" s="75">
        <v>77.11396666666667</v>
      </c>
      <c r="BL209" s="75">
        <v>68.967292222222213</v>
      </c>
      <c r="BM209" s="9"/>
      <c r="BN209" s="84"/>
      <c r="BV209" s="17">
        <f t="shared" si="78"/>
        <v>2031</v>
      </c>
      <c r="BW209" s="78">
        <f t="shared" si="79"/>
        <v>48092</v>
      </c>
      <c r="BX209" s="24">
        <f t="shared" si="80"/>
        <v>7.6229726103508595</v>
      </c>
      <c r="BY209" s="24">
        <f t="shared" si="81"/>
        <v>7.1173015882774884</v>
      </c>
      <c r="BZ209" s="24">
        <v>7.4084067346938767</v>
      </c>
      <c r="CA209" s="24">
        <v>7.2850130592745739</v>
      </c>
      <c r="CB209" s="24">
        <v>7.4084067346938767</v>
      </c>
      <c r="CC209" s="24">
        <f t="shared" si="82"/>
        <v>7.1521144663382588</v>
      </c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3"/>
      <c r="EC209" s="3"/>
      <c r="ED209" s="3"/>
      <c r="EE209" s="3"/>
      <c r="EF209" s="3"/>
      <c r="EG209" s="3"/>
      <c r="EH209" s="3"/>
      <c r="EI209" s="13"/>
      <c r="EJ209" s="13"/>
      <c r="EK209" s="13"/>
      <c r="EL209" s="13"/>
      <c r="EM209" s="13"/>
      <c r="EN209" s="13"/>
      <c r="EO209" s="13"/>
      <c r="EP209" s="3"/>
      <c r="EQ209" s="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3"/>
      <c r="FO209" s="3"/>
      <c r="FP209" s="13"/>
      <c r="FQ209" s="13"/>
      <c r="FR209" s="13"/>
      <c r="FS209" s="13"/>
      <c r="FT209" s="13"/>
    </row>
    <row r="210" spans="1:176" ht="12.75" x14ac:dyDescent="0.2">
      <c r="A210" s="3">
        <f t="shared" si="64"/>
        <v>2031</v>
      </c>
      <c r="B210" s="81">
        <f t="shared" si="68"/>
        <v>48122</v>
      </c>
      <c r="C210" s="81">
        <f t="shared" si="66"/>
        <v>48152</v>
      </c>
      <c r="D210" s="79">
        <f t="shared" si="67"/>
        <v>48122</v>
      </c>
      <c r="E210" s="40">
        <v>79.767359999999996</v>
      </c>
      <c r="F210" s="80">
        <v>63.549810000000001</v>
      </c>
      <c r="G210" s="40">
        <v>65.620459999999994</v>
      </c>
      <c r="H210" s="80">
        <v>62.613610000000001</v>
      </c>
      <c r="I210" s="40">
        <v>74.732550000000003</v>
      </c>
      <c r="J210" s="80">
        <v>60.272640000000003</v>
      </c>
      <c r="K210" s="40">
        <v>77.923460000000006</v>
      </c>
      <c r="L210" s="80">
        <v>69.268879999999996</v>
      </c>
      <c r="M210" s="40">
        <v>72.659980000000004</v>
      </c>
      <c r="N210" s="80">
        <v>65.826319999999996</v>
      </c>
      <c r="O210" s="40">
        <v>65.870459999999994</v>
      </c>
      <c r="P210" s="80">
        <v>61.613610000000001</v>
      </c>
      <c r="Q210" s="40">
        <v>65.120459999999994</v>
      </c>
      <c r="R210" s="80">
        <v>61.613610000000001</v>
      </c>
      <c r="S210" s="40">
        <v>68.620459999999994</v>
      </c>
      <c r="T210" s="80">
        <v>63.613610000000001</v>
      </c>
      <c r="U210" s="40">
        <v>75.392229999999998</v>
      </c>
      <c r="V210" s="42">
        <v>61.000140000000002</v>
      </c>
      <c r="W210" s="42">
        <v>7.5529000000000002</v>
      </c>
      <c r="X210" s="75">
        <v>8.0306999999999995</v>
      </c>
      <c r="Y210" s="42">
        <v>7.4503000000000004</v>
      </c>
      <c r="Z210" s="75">
        <v>7.4417</v>
      </c>
      <c r="AA210" s="75">
        <v>7.0867000000000004</v>
      </c>
      <c r="AB210" s="75">
        <v>7.9375</v>
      </c>
      <c r="AC210" s="82">
        <v>7.7605000000000004</v>
      </c>
      <c r="AD210" s="76">
        <v>7.4210000000000003</v>
      </c>
      <c r="AE210" s="82">
        <v>7.1463999999999999</v>
      </c>
      <c r="AF210" s="75">
        <v>7.7763999999999998</v>
      </c>
      <c r="AG210" s="77">
        <v>7.5880000000000001</v>
      </c>
      <c r="AH210" s="76">
        <v>7.5403000000000002</v>
      </c>
      <c r="AI210" s="77">
        <v>7.7282999999999999</v>
      </c>
      <c r="AJ210" s="76">
        <v>7.7755000000000001</v>
      </c>
      <c r="AK210" s="83"/>
      <c r="AL210" s="5"/>
      <c r="AM210" s="5"/>
      <c r="AN210" s="5"/>
      <c r="AO210" s="5"/>
      <c r="AP210" s="5"/>
      <c r="AQ210" s="5"/>
      <c r="AR210" s="6">
        <f t="shared" si="69"/>
        <v>7.9192885659111694</v>
      </c>
      <c r="AS210" s="6">
        <f t="shared" si="70"/>
        <v>7.5742331741030586</v>
      </c>
      <c r="AT210" s="6">
        <f t="shared" si="71"/>
        <v>8.21944796191117</v>
      </c>
      <c r="AU210" s="6">
        <f t="shared" si="72"/>
        <v>7.8613150301030599</v>
      </c>
      <c r="AV210" s="6">
        <f t="shared" si="65"/>
        <v>7.893571183007114</v>
      </c>
      <c r="AW210" s="6"/>
      <c r="AX210" s="6">
        <f t="shared" si="73"/>
        <v>7.5764073219373227</v>
      </c>
      <c r="AY210" s="6">
        <f t="shared" si="74"/>
        <v>7.9060829020801622</v>
      </c>
      <c r="AZ210" s="6">
        <f t="shared" si="75"/>
        <v>7.9418496362723205</v>
      </c>
      <c r="BA210" s="6">
        <v>7.5772332653061225</v>
      </c>
      <c r="BB210" s="6">
        <f t="shared" si="76"/>
        <v>7.2835071421252184</v>
      </c>
      <c r="BC210" s="6">
        <v>7.4510505720698523</v>
      </c>
      <c r="BD210" s="6">
        <f t="shared" si="77"/>
        <v>7.5357390256152685</v>
      </c>
      <c r="BE210" s="15"/>
      <c r="BF210" s="75">
        <v>72.966451935483875</v>
      </c>
      <c r="BG210" s="75">
        <v>64.359522903225795</v>
      </c>
      <c r="BH210" s="75">
        <v>68.668716774193555</v>
      </c>
      <c r="BI210" s="75">
        <v>69.794251612903224</v>
      </c>
      <c r="BJ210" s="75">
        <v>63.649845483870969</v>
      </c>
      <c r="BK210" s="75">
        <v>74.294120000000007</v>
      </c>
      <c r="BL210" s="75">
        <v>69.356837419354832</v>
      </c>
      <c r="BM210" s="9"/>
      <c r="BN210" s="84"/>
      <c r="BV210" s="17">
        <f t="shared" si="78"/>
        <v>2031</v>
      </c>
      <c r="BW210" s="78">
        <f t="shared" si="79"/>
        <v>48122</v>
      </c>
      <c r="BX210" s="24">
        <f t="shared" si="80"/>
        <v>7.6989063483897526</v>
      </c>
      <c r="BY210" s="24">
        <f t="shared" si="81"/>
        <v>7.2835071421252184</v>
      </c>
      <c r="BZ210" s="24">
        <v>7.5739169387755103</v>
      </c>
      <c r="CA210" s="24">
        <v>7.4478023565306408</v>
      </c>
      <c r="CB210" s="24">
        <v>7.5739169387755103</v>
      </c>
      <c r="CC210" s="24">
        <f t="shared" si="82"/>
        <v>7.3185758784893267</v>
      </c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3"/>
      <c r="EC210" s="3"/>
      <c r="ED210" s="3"/>
      <c r="EE210" s="3"/>
      <c r="EF210" s="3"/>
      <c r="EG210" s="3"/>
      <c r="EH210" s="3"/>
      <c r="EI210" s="13"/>
      <c r="EJ210" s="13"/>
      <c r="EK210" s="13"/>
      <c r="EL210" s="13"/>
      <c r="EM210" s="13"/>
      <c r="EN210" s="13"/>
      <c r="EO210" s="13"/>
      <c r="EP210" s="3"/>
      <c r="EQ210" s="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3"/>
      <c r="FO210" s="3"/>
      <c r="FP210" s="13"/>
      <c r="FQ210" s="13"/>
      <c r="FR210" s="13"/>
      <c r="FS210" s="13"/>
      <c r="FT210" s="13"/>
    </row>
    <row r="211" spans="1:176" ht="12.75" x14ac:dyDescent="0.2">
      <c r="A211" s="3">
        <f t="shared" si="64"/>
        <v>2031</v>
      </c>
      <c r="B211" s="81">
        <f t="shared" si="68"/>
        <v>48153</v>
      </c>
      <c r="C211" s="81">
        <f t="shared" si="66"/>
        <v>48182</v>
      </c>
      <c r="D211" s="79">
        <f t="shared" si="67"/>
        <v>48153</v>
      </c>
      <c r="E211" s="40">
        <v>91.481120000000004</v>
      </c>
      <c r="F211" s="80">
        <v>71.080910000000003</v>
      </c>
      <c r="G211" s="40">
        <v>66.686989999999994</v>
      </c>
      <c r="H211" s="80">
        <v>65.220269999999999</v>
      </c>
      <c r="I211" s="40">
        <v>86.310609999999997</v>
      </c>
      <c r="J211" s="80">
        <v>67.142160000000004</v>
      </c>
      <c r="K211" s="40">
        <v>82.307069999999996</v>
      </c>
      <c r="L211" s="80">
        <v>75.005579999999995</v>
      </c>
      <c r="M211" s="40">
        <v>76.933040000000005</v>
      </c>
      <c r="N211" s="80">
        <v>70.732810000000001</v>
      </c>
      <c r="O211" s="40">
        <v>65.936989999999994</v>
      </c>
      <c r="P211" s="80">
        <v>64.220269999999999</v>
      </c>
      <c r="Q211" s="40">
        <v>66.186989999999994</v>
      </c>
      <c r="R211" s="80">
        <v>64.720269999999999</v>
      </c>
      <c r="S211" s="40">
        <v>69.436989999999994</v>
      </c>
      <c r="T211" s="80">
        <v>65.720269999999999</v>
      </c>
      <c r="U211" s="40">
        <v>87.274360000000001</v>
      </c>
      <c r="V211" s="42">
        <v>67.149659999999997</v>
      </c>
      <c r="W211" s="42">
        <v>7.9249000000000001</v>
      </c>
      <c r="X211" s="75">
        <v>8.3550000000000004</v>
      </c>
      <c r="Y211" s="42">
        <v>7.8878000000000004</v>
      </c>
      <c r="Z211" s="75">
        <v>7.9241000000000001</v>
      </c>
      <c r="AA211" s="75">
        <v>7.7641</v>
      </c>
      <c r="AB211" s="75">
        <v>8.2184000000000008</v>
      </c>
      <c r="AC211" s="82">
        <v>8.0931999999999995</v>
      </c>
      <c r="AD211" s="76">
        <v>8.0123999999999995</v>
      </c>
      <c r="AE211" s="82">
        <v>7.4659000000000004</v>
      </c>
      <c r="AF211" s="75">
        <v>8.2578999999999994</v>
      </c>
      <c r="AG211" s="77">
        <v>8.07</v>
      </c>
      <c r="AH211" s="76">
        <v>8.0225000000000009</v>
      </c>
      <c r="AI211" s="77">
        <v>8.3404000000000007</v>
      </c>
      <c r="AJ211" s="76">
        <v>8.1082000000000001</v>
      </c>
      <c r="AK211" s="83"/>
      <c r="AL211" s="5"/>
      <c r="AM211" s="5"/>
      <c r="AN211" s="5"/>
      <c r="AO211" s="5"/>
      <c r="AP211" s="5"/>
      <c r="AQ211" s="5"/>
      <c r="AR211" s="6">
        <f t="shared" si="69"/>
        <v>8.2574326862486025</v>
      </c>
      <c r="AS211" s="6">
        <f t="shared" si="70"/>
        <v>8.175310519361723</v>
      </c>
      <c r="AT211" s="6">
        <f t="shared" si="71"/>
        <v>8.5704076862486041</v>
      </c>
      <c r="AU211" s="6">
        <f t="shared" si="72"/>
        <v>8.4851731033617241</v>
      </c>
      <c r="AV211" s="6">
        <f t="shared" si="65"/>
        <v>8.3720809988051634</v>
      </c>
      <c r="AW211" s="6"/>
      <c r="AX211" s="6">
        <f t="shared" si="73"/>
        <v>8.0672498127798118</v>
      </c>
      <c r="AY211" s="6">
        <f t="shared" si="74"/>
        <v>8.2436780314561116</v>
      </c>
      <c r="AZ211" s="6">
        <f t="shared" si="75"/>
        <v>8.2228465127554582</v>
      </c>
      <c r="BA211" s="6">
        <v>8.0694781632653072</v>
      </c>
      <c r="BB211" s="6">
        <f t="shared" si="76"/>
        <v>7.9776356388974285</v>
      </c>
      <c r="BC211" s="6">
        <v>7.9352023211255256</v>
      </c>
      <c r="BD211" s="6">
        <f t="shared" si="77"/>
        <v>8.020319638372678</v>
      </c>
      <c r="BE211" s="15"/>
      <c r="BF211" s="75">
        <v>82.398640929264914</v>
      </c>
      <c r="BG211" s="75">
        <v>66.033984285714283</v>
      </c>
      <c r="BH211" s="75">
        <v>77.776528932038843</v>
      </c>
      <c r="BI211" s="75">
        <v>74.172604729542314</v>
      </c>
      <c r="BJ211" s="75">
        <v>65.533984285714283</v>
      </c>
      <c r="BK211" s="75">
        <v>79.056337281553397</v>
      </c>
      <c r="BL211" s="75">
        <v>78.314542108183076</v>
      </c>
      <c r="BM211" s="9"/>
      <c r="BN211" s="84"/>
      <c r="BV211" s="17">
        <f t="shared" si="78"/>
        <v>2031</v>
      </c>
      <c r="BW211" s="78">
        <f t="shared" si="79"/>
        <v>48153</v>
      </c>
      <c r="BX211" s="24">
        <f t="shared" si="80"/>
        <v>8.1490555406934888</v>
      </c>
      <c r="BY211" s="24">
        <f t="shared" si="81"/>
        <v>7.9776356388974285</v>
      </c>
      <c r="BZ211" s="24">
        <v>8.0661618367346932</v>
      </c>
      <c r="CA211" s="24">
        <v>7.9319549890603982</v>
      </c>
      <c r="CB211" s="24">
        <v>8.0661618367346932</v>
      </c>
      <c r="CC211" s="24">
        <f t="shared" si="82"/>
        <v>8.0137729228243018</v>
      </c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3"/>
      <c r="EC211" s="3"/>
      <c r="ED211" s="3"/>
      <c r="EE211" s="3"/>
      <c r="EF211" s="3"/>
      <c r="EG211" s="3"/>
      <c r="EH211" s="3"/>
      <c r="EI211" s="13"/>
      <c r="EJ211" s="13"/>
      <c r="EK211" s="13"/>
      <c r="EL211" s="13"/>
      <c r="EM211" s="13"/>
      <c r="EN211" s="13"/>
      <c r="EO211" s="13"/>
      <c r="EP211" s="3"/>
      <c r="EQ211" s="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3"/>
      <c r="FO211" s="3"/>
      <c r="FP211" s="13"/>
      <c r="FQ211" s="13"/>
      <c r="FR211" s="13"/>
      <c r="FS211" s="13"/>
      <c r="FT211" s="13"/>
    </row>
    <row r="212" spans="1:176" ht="12.75" x14ac:dyDescent="0.2">
      <c r="A212" s="3">
        <f t="shared" si="64"/>
        <v>2031</v>
      </c>
      <c r="B212" s="81">
        <f t="shared" si="68"/>
        <v>48183</v>
      </c>
      <c r="C212" s="81">
        <f t="shared" si="66"/>
        <v>48213</v>
      </c>
      <c r="D212" s="79">
        <f t="shared" si="67"/>
        <v>48183</v>
      </c>
      <c r="E212" s="40">
        <v>94.501670000000004</v>
      </c>
      <c r="F212" s="80">
        <v>74.513890000000004</v>
      </c>
      <c r="G212" s="40">
        <v>68.609020000000001</v>
      </c>
      <c r="H212" s="80">
        <v>66.447419999999994</v>
      </c>
      <c r="I212" s="40">
        <v>90.527259999999998</v>
      </c>
      <c r="J212" s="80">
        <v>69.908199999999994</v>
      </c>
      <c r="K212" s="40">
        <v>83.321179999999998</v>
      </c>
      <c r="L212" s="80">
        <v>74.246709999999993</v>
      </c>
      <c r="M212" s="40">
        <v>78.338319999999996</v>
      </c>
      <c r="N212" s="80">
        <v>72.380409999999998</v>
      </c>
      <c r="O212" s="40">
        <v>68.109020000000001</v>
      </c>
      <c r="P212" s="80">
        <v>65.947419999999994</v>
      </c>
      <c r="Q212" s="40">
        <v>68.109020000000001</v>
      </c>
      <c r="R212" s="80">
        <v>65.947419999999994</v>
      </c>
      <c r="S212" s="40">
        <v>71.109020000000001</v>
      </c>
      <c r="T212" s="80">
        <v>67.197419999999994</v>
      </c>
      <c r="U212" s="40">
        <v>89.668819999999997</v>
      </c>
      <c r="V212" s="42">
        <v>70.665700000000001</v>
      </c>
      <c r="W212" s="42">
        <v>8.1922999999999995</v>
      </c>
      <c r="X212" s="75">
        <v>8.5108999999999995</v>
      </c>
      <c r="Y212" s="42">
        <v>8.1274999999999995</v>
      </c>
      <c r="Z212" s="75">
        <v>8.1611999999999991</v>
      </c>
      <c r="AA212" s="75">
        <v>8.0037000000000003</v>
      </c>
      <c r="AB212" s="75">
        <v>8.2741000000000007</v>
      </c>
      <c r="AC212" s="82">
        <v>8.1492000000000004</v>
      </c>
      <c r="AD212" s="76">
        <v>8.0678000000000001</v>
      </c>
      <c r="AE212" s="82">
        <v>7.5148000000000001</v>
      </c>
      <c r="AF212" s="75">
        <v>8.5016999999999996</v>
      </c>
      <c r="AG212" s="77">
        <v>8.3103999999999996</v>
      </c>
      <c r="AH212" s="76">
        <v>8.2607999999999997</v>
      </c>
      <c r="AI212" s="77">
        <v>8.4074000000000009</v>
      </c>
      <c r="AJ212" s="76">
        <v>8.1641999999999992</v>
      </c>
      <c r="AK212" s="83"/>
      <c r="AL212" s="5"/>
      <c r="AM212" s="5"/>
      <c r="AN212" s="5"/>
      <c r="AO212" s="5"/>
      <c r="AP212" s="5"/>
      <c r="AQ212" s="5"/>
      <c r="AR212" s="6">
        <f t="shared" si="69"/>
        <v>8.3143490395365394</v>
      </c>
      <c r="AS212" s="6">
        <f t="shared" si="70"/>
        <v>8.2316170545787184</v>
      </c>
      <c r="AT212" s="6">
        <f t="shared" si="71"/>
        <v>8.6294811595365406</v>
      </c>
      <c r="AU212" s="6">
        <f t="shared" si="72"/>
        <v>8.54361364657872</v>
      </c>
      <c r="AV212" s="6">
        <f t="shared" si="65"/>
        <v>8.4297652250576292</v>
      </c>
      <c r="AW212" s="6"/>
      <c r="AX212" s="6">
        <f t="shared" si="73"/>
        <v>8.3084993040293025</v>
      </c>
      <c r="AY212" s="6">
        <f t="shared" si="74"/>
        <v>8.3005019786910186</v>
      </c>
      <c r="AZ212" s="6">
        <f t="shared" si="75"/>
        <v>8.2785657225102138</v>
      </c>
      <c r="BA212" s="6">
        <v>8.3114169387755101</v>
      </c>
      <c r="BB212" s="6">
        <f t="shared" si="76"/>
        <v>8.2231525976022155</v>
      </c>
      <c r="BC212" s="6">
        <v>8.1731633072389176</v>
      </c>
      <c r="BD212" s="6">
        <f t="shared" si="77"/>
        <v>8.2584914113510788</v>
      </c>
      <c r="BE212" s="15"/>
      <c r="BF212" s="75">
        <v>86.119697741935482</v>
      </c>
      <c r="BG212" s="75">
        <v>67.702542580645158</v>
      </c>
      <c r="BH212" s="75">
        <v>81.880557419354844</v>
      </c>
      <c r="BI212" s="75">
        <v>75.839841612903228</v>
      </c>
      <c r="BJ212" s="75">
        <v>67.202542580645158</v>
      </c>
      <c r="BK212" s="75">
        <v>79.515757096774195</v>
      </c>
      <c r="BL212" s="75">
        <v>81.699769677419354</v>
      </c>
      <c r="BM212" s="9"/>
      <c r="BN212" s="84"/>
      <c r="BV212" s="17">
        <f t="shared" si="78"/>
        <v>2031</v>
      </c>
      <c r="BW212" s="78">
        <f t="shared" si="79"/>
        <v>48183</v>
      </c>
      <c r="BX212" s="24">
        <f t="shared" si="80"/>
        <v>8.3956858524539566</v>
      </c>
      <c r="BY212" s="24">
        <f t="shared" si="81"/>
        <v>8.2231525976022155</v>
      </c>
      <c r="BZ212" s="24">
        <v>8.3081006122448979</v>
      </c>
      <c r="CA212" s="24">
        <v>8.1699164094020347</v>
      </c>
      <c r="CB212" s="24">
        <v>8.3081006122448979</v>
      </c>
      <c r="CC212" s="24">
        <f t="shared" si="82"/>
        <v>8.2596678325123154</v>
      </c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3"/>
      <c r="EC212" s="3"/>
      <c r="ED212" s="3"/>
      <c r="EE212" s="3"/>
      <c r="EF212" s="3"/>
      <c r="EG212" s="3"/>
      <c r="EH212" s="3"/>
      <c r="EI212" s="13"/>
      <c r="EJ212" s="13"/>
      <c r="EK212" s="13"/>
      <c r="EL212" s="13"/>
      <c r="EM212" s="13"/>
      <c r="EN212" s="13"/>
      <c r="EO212" s="13"/>
      <c r="EP212" s="3"/>
      <c r="EQ212" s="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3"/>
      <c r="FO212" s="3"/>
      <c r="FP212" s="13"/>
      <c r="FQ212" s="13"/>
      <c r="FR212" s="13"/>
      <c r="FS212" s="13"/>
      <c r="FT212" s="13"/>
    </row>
    <row r="213" spans="1:176" ht="12.75" x14ac:dyDescent="0.2">
      <c r="A213" s="3">
        <f t="shared" si="64"/>
        <v>2032</v>
      </c>
      <c r="B213" s="81">
        <f t="shared" si="68"/>
        <v>48214</v>
      </c>
      <c r="C213" s="81">
        <f t="shared" si="66"/>
        <v>48244</v>
      </c>
      <c r="D213" s="79">
        <f t="shared" si="67"/>
        <v>48214</v>
      </c>
      <c r="E213" s="40">
        <v>89.757549999999995</v>
      </c>
      <c r="F213" s="80">
        <v>70.509630000000001</v>
      </c>
      <c r="G213" s="40">
        <v>68.355990000000006</v>
      </c>
      <c r="H213" s="80">
        <v>65.851290000000006</v>
      </c>
      <c r="I213" s="40">
        <v>84.517880000000005</v>
      </c>
      <c r="J213" s="80">
        <v>66.007170000000002</v>
      </c>
      <c r="K213" s="40">
        <v>81.247569999999996</v>
      </c>
      <c r="L213" s="80">
        <v>71.482889999999998</v>
      </c>
      <c r="M213" s="40">
        <v>76.768630000000002</v>
      </c>
      <c r="N213" s="80">
        <v>70.762540000000001</v>
      </c>
      <c r="O213" s="40">
        <v>67.855990000000006</v>
      </c>
      <c r="P213" s="80">
        <v>65.351290000000006</v>
      </c>
      <c r="Q213" s="40">
        <v>67.855990000000006</v>
      </c>
      <c r="R213" s="80">
        <v>65.351290000000006</v>
      </c>
      <c r="S213" s="40">
        <v>70.105990000000006</v>
      </c>
      <c r="T213" s="80">
        <v>64.351290000000006</v>
      </c>
      <c r="U213" s="40">
        <v>82.827129999999997</v>
      </c>
      <c r="V213" s="42">
        <v>65.759860000000003</v>
      </c>
      <c r="W213" s="42">
        <v>8.0650999999999993</v>
      </c>
      <c r="X213" s="75">
        <v>8.3623999999999992</v>
      </c>
      <c r="Y213" s="42">
        <v>7.9909999999999997</v>
      </c>
      <c r="Z213" s="75">
        <v>8.0070999999999994</v>
      </c>
      <c r="AA213" s="75">
        <v>7.8346</v>
      </c>
      <c r="AB213" s="75">
        <v>7.9177</v>
      </c>
      <c r="AC213" s="82">
        <v>7.9375999999999998</v>
      </c>
      <c r="AD213" s="76">
        <v>7.8582999999999998</v>
      </c>
      <c r="AE213" s="82">
        <v>7.3022999999999998</v>
      </c>
      <c r="AF213" s="75">
        <v>8.3513999999999999</v>
      </c>
      <c r="AG213" s="77">
        <v>8.1582000000000008</v>
      </c>
      <c r="AH213" s="76">
        <v>8.1074000000000002</v>
      </c>
      <c r="AI213" s="77">
        <v>8.2047000000000008</v>
      </c>
      <c r="AJ213" s="76">
        <v>7.9526000000000003</v>
      </c>
      <c r="AK213" s="83"/>
      <c r="AL213" s="5"/>
      <c r="AM213" s="5"/>
      <c r="AN213" s="5"/>
      <c r="AO213" s="5"/>
      <c r="AP213" s="5"/>
      <c r="AQ213" s="5"/>
      <c r="AR213" s="6">
        <f t="shared" si="69"/>
        <v>8.0992865331842676</v>
      </c>
      <c r="AS213" s="6">
        <f t="shared" si="70"/>
        <v>8.0186889114747437</v>
      </c>
      <c r="AT213" s="6">
        <f t="shared" si="71"/>
        <v>8.406267821184267</v>
      </c>
      <c r="AU213" s="6">
        <f t="shared" si="72"/>
        <v>8.3226155634747432</v>
      </c>
      <c r="AV213" s="6">
        <f t="shared" si="65"/>
        <v>8.211714707329504</v>
      </c>
      <c r="AW213" s="6"/>
      <c r="AX213" s="6">
        <f t="shared" si="73"/>
        <v>8.1517023972323965</v>
      </c>
      <c r="AY213" s="6">
        <f t="shared" si="74"/>
        <v>8.0857886352105517</v>
      </c>
      <c r="AZ213" s="6">
        <f t="shared" si="75"/>
        <v>7.9220428076700919</v>
      </c>
      <c r="BA213" s="6">
        <v>8.1541720408163272</v>
      </c>
      <c r="BB213" s="6">
        <f t="shared" si="76"/>
        <v>8.0498766471974594</v>
      </c>
      <c r="BC213" s="6">
        <v>8.0185037207350227</v>
      </c>
      <c r="BD213" s="6">
        <f t="shared" si="77"/>
        <v>8.1036948267202398</v>
      </c>
      <c r="BE213" s="15"/>
      <c r="BF213" s="75">
        <v>81.271907849462366</v>
      </c>
      <c r="BG213" s="75">
        <v>67.251767419354849</v>
      </c>
      <c r="BH213" s="75">
        <v>76.357244408602142</v>
      </c>
      <c r="BI213" s="75">
        <v>74.120783870967742</v>
      </c>
      <c r="BJ213" s="75">
        <v>66.751767419354849</v>
      </c>
      <c r="BK213" s="75">
        <v>76.942711075268818</v>
      </c>
      <c r="BL213" s="75">
        <v>75.30284967741936</v>
      </c>
      <c r="BM213" s="9"/>
      <c r="BN213" s="84"/>
      <c r="BV213" s="17">
        <f t="shared" si="78"/>
        <v>2032</v>
      </c>
      <c r="BW213" s="78">
        <f t="shared" si="79"/>
        <v>48214</v>
      </c>
      <c r="BX213" s="24">
        <f t="shared" si="80"/>
        <v>8.2552393044551913</v>
      </c>
      <c r="BY213" s="24">
        <f t="shared" si="81"/>
        <v>8.0498766471974594</v>
      </c>
      <c r="BZ213" s="24">
        <v>8.150855714285715</v>
      </c>
      <c r="CA213" s="24">
        <v>8.0152565406772514</v>
      </c>
      <c r="CB213" s="24">
        <v>8.150855714285715</v>
      </c>
      <c r="CC213" s="24">
        <f t="shared" si="82"/>
        <v>8.0861251395730704</v>
      </c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3"/>
      <c r="EC213" s="3"/>
      <c r="ED213" s="3"/>
      <c r="EE213" s="3"/>
      <c r="EF213" s="3"/>
      <c r="EG213" s="3"/>
      <c r="EH213" s="3"/>
      <c r="EI213" s="13"/>
      <c r="EJ213" s="13"/>
      <c r="EK213" s="13"/>
      <c r="EL213" s="13"/>
      <c r="EM213" s="13"/>
      <c r="EN213" s="13"/>
      <c r="EO213" s="13"/>
      <c r="EP213" s="3"/>
      <c r="EQ213" s="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3"/>
      <c r="FO213" s="3"/>
      <c r="FP213" s="13"/>
      <c r="FQ213" s="13"/>
      <c r="FR213" s="13"/>
      <c r="FS213" s="13"/>
      <c r="FT213" s="13"/>
    </row>
    <row r="214" spans="1:176" ht="12.75" x14ac:dyDescent="0.2">
      <c r="A214" s="3">
        <f t="shared" si="64"/>
        <v>2032</v>
      </c>
      <c r="B214" s="81">
        <f t="shared" si="68"/>
        <v>48245</v>
      </c>
      <c r="C214" s="81">
        <f t="shared" si="66"/>
        <v>48273</v>
      </c>
      <c r="D214" s="79">
        <f t="shared" si="67"/>
        <v>48245</v>
      </c>
      <c r="E214" s="40">
        <v>82.786450000000002</v>
      </c>
      <c r="F214" s="80">
        <v>68.263019999999997</v>
      </c>
      <c r="G214" s="40">
        <v>68.961219999999997</v>
      </c>
      <c r="H214" s="80">
        <v>65.741910000000004</v>
      </c>
      <c r="I214" s="40">
        <v>77.256829999999994</v>
      </c>
      <c r="J214" s="80">
        <v>63.439160000000001</v>
      </c>
      <c r="K214" s="40">
        <v>80.203900000000004</v>
      </c>
      <c r="L214" s="80">
        <v>71.574520000000007</v>
      </c>
      <c r="M214" s="40">
        <v>75.099980000000002</v>
      </c>
      <c r="N214" s="80">
        <v>69.671300000000002</v>
      </c>
      <c r="O214" s="40">
        <v>67.961219999999997</v>
      </c>
      <c r="P214" s="80">
        <v>64.491910000000004</v>
      </c>
      <c r="Q214" s="40">
        <v>68.961219999999997</v>
      </c>
      <c r="R214" s="80">
        <v>65.241910000000004</v>
      </c>
      <c r="S214" s="40">
        <v>71.461219999999997</v>
      </c>
      <c r="T214" s="80">
        <v>67.991910000000004</v>
      </c>
      <c r="U214" s="40">
        <v>79.064580000000007</v>
      </c>
      <c r="V214" s="42">
        <v>63.777909999999999</v>
      </c>
      <c r="W214" s="42">
        <v>7.9874999999999998</v>
      </c>
      <c r="X214" s="75">
        <v>8.2344000000000008</v>
      </c>
      <c r="Y214" s="42">
        <v>7.7942</v>
      </c>
      <c r="Z214" s="75">
        <v>7.7979000000000003</v>
      </c>
      <c r="AA214" s="75">
        <v>7.6454000000000004</v>
      </c>
      <c r="AB214" s="75">
        <v>7.7694999999999999</v>
      </c>
      <c r="AC214" s="82">
        <v>7.7907000000000002</v>
      </c>
      <c r="AD214" s="76">
        <v>7.7129000000000003</v>
      </c>
      <c r="AE214" s="82">
        <v>7.2495000000000003</v>
      </c>
      <c r="AF214" s="75">
        <v>8.1414000000000009</v>
      </c>
      <c r="AG214" s="77">
        <v>7.9485999999999999</v>
      </c>
      <c r="AH214" s="76">
        <v>7.8981000000000003</v>
      </c>
      <c r="AI214" s="77">
        <v>8.0578000000000003</v>
      </c>
      <c r="AJ214" s="76">
        <v>7.8056999999999999</v>
      </c>
      <c r="AK214" s="83"/>
      <c r="AL214" s="5"/>
      <c r="AM214" s="5"/>
      <c r="AN214" s="5"/>
      <c r="AO214" s="5"/>
      <c r="AP214" s="5"/>
      <c r="AQ214" s="5"/>
      <c r="AR214" s="6">
        <f t="shared" si="69"/>
        <v>7.9499827421485918</v>
      </c>
      <c r="AS214" s="6">
        <f t="shared" si="70"/>
        <v>7.8709096656164244</v>
      </c>
      <c r="AT214" s="6">
        <f t="shared" si="71"/>
        <v>8.2513054421485919</v>
      </c>
      <c r="AU214" s="6">
        <f t="shared" si="72"/>
        <v>8.1692355096164242</v>
      </c>
      <c r="AV214" s="6">
        <f t="shared" si="65"/>
        <v>8.0603583398825087</v>
      </c>
      <c r="AW214" s="6"/>
      <c r="AX214" s="6">
        <f t="shared" si="73"/>
        <v>7.938841184371185</v>
      </c>
      <c r="AY214" s="6">
        <f t="shared" si="74"/>
        <v>7.9367272450532722</v>
      </c>
      <c r="AZ214" s="6">
        <f t="shared" si="75"/>
        <v>7.7737916966170451</v>
      </c>
      <c r="BA214" s="6">
        <v>7.9407026530612237</v>
      </c>
      <c r="BB214" s="6">
        <f t="shared" si="76"/>
        <v>7.8560043242135471</v>
      </c>
      <c r="BC214" s="6">
        <v>7.8085440484662678</v>
      </c>
      <c r="BD214" s="6">
        <f t="shared" si="77"/>
        <v>7.8935491712707186</v>
      </c>
      <c r="BE214" s="15"/>
      <c r="BF214" s="75">
        <v>76.27594689655173</v>
      </c>
      <c r="BG214" s="75">
        <v>67.518081034482762</v>
      </c>
      <c r="BH214" s="75">
        <v>71.062702068965507</v>
      </c>
      <c r="BI214" s="75">
        <v>72.666433793103451</v>
      </c>
      <c r="BJ214" s="75">
        <v>67.293943103448271</v>
      </c>
      <c r="BK214" s="75">
        <v>76.335557241379306</v>
      </c>
      <c r="BL214" s="75">
        <v>72.211934827586205</v>
      </c>
      <c r="BM214" s="9"/>
      <c r="BN214" s="84"/>
      <c r="BV214" s="17">
        <f t="shared" si="78"/>
        <v>2032</v>
      </c>
      <c r="BW214" s="78">
        <f t="shared" si="79"/>
        <v>48245</v>
      </c>
      <c r="BX214" s="24">
        <f t="shared" si="80"/>
        <v>8.0527493363514768</v>
      </c>
      <c r="BY214" s="24">
        <f t="shared" si="81"/>
        <v>7.8560043242135471</v>
      </c>
      <c r="BZ214" s="24">
        <v>7.9373863265306115</v>
      </c>
      <c r="CA214" s="24">
        <v>7.8052964852767008</v>
      </c>
      <c r="CB214" s="24">
        <v>7.9373863265306115</v>
      </c>
      <c r="CC214" s="24">
        <f t="shared" si="82"/>
        <v>7.8919543678160915</v>
      </c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3"/>
      <c r="EC214" s="3"/>
      <c r="ED214" s="3"/>
      <c r="EE214" s="3"/>
      <c r="EF214" s="3"/>
      <c r="EG214" s="3"/>
      <c r="EH214" s="3"/>
      <c r="EI214" s="13"/>
      <c r="EJ214" s="13"/>
      <c r="EK214" s="13"/>
      <c r="EL214" s="13"/>
      <c r="EM214" s="13"/>
      <c r="EN214" s="13"/>
      <c r="EO214" s="13"/>
      <c r="EP214" s="3"/>
      <c r="EQ214" s="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3"/>
      <c r="FO214" s="3"/>
      <c r="FP214" s="13"/>
      <c r="FQ214" s="13"/>
      <c r="FR214" s="13"/>
      <c r="FS214" s="13"/>
      <c r="FT214" s="13"/>
    </row>
    <row r="215" spans="1:176" ht="12.75" x14ac:dyDescent="0.2">
      <c r="A215" s="3">
        <f t="shared" si="64"/>
        <v>2032</v>
      </c>
      <c r="B215" s="81">
        <f t="shared" si="68"/>
        <v>48274</v>
      </c>
      <c r="C215" s="81">
        <f t="shared" si="66"/>
        <v>48304</v>
      </c>
      <c r="D215" s="79">
        <f t="shared" si="67"/>
        <v>48274</v>
      </c>
      <c r="E215" s="40">
        <v>65.867230000000006</v>
      </c>
      <c r="F215" s="80">
        <v>59.807409999999997</v>
      </c>
      <c r="G215" s="40">
        <v>63.084240000000001</v>
      </c>
      <c r="H215" s="80">
        <v>59.480139999999999</v>
      </c>
      <c r="I215" s="40">
        <v>61.05733</v>
      </c>
      <c r="J215" s="80">
        <v>55.347900000000003</v>
      </c>
      <c r="K215" s="40">
        <v>70.663719999999998</v>
      </c>
      <c r="L215" s="80">
        <v>62.950580000000002</v>
      </c>
      <c r="M215" s="40">
        <v>66.905029999999996</v>
      </c>
      <c r="N215" s="80">
        <v>62.606659999999998</v>
      </c>
      <c r="O215" s="40">
        <v>62.084240000000001</v>
      </c>
      <c r="P215" s="80">
        <v>57.980139999999999</v>
      </c>
      <c r="Q215" s="40">
        <v>63.084240000000001</v>
      </c>
      <c r="R215" s="80">
        <v>58.980139999999999</v>
      </c>
      <c r="S215" s="40">
        <v>65.334239999999994</v>
      </c>
      <c r="T215" s="80">
        <v>61.480139999999999</v>
      </c>
      <c r="U215" s="40">
        <v>62.549079999999996</v>
      </c>
      <c r="V215" s="42">
        <v>57.29271</v>
      </c>
      <c r="W215" s="42">
        <v>7.4076000000000004</v>
      </c>
      <c r="X215" s="75">
        <v>7.5513000000000003</v>
      </c>
      <c r="Y215" s="42">
        <v>7.2569999999999997</v>
      </c>
      <c r="Z215" s="75">
        <v>7.3129999999999997</v>
      </c>
      <c r="AA215" s="75">
        <v>7.1555</v>
      </c>
      <c r="AB215" s="75">
        <v>7.6492000000000004</v>
      </c>
      <c r="AC215" s="82">
        <v>7.6668000000000003</v>
      </c>
      <c r="AD215" s="76">
        <v>7.5903</v>
      </c>
      <c r="AE215" s="82">
        <v>7.0693000000000001</v>
      </c>
      <c r="AF215" s="75">
        <v>7.6540999999999997</v>
      </c>
      <c r="AG215" s="77">
        <v>7.4625000000000004</v>
      </c>
      <c r="AH215" s="76">
        <v>7.4127999999999998</v>
      </c>
      <c r="AI215" s="77">
        <v>7.931</v>
      </c>
      <c r="AJ215" s="76">
        <v>7.6818</v>
      </c>
      <c r="AK215" s="83"/>
      <c r="AL215" s="5"/>
      <c r="AM215" s="5"/>
      <c r="AN215" s="5"/>
      <c r="AO215" s="5"/>
      <c r="AP215" s="5"/>
      <c r="AQ215" s="5"/>
      <c r="AR215" s="6">
        <f t="shared" si="69"/>
        <v>7.824055310499034</v>
      </c>
      <c r="AS215" s="6">
        <f t="shared" si="70"/>
        <v>7.7463035064539074</v>
      </c>
      <c r="AT215" s="6">
        <f t="shared" si="71"/>
        <v>8.1206053824990345</v>
      </c>
      <c r="AU215" s="6">
        <f t="shared" si="72"/>
        <v>8.0399067984539094</v>
      </c>
      <c r="AV215" s="6">
        <f t="shared" si="65"/>
        <v>7.9327177494764713</v>
      </c>
      <c r="AW215" s="6"/>
      <c r="AX215" s="6">
        <f t="shared" si="73"/>
        <v>7.4454549409849413</v>
      </c>
      <c r="AY215" s="6">
        <f t="shared" si="74"/>
        <v>7.8110042617960422</v>
      </c>
      <c r="AZ215" s="6">
        <f t="shared" si="75"/>
        <v>7.6534502076853217</v>
      </c>
      <c r="BA215" s="6">
        <v>7.4459067346938772</v>
      </c>
      <c r="BB215" s="6">
        <f t="shared" si="76"/>
        <v>7.3540061686648226</v>
      </c>
      <c r="BC215" s="6">
        <v>7.3218832211091032</v>
      </c>
      <c r="BD215" s="6">
        <f t="shared" si="77"/>
        <v>7.4064572576594676</v>
      </c>
      <c r="BE215" s="15"/>
      <c r="BF215" s="75">
        <v>63.330750834454918</v>
      </c>
      <c r="BG215" s="75">
        <v>61.575659784656793</v>
      </c>
      <c r="BH215" s="75">
        <v>58.667514751009428</v>
      </c>
      <c r="BI215" s="75">
        <v>65.105846864064603</v>
      </c>
      <c r="BJ215" s="75">
        <v>61.366373109017502</v>
      </c>
      <c r="BK215" s="75">
        <v>67.435205141318988</v>
      </c>
      <c r="BL215" s="75">
        <v>60.34890359353971</v>
      </c>
      <c r="BM215" s="9"/>
      <c r="BN215" s="84"/>
      <c r="BV215" s="17">
        <f t="shared" si="78"/>
        <v>2032</v>
      </c>
      <c r="BW215" s="78">
        <f t="shared" si="79"/>
        <v>48274</v>
      </c>
      <c r="BX215" s="24">
        <f t="shared" si="80"/>
        <v>7.5000175738244677</v>
      </c>
      <c r="BY215" s="24">
        <f t="shared" si="81"/>
        <v>7.3540061686648226</v>
      </c>
      <c r="BZ215" s="24">
        <v>7.442590408163265</v>
      </c>
      <c r="CA215" s="24">
        <v>7.3186347698669181</v>
      </c>
      <c r="CB215" s="24">
        <v>7.442590408163265</v>
      </c>
      <c r="CC215" s="24">
        <f t="shared" si="82"/>
        <v>7.3891834318554999</v>
      </c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3"/>
      <c r="EC215" s="3"/>
      <c r="ED215" s="3"/>
      <c r="EE215" s="3"/>
      <c r="EF215" s="3"/>
      <c r="EG215" s="3"/>
      <c r="EH215" s="3"/>
      <c r="EI215" s="13"/>
      <c r="EJ215" s="13"/>
      <c r="EK215" s="13"/>
      <c r="EL215" s="13"/>
      <c r="EM215" s="13"/>
      <c r="EN215" s="13"/>
      <c r="EO215" s="13"/>
      <c r="EP215" s="3"/>
      <c r="EQ215" s="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3"/>
      <c r="FO215" s="3"/>
      <c r="FP215" s="13"/>
      <c r="FQ215" s="13"/>
      <c r="FR215" s="13"/>
      <c r="FS215" s="13"/>
      <c r="FT215" s="13"/>
    </row>
    <row r="216" spans="1:176" ht="12.75" x14ac:dyDescent="0.2">
      <c r="A216" s="3">
        <f t="shared" si="64"/>
        <v>2032</v>
      </c>
      <c r="B216" s="81">
        <f t="shared" si="68"/>
        <v>48305</v>
      </c>
      <c r="C216" s="81">
        <f t="shared" si="66"/>
        <v>48334</v>
      </c>
      <c r="D216" s="79">
        <f t="shared" si="67"/>
        <v>48305</v>
      </c>
      <c r="E216" s="40">
        <v>61.951419999999999</v>
      </c>
      <c r="F216" s="80">
        <v>58.037779999999998</v>
      </c>
      <c r="G216" s="40">
        <v>63.949350000000003</v>
      </c>
      <c r="H216" s="80">
        <v>60.727409999999999</v>
      </c>
      <c r="I216" s="40">
        <v>57.319389999999999</v>
      </c>
      <c r="J216" s="80">
        <v>53.646839999999997</v>
      </c>
      <c r="K216" s="40">
        <v>71.681299999999993</v>
      </c>
      <c r="L216" s="80">
        <v>66.389750000000006</v>
      </c>
      <c r="M216" s="40">
        <v>67.228470000000002</v>
      </c>
      <c r="N216" s="80">
        <v>63.493969999999997</v>
      </c>
      <c r="O216" s="40">
        <v>62.699350000000003</v>
      </c>
      <c r="P216" s="80">
        <v>59.727409999999999</v>
      </c>
      <c r="Q216" s="40">
        <v>60.949350000000003</v>
      </c>
      <c r="R216" s="80">
        <v>59.977409999999999</v>
      </c>
      <c r="S216" s="40">
        <v>66.199349999999995</v>
      </c>
      <c r="T216" s="80">
        <v>58.727409999999999</v>
      </c>
      <c r="U216" s="40">
        <v>61.40164</v>
      </c>
      <c r="V216" s="42">
        <v>62.048470000000002</v>
      </c>
      <c r="W216" s="42">
        <v>7.3384</v>
      </c>
      <c r="X216" s="75">
        <v>7.5347999999999997</v>
      </c>
      <c r="Y216" s="42">
        <v>7.1448999999999998</v>
      </c>
      <c r="Z216" s="75">
        <v>7.1623999999999999</v>
      </c>
      <c r="AA216" s="75">
        <v>6.8074000000000003</v>
      </c>
      <c r="AB216" s="75">
        <v>7.5533000000000001</v>
      </c>
      <c r="AC216" s="82">
        <v>7.4678000000000004</v>
      </c>
      <c r="AD216" s="76">
        <v>7.1177999999999999</v>
      </c>
      <c r="AE216" s="82">
        <v>6.8475999999999999</v>
      </c>
      <c r="AF216" s="75">
        <v>7.4916</v>
      </c>
      <c r="AG216" s="77">
        <v>7.3059000000000003</v>
      </c>
      <c r="AH216" s="76">
        <v>7.26</v>
      </c>
      <c r="AI216" s="77">
        <v>7.4156000000000004</v>
      </c>
      <c r="AJ216" s="76">
        <v>7.4828000000000001</v>
      </c>
      <c r="AK216" s="83"/>
      <c r="AL216" s="5"/>
      <c r="AM216" s="5"/>
      <c r="AN216" s="5"/>
      <c r="AO216" s="5"/>
      <c r="AP216" s="5"/>
      <c r="AQ216" s="5"/>
      <c r="AR216" s="6">
        <f t="shared" si="69"/>
        <v>7.6217989836365483</v>
      </c>
      <c r="AS216" s="6">
        <f t="shared" si="70"/>
        <v>7.2660717755869495</v>
      </c>
      <c r="AT216" s="6">
        <f t="shared" si="71"/>
        <v>7.9106835756365488</v>
      </c>
      <c r="AU216" s="6">
        <f t="shared" si="72"/>
        <v>7.5414743675869502</v>
      </c>
      <c r="AV216" s="6">
        <f t="shared" si="65"/>
        <v>7.5850071756117492</v>
      </c>
      <c r="AW216" s="6"/>
      <c r="AX216" s="6">
        <f t="shared" si="73"/>
        <v>7.2922192877492877</v>
      </c>
      <c r="AY216" s="6">
        <f t="shared" si="74"/>
        <v>7.6090763064434297</v>
      </c>
      <c r="AZ216" s="6">
        <f t="shared" si="75"/>
        <v>7.5575171337987674</v>
      </c>
      <c r="BA216" s="6">
        <v>7.2922332653061224</v>
      </c>
      <c r="BB216" s="6">
        <f t="shared" si="76"/>
        <v>6.9973097858387137</v>
      </c>
      <c r="BC216" s="6">
        <v>7.1707363442272944</v>
      </c>
      <c r="BD216" s="6">
        <f t="shared" si="77"/>
        <v>7.255176494224008</v>
      </c>
      <c r="BE216" s="15"/>
      <c r="BF216" s="75">
        <v>60.29899422222222</v>
      </c>
      <c r="BG216" s="75">
        <v>62.588975333333337</v>
      </c>
      <c r="BH216" s="75">
        <v>55.768757777777779</v>
      </c>
      <c r="BI216" s="75">
        <v>65.651681111111117</v>
      </c>
      <c r="BJ216" s="75">
        <v>60.53897533333334</v>
      </c>
      <c r="BK216" s="75">
        <v>69.447090000000003</v>
      </c>
      <c r="BL216" s="75">
        <v>61.674745999999999</v>
      </c>
      <c r="BM216" s="9"/>
      <c r="BN216" s="84"/>
      <c r="BV216" s="17">
        <f t="shared" si="78"/>
        <v>2032</v>
      </c>
      <c r="BW216" s="78">
        <f t="shared" si="79"/>
        <v>48305</v>
      </c>
      <c r="BX216" s="24">
        <f t="shared" si="80"/>
        <v>7.3846764893507562</v>
      </c>
      <c r="BY216" s="24">
        <f t="shared" si="81"/>
        <v>6.9973097858387137</v>
      </c>
      <c r="BZ216" s="24">
        <v>7.2889169387755102</v>
      </c>
      <c r="CA216" s="24">
        <v>7.1674876171741708</v>
      </c>
      <c r="CB216" s="24">
        <v>7.2889169387755102</v>
      </c>
      <c r="CC216" s="24">
        <f t="shared" si="82"/>
        <v>7.0319379474548436</v>
      </c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3"/>
      <c r="EC216" s="3"/>
      <c r="ED216" s="3"/>
      <c r="EE216" s="3"/>
      <c r="EF216" s="3"/>
      <c r="EG216" s="3"/>
      <c r="EH216" s="3"/>
      <c r="EI216" s="13"/>
      <c r="EJ216" s="13"/>
      <c r="EK216" s="13"/>
      <c r="EL216" s="13"/>
      <c r="EM216" s="13"/>
      <c r="EN216" s="13"/>
      <c r="EO216" s="13"/>
      <c r="EP216" s="3"/>
      <c r="EQ216" s="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3"/>
      <c r="FO216" s="3"/>
      <c r="FP216" s="13"/>
      <c r="FQ216" s="13"/>
      <c r="FR216" s="13"/>
      <c r="FS216" s="13"/>
      <c r="FT216" s="13"/>
    </row>
    <row r="217" spans="1:176" ht="12.75" x14ac:dyDescent="0.2">
      <c r="A217" s="3">
        <f t="shared" si="64"/>
        <v>2032</v>
      </c>
      <c r="B217" s="81">
        <f t="shared" si="68"/>
        <v>48335</v>
      </c>
      <c r="C217" s="81">
        <f t="shared" si="66"/>
        <v>48365</v>
      </c>
      <c r="D217" s="79">
        <f t="shared" si="67"/>
        <v>48335</v>
      </c>
      <c r="E217" s="40">
        <v>58.709310000000002</v>
      </c>
      <c r="F217" s="80">
        <v>52.96443</v>
      </c>
      <c r="G217" s="40">
        <v>63.767150000000001</v>
      </c>
      <c r="H217" s="80">
        <v>60.927909999999997</v>
      </c>
      <c r="I217" s="40">
        <v>54.214100000000002</v>
      </c>
      <c r="J217" s="80">
        <v>48.722000000000001</v>
      </c>
      <c r="K217" s="40">
        <v>66.837620000000001</v>
      </c>
      <c r="L217" s="80">
        <v>61.18188</v>
      </c>
      <c r="M217" s="40">
        <v>66.176410000000004</v>
      </c>
      <c r="N217" s="80">
        <v>62.779850000000003</v>
      </c>
      <c r="O217" s="40">
        <v>62.767150000000001</v>
      </c>
      <c r="P217" s="80">
        <v>59.427909999999997</v>
      </c>
      <c r="Q217" s="40">
        <v>62.767150000000001</v>
      </c>
      <c r="R217" s="80">
        <v>59.927909999999997</v>
      </c>
      <c r="S217" s="40">
        <v>66.517150000000001</v>
      </c>
      <c r="T217" s="80">
        <v>58.927909999999997</v>
      </c>
      <c r="U217" s="40">
        <v>58.00235</v>
      </c>
      <c r="V217" s="42">
        <v>54.449309999999997</v>
      </c>
      <c r="W217" s="42">
        <v>7.4020999999999999</v>
      </c>
      <c r="X217" s="75">
        <v>7.7605000000000004</v>
      </c>
      <c r="Y217" s="42">
        <v>7.2057000000000002</v>
      </c>
      <c r="Z217" s="75">
        <v>7.1908000000000003</v>
      </c>
      <c r="AA217" s="75">
        <v>6.8357999999999999</v>
      </c>
      <c r="AB217" s="75">
        <v>7.5258000000000003</v>
      </c>
      <c r="AC217" s="82">
        <v>7.2367999999999997</v>
      </c>
      <c r="AD217" s="76">
        <v>7.1515000000000004</v>
      </c>
      <c r="AE217" s="82">
        <v>6.8962000000000003</v>
      </c>
      <c r="AF217" s="75">
        <v>7.5208000000000004</v>
      </c>
      <c r="AG217" s="77">
        <v>7.3348000000000004</v>
      </c>
      <c r="AH217" s="76">
        <v>7.2885999999999997</v>
      </c>
      <c r="AI217" s="77">
        <v>7.4507000000000003</v>
      </c>
      <c r="AJ217" s="76">
        <v>7.2518000000000002</v>
      </c>
      <c r="AK217" s="83"/>
      <c r="AL217" s="5"/>
      <c r="AM217" s="5"/>
      <c r="AN217" s="5"/>
      <c r="AO217" s="5"/>
      <c r="AP217" s="5"/>
      <c r="AQ217" s="5"/>
      <c r="AR217" s="6">
        <f t="shared" si="69"/>
        <v>7.3870190263238129</v>
      </c>
      <c r="AS217" s="6">
        <f t="shared" si="70"/>
        <v>7.3003232239048685</v>
      </c>
      <c r="AT217" s="6">
        <f t="shared" si="71"/>
        <v>7.6670054983238138</v>
      </c>
      <c r="AU217" s="6">
        <f t="shared" si="72"/>
        <v>7.5770239399048691</v>
      </c>
      <c r="AV217" s="6">
        <f t="shared" si="65"/>
        <v>7.4828429221143411</v>
      </c>
      <c r="AW217" s="6"/>
      <c r="AX217" s="6">
        <f t="shared" si="73"/>
        <v>7.3211163166463171</v>
      </c>
      <c r="AY217" s="6">
        <f t="shared" si="74"/>
        <v>7.3746775240994404</v>
      </c>
      <c r="AZ217" s="6">
        <f t="shared" si="75"/>
        <v>7.5300076496290052</v>
      </c>
      <c r="BA217" s="6">
        <v>7.3212128571428563</v>
      </c>
      <c r="BB217" s="6">
        <f t="shared" si="76"/>
        <v>7.0264111281893644</v>
      </c>
      <c r="BC217" s="6">
        <v>7.1992394737322298</v>
      </c>
      <c r="BD217" s="6">
        <f t="shared" si="77"/>
        <v>7.283704871923657</v>
      </c>
      <c r="BE217" s="15"/>
      <c r="BF217" s="75">
        <v>56.05307516129033</v>
      </c>
      <c r="BG217" s="75">
        <v>62.454383118279573</v>
      </c>
      <c r="BH217" s="75">
        <v>51.674741935483866</v>
      </c>
      <c r="BI217" s="75">
        <v>64.605957526881724</v>
      </c>
      <c r="BJ217" s="75">
        <v>61.454383118279566</v>
      </c>
      <c r="BK217" s="75">
        <v>64.222600430107533</v>
      </c>
      <c r="BL217" s="75">
        <v>56.35954655913978</v>
      </c>
      <c r="BM217" s="9"/>
      <c r="BN217" s="84"/>
      <c r="BV217" s="17">
        <f t="shared" si="78"/>
        <v>2032</v>
      </c>
      <c r="BW217" s="78">
        <f t="shared" si="79"/>
        <v>48335</v>
      </c>
      <c r="BX217" s="24">
        <f t="shared" si="80"/>
        <v>7.4472343656754818</v>
      </c>
      <c r="BY217" s="24">
        <f t="shared" si="81"/>
        <v>7.0264111281893644</v>
      </c>
      <c r="BZ217" s="24">
        <v>7.3178965306122441</v>
      </c>
      <c r="CA217" s="24">
        <v>7.1959907986912617</v>
      </c>
      <c r="CB217" s="24">
        <v>7.3178965306122441</v>
      </c>
      <c r="CC217" s="24">
        <f t="shared" si="82"/>
        <v>7.0610840886699497</v>
      </c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3"/>
      <c r="EC217" s="3"/>
      <c r="ED217" s="3"/>
      <c r="EE217" s="3"/>
      <c r="EF217" s="3"/>
      <c r="EG217" s="3"/>
      <c r="EH217" s="3"/>
      <c r="EI217" s="13"/>
      <c r="EJ217" s="13"/>
      <c r="EK217" s="13"/>
      <c r="EL217" s="13"/>
      <c r="EM217" s="13"/>
      <c r="EN217" s="13"/>
      <c r="EO217" s="13"/>
      <c r="EP217" s="3"/>
      <c r="EQ217" s="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3"/>
      <c r="FO217" s="3"/>
      <c r="FP217" s="13"/>
      <c r="FQ217" s="13"/>
      <c r="FR217" s="13"/>
      <c r="FS217" s="13"/>
      <c r="FT217" s="13"/>
    </row>
    <row r="218" spans="1:176" ht="12.75" x14ac:dyDescent="0.2">
      <c r="A218" s="3">
        <f t="shared" si="64"/>
        <v>2032</v>
      </c>
      <c r="B218" s="81">
        <f t="shared" si="68"/>
        <v>48366</v>
      </c>
      <c r="C218" s="81">
        <f t="shared" si="66"/>
        <v>48395</v>
      </c>
      <c r="D218" s="79">
        <f t="shared" si="67"/>
        <v>48366</v>
      </c>
      <c r="E218" s="40">
        <v>64.405529999999999</v>
      </c>
      <c r="F218" s="80">
        <v>54.601239999999997</v>
      </c>
      <c r="G218" s="40">
        <v>67.617310000000003</v>
      </c>
      <c r="H218" s="80">
        <v>60.877049999999997</v>
      </c>
      <c r="I218" s="40">
        <v>59.659689999999998</v>
      </c>
      <c r="J218" s="80">
        <v>50.28678</v>
      </c>
      <c r="K218" s="40">
        <v>73.960620000000006</v>
      </c>
      <c r="L218" s="80">
        <v>62.885359999999999</v>
      </c>
      <c r="M218" s="40">
        <v>69.517340000000004</v>
      </c>
      <c r="N218" s="80">
        <v>62.10624</v>
      </c>
      <c r="O218" s="40">
        <v>67.367310000000003</v>
      </c>
      <c r="P218" s="80">
        <v>60.127049999999997</v>
      </c>
      <c r="Q218" s="40">
        <v>67.617310000000003</v>
      </c>
      <c r="R218" s="80">
        <v>60.127049999999997</v>
      </c>
      <c r="S218" s="40">
        <v>70.617310000000003</v>
      </c>
      <c r="T218" s="80">
        <v>58.877049999999997</v>
      </c>
      <c r="U218" s="40">
        <v>66.447940000000003</v>
      </c>
      <c r="V218" s="42">
        <v>59.201590000000003</v>
      </c>
      <c r="W218" s="42">
        <v>7.5597000000000003</v>
      </c>
      <c r="X218" s="75">
        <v>7.7925000000000004</v>
      </c>
      <c r="Y218" s="42">
        <v>7.2584</v>
      </c>
      <c r="Z218" s="75">
        <v>7.2298</v>
      </c>
      <c r="AA218" s="75">
        <v>6.8747999999999996</v>
      </c>
      <c r="AB218" s="75">
        <v>7.5816999999999997</v>
      </c>
      <c r="AC218" s="82">
        <v>7.2873999999999999</v>
      </c>
      <c r="AD218" s="76">
        <v>7.1304999999999996</v>
      </c>
      <c r="AE218" s="82">
        <v>6.9466000000000001</v>
      </c>
      <c r="AF218" s="75">
        <v>7.5609000000000002</v>
      </c>
      <c r="AG218" s="77">
        <v>7.3742999999999999</v>
      </c>
      <c r="AH218" s="76">
        <v>7.3277000000000001</v>
      </c>
      <c r="AI218" s="77">
        <v>7.4316000000000004</v>
      </c>
      <c r="AJ218" s="76">
        <v>7.3023999999999996</v>
      </c>
      <c r="AK218" s="83"/>
      <c r="AL218" s="5"/>
      <c r="AM218" s="5"/>
      <c r="AN218" s="5"/>
      <c r="AO218" s="5"/>
      <c r="AP218" s="5"/>
      <c r="AQ218" s="5"/>
      <c r="AR218" s="6">
        <f t="shared" si="69"/>
        <v>7.438447016973269</v>
      </c>
      <c r="AS218" s="6">
        <f t="shared" si="70"/>
        <v>7.2789795914218915</v>
      </c>
      <c r="AT218" s="6">
        <f t="shared" si="71"/>
        <v>7.7203826009732701</v>
      </c>
      <c r="AU218" s="6">
        <f t="shared" si="72"/>
        <v>7.5548713874218922</v>
      </c>
      <c r="AV218" s="6">
        <f t="shared" si="65"/>
        <v>7.4981701491975805</v>
      </c>
      <c r="AW218" s="6"/>
      <c r="AX218" s="6">
        <f t="shared" si="73"/>
        <v>7.3607988563288567</v>
      </c>
      <c r="AY218" s="6">
        <f t="shared" si="74"/>
        <v>7.4260220192795527</v>
      </c>
      <c r="AZ218" s="6">
        <f t="shared" si="75"/>
        <v>7.5859269283595401</v>
      </c>
      <c r="BA218" s="6">
        <v>7.3610087755102045</v>
      </c>
      <c r="BB218" s="6">
        <f t="shared" si="76"/>
        <v>7.0663742391638484</v>
      </c>
      <c r="BC218" s="6">
        <v>7.2383810952354883</v>
      </c>
      <c r="BD218" s="6">
        <f t="shared" si="77"/>
        <v>7.3228811652435963</v>
      </c>
      <c r="BE218" s="15"/>
      <c r="BF218" s="75">
        <v>60.265940888888892</v>
      </c>
      <c r="BG218" s="75">
        <v>64.771422444444454</v>
      </c>
      <c r="BH218" s="75">
        <v>55.702239111111105</v>
      </c>
      <c r="BI218" s="75">
        <v>66.388208888888897</v>
      </c>
      <c r="BJ218" s="75">
        <v>64.454755777777777</v>
      </c>
      <c r="BK218" s="75">
        <v>69.284399111111114</v>
      </c>
      <c r="BL218" s="75">
        <v>63.388370000000002</v>
      </c>
      <c r="BM218" s="9"/>
      <c r="BN218" s="84"/>
      <c r="BV218" s="17">
        <f t="shared" si="78"/>
        <v>2032</v>
      </c>
      <c r="BW218" s="78">
        <f t="shared" si="79"/>
        <v>48366</v>
      </c>
      <c r="BX218" s="24">
        <f t="shared" si="80"/>
        <v>7.5014580512398394</v>
      </c>
      <c r="BY218" s="24">
        <f t="shared" si="81"/>
        <v>7.0663742391638484</v>
      </c>
      <c r="BZ218" s="24">
        <v>7.3576924489795914</v>
      </c>
      <c r="CA218" s="24">
        <v>7.2351324916196633</v>
      </c>
      <c r="CB218" s="24">
        <v>7.3576924489795914</v>
      </c>
      <c r="CC218" s="24">
        <f t="shared" si="82"/>
        <v>7.1011087192118216</v>
      </c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3"/>
      <c r="EC218" s="3"/>
      <c r="ED218" s="3"/>
      <c r="EE218" s="3"/>
      <c r="EF218" s="3"/>
      <c r="EG218" s="3"/>
      <c r="EH218" s="3"/>
      <c r="EI218" s="13"/>
      <c r="EJ218" s="13"/>
      <c r="EK218" s="13"/>
      <c r="EL218" s="13"/>
      <c r="EM218" s="13"/>
      <c r="EN218" s="13"/>
      <c r="EO218" s="13"/>
      <c r="EP218" s="3"/>
      <c r="EQ218" s="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3"/>
      <c r="FO218" s="3"/>
      <c r="FP218" s="13"/>
      <c r="FQ218" s="13"/>
      <c r="FR218" s="13"/>
      <c r="FS218" s="13"/>
      <c r="FT218" s="13"/>
    </row>
    <row r="219" spans="1:176" ht="12.75" x14ac:dyDescent="0.2">
      <c r="A219" s="3">
        <f t="shared" si="64"/>
        <v>2032</v>
      </c>
      <c r="B219" s="81">
        <f t="shared" si="68"/>
        <v>48396</v>
      </c>
      <c r="C219" s="81">
        <f t="shared" si="66"/>
        <v>48426</v>
      </c>
      <c r="D219" s="79">
        <f t="shared" si="67"/>
        <v>48396</v>
      </c>
      <c r="E219" s="40">
        <v>93.503399999999999</v>
      </c>
      <c r="F219" s="80">
        <v>62.056950000000001</v>
      </c>
      <c r="G219" s="40">
        <v>94.368049999999997</v>
      </c>
      <c r="H219" s="80">
        <v>65.332589999999996</v>
      </c>
      <c r="I219" s="40">
        <v>87.481499999999997</v>
      </c>
      <c r="J219" s="80">
        <v>57.414439999999999</v>
      </c>
      <c r="K219" s="40">
        <v>102.3793</v>
      </c>
      <c r="L219" s="80">
        <v>68.280360000000002</v>
      </c>
      <c r="M219" s="40">
        <v>97.789389999999997</v>
      </c>
      <c r="N219" s="80">
        <v>67.353989999999996</v>
      </c>
      <c r="O219" s="40">
        <v>98.868049999999997</v>
      </c>
      <c r="P219" s="80">
        <v>64.332589999999996</v>
      </c>
      <c r="Q219" s="40">
        <v>99.368049999999997</v>
      </c>
      <c r="R219" s="80">
        <v>65.332589999999996</v>
      </c>
      <c r="S219" s="40">
        <v>98.618049999999997</v>
      </c>
      <c r="T219" s="80">
        <v>67.832589999999996</v>
      </c>
      <c r="U219" s="40">
        <v>92.484750000000005</v>
      </c>
      <c r="V219" s="42">
        <v>64.143690000000007</v>
      </c>
      <c r="W219" s="42">
        <v>7.6764999999999999</v>
      </c>
      <c r="X219" s="75">
        <v>8.0257000000000005</v>
      </c>
      <c r="Y219" s="42">
        <v>7.4096000000000002</v>
      </c>
      <c r="Z219" s="75">
        <v>7.3268000000000004</v>
      </c>
      <c r="AA219" s="75">
        <v>6.9718</v>
      </c>
      <c r="AB219" s="75">
        <v>7.6458000000000004</v>
      </c>
      <c r="AC219" s="82">
        <v>7.3220000000000001</v>
      </c>
      <c r="AD219" s="76">
        <v>7.2430000000000003</v>
      </c>
      <c r="AE219" s="82">
        <v>6.9776999999999996</v>
      </c>
      <c r="AF219" s="75">
        <v>7.6592000000000002</v>
      </c>
      <c r="AG219" s="77">
        <v>7.4718999999999998</v>
      </c>
      <c r="AH219" s="76">
        <v>7.4249000000000001</v>
      </c>
      <c r="AI219" s="77">
        <v>7.5464000000000002</v>
      </c>
      <c r="AJ219" s="76">
        <v>7.3369999999999997</v>
      </c>
      <c r="AK219" s="83"/>
      <c r="AL219" s="5"/>
      <c r="AM219" s="5"/>
      <c r="AN219" s="5"/>
      <c r="AO219" s="5"/>
      <c r="AP219" s="5"/>
      <c r="AQ219" s="5"/>
      <c r="AR219" s="6">
        <f t="shared" si="69"/>
        <v>7.4736131923976012</v>
      </c>
      <c r="AS219" s="6">
        <f t="shared" si="70"/>
        <v>7.393320479723549</v>
      </c>
      <c r="AT219" s="6">
        <f t="shared" si="71"/>
        <v>7.7568815683976018</v>
      </c>
      <c r="AU219" s="6">
        <f t="shared" si="72"/>
        <v>7.6735457757235501</v>
      </c>
      <c r="AV219" s="6">
        <f t="shared" si="65"/>
        <v>7.5743402540605755</v>
      </c>
      <c r="AW219" s="6"/>
      <c r="AX219" s="6">
        <f t="shared" si="73"/>
        <v>7.4594964550264562</v>
      </c>
      <c r="AY219" s="6">
        <f t="shared" si="74"/>
        <v>7.4611311009639767</v>
      </c>
      <c r="AZ219" s="6">
        <f t="shared" si="75"/>
        <v>7.6500490350970596</v>
      </c>
      <c r="BA219" s="6">
        <v>7.4599883673469387</v>
      </c>
      <c r="BB219" s="6">
        <f t="shared" si="76"/>
        <v>7.165769669023466</v>
      </c>
      <c r="BC219" s="6">
        <v>7.3357333333333328</v>
      </c>
      <c r="BD219" s="6">
        <f t="shared" si="77"/>
        <v>7.4203196383726775</v>
      </c>
      <c r="BE219" s="15"/>
      <c r="BF219" s="75">
        <v>79.639911290322573</v>
      </c>
      <c r="BG219" s="75">
        <v>81.567470860215039</v>
      </c>
      <c r="BH219" s="75">
        <v>74.226129462365591</v>
      </c>
      <c r="BI219" s="75">
        <v>84.371633010752689</v>
      </c>
      <c r="BJ219" s="75">
        <v>84.363169784946223</v>
      </c>
      <c r="BK219" s="75">
        <v>87.34643397849463</v>
      </c>
      <c r="BL219" s="75">
        <v>79.990304193548397</v>
      </c>
      <c r="BM219" s="9"/>
      <c r="BN219" s="84"/>
      <c r="BV219" s="17">
        <f t="shared" si="78"/>
        <v>2032</v>
      </c>
      <c r="BW219" s="78">
        <f t="shared" si="79"/>
        <v>48396</v>
      </c>
      <c r="BX219" s="24">
        <f t="shared" si="80"/>
        <v>7.6570296121000103</v>
      </c>
      <c r="BY219" s="24">
        <f t="shared" si="81"/>
        <v>7.165769669023466</v>
      </c>
      <c r="BZ219" s="24">
        <v>7.4566720408163256</v>
      </c>
      <c r="CA219" s="24">
        <v>7.3324849073646599</v>
      </c>
      <c r="CB219" s="24">
        <v>7.4566720408163256</v>
      </c>
      <c r="CC219" s="24">
        <f t="shared" si="82"/>
        <v>7.2006571592775037</v>
      </c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3"/>
      <c r="EC219" s="3"/>
      <c r="ED219" s="3"/>
      <c r="EE219" s="3"/>
      <c r="EF219" s="3"/>
      <c r="EG219" s="3"/>
      <c r="EH219" s="3"/>
      <c r="EI219" s="13"/>
      <c r="EJ219" s="13"/>
      <c r="EK219" s="13"/>
      <c r="EL219" s="13"/>
      <c r="EM219" s="13"/>
      <c r="EN219" s="13"/>
      <c r="EO219" s="13"/>
      <c r="EP219" s="3"/>
      <c r="EQ219" s="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3"/>
      <c r="FO219" s="3"/>
      <c r="FP219" s="13"/>
      <c r="FQ219" s="13"/>
      <c r="FR219" s="13"/>
      <c r="FS219" s="13"/>
      <c r="FT219" s="13"/>
    </row>
    <row r="220" spans="1:176" ht="12.75" x14ac:dyDescent="0.2">
      <c r="A220" s="3">
        <f t="shared" si="64"/>
        <v>2032</v>
      </c>
      <c r="B220" s="81">
        <f t="shared" si="68"/>
        <v>48427</v>
      </c>
      <c r="C220" s="81">
        <f t="shared" si="66"/>
        <v>48457</v>
      </c>
      <c r="D220" s="79">
        <f t="shared" si="67"/>
        <v>48427</v>
      </c>
      <c r="E220" s="40">
        <v>97.460229999999996</v>
      </c>
      <c r="F220" s="80">
        <v>66.309979999999996</v>
      </c>
      <c r="G220" s="40">
        <v>93.144329999999997</v>
      </c>
      <c r="H220" s="80">
        <v>67.258709999999994</v>
      </c>
      <c r="I220" s="40">
        <v>91.32938</v>
      </c>
      <c r="J220" s="80">
        <v>61.632330000000003</v>
      </c>
      <c r="K220" s="40">
        <v>102.0257</v>
      </c>
      <c r="L220" s="80">
        <v>70.871470000000002</v>
      </c>
      <c r="M220" s="40">
        <v>97.327820000000003</v>
      </c>
      <c r="N220" s="80">
        <v>69.78416</v>
      </c>
      <c r="O220" s="40">
        <v>96.644329999999997</v>
      </c>
      <c r="P220" s="80">
        <v>66.258709999999994</v>
      </c>
      <c r="Q220" s="40">
        <v>97.394329999999997</v>
      </c>
      <c r="R220" s="80">
        <v>67.258709999999994</v>
      </c>
      <c r="S220" s="40">
        <v>96.894329999999997</v>
      </c>
      <c r="T220" s="80">
        <v>69.758709999999994</v>
      </c>
      <c r="U220" s="40">
        <v>92.252380000000002</v>
      </c>
      <c r="V220" s="42">
        <v>64.185580000000002</v>
      </c>
      <c r="W220" s="42">
        <v>7.7339000000000002</v>
      </c>
      <c r="X220" s="75">
        <v>8.2009000000000007</v>
      </c>
      <c r="Y220" s="42">
        <v>7.5644999999999998</v>
      </c>
      <c r="Z220" s="75">
        <v>7.4625000000000004</v>
      </c>
      <c r="AA220" s="75">
        <v>7.1074999999999999</v>
      </c>
      <c r="AB220" s="75">
        <v>7.7386999999999997</v>
      </c>
      <c r="AC220" s="82">
        <v>7.4036</v>
      </c>
      <c r="AD220" s="76">
        <v>7.2864000000000004</v>
      </c>
      <c r="AE220" s="82">
        <v>7.0156000000000001</v>
      </c>
      <c r="AF220" s="75">
        <v>7.7960000000000003</v>
      </c>
      <c r="AG220" s="77">
        <v>7.6082000000000001</v>
      </c>
      <c r="AH220" s="76">
        <v>7.5609000000000002</v>
      </c>
      <c r="AI220" s="77">
        <v>7.5917000000000003</v>
      </c>
      <c r="AJ220" s="76">
        <v>7.4185999999999996</v>
      </c>
      <c r="AK220" s="83"/>
      <c r="AL220" s="5"/>
      <c r="AM220" s="5"/>
      <c r="AN220" s="5"/>
      <c r="AO220" s="5"/>
      <c r="AP220" s="5"/>
      <c r="AQ220" s="5"/>
      <c r="AR220" s="6">
        <f t="shared" si="69"/>
        <v>7.5565484500457361</v>
      </c>
      <c r="AS220" s="6">
        <f t="shared" si="70"/>
        <v>7.437430653521699</v>
      </c>
      <c r="AT220" s="6">
        <f t="shared" si="71"/>
        <v>7.8429600580457368</v>
      </c>
      <c r="AU220" s="6">
        <f t="shared" si="72"/>
        <v>7.7193277175216997</v>
      </c>
      <c r="AV220" s="6">
        <f t="shared" si="65"/>
        <v>7.6390667197837185</v>
      </c>
      <c r="AW220" s="6"/>
      <c r="AX220" s="6">
        <f t="shared" si="73"/>
        <v>7.5975713431013441</v>
      </c>
      <c r="AY220" s="6">
        <f t="shared" si="74"/>
        <v>7.5439317097919831</v>
      </c>
      <c r="AZ220" s="6">
        <f t="shared" si="75"/>
        <v>7.7429810743469112</v>
      </c>
      <c r="BA220" s="6">
        <v>7.5984577551020402</v>
      </c>
      <c r="BB220" s="6">
        <f t="shared" si="76"/>
        <v>7.3048208013116103</v>
      </c>
      <c r="BC220" s="6">
        <v>7.471926103538256</v>
      </c>
      <c r="BD220" s="6">
        <f t="shared" si="77"/>
        <v>7.5566330487192364</v>
      </c>
      <c r="BE220" s="15"/>
      <c r="BF220" s="75">
        <v>83.727324086021511</v>
      </c>
      <c r="BG220" s="75">
        <v>81.732389999999995</v>
      </c>
      <c r="BH220" s="75">
        <v>78.237132150537633</v>
      </c>
      <c r="BI220" s="75">
        <v>85.18491612903226</v>
      </c>
      <c r="BJ220" s="75">
        <v>84.108734086021499</v>
      </c>
      <c r="BK220" s="75">
        <v>88.291039462365575</v>
      </c>
      <c r="BL220" s="75">
        <v>79.878844516129035</v>
      </c>
      <c r="BM220" s="9"/>
      <c r="BN220" s="84"/>
      <c r="BV220" s="17">
        <f t="shared" si="78"/>
        <v>2032</v>
      </c>
      <c r="BW220" s="78">
        <f t="shared" si="79"/>
        <v>48427</v>
      </c>
      <c r="BX220" s="24">
        <f t="shared" si="80"/>
        <v>7.8164081489865209</v>
      </c>
      <c r="BY220" s="24">
        <f t="shared" si="81"/>
        <v>7.3048208013116103</v>
      </c>
      <c r="BZ220" s="24">
        <v>7.595141428571428</v>
      </c>
      <c r="CA220" s="24">
        <v>7.4686779260924538</v>
      </c>
      <c r="CB220" s="24">
        <v>7.595141428571428</v>
      </c>
      <c r="CC220" s="24">
        <f t="shared" si="82"/>
        <v>7.3399223481116573</v>
      </c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3"/>
      <c r="EC220" s="3"/>
      <c r="ED220" s="3"/>
      <c r="EE220" s="3"/>
      <c r="EF220" s="3"/>
      <c r="EG220" s="3"/>
      <c r="EH220" s="3"/>
      <c r="EI220" s="13"/>
      <c r="EJ220" s="13"/>
      <c r="EK220" s="13"/>
      <c r="EL220" s="13"/>
      <c r="EM220" s="13"/>
      <c r="EN220" s="13"/>
      <c r="EO220" s="13"/>
      <c r="EP220" s="3"/>
      <c r="EQ220" s="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3"/>
      <c r="FO220" s="3"/>
      <c r="FP220" s="13"/>
      <c r="FQ220" s="13"/>
      <c r="FR220" s="13"/>
      <c r="FS220" s="13"/>
      <c r="FT220" s="13"/>
    </row>
    <row r="221" spans="1:176" ht="12.75" x14ac:dyDescent="0.2">
      <c r="A221" s="3">
        <f t="shared" si="64"/>
        <v>2032</v>
      </c>
      <c r="B221" s="81">
        <f t="shared" si="68"/>
        <v>48458</v>
      </c>
      <c r="C221" s="81">
        <f t="shared" si="66"/>
        <v>48487</v>
      </c>
      <c r="D221" s="79">
        <f t="shared" si="67"/>
        <v>48458</v>
      </c>
      <c r="E221" s="40">
        <v>81.635189999999994</v>
      </c>
      <c r="F221" s="80">
        <v>64.368549999999999</v>
      </c>
      <c r="G221" s="40">
        <v>71.690219999999997</v>
      </c>
      <c r="H221" s="80">
        <v>63.099150000000002</v>
      </c>
      <c r="I221" s="40">
        <v>76.208420000000004</v>
      </c>
      <c r="J221" s="80">
        <v>61.176670000000001</v>
      </c>
      <c r="K221" s="40">
        <v>83.767390000000006</v>
      </c>
      <c r="L221" s="80">
        <v>67.953550000000007</v>
      </c>
      <c r="M221" s="40">
        <v>78.368390000000005</v>
      </c>
      <c r="N221" s="80">
        <v>66.068560000000005</v>
      </c>
      <c r="O221" s="40">
        <v>73.690219999999997</v>
      </c>
      <c r="P221" s="80">
        <v>60.599150000000002</v>
      </c>
      <c r="Q221" s="40">
        <v>72.690219999999997</v>
      </c>
      <c r="R221" s="80">
        <v>60.099150000000002</v>
      </c>
      <c r="S221" s="40">
        <v>74.940219999999997</v>
      </c>
      <c r="T221" s="80">
        <v>65.349149999999995</v>
      </c>
      <c r="U221" s="40">
        <v>75.715919999999997</v>
      </c>
      <c r="V221" s="42">
        <v>61.861669999999997</v>
      </c>
      <c r="W221" s="42">
        <v>7.6473000000000004</v>
      </c>
      <c r="X221" s="75">
        <v>8.0464000000000002</v>
      </c>
      <c r="Y221" s="42">
        <v>7.5167000000000002</v>
      </c>
      <c r="Z221" s="75">
        <v>7.4179000000000004</v>
      </c>
      <c r="AA221" s="75">
        <v>7.0629</v>
      </c>
      <c r="AB221" s="75">
        <v>7.8615000000000004</v>
      </c>
      <c r="AC221" s="82">
        <v>7.6810999999999998</v>
      </c>
      <c r="AD221" s="76">
        <v>7.3295000000000003</v>
      </c>
      <c r="AE221" s="82">
        <v>7.0613000000000001</v>
      </c>
      <c r="AF221" s="75">
        <v>7.7511999999999999</v>
      </c>
      <c r="AG221" s="77">
        <v>7.5635000000000003</v>
      </c>
      <c r="AH221" s="76">
        <v>7.5162000000000004</v>
      </c>
      <c r="AI221" s="77">
        <v>7.6345999999999998</v>
      </c>
      <c r="AJ221" s="76">
        <v>7.6961000000000004</v>
      </c>
      <c r="AK221" s="83"/>
      <c r="AL221" s="5"/>
      <c r="AM221" s="5"/>
      <c r="AN221" s="5"/>
      <c r="AO221" s="5"/>
      <c r="AP221" s="5"/>
      <c r="AQ221" s="5"/>
      <c r="AR221" s="6">
        <f t="shared" si="69"/>
        <v>7.8385893078564886</v>
      </c>
      <c r="AS221" s="6">
        <f t="shared" si="70"/>
        <v>7.4812359182843782</v>
      </c>
      <c r="AT221" s="6">
        <f t="shared" si="71"/>
        <v>8.1356902158564903</v>
      </c>
      <c r="AU221" s="6">
        <f t="shared" si="72"/>
        <v>7.7647931942843789</v>
      </c>
      <c r="AV221" s="6">
        <f t="shared" si="65"/>
        <v>7.805077159070434</v>
      </c>
      <c r="AW221" s="6"/>
      <c r="AX221" s="6">
        <f t="shared" si="73"/>
        <v>7.5521907977207983</v>
      </c>
      <c r="AY221" s="6">
        <f t="shared" si="74"/>
        <v>7.8255146626078123</v>
      </c>
      <c r="AZ221" s="6">
        <f t="shared" si="75"/>
        <v>7.8658234254758863</v>
      </c>
      <c r="BA221" s="6">
        <v>7.5529475510204076</v>
      </c>
      <c r="BB221" s="6">
        <f t="shared" si="76"/>
        <v>7.2591193974792505</v>
      </c>
      <c r="BC221" s="6">
        <v>7.427164146639659</v>
      </c>
      <c r="BD221" s="6">
        <f t="shared" si="77"/>
        <v>7.5118314414866907</v>
      </c>
      <c r="BE221" s="15"/>
      <c r="BF221" s="75">
        <v>73.961127777777776</v>
      </c>
      <c r="BG221" s="75">
        <v>67.871966666666665</v>
      </c>
      <c r="BH221" s="75">
        <v>69.527642222222227</v>
      </c>
      <c r="BI221" s="75">
        <v>72.901798888888891</v>
      </c>
      <c r="BJ221" s="75">
        <v>67.09418888888888</v>
      </c>
      <c r="BK221" s="75">
        <v>76.739016666666672</v>
      </c>
      <c r="BL221" s="75">
        <v>69.55847555555556</v>
      </c>
      <c r="BM221" s="9"/>
      <c r="BN221" s="84"/>
      <c r="BV221" s="17">
        <f t="shared" si="78"/>
        <v>2032</v>
      </c>
      <c r="BW221" s="78">
        <f t="shared" si="79"/>
        <v>48458</v>
      </c>
      <c r="BX221" s="24">
        <f t="shared" si="80"/>
        <v>7.7672261343759654</v>
      </c>
      <c r="BY221" s="24">
        <f t="shared" si="81"/>
        <v>7.2591193974792505</v>
      </c>
      <c r="BZ221" s="24">
        <v>7.5496312244897954</v>
      </c>
      <c r="CA221" s="24">
        <v>7.4239158875127957</v>
      </c>
      <c r="CB221" s="24">
        <v>7.5496312244897954</v>
      </c>
      <c r="CC221" s="24">
        <f t="shared" si="82"/>
        <v>7.294150591133004</v>
      </c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3"/>
      <c r="EC221" s="3"/>
      <c r="ED221" s="3"/>
      <c r="EE221" s="3"/>
      <c r="EF221" s="3"/>
      <c r="EG221" s="3"/>
      <c r="EH221" s="3"/>
      <c r="EI221" s="13"/>
      <c r="EJ221" s="13"/>
      <c r="EK221" s="13"/>
      <c r="EL221" s="13"/>
      <c r="EM221" s="13"/>
      <c r="EN221" s="13"/>
      <c r="EO221" s="13"/>
      <c r="EP221" s="3"/>
      <c r="EQ221" s="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3"/>
      <c r="FO221" s="3"/>
      <c r="FP221" s="13"/>
      <c r="FQ221" s="13"/>
      <c r="FR221" s="13"/>
      <c r="FS221" s="13"/>
      <c r="FT221" s="13"/>
    </row>
    <row r="222" spans="1:176" ht="12.75" x14ac:dyDescent="0.2">
      <c r="A222" s="3">
        <f t="shared" si="64"/>
        <v>2032</v>
      </c>
      <c r="B222" s="81">
        <f t="shared" si="68"/>
        <v>48488</v>
      </c>
      <c r="C222" s="81">
        <f t="shared" si="66"/>
        <v>48518</v>
      </c>
      <c r="D222" s="79">
        <f t="shared" si="67"/>
        <v>48488</v>
      </c>
      <c r="E222" s="40">
        <v>81.249430000000004</v>
      </c>
      <c r="F222" s="80">
        <v>65.047529999999995</v>
      </c>
      <c r="G222" s="40">
        <v>64.84666</v>
      </c>
      <c r="H222" s="80">
        <v>63.63496</v>
      </c>
      <c r="I222" s="40">
        <v>76.174499999999995</v>
      </c>
      <c r="J222" s="80">
        <v>61.863779999999998</v>
      </c>
      <c r="K222" s="40">
        <v>78.077479999999994</v>
      </c>
      <c r="L222" s="80">
        <v>70.381259999999997</v>
      </c>
      <c r="M222" s="40">
        <v>72.734989999999996</v>
      </c>
      <c r="N222" s="80">
        <v>67.11215</v>
      </c>
      <c r="O222" s="40">
        <v>65.09666</v>
      </c>
      <c r="P222" s="80">
        <v>62.63496</v>
      </c>
      <c r="Q222" s="40">
        <v>64.34666</v>
      </c>
      <c r="R222" s="80">
        <v>62.63496</v>
      </c>
      <c r="S222" s="40">
        <v>67.84666</v>
      </c>
      <c r="T222" s="80">
        <v>64.634960000000007</v>
      </c>
      <c r="U222" s="40">
        <v>76.834190000000007</v>
      </c>
      <c r="V222" s="42">
        <v>62.591279999999998</v>
      </c>
      <c r="W222" s="42">
        <v>7.6963999999999997</v>
      </c>
      <c r="X222" s="75">
        <v>8.1832999999999991</v>
      </c>
      <c r="Y222" s="42">
        <v>7.5918000000000001</v>
      </c>
      <c r="Z222" s="75">
        <v>7.5831</v>
      </c>
      <c r="AA222" s="75">
        <v>7.2281000000000004</v>
      </c>
      <c r="AB222" s="75">
        <v>8.0883000000000003</v>
      </c>
      <c r="AC222" s="82">
        <v>7.9078999999999997</v>
      </c>
      <c r="AD222" s="76">
        <v>7.5620000000000003</v>
      </c>
      <c r="AE222" s="82">
        <v>7.2821999999999996</v>
      </c>
      <c r="AF222" s="75">
        <v>7.9177999999999997</v>
      </c>
      <c r="AG222" s="77">
        <v>7.7294</v>
      </c>
      <c r="AH222" s="76">
        <v>7.6817000000000002</v>
      </c>
      <c r="AI222" s="77">
        <v>7.8693</v>
      </c>
      <c r="AJ222" s="76">
        <v>7.9229000000000003</v>
      </c>
      <c r="AK222" s="83"/>
      <c r="AL222" s="5"/>
      <c r="AM222" s="5"/>
      <c r="AN222" s="5"/>
      <c r="AO222" s="5"/>
      <c r="AP222" s="5"/>
      <c r="AQ222" s="5"/>
      <c r="AR222" s="6">
        <f t="shared" si="69"/>
        <v>8.0691005386726289</v>
      </c>
      <c r="AS222" s="6">
        <f t="shared" si="70"/>
        <v>7.7175404207744691</v>
      </c>
      <c r="AT222" s="6">
        <f t="shared" si="71"/>
        <v>8.3749377826726281</v>
      </c>
      <c r="AU222" s="6">
        <f t="shared" si="72"/>
        <v>8.010053596774469</v>
      </c>
      <c r="AV222" s="6">
        <f t="shared" si="65"/>
        <v>8.0429080847235497</v>
      </c>
      <c r="AW222" s="6"/>
      <c r="AX222" s="6">
        <f t="shared" si="73"/>
        <v>7.7202819658119664</v>
      </c>
      <c r="AY222" s="6">
        <f t="shared" si="74"/>
        <v>8.0556516489091816</v>
      </c>
      <c r="AZ222" s="6">
        <f t="shared" si="75"/>
        <v>8.0927016440105088</v>
      </c>
      <c r="BA222" s="6">
        <v>7.7215189795918366</v>
      </c>
      <c r="BB222" s="6">
        <f t="shared" si="76"/>
        <v>7.4283990367865567</v>
      </c>
      <c r="BC222" s="6">
        <v>7.5929640408021744</v>
      </c>
      <c r="BD222" s="6">
        <f t="shared" si="77"/>
        <v>7.6777782019085885</v>
      </c>
      <c r="BE222" s="15"/>
      <c r="BF222" s="75">
        <v>74.106656881720426</v>
      </c>
      <c r="BG222" s="75">
        <v>64.312469677419358</v>
      </c>
      <c r="BH222" s="75">
        <v>69.865472903225807</v>
      </c>
      <c r="BI222" s="75">
        <v>70.256103548387088</v>
      </c>
      <c r="BJ222" s="75">
        <v>63.592039569892478</v>
      </c>
      <c r="BK222" s="75">
        <v>74.684522795698925</v>
      </c>
      <c r="BL222" s="75">
        <v>70.555057634408598</v>
      </c>
      <c r="BM222" s="9"/>
      <c r="BN222" s="84"/>
      <c r="BV222" s="17">
        <f t="shared" si="78"/>
        <v>2032</v>
      </c>
      <c r="BW222" s="78">
        <f t="shared" si="79"/>
        <v>48488</v>
      </c>
      <c r="BX222" s="24">
        <f t="shared" si="80"/>
        <v>7.8444974585862743</v>
      </c>
      <c r="BY222" s="24">
        <f t="shared" si="81"/>
        <v>7.4283990367865567</v>
      </c>
      <c r="BZ222" s="24">
        <v>7.7182026530612244</v>
      </c>
      <c r="CA222" s="24">
        <v>7.5897160842248939</v>
      </c>
      <c r="CB222" s="24">
        <v>7.7182026530612244</v>
      </c>
      <c r="CC222" s="24">
        <f t="shared" si="82"/>
        <v>7.4636908210180621</v>
      </c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3"/>
      <c r="EC222" s="3"/>
      <c r="ED222" s="3"/>
      <c r="EE222" s="3"/>
      <c r="EF222" s="3"/>
      <c r="EG222" s="3"/>
      <c r="EH222" s="3"/>
      <c r="EI222" s="13"/>
      <c r="EJ222" s="13"/>
      <c r="EK222" s="13"/>
      <c r="EL222" s="13"/>
      <c r="EM222" s="13"/>
      <c r="EN222" s="13"/>
      <c r="EO222" s="13"/>
      <c r="EP222" s="3"/>
      <c r="EQ222" s="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3"/>
      <c r="FO222" s="3"/>
      <c r="FP222" s="13"/>
      <c r="FQ222" s="13"/>
      <c r="FR222" s="13"/>
      <c r="FS222" s="13"/>
      <c r="FT222" s="13"/>
    </row>
    <row r="223" spans="1:176" ht="12.75" x14ac:dyDescent="0.2">
      <c r="A223" s="3">
        <f t="shared" si="64"/>
        <v>2032</v>
      </c>
      <c r="B223" s="81">
        <f t="shared" si="68"/>
        <v>48519</v>
      </c>
      <c r="C223" s="81">
        <f t="shared" si="66"/>
        <v>48548</v>
      </c>
      <c r="D223" s="79">
        <f t="shared" si="67"/>
        <v>48519</v>
      </c>
      <c r="E223" s="40">
        <v>94.738150000000005</v>
      </c>
      <c r="F223" s="80">
        <v>73.777420000000006</v>
      </c>
      <c r="G223" s="40">
        <v>67.948179999999994</v>
      </c>
      <c r="H223" s="80">
        <v>66.378119999999996</v>
      </c>
      <c r="I223" s="40">
        <v>89.615139999999997</v>
      </c>
      <c r="J223" s="80">
        <v>69.997839999999997</v>
      </c>
      <c r="K223" s="40">
        <v>83.801630000000003</v>
      </c>
      <c r="L223" s="80">
        <v>75.517060000000001</v>
      </c>
      <c r="M223" s="40">
        <v>78.286770000000004</v>
      </c>
      <c r="N223" s="80">
        <v>71.572749999999999</v>
      </c>
      <c r="O223" s="40">
        <v>67.198179999999994</v>
      </c>
      <c r="P223" s="80">
        <v>65.378119999999996</v>
      </c>
      <c r="Q223" s="40">
        <v>67.448179999999994</v>
      </c>
      <c r="R223" s="80">
        <v>65.878119999999996</v>
      </c>
      <c r="S223" s="40">
        <v>70.698179999999994</v>
      </c>
      <c r="T223" s="80">
        <v>66.878119999999996</v>
      </c>
      <c r="U223" s="40">
        <v>90.578890000000001</v>
      </c>
      <c r="V223" s="42">
        <v>70.005340000000004</v>
      </c>
      <c r="W223" s="42">
        <v>8.0754999999999999</v>
      </c>
      <c r="X223" s="75">
        <v>8.5137999999999998</v>
      </c>
      <c r="Y223" s="42">
        <v>8.0376999999999992</v>
      </c>
      <c r="Z223" s="75">
        <v>8.0746000000000002</v>
      </c>
      <c r="AA223" s="75">
        <v>7.9146000000000001</v>
      </c>
      <c r="AB223" s="75">
        <v>8.3744999999999994</v>
      </c>
      <c r="AC223" s="82">
        <v>8.2469999999999999</v>
      </c>
      <c r="AD223" s="76">
        <v>8.1646999999999998</v>
      </c>
      <c r="AE223" s="82">
        <v>7.6078000000000001</v>
      </c>
      <c r="AF223" s="75">
        <v>8.4085000000000001</v>
      </c>
      <c r="AG223" s="77">
        <v>8.2204999999999995</v>
      </c>
      <c r="AH223" s="76">
        <v>8.1730999999999998</v>
      </c>
      <c r="AI223" s="77">
        <v>8.4926999999999992</v>
      </c>
      <c r="AJ223" s="76">
        <v>8.2620000000000005</v>
      </c>
      <c r="AK223" s="83"/>
      <c r="AL223" s="5"/>
      <c r="AM223" s="5"/>
      <c r="AN223" s="5"/>
      <c r="AO223" s="5"/>
      <c r="AP223" s="5"/>
      <c r="AQ223" s="5"/>
      <c r="AR223" s="6">
        <f t="shared" si="69"/>
        <v>8.4137493851001128</v>
      </c>
      <c r="AS223" s="6">
        <f t="shared" si="70"/>
        <v>8.3301026730358778</v>
      </c>
      <c r="AT223" s="6">
        <f t="shared" si="71"/>
        <v>8.7326487611001138</v>
      </c>
      <c r="AU223" s="6">
        <f t="shared" si="72"/>
        <v>8.6458318530358795</v>
      </c>
      <c r="AV223" s="6">
        <f t="shared" si="65"/>
        <v>8.5305831680679969</v>
      </c>
      <c r="AW223" s="6"/>
      <c r="AX223" s="6">
        <f t="shared" si="73"/>
        <v>8.2203837159137159</v>
      </c>
      <c r="AY223" s="6">
        <f t="shared" si="74"/>
        <v>8.3997409436834083</v>
      </c>
      <c r="AZ223" s="6">
        <f t="shared" si="75"/>
        <v>8.3790003483518181</v>
      </c>
      <c r="BA223" s="6">
        <v>8.2230495918367357</v>
      </c>
      <c r="BB223" s="6">
        <f t="shared" si="76"/>
        <v>8.1318522594528151</v>
      </c>
      <c r="BC223" s="6">
        <v>8.0862488348752759</v>
      </c>
      <c r="BD223" s="6">
        <f t="shared" si="77"/>
        <v>8.1714999497739829</v>
      </c>
      <c r="BE223" s="15"/>
      <c r="BF223" s="75">
        <v>85.406119029126216</v>
      </c>
      <c r="BG223" s="75">
        <v>67.249165769764218</v>
      </c>
      <c r="BH223" s="75">
        <v>80.881224188626902</v>
      </c>
      <c r="BI223" s="75">
        <v>75.297587725381419</v>
      </c>
      <c r="BJ223" s="75">
        <v>66.749165769764218</v>
      </c>
      <c r="BK223" s="75">
        <v>80.113215339805819</v>
      </c>
      <c r="BL223" s="75">
        <v>81.419237364771163</v>
      </c>
      <c r="BM223" s="9"/>
      <c r="BN223" s="84"/>
      <c r="BV223" s="17">
        <f t="shared" si="78"/>
        <v>2032</v>
      </c>
      <c r="BW223" s="78">
        <f t="shared" si="79"/>
        <v>48519</v>
      </c>
      <c r="BX223" s="24">
        <f t="shared" si="80"/>
        <v>8.3032895153822412</v>
      </c>
      <c r="BY223" s="24">
        <f t="shared" si="81"/>
        <v>8.1318522594528151</v>
      </c>
      <c r="BZ223" s="24">
        <v>8.2197332653061235</v>
      </c>
      <c r="CA223" s="24">
        <v>8.0830017784379464</v>
      </c>
      <c r="CB223" s="24">
        <v>8.2197332653061235</v>
      </c>
      <c r="CC223" s="24">
        <f t="shared" si="82"/>
        <v>8.1682269458128083</v>
      </c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3"/>
      <c r="EC223" s="3"/>
      <c r="ED223" s="3"/>
      <c r="EE223" s="3"/>
      <c r="EF223" s="3"/>
      <c r="EG223" s="3"/>
      <c r="EH223" s="3"/>
      <c r="EI223" s="13"/>
      <c r="EJ223" s="13"/>
      <c r="EK223" s="13"/>
      <c r="EL223" s="13"/>
      <c r="EM223" s="13"/>
      <c r="EN223" s="13"/>
      <c r="EO223" s="13"/>
      <c r="EP223" s="3"/>
      <c r="EQ223" s="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3"/>
      <c r="FO223" s="3"/>
      <c r="FP223" s="13"/>
      <c r="FQ223" s="13"/>
      <c r="FR223" s="13"/>
      <c r="FS223" s="13"/>
      <c r="FT223" s="13"/>
    </row>
    <row r="224" spans="1:176" ht="12.75" x14ac:dyDescent="0.2">
      <c r="A224" s="3">
        <f t="shared" si="64"/>
        <v>2032</v>
      </c>
      <c r="B224" s="81">
        <f t="shared" si="68"/>
        <v>48549</v>
      </c>
      <c r="C224" s="81">
        <f t="shared" si="66"/>
        <v>48579</v>
      </c>
      <c r="D224" s="79">
        <f t="shared" si="67"/>
        <v>48549</v>
      </c>
      <c r="E224" s="40">
        <v>96.511250000000004</v>
      </c>
      <c r="F224" s="80">
        <v>77.314120000000003</v>
      </c>
      <c r="G224" s="40">
        <v>69.725949999999997</v>
      </c>
      <c r="H224" s="80">
        <v>67.795230000000004</v>
      </c>
      <c r="I224" s="40">
        <v>92.259050000000002</v>
      </c>
      <c r="J224" s="80">
        <v>72.631029999999996</v>
      </c>
      <c r="K224" s="40">
        <v>84.673580000000001</v>
      </c>
      <c r="L224" s="80">
        <v>75.415499999999994</v>
      </c>
      <c r="M224" s="40">
        <v>79.522869999999998</v>
      </c>
      <c r="N224" s="80">
        <v>73.592640000000003</v>
      </c>
      <c r="O224" s="40">
        <v>69.225949999999997</v>
      </c>
      <c r="P224" s="80">
        <v>67.295230000000004</v>
      </c>
      <c r="Q224" s="40">
        <v>69.225949999999997</v>
      </c>
      <c r="R224" s="80">
        <v>67.295230000000004</v>
      </c>
      <c r="S224" s="40">
        <v>72.225949999999997</v>
      </c>
      <c r="T224" s="80">
        <v>68.545230000000004</v>
      </c>
      <c r="U224" s="40">
        <v>91.40061</v>
      </c>
      <c r="V224" s="42">
        <v>73.388530000000003</v>
      </c>
      <c r="W224" s="42">
        <v>8.3480000000000008</v>
      </c>
      <c r="X224" s="75">
        <v>8.6725999999999992</v>
      </c>
      <c r="Y224" s="42">
        <v>8.2819000000000003</v>
      </c>
      <c r="Z224" s="75">
        <v>8.3163</v>
      </c>
      <c r="AA224" s="75">
        <v>8.1587999999999994</v>
      </c>
      <c r="AB224" s="75">
        <v>8.4313000000000002</v>
      </c>
      <c r="AC224" s="82">
        <v>8.3040000000000003</v>
      </c>
      <c r="AD224" s="76">
        <v>8.2210999999999999</v>
      </c>
      <c r="AE224" s="82">
        <v>7.6576000000000004</v>
      </c>
      <c r="AF224" s="75">
        <v>8.6567000000000007</v>
      </c>
      <c r="AG224" s="77">
        <v>8.4655000000000005</v>
      </c>
      <c r="AH224" s="76">
        <v>8.4159000000000006</v>
      </c>
      <c r="AI224" s="77">
        <v>8.5607000000000006</v>
      </c>
      <c r="AJ224" s="76">
        <v>8.3190000000000008</v>
      </c>
      <c r="AK224" s="83"/>
      <c r="AL224" s="5"/>
      <c r="AM224" s="5"/>
      <c r="AN224" s="5"/>
      <c r="AO224" s="5"/>
      <c r="AP224" s="5"/>
      <c r="AQ224" s="5"/>
      <c r="AR224" s="6">
        <f t="shared" si="69"/>
        <v>8.4716821018396189</v>
      </c>
      <c r="AS224" s="6">
        <f t="shared" si="70"/>
        <v>8.3874255717044424</v>
      </c>
      <c r="AT224" s="6">
        <f t="shared" si="71"/>
        <v>8.7927771178396199</v>
      </c>
      <c r="AU224" s="6">
        <f t="shared" si="72"/>
        <v>8.7053272797044432</v>
      </c>
      <c r="AV224" s="6">
        <f t="shared" si="65"/>
        <v>8.5893030177720302</v>
      </c>
      <c r="AW224" s="6"/>
      <c r="AX224" s="6">
        <f t="shared" si="73"/>
        <v>8.4663137118437106</v>
      </c>
      <c r="AY224" s="6">
        <f t="shared" si="74"/>
        <v>8.4575796042617952</v>
      </c>
      <c r="AZ224" s="6">
        <f t="shared" si="75"/>
        <v>8.4358199374733633</v>
      </c>
      <c r="BA224" s="6">
        <v>8.4696822448979603</v>
      </c>
      <c r="BB224" s="6">
        <f t="shared" si="76"/>
        <v>8.3820828158622813</v>
      </c>
      <c r="BC224" s="6">
        <v>8.3288265250634108</v>
      </c>
      <c r="BD224" s="6">
        <f t="shared" si="77"/>
        <v>8.4142925163234548</v>
      </c>
      <c r="BE224" s="15"/>
      <c r="BF224" s="75">
        <v>88.047999139784963</v>
      </c>
      <c r="BG224" s="75">
        <v>68.874772365591397</v>
      </c>
      <c r="BH224" s="75">
        <v>83.605836881720421</v>
      </c>
      <c r="BI224" s="75">
        <v>76.908467526881722</v>
      </c>
      <c r="BJ224" s="75">
        <v>68.374772365591383</v>
      </c>
      <c r="BK224" s="75">
        <v>80.592060860215057</v>
      </c>
      <c r="BL224" s="75">
        <v>83.459800537634408</v>
      </c>
      <c r="BM224" s="9"/>
      <c r="BN224" s="84"/>
      <c r="BV224" s="17">
        <f t="shared" si="78"/>
        <v>2032</v>
      </c>
      <c r="BW224" s="78">
        <f t="shared" si="79"/>
        <v>48549</v>
      </c>
      <c r="BX224" s="24">
        <f t="shared" si="80"/>
        <v>8.5545499331206933</v>
      </c>
      <c r="BY224" s="24">
        <f t="shared" si="81"/>
        <v>8.3820828158622813</v>
      </c>
      <c r="BZ224" s="24">
        <v>8.4663659183673481</v>
      </c>
      <c r="CA224" s="24">
        <v>8.3255799112788296</v>
      </c>
      <c r="CB224" s="24">
        <v>8.4663659183673481</v>
      </c>
      <c r="CC224" s="24">
        <f t="shared" si="82"/>
        <v>8.4188427093596054</v>
      </c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3"/>
      <c r="EC224" s="3"/>
      <c r="ED224" s="3"/>
      <c r="EE224" s="3"/>
      <c r="EF224" s="3"/>
      <c r="EG224" s="3"/>
      <c r="EH224" s="3"/>
      <c r="EI224" s="13"/>
      <c r="EJ224" s="13"/>
      <c r="EK224" s="13"/>
      <c r="EL224" s="13"/>
      <c r="EM224" s="13"/>
      <c r="EN224" s="13"/>
      <c r="EO224" s="13"/>
      <c r="EP224" s="3"/>
      <c r="EQ224" s="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3"/>
      <c r="FO224" s="3"/>
      <c r="FP224" s="13"/>
      <c r="FQ224" s="13"/>
      <c r="FR224" s="13"/>
      <c r="FS224" s="13"/>
      <c r="FT224" s="13"/>
    </row>
    <row r="225" spans="1:176" ht="12.75" x14ac:dyDescent="0.2">
      <c r="A225" s="3">
        <f t="shared" si="64"/>
        <v>2033</v>
      </c>
      <c r="B225" s="81">
        <f t="shared" si="68"/>
        <v>48580</v>
      </c>
      <c r="C225" s="81">
        <f t="shared" si="66"/>
        <v>48610</v>
      </c>
      <c r="D225" s="79">
        <f t="shared" si="67"/>
        <v>48580</v>
      </c>
      <c r="E225" s="40">
        <v>90.92783</v>
      </c>
      <c r="F225" s="80">
        <v>72.639510000000001</v>
      </c>
      <c r="G225" s="40">
        <v>69.483369999999994</v>
      </c>
      <c r="H225" s="80">
        <v>67.087429999999998</v>
      </c>
      <c r="I225" s="40">
        <v>85.552009999999996</v>
      </c>
      <c r="J225" s="80">
        <v>68.272649999999999</v>
      </c>
      <c r="K225" s="40">
        <v>82.097049999999996</v>
      </c>
      <c r="L225" s="80">
        <v>72.517960000000002</v>
      </c>
      <c r="M225" s="40">
        <v>77.617850000000004</v>
      </c>
      <c r="N225" s="80">
        <v>71.924350000000004</v>
      </c>
      <c r="O225" s="40">
        <v>68.983369999999994</v>
      </c>
      <c r="P225" s="80">
        <v>66.587429999999998</v>
      </c>
      <c r="Q225" s="40">
        <v>68.983369999999994</v>
      </c>
      <c r="R225" s="80">
        <v>66.587429999999998</v>
      </c>
      <c r="S225" s="40">
        <v>71.233369999999994</v>
      </c>
      <c r="T225" s="80">
        <v>65.587429999999998</v>
      </c>
      <c r="U225" s="40">
        <v>83.861260000000001</v>
      </c>
      <c r="V225" s="42">
        <v>68.02534</v>
      </c>
      <c r="W225" s="42">
        <v>8.2263999999999999</v>
      </c>
      <c r="X225" s="75">
        <v>8.5297000000000001</v>
      </c>
      <c r="Y225" s="42">
        <v>8.1508000000000003</v>
      </c>
      <c r="Z225" s="75">
        <v>8.1671999999999993</v>
      </c>
      <c r="AA225" s="75">
        <v>7.9946999999999999</v>
      </c>
      <c r="AB225" s="75">
        <v>8.0760000000000005</v>
      </c>
      <c r="AC225" s="82">
        <v>8.0962999999999994</v>
      </c>
      <c r="AD225" s="76">
        <v>8.0154999999999994</v>
      </c>
      <c r="AE225" s="82">
        <v>7.4484000000000004</v>
      </c>
      <c r="AF225" s="75">
        <v>8.5114999999999998</v>
      </c>
      <c r="AG225" s="77">
        <v>8.3184000000000005</v>
      </c>
      <c r="AH225" s="76">
        <v>8.2675999999999998</v>
      </c>
      <c r="AI225" s="77">
        <v>8.3618000000000006</v>
      </c>
      <c r="AJ225" s="76">
        <v>8.1113</v>
      </c>
      <c r="AK225" s="83"/>
      <c r="AL225" s="5"/>
      <c r="AM225" s="5"/>
      <c r="AN225" s="5"/>
      <c r="AO225" s="5"/>
      <c r="AP225" s="5"/>
      <c r="AQ225" s="5"/>
      <c r="AR225" s="6">
        <f t="shared" si="69"/>
        <v>8.2605834129484705</v>
      </c>
      <c r="AS225" s="6">
        <f t="shared" si="70"/>
        <v>8.1784612460615911</v>
      </c>
      <c r="AT225" s="6">
        <f t="shared" si="71"/>
        <v>8.5736778249484722</v>
      </c>
      <c r="AU225" s="6">
        <f t="shared" si="72"/>
        <v>8.4884432420615923</v>
      </c>
      <c r="AV225" s="6">
        <f t="shared" si="65"/>
        <v>8.3752914315050315</v>
      </c>
      <c r="AW225" s="6"/>
      <c r="AX225" s="6">
        <f t="shared" si="73"/>
        <v>8.3146043101343086</v>
      </c>
      <c r="AY225" s="6">
        <f t="shared" si="74"/>
        <v>8.2468236428209014</v>
      </c>
      <c r="AZ225" s="6">
        <f t="shared" si="75"/>
        <v>8.0803974020000346</v>
      </c>
      <c r="BA225" s="6">
        <v>8.3175393877551027</v>
      </c>
      <c r="BB225" s="6">
        <f t="shared" si="76"/>
        <v>8.2139303412234881</v>
      </c>
      <c r="BC225" s="6">
        <v>8.1791850951624951</v>
      </c>
      <c r="BD225" s="6">
        <f t="shared" si="77"/>
        <v>8.2645185334003006</v>
      </c>
      <c r="BE225" s="15"/>
      <c r="BF225" s="75">
        <v>82.471940107526891</v>
      </c>
      <c r="BG225" s="75">
        <v>68.375569784946236</v>
      </c>
      <c r="BH225" s="75">
        <v>77.562628494623667</v>
      </c>
      <c r="BI225" s="75">
        <v>74.985371505376349</v>
      </c>
      <c r="BJ225" s="75">
        <v>67.875569784946222</v>
      </c>
      <c r="BK225" s="75">
        <v>77.668008387096776</v>
      </c>
      <c r="BL225" s="75">
        <v>76.539275483870966</v>
      </c>
      <c r="BM225" s="9"/>
      <c r="BN225" s="84"/>
      <c r="BV225" s="17">
        <f t="shared" si="78"/>
        <v>2033</v>
      </c>
      <c r="BW225" s="78">
        <f t="shared" si="79"/>
        <v>48580</v>
      </c>
      <c r="BX225" s="24">
        <f t="shared" si="80"/>
        <v>8.4196595122955049</v>
      </c>
      <c r="BY225" s="24">
        <f t="shared" si="81"/>
        <v>8.2139303412234881</v>
      </c>
      <c r="BZ225" s="24">
        <v>8.3142230612244905</v>
      </c>
      <c r="CA225" s="24">
        <v>8.175938208314097</v>
      </c>
      <c r="CB225" s="24">
        <v>8.3142230612244905</v>
      </c>
      <c r="CC225" s="24">
        <f t="shared" si="82"/>
        <v>8.2504313793103456</v>
      </c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3"/>
      <c r="EC225" s="3"/>
      <c r="ED225" s="3"/>
      <c r="EE225" s="3"/>
      <c r="EF225" s="3"/>
      <c r="EG225" s="3"/>
      <c r="EH225" s="3"/>
      <c r="EI225" s="13"/>
      <c r="EJ225" s="13"/>
      <c r="EK225" s="13"/>
      <c r="EL225" s="13"/>
      <c r="EM225" s="13"/>
      <c r="EN225" s="13"/>
      <c r="EO225" s="13"/>
      <c r="EP225" s="3"/>
      <c r="EQ225" s="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3"/>
      <c r="FO225" s="3"/>
      <c r="FP225" s="13"/>
      <c r="FQ225" s="13"/>
      <c r="FR225" s="13"/>
      <c r="FS225" s="13"/>
      <c r="FT225" s="13"/>
    </row>
    <row r="226" spans="1:176" ht="12.75" x14ac:dyDescent="0.2">
      <c r="A226" s="3">
        <f t="shared" si="64"/>
        <v>2033</v>
      </c>
      <c r="B226" s="81">
        <f t="shared" si="68"/>
        <v>48611</v>
      </c>
      <c r="C226" s="81">
        <f t="shared" si="66"/>
        <v>48638</v>
      </c>
      <c r="D226" s="79">
        <f t="shared" si="67"/>
        <v>48611</v>
      </c>
      <c r="E226" s="40">
        <v>82.820130000000006</v>
      </c>
      <c r="F226" s="80">
        <v>69.231780000000001</v>
      </c>
      <c r="G226" s="40">
        <v>69.826189999999997</v>
      </c>
      <c r="H226" s="80">
        <v>66.79025</v>
      </c>
      <c r="I226" s="40">
        <v>77.276409999999998</v>
      </c>
      <c r="J226" s="80">
        <v>64.368129999999994</v>
      </c>
      <c r="K226" s="40">
        <v>80.965519999999998</v>
      </c>
      <c r="L226" s="80">
        <v>72.337620000000001</v>
      </c>
      <c r="M226" s="40">
        <v>75.845519999999993</v>
      </c>
      <c r="N226" s="80">
        <v>70.634209999999996</v>
      </c>
      <c r="O226" s="40">
        <v>68.826189999999997</v>
      </c>
      <c r="P226" s="80">
        <v>65.54025</v>
      </c>
      <c r="Q226" s="40">
        <v>69.826189999999997</v>
      </c>
      <c r="R226" s="80">
        <v>66.29025</v>
      </c>
      <c r="S226" s="40">
        <v>72.326189999999997</v>
      </c>
      <c r="T226" s="80">
        <v>69.04025</v>
      </c>
      <c r="U226" s="40">
        <v>79.084159999999997</v>
      </c>
      <c r="V226" s="42">
        <v>64.706879999999998</v>
      </c>
      <c r="W226" s="42">
        <v>8.1472999999999995</v>
      </c>
      <c r="X226" s="75">
        <v>8.3991000000000007</v>
      </c>
      <c r="Y226" s="42">
        <v>7.9500999999999999</v>
      </c>
      <c r="Z226" s="75">
        <v>7.9539</v>
      </c>
      <c r="AA226" s="75">
        <v>7.8014000000000001</v>
      </c>
      <c r="AB226" s="75">
        <v>7.9249000000000001</v>
      </c>
      <c r="AC226" s="82">
        <v>7.9465000000000003</v>
      </c>
      <c r="AD226" s="76">
        <v>7.8672000000000004</v>
      </c>
      <c r="AE226" s="82">
        <v>7.3944999999999999</v>
      </c>
      <c r="AF226" s="75">
        <v>8.2972999999999999</v>
      </c>
      <c r="AG226" s="77">
        <v>8.1045999999999996</v>
      </c>
      <c r="AH226" s="76">
        <v>8.0540000000000003</v>
      </c>
      <c r="AI226" s="77">
        <v>8.2120999999999995</v>
      </c>
      <c r="AJ226" s="76">
        <v>7.9615</v>
      </c>
      <c r="AK226" s="83"/>
      <c r="AL226" s="5"/>
      <c r="AM226" s="5"/>
      <c r="AN226" s="5"/>
      <c r="AO226" s="5"/>
      <c r="AP226" s="5"/>
      <c r="AQ226" s="5"/>
      <c r="AR226" s="6">
        <f t="shared" si="69"/>
        <v>8.1083321679032423</v>
      </c>
      <c r="AS226" s="6">
        <f t="shared" si="70"/>
        <v>8.0277345461937184</v>
      </c>
      <c r="AT226" s="6">
        <f t="shared" si="71"/>
        <v>8.4156562839032425</v>
      </c>
      <c r="AU226" s="6">
        <f t="shared" si="72"/>
        <v>8.3320040261937205</v>
      </c>
      <c r="AV226" s="6">
        <f t="shared" si="65"/>
        <v>8.2209317560484809</v>
      </c>
      <c r="AW226" s="6"/>
      <c r="AX226" s="6">
        <f t="shared" si="73"/>
        <v>8.0975713431013432</v>
      </c>
      <c r="AY226" s="6">
        <f t="shared" si="74"/>
        <v>8.0948195839675279</v>
      </c>
      <c r="AZ226" s="6">
        <f t="shared" si="75"/>
        <v>7.9292452907981748</v>
      </c>
      <c r="BA226" s="6">
        <v>8.0998863265306138</v>
      </c>
      <c r="BB226" s="6">
        <f t="shared" si="76"/>
        <v>8.0158567681114885</v>
      </c>
      <c r="BC226" s="6">
        <v>7.9651105344792974</v>
      </c>
      <c r="BD226" s="6">
        <f t="shared" si="77"/>
        <v>8.0502543445504777</v>
      </c>
      <c r="BE226" s="15"/>
      <c r="BF226" s="75">
        <v>76.996551428571436</v>
      </c>
      <c r="BG226" s="75">
        <v>68.52507285714286</v>
      </c>
      <c r="BH226" s="75">
        <v>71.744289999999992</v>
      </c>
      <c r="BI226" s="75">
        <v>73.612101428571435</v>
      </c>
      <c r="BJ226" s="75">
        <v>68.310787142857137</v>
      </c>
      <c r="BK226" s="75">
        <v>77.267848571428573</v>
      </c>
      <c r="BL226" s="75">
        <v>72.922468571428567</v>
      </c>
      <c r="BM226" s="9"/>
      <c r="BN226" s="84"/>
      <c r="BV226" s="17">
        <f t="shared" si="78"/>
        <v>2033</v>
      </c>
      <c r="BW226" s="78">
        <f t="shared" si="79"/>
        <v>48611</v>
      </c>
      <c r="BX226" s="24">
        <f t="shared" si="80"/>
        <v>8.2131567856775405</v>
      </c>
      <c r="BY226" s="24">
        <f t="shared" si="81"/>
        <v>8.0158567681114885</v>
      </c>
      <c r="BZ226" s="24">
        <v>8.0965699999999998</v>
      </c>
      <c r="CA226" s="24">
        <v>7.9618632569903047</v>
      </c>
      <c r="CB226" s="24">
        <v>8.0965699999999998</v>
      </c>
      <c r="CC226" s="24">
        <f t="shared" si="82"/>
        <v>8.0520528899835799</v>
      </c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3"/>
      <c r="EC226" s="3"/>
      <c r="ED226" s="3"/>
      <c r="EE226" s="3"/>
      <c r="EF226" s="3"/>
      <c r="EG226" s="3"/>
      <c r="EH226" s="3"/>
      <c r="EI226" s="13"/>
      <c r="EJ226" s="13"/>
      <c r="EK226" s="13"/>
      <c r="EL226" s="13"/>
      <c r="EM226" s="13"/>
      <c r="EN226" s="13"/>
      <c r="EO226" s="13"/>
      <c r="EP226" s="3"/>
      <c r="EQ226" s="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3"/>
      <c r="FO226" s="3"/>
      <c r="FP226" s="13"/>
      <c r="FQ226" s="13"/>
      <c r="FR226" s="13"/>
      <c r="FS226" s="13"/>
      <c r="FT226" s="13"/>
    </row>
    <row r="227" spans="1:176" ht="12.75" x14ac:dyDescent="0.2">
      <c r="A227" s="3">
        <f t="shared" si="64"/>
        <v>2033</v>
      </c>
      <c r="B227" s="81">
        <f t="shared" si="68"/>
        <v>48639</v>
      </c>
      <c r="C227" s="81">
        <f t="shared" si="66"/>
        <v>48669</v>
      </c>
      <c r="D227" s="79">
        <f t="shared" si="67"/>
        <v>48639</v>
      </c>
      <c r="E227" s="40">
        <v>66.975949999999997</v>
      </c>
      <c r="F227" s="80">
        <v>61.442599999999999</v>
      </c>
      <c r="G227" s="40">
        <v>63.943420000000003</v>
      </c>
      <c r="H227" s="80">
        <v>60.648629999999997</v>
      </c>
      <c r="I227" s="40">
        <v>62.090919999999997</v>
      </c>
      <c r="J227" s="80">
        <v>56.86168</v>
      </c>
      <c r="K227" s="40">
        <v>71.38252</v>
      </c>
      <c r="L227" s="80">
        <v>64.251199999999997</v>
      </c>
      <c r="M227" s="40">
        <v>67.781120000000001</v>
      </c>
      <c r="N227" s="80">
        <v>63.915480000000002</v>
      </c>
      <c r="O227" s="40">
        <v>62.943420000000003</v>
      </c>
      <c r="P227" s="80">
        <v>59.148629999999997</v>
      </c>
      <c r="Q227" s="40">
        <v>63.943420000000003</v>
      </c>
      <c r="R227" s="80">
        <v>60.148629999999997</v>
      </c>
      <c r="S227" s="40">
        <v>66.193420000000003</v>
      </c>
      <c r="T227" s="80">
        <v>62.648629999999997</v>
      </c>
      <c r="U227" s="40">
        <v>63.58267</v>
      </c>
      <c r="V227" s="42">
        <v>58.806489999999997</v>
      </c>
      <c r="W227" s="42">
        <v>7.5556999999999999</v>
      </c>
      <c r="X227" s="75">
        <v>7.7023000000000001</v>
      </c>
      <c r="Y227" s="42">
        <v>7.4020999999999999</v>
      </c>
      <c r="Z227" s="75">
        <v>7.4592999999999998</v>
      </c>
      <c r="AA227" s="75">
        <v>7.3018000000000001</v>
      </c>
      <c r="AB227" s="75">
        <v>7.8021000000000003</v>
      </c>
      <c r="AC227" s="82">
        <v>7.8201999999999998</v>
      </c>
      <c r="AD227" s="76">
        <v>7.7420999999999998</v>
      </c>
      <c r="AE227" s="82">
        <v>7.2107000000000001</v>
      </c>
      <c r="AF227" s="75">
        <v>7.8003999999999998</v>
      </c>
      <c r="AG227" s="77">
        <v>7.6087999999999996</v>
      </c>
      <c r="AH227" s="76">
        <v>7.5590000000000002</v>
      </c>
      <c r="AI227" s="77">
        <v>8.0828000000000007</v>
      </c>
      <c r="AJ227" s="76">
        <v>7.8352000000000004</v>
      </c>
      <c r="AK227" s="83"/>
      <c r="AL227" s="5"/>
      <c r="AM227" s="5"/>
      <c r="AN227" s="5"/>
      <c r="AO227" s="5"/>
      <c r="AP227" s="5"/>
      <c r="AQ227" s="5"/>
      <c r="AR227" s="6">
        <f t="shared" si="69"/>
        <v>7.9799654639699149</v>
      </c>
      <c r="AS227" s="6">
        <f t="shared" si="70"/>
        <v>7.9005874784022758</v>
      </c>
      <c r="AT227" s="6">
        <f t="shared" si="71"/>
        <v>8.2824245039699171</v>
      </c>
      <c r="AU227" s="6">
        <f t="shared" si="72"/>
        <v>8.2000381064022765</v>
      </c>
      <c r="AV227" s="6">
        <f t="shared" si="65"/>
        <v>8.0907538881860965</v>
      </c>
      <c r="AW227" s="6"/>
      <c r="AX227" s="6">
        <f t="shared" si="73"/>
        <v>7.5943153398453402</v>
      </c>
      <c r="AY227" s="6">
        <f t="shared" si="74"/>
        <v>7.9666612886859456</v>
      </c>
      <c r="AZ227" s="6">
        <f t="shared" si="75"/>
        <v>7.8064029396691996</v>
      </c>
      <c r="BA227" s="6">
        <v>7.5951924489795921</v>
      </c>
      <c r="BB227" s="6">
        <f t="shared" si="76"/>
        <v>7.5039190695768019</v>
      </c>
      <c r="BC227" s="6">
        <v>7.4687144833123478</v>
      </c>
      <c r="BD227" s="6">
        <f t="shared" si="77"/>
        <v>7.5534185836263177</v>
      </c>
      <c r="BE227" s="15"/>
      <c r="BF227" s="75">
        <v>64.659837146702557</v>
      </c>
      <c r="BG227" s="75">
        <v>62.564308707940782</v>
      </c>
      <c r="BH227" s="75">
        <v>59.902099488559898</v>
      </c>
      <c r="BI227" s="75">
        <v>66.163066110363403</v>
      </c>
      <c r="BJ227" s="75">
        <v>62.355022032301484</v>
      </c>
      <c r="BK227" s="75">
        <v>68.3975394885599</v>
      </c>
      <c r="BL227" s="75">
        <v>61.58348833109018</v>
      </c>
      <c r="BM227" s="9"/>
      <c r="BN227" s="84"/>
      <c r="BV227" s="17">
        <f t="shared" si="78"/>
        <v>2033</v>
      </c>
      <c r="BW227" s="78">
        <f t="shared" si="79"/>
        <v>48639</v>
      </c>
      <c r="BX227" s="24">
        <f t="shared" si="80"/>
        <v>7.6493127688033749</v>
      </c>
      <c r="BY227" s="24">
        <f t="shared" si="81"/>
        <v>7.5039190695768019</v>
      </c>
      <c r="BZ227" s="24">
        <v>7.591876122448979</v>
      </c>
      <c r="CA227" s="24">
        <v>7.465466300006022</v>
      </c>
      <c r="CB227" s="24">
        <v>7.591876122448979</v>
      </c>
      <c r="CC227" s="24">
        <f t="shared" si="82"/>
        <v>7.5393271100164201</v>
      </c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3"/>
      <c r="EC227" s="3"/>
      <c r="ED227" s="3"/>
      <c r="EE227" s="3"/>
      <c r="EF227" s="3"/>
      <c r="EG227" s="3"/>
      <c r="EH227" s="3"/>
      <c r="EI227" s="13"/>
      <c r="EJ227" s="13"/>
      <c r="EK227" s="13"/>
      <c r="EL227" s="13"/>
      <c r="EM227" s="13"/>
      <c r="EN227" s="13"/>
      <c r="EO227" s="13"/>
      <c r="EP227" s="3"/>
      <c r="EQ227" s="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3"/>
      <c r="FO227" s="3"/>
      <c r="FP227" s="13"/>
      <c r="FQ227" s="13"/>
      <c r="FR227" s="13"/>
      <c r="FS227" s="13"/>
      <c r="FT227" s="13"/>
    </row>
    <row r="228" spans="1:176" ht="12.75" x14ac:dyDescent="0.2">
      <c r="A228" s="3">
        <f t="shared" si="64"/>
        <v>2033</v>
      </c>
      <c r="B228" s="81">
        <f t="shared" si="68"/>
        <v>48670</v>
      </c>
      <c r="C228" s="81">
        <f t="shared" si="66"/>
        <v>48699</v>
      </c>
      <c r="D228" s="79">
        <f t="shared" si="67"/>
        <v>48670</v>
      </c>
      <c r="E228" s="40">
        <v>63.020029999999998</v>
      </c>
      <c r="F228" s="80">
        <v>59.130850000000002</v>
      </c>
      <c r="G228" s="40">
        <v>64.568129999999996</v>
      </c>
      <c r="H228" s="80">
        <v>61.517859999999999</v>
      </c>
      <c r="I228" s="40">
        <v>58.300319999999999</v>
      </c>
      <c r="J228" s="80">
        <v>54.617669999999997</v>
      </c>
      <c r="K228" s="40">
        <v>73.026570000000007</v>
      </c>
      <c r="L228" s="80">
        <v>67.634420000000006</v>
      </c>
      <c r="M228" s="40">
        <v>68.389830000000003</v>
      </c>
      <c r="N228" s="80">
        <v>65.025450000000006</v>
      </c>
      <c r="O228" s="40">
        <v>63.318129999999996</v>
      </c>
      <c r="P228" s="80">
        <v>60.517859999999999</v>
      </c>
      <c r="Q228" s="40">
        <v>61.568129999999996</v>
      </c>
      <c r="R228" s="80">
        <v>60.767859999999999</v>
      </c>
      <c r="S228" s="40">
        <v>66.818129999999996</v>
      </c>
      <c r="T228" s="80">
        <v>59.517859999999999</v>
      </c>
      <c r="U228" s="40">
        <v>62.382570000000001</v>
      </c>
      <c r="V228" s="42">
        <v>63.019289999999998</v>
      </c>
      <c r="W228" s="42">
        <v>7.4851999999999999</v>
      </c>
      <c r="X228" s="75">
        <v>7.6855000000000002</v>
      </c>
      <c r="Y228" s="42">
        <v>7.2877999999999998</v>
      </c>
      <c r="Z228" s="75">
        <v>7.3056000000000001</v>
      </c>
      <c r="AA228" s="75">
        <v>6.9505999999999997</v>
      </c>
      <c r="AB228" s="75">
        <v>7.7042999999999999</v>
      </c>
      <c r="AC228" s="82">
        <v>7.6172000000000004</v>
      </c>
      <c r="AD228" s="76">
        <v>7.2602000000000002</v>
      </c>
      <c r="AE228" s="82">
        <v>6.9846000000000004</v>
      </c>
      <c r="AF228" s="75">
        <v>7.6349</v>
      </c>
      <c r="AG228" s="77">
        <v>7.4492000000000003</v>
      </c>
      <c r="AH228" s="76">
        <v>7.4032999999999998</v>
      </c>
      <c r="AI228" s="77">
        <v>7.5579999999999998</v>
      </c>
      <c r="AJ228" s="76">
        <v>7.6322000000000001</v>
      </c>
      <c r="AK228" s="83"/>
      <c r="AL228" s="5"/>
      <c r="AM228" s="5"/>
      <c r="AN228" s="5"/>
      <c r="AO228" s="5"/>
      <c r="AP228" s="5"/>
      <c r="AQ228" s="5"/>
      <c r="AR228" s="6">
        <f t="shared" si="69"/>
        <v>7.773643683301148</v>
      </c>
      <c r="AS228" s="6">
        <f t="shared" si="70"/>
        <v>7.4108019310905577</v>
      </c>
      <c r="AT228" s="6">
        <f t="shared" si="71"/>
        <v>8.0682831633011496</v>
      </c>
      <c r="AU228" s="6">
        <f t="shared" si="72"/>
        <v>7.6916897710905587</v>
      </c>
      <c r="AV228" s="6">
        <f t="shared" si="65"/>
        <v>7.7361046371958535</v>
      </c>
      <c r="AW228" s="6"/>
      <c r="AX228" s="6">
        <f t="shared" si="73"/>
        <v>7.4379254334554341</v>
      </c>
      <c r="AY228" s="6">
        <f t="shared" si="74"/>
        <v>7.7606744799594107</v>
      </c>
      <c r="AZ228" s="6">
        <f t="shared" si="75"/>
        <v>7.7085692105127359</v>
      </c>
      <c r="BA228" s="6">
        <v>7.4383557142857137</v>
      </c>
      <c r="BB228" s="6">
        <f t="shared" si="76"/>
        <v>7.1440461317757968</v>
      </c>
      <c r="BC228" s="6">
        <v>7.3144563493366901</v>
      </c>
      <c r="BD228" s="6">
        <f t="shared" si="77"/>
        <v>7.3990238071320942</v>
      </c>
      <c r="BE228" s="15"/>
      <c r="BF228" s="75">
        <v>61.377931777777782</v>
      </c>
      <c r="BG228" s="75">
        <v>63.280238222222223</v>
      </c>
      <c r="BH228" s="75">
        <v>56.745423333333335</v>
      </c>
      <c r="BI228" s="75">
        <v>66.969314000000011</v>
      </c>
      <c r="BJ228" s="75">
        <v>61.230238222222219</v>
      </c>
      <c r="BK228" s="75">
        <v>70.749884444444447</v>
      </c>
      <c r="BL228" s="75">
        <v>62.651407333333339</v>
      </c>
      <c r="BM228" s="9"/>
      <c r="BN228" s="84"/>
      <c r="BV228" s="17">
        <f t="shared" si="78"/>
        <v>2033</v>
      </c>
      <c r="BW228" s="78">
        <f t="shared" si="79"/>
        <v>48670</v>
      </c>
      <c r="BX228" s="24">
        <f t="shared" si="80"/>
        <v>7.5317080769626505</v>
      </c>
      <c r="BY228" s="24">
        <f t="shared" si="81"/>
        <v>7.1440461317757968</v>
      </c>
      <c r="BZ228" s="24">
        <v>7.4350393877551006</v>
      </c>
      <c r="CA228" s="24">
        <v>7.3112078845420418</v>
      </c>
      <c r="CB228" s="24">
        <v>7.4350393877551006</v>
      </c>
      <c r="CC228" s="24">
        <f t="shared" si="82"/>
        <v>7.1789001806239732</v>
      </c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3"/>
      <c r="EC228" s="3"/>
      <c r="ED228" s="3"/>
      <c r="EE228" s="3"/>
      <c r="EF228" s="3"/>
      <c r="EG228" s="3"/>
      <c r="EH228" s="3"/>
      <c r="EI228" s="13"/>
      <c r="EJ228" s="13"/>
      <c r="EK228" s="13"/>
      <c r="EL228" s="13"/>
      <c r="EM228" s="13"/>
      <c r="EN228" s="13"/>
      <c r="EO228" s="13"/>
      <c r="EP228" s="3"/>
      <c r="EQ228" s="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3"/>
      <c r="FO228" s="3"/>
      <c r="FP228" s="13"/>
      <c r="FQ228" s="13"/>
      <c r="FR228" s="13"/>
      <c r="FS228" s="13"/>
      <c r="FT228" s="13"/>
    </row>
    <row r="229" spans="1:176" ht="12.75" x14ac:dyDescent="0.2">
      <c r="A229" s="3">
        <f t="shared" si="64"/>
        <v>2033</v>
      </c>
      <c r="B229" s="81">
        <f t="shared" si="68"/>
        <v>48700</v>
      </c>
      <c r="C229" s="81">
        <f t="shared" si="66"/>
        <v>48730</v>
      </c>
      <c r="D229" s="79">
        <f t="shared" si="67"/>
        <v>48700</v>
      </c>
      <c r="E229" s="40">
        <v>59.48798</v>
      </c>
      <c r="F229" s="80">
        <v>53.294139999999999</v>
      </c>
      <c r="G229" s="40">
        <v>64.281090000000006</v>
      </c>
      <c r="H229" s="80">
        <v>61.883479999999999</v>
      </c>
      <c r="I229" s="40">
        <v>54.920270000000002</v>
      </c>
      <c r="J229" s="80">
        <v>48.998959999999997</v>
      </c>
      <c r="K229" s="40">
        <v>67.960369999999998</v>
      </c>
      <c r="L229" s="80">
        <v>62.09422</v>
      </c>
      <c r="M229" s="40">
        <v>67.632059999999996</v>
      </c>
      <c r="N229" s="80">
        <v>64.083370000000002</v>
      </c>
      <c r="O229" s="40">
        <v>63.281089999999999</v>
      </c>
      <c r="P229" s="80">
        <v>60.383479999999999</v>
      </c>
      <c r="Q229" s="40">
        <v>63.281089999999999</v>
      </c>
      <c r="R229" s="80">
        <v>60.883479999999999</v>
      </c>
      <c r="S229" s="40">
        <v>67.031090000000006</v>
      </c>
      <c r="T229" s="80">
        <v>59.883479999999999</v>
      </c>
      <c r="U229" s="40">
        <v>58.70852</v>
      </c>
      <c r="V229" s="42">
        <v>54.72627</v>
      </c>
      <c r="W229" s="42">
        <v>7.5500999999999996</v>
      </c>
      <c r="X229" s="75">
        <v>7.9157000000000002</v>
      </c>
      <c r="Y229" s="42">
        <v>7.3498000000000001</v>
      </c>
      <c r="Z229" s="75">
        <v>7.3346</v>
      </c>
      <c r="AA229" s="75">
        <v>6.9795999999999996</v>
      </c>
      <c r="AB229" s="75">
        <v>7.6763000000000003</v>
      </c>
      <c r="AC229" s="82">
        <v>7.3815</v>
      </c>
      <c r="AD229" s="76">
        <v>7.2946</v>
      </c>
      <c r="AE229" s="82">
        <v>7.0340999999999996</v>
      </c>
      <c r="AF229" s="75">
        <v>7.6646999999999998</v>
      </c>
      <c r="AG229" s="77">
        <v>7.4786000000000001</v>
      </c>
      <c r="AH229" s="76">
        <v>7.4324000000000003</v>
      </c>
      <c r="AI229" s="77">
        <v>7.5937999999999999</v>
      </c>
      <c r="AJ229" s="76">
        <v>7.3964999999999996</v>
      </c>
      <c r="AK229" s="83"/>
      <c r="AL229" s="5"/>
      <c r="AM229" s="5"/>
      <c r="AN229" s="5"/>
      <c r="AO229" s="5"/>
      <c r="AP229" s="5"/>
      <c r="AQ229" s="5"/>
      <c r="AR229" s="6">
        <f t="shared" si="69"/>
        <v>7.534086817766033</v>
      </c>
      <c r="AS229" s="6">
        <f t="shared" si="70"/>
        <v>7.4457648338245752</v>
      </c>
      <c r="AT229" s="6">
        <f t="shared" si="71"/>
        <v>7.8196471337660336</v>
      </c>
      <c r="AU229" s="6">
        <f t="shared" si="72"/>
        <v>7.727977761824576</v>
      </c>
      <c r="AV229" s="6">
        <f t="shared" si="65"/>
        <v>7.631869136795304</v>
      </c>
      <c r="AW229" s="6"/>
      <c r="AX229" s="6">
        <f t="shared" si="73"/>
        <v>7.4674329629629632</v>
      </c>
      <c r="AY229" s="6">
        <f t="shared" si="74"/>
        <v>7.5215065449010643</v>
      </c>
      <c r="AZ229" s="6">
        <f t="shared" si="75"/>
        <v>7.6805595539035236</v>
      </c>
      <c r="BA229" s="6">
        <v>7.4679475510204085</v>
      </c>
      <c r="BB229" s="6">
        <f t="shared" si="76"/>
        <v>7.1737622912183623</v>
      </c>
      <c r="BC229" s="6">
        <v>7.3435616576339848</v>
      </c>
      <c r="BD229" s="6">
        <f t="shared" si="77"/>
        <v>7.4281548970366647</v>
      </c>
      <c r="BE229" s="15"/>
      <c r="BF229" s="75">
        <v>56.624161505376343</v>
      </c>
      <c r="BG229" s="75">
        <v>63.172517634408599</v>
      </c>
      <c r="BH229" s="75">
        <v>52.182460000000006</v>
      </c>
      <c r="BI229" s="75">
        <v>65.991267849462361</v>
      </c>
      <c r="BJ229" s="75">
        <v>62.172517634408599</v>
      </c>
      <c r="BK229" s="75">
        <v>65.2480640860215</v>
      </c>
      <c r="BL229" s="75">
        <v>56.86726462365592</v>
      </c>
      <c r="BM229" s="9"/>
      <c r="BN229" s="84"/>
      <c r="BV229" s="17">
        <f t="shared" si="78"/>
        <v>2033</v>
      </c>
      <c r="BW229" s="78">
        <f t="shared" si="79"/>
        <v>48700</v>
      </c>
      <c r="BX229" s="24">
        <f t="shared" si="80"/>
        <v>7.5955006482148368</v>
      </c>
      <c r="BY229" s="24">
        <f t="shared" si="81"/>
        <v>7.1737622912183623</v>
      </c>
      <c r="BZ229" s="24">
        <v>7.4646312244897954</v>
      </c>
      <c r="CA229" s="24">
        <v>7.3403132459503402</v>
      </c>
      <c r="CB229" s="24">
        <v>7.4646312244897954</v>
      </c>
      <c r="CC229" s="24">
        <f t="shared" si="82"/>
        <v>7.2086620853858774</v>
      </c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3"/>
      <c r="EC229" s="3"/>
      <c r="ED229" s="3"/>
      <c r="EE229" s="3"/>
      <c r="EF229" s="3"/>
      <c r="EG229" s="3"/>
      <c r="EH229" s="3"/>
      <c r="EI229" s="13"/>
      <c r="EJ229" s="13"/>
      <c r="EK229" s="13"/>
      <c r="EL229" s="13"/>
      <c r="EM229" s="13"/>
      <c r="EN229" s="13"/>
      <c r="EO229" s="13"/>
      <c r="EP229" s="3"/>
      <c r="EQ229" s="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3"/>
      <c r="FO229" s="3"/>
      <c r="FP229" s="13"/>
      <c r="FQ229" s="13"/>
      <c r="FR229" s="13"/>
      <c r="FS229" s="13"/>
      <c r="FT229" s="13"/>
    </row>
    <row r="230" spans="1:176" ht="12.75" x14ac:dyDescent="0.2">
      <c r="A230" s="3">
        <f t="shared" si="64"/>
        <v>2033</v>
      </c>
      <c r="B230" s="81">
        <f t="shared" si="68"/>
        <v>48731</v>
      </c>
      <c r="C230" s="81">
        <f t="shared" si="66"/>
        <v>48760</v>
      </c>
      <c r="D230" s="79">
        <f t="shared" si="67"/>
        <v>48731</v>
      </c>
      <c r="E230" s="40">
        <v>65.747309999999999</v>
      </c>
      <c r="F230" s="80">
        <v>55.839649999999999</v>
      </c>
      <c r="G230" s="40">
        <v>68.772019999999998</v>
      </c>
      <c r="H230" s="80">
        <v>61.985909999999997</v>
      </c>
      <c r="I230" s="40">
        <v>60.904139999999998</v>
      </c>
      <c r="J230" s="80">
        <v>51.432459999999999</v>
      </c>
      <c r="K230" s="40">
        <v>75.457380000000001</v>
      </c>
      <c r="L230" s="80">
        <v>63.973599999999998</v>
      </c>
      <c r="M230" s="40">
        <v>71.072569999999999</v>
      </c>
      <c r="N230" s="80">
        <v>63.404899999999998</v>
      </c>
      <c r="O230" s="40">
        <v>68.522019999999998</v>
      </c>
      <c r="P230" s="80">
        <v>61.235909999999997</v>
      </c>
      <c r="Q230" s="40">
        <v>68.772019999999998</v>
      </c>
      <c r="R230" s="80">
        <v>61.235909999999997</v>
      </c>
      <c r="S230" s="40">
        <v>71.772019999999998</v>
      </c>
      <c r="T230" s="80">
        <v>59.985909999999997</v>
      </c>
      <c r="U230" s="40">
        <v>67.692390000000003</v>
      </c>
      <c r="V230" s="42">
        <v>60.347270000000002</v>
      </c>
      <c r="W230" s="42">
        <v>7.7108999999999996</v>
      </c>
      <c r="X230" s="75">
        <v>7.9482999999999997</v>
      </c>
      <c r="Y230" s="42">
        <v>7.4036</v>
      </c>
      <c r="Z230" s="75">
        <v>7.3743999999999996</v>
      </c>
      <c r="AA230" s="75">
        <v>7.0194000000000001</v>
      </c>
      <c r="AB230" s="75">
        <v>7.7333999999999996</v>
      </c>
      <c r="AC230" s="82">
        <v>7.4330999999999996</v>
      </c>
      <c r="AD230" s="76">
        <v>7.2731000000000003</v>
      </c>
      <c r="AE230" s="82">
        <v>7.0854999999999997</v>
      </c>
      <c r="AF230" s="75">
        <v>7.7054999999999998</v>
      </c>
      <c r="AG230" s="77">
        <v>7.5187999999999997</v>
      </c>
      <c r="AH230" s="76">
        <v>7.4722999999999997</v>
      </c>
      <c r="AI230" s="77">
        <v>7.5742000000000003</v>
      </c>
      <c r="AJ230" s="76">
        <v>7.4481000000000002</v>
      </c>
      <c r="AK230" s="83"/>
      <c r="AL230" s="5"/>
      <c r="AM230" s="5"/>
      <c r="AN230" s="5"/>
      <c r="AO230" s="5"/>
      <c r="AP230" s="5"/>
      <c r="AQ230" s="5"/>
      <c r="AR230" s="6">
        <f t="shared" si="69"/>
        <v>7.5865311718670592</v>
      </c>
      <c r="AS230" s="6">
        <f t="shared" si="70"/>
        <v>7.4239130196158145</v>
      </c>
      <c r="AT230" s="6">
        <f t="shared" si="71"/>
        <v>7.8740791198670603</v>
      </c>
      <c r="AU230" s="6">
        <f t="shared" si="72"/>
        <v>7.7052977676158152</v>
      </c>
      <c r="AV230" s="6">
        <f t="shared" si="65"/>
        <v>7.6474552697414371</v>
      </c>
      <c r="AW230" s="6"/>
      <c r="AX230" s="6">
        <f t="shared" si="73"/>
        <v>7.5079295034595033</v>
      </c>
      <c r="AY230" s="6">
        <f t="shared" si="74"/>
        <v>7.5738657534246565</v>
      </c>
      <c r="AZ230" s="6">
        <f t="shared" si="75"/>
        <v>7.7376792464887387</v>
      </c>
      <c r="BA230" s="6">
        <v>7.5085597959183668</v>
      </c>
      <c r="BB230" s="6">
        <f t="shared" si="76"/>
        <v>7.2145451583154019</v>
      </c>
      <c r="BC230" s="6">
        <v>7.3835061841937186</v>
      </c>
      <c r="BD230" s="6">
        <f t="shared" si="77"/>
        <v>7.4681348066298341</v>
      </c>
      <c r="BE230" s="15"/>
      <c r="BF230" s="75">
        <v>61.564075777777781</v>
      </c>
      <c r="BG230" s="75">
        <v>65.90677355555556</v>
      </c>
      <c r="BH230" s="75">
        <v>56.90498622222222</v>
      </c>
      <c r="BI230" s="75">
        <v>67.835109333333335</v>
      </c>
      <c r="BJ230" s="75">
        <v>65.590106888888883</v>
      </c>
      <c r="BK230" s="75">
        <v>70.60867288888889</v>
      </c>
      <c r="BL230" s="75">
        <v>64.591117111111103</v>
      </c>
      <c r="BM230" s="9"/>
      <c r="BN230" s="84"/>
      <c r="BV230" s="17">
        <f t="shared" si="78"/>
        <v>2033</v>
      </c>
      <c r="BW230" s="78">
        <f t="shared" si="79"/>
        <v>48731</v>
      </c>
      <c r="BX230" s="24">
        <f t="shared" si="80"/>
        <v>7.6508561374627018</v>
      </c>
      <c r="BY230" s="24">
        <f t="shared" si="81"/>
        <v>7.2145451583154019</v>
      </c>
      <c r="BZ230" s="24">
        <v>7.5052434693877546</v>
      </c>
      <c r="CA230" s="24">
        <v>7.3802578454003491</v>
      </c>
      <c r="CB230" s="24">
        <v>7.5052434693877546</v>
      </c>
      <c r="CC230" s="24">
        <f t="shared" si="82"/>
        <v>7.2495077339901473</v>
      </c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3"/>
      <c r="EC230" s="3"/>
      <c r="ED230" s="3"/>
      <c r="EE230" s="3"/>
      <c r="EF230" s="3"/>
      <c r="EG230" s="3"/>
      <c r="EH230" s="3"/>
      <c r="EI230" s="13"/>
      <c r="EJ230" s="13"/>
      <c r="EK230" s="13"/>
      <c r="EL230" s="13"/>
      <c r="EM230" s="13"/>
      <c r="EN230" s="13"/>
      <c r="EO230" s="13"/>
      <c r="EP230" s="3"/>
      <c r="EQ230" s="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3"/>
      <c r="FO230" s="3"/>
      <c r="FP230" s="13"/>
      <c r="FQ230" s="13"/>
      <c r="FR230" s="13"/>
      <c r="FS230" s="13"/>
      <c r="FT230" s="13"/>
    </row>
    <row r="231" spans="1:176" ht="12.75" x14ac:dyDescent="0.2">
      <c r="A231" s="3">
        <f t="shared" si="64"/>
        <v>2033</v>
      </c>
      <c r="B231" s="81">
        <f t="shared" si="68"/>
        <v>48761</v>
      </c>
      <c r="C231" s="81">
        <f t="shared" si="66"/>
        <v>48791</v>
      </c>
      <c r="D231" s="79">
        <f t="shared" si="67"/>
        <v>48761</v>
      </c>
      <c r="E231" s="40">
        <v>93.360650000000007</v>
      </c>
      <c r="F231" s="80">
        <v>63.829639999999998</v>
      </c>
      <c r="G231" s="40">
        <v>93.872280000000003</v>
      </c>
      <c r="H231" s="80">
        <v>66.886989999999997</v>
      </c>
      <c r="I231" s="40">
        <v>87.282929999999993</v>
      </c>
      <c r="J231" s="80">
        <v>59.070889999999999</v>
      </c>
      <c r="K231" s="40">
        <v>102.1979</v>
      </c>
      <c r="L231" s="80">
        <v>69.921989999999994</v>
      </c>
      <c r="M231" s="40">
        <v>97.593149999999994</v>
      </c>
      <c r="N231" s="80">
        <v>69.041960000000003</v>
      </c>
      <c r="O231" s="40">
        <v>98.372280000000003</v>
      </c>
      <c r="P231" s="80">
        <v>65.886989999999997</v>
      </c>
      <c r="Q231" s="40">
        <v>98.872280000000003</v>
      </c>
      <c r="R231" s="80">
        <v>66.886989999999997</v>
      </c>
      <c r="S231" s="40">
        <v>98.122280000000003</v>
      </c>
      <c r="T231" s="80">
        <v>69.386989999999997</v>
      </c>
      <c r="U231" s="40">
        <v>92.286180000000002</v>
      </c>
      <c r="V231" s="42">
        <v>65.800139999999999</v>
      </c>
      <c r="W231" s="42">
        <v>7.8300999999999998</v>
      </c>
      <c r="X231" s="75">
        <v>8.1861999999999995</v>
      </c>
      <c r="Y231" s="42">
        <v>7.5578000000000003</v>
      </c>
      <c r="Z231" s="75">
        <v>7.4733000000000001</v>
      </c>
      <c r="AA231" s="75">
        <v>7.1182999999999996</v>
      </c>
      <c r="AB231" s="75">
        <v>7.7987000000000002</v>
      </c>
      <c r="AC231" s="82">
        <v>7.4683999999999999</v>
      </c>
      <c r="AD231" s="76">
        <v>7.3879000000000001</v>
      </c>
      <c r="AE231" s="82">
        <v>7.1172000000000004</v>
      </c>
      <c r="AF231" s="75">
        <v>7.8056999999999999</v>
      </c>
      <c r="AG231" s="77">
        <v>7.6184000000000003</v>
      </c>
      <c r="AH231" s="76">
        <v>7.5715000000000003</v>
      </c>
      <c r="AI231" s="77">
        <v>7.6912000000000003</v>
      </c>
      <c r="AJ231" s="76">
        <v>7.4833999999999996</v>
      </c>
      <c r="AK231" s="83"/>
      <c r="AL231" s="5"/>
      <c r="AM231" s="5"/>
      <c r="AN231" s="5"/>
      <c r="AO231" s="5"/>
      <c r="AP231" s="5"/>
      <c r="AQ231" s="5"/>
      <c r="AR231" s="6">
        <f t="shared" si="69"/>
        <v>7.6224088017074898</v>
      </c>
      <c r="AS231" s="6">
        <f t="shared" si="70"/>
        <v>7.5405915438560829</v>
      </c>
      <c r="AT231" s="6">
        <f t="shared" si="71"/>
        <v>7.9113165057074903</v>
      </c>
      <c r="AU231" s="6">
        <f t="shared" si="72"/>
        <v>7.8263983878560834</v>
      </c>
      <c r="AV231" s="6">
        <f t="shared" si="65"/>
        <v>7.7251788097817871</v>
      </c>
      <c r="AW231" s="6"/>
      <c r="AX231" s="6">
        <f t="shared" si="73"/>
        <v>7.608560354090355</v>
      </c>
      <c r="AY231" s="6">
        <f t="shared" si="74"/>
        <v>7.6096851344495171</v>
      </c>
      <c r="AZ231" s="6">
        <f t="shared" si="75"/>
        <v>7.8030017670809384</v>
      </c>
      <c r="BA231" s="6">
        <v>7.6094781632653055</v>
      </c>
      <c r="BB231" s="6">
        <f t="shared" si="76"/>
        <v>7.3158875089660826</v>
      </c>
      <c r="BC231" s="6">
        <v>7.482765321800696</v>
      </c>
      <c r="BD231" s="6">
        <f t="shared" si="77"/>
        <v>7.5674818684078353</v>
      </c>
      <c r="BE231" s="15"/>
      <c r="BF231" s="75">
        <v>79.706527096774195</v>
      </c>
      <c r="BG231" s="75">
        <v>81.395210430107511</v>
      </c>
      <c r="BH231" s="75">
        <v>74.238653440860205</v>
      </c>
      <c r="BI231" s="75">
        <v>84.392062150537626</v>
      </c>
      <c r="BJ231" s="75">
        <v>84.083382473118292</v>
      </c>
      <c r="BK231" s="75">
        <v>87.274629784946242</v>
      </c>
      <c r="BL231" s="75">
        <v>80.039946451612906</v>
      </c>
      <c r="BM231" s="9"/>
      <c r="BN231" s="84"/>
      <c r="BV231" s="17">
        <f t="shared" si="78"/>
        <v>2033</v>
      </c>
      <c r="BW231" s="78">
        <f t="shared" si="79"/>
        <v>48761</v>
      </c>
      <c r="BX231" s="24">
        <f t="shared" si="80"/>
        <v>7.8095144356415274</v>
      </c>
      <c r="BY231" s="24">
        <f t="shared" si="81"/>
        <v>7.3158875089660826</v>
      </c>
      <c r="BZ231" s="24">
        <v>7.6061618367346924</v>
      </c>
      <c r="CA231" s="24">
        <v>7.4795171641341653</v>
      </c>
      <c r="CB231" s="24">
        <v>7.6061618367346924</v>
      </c>
      <c r="CC231" s="24">
        <f t="shared" si="82"/>
        <v>7.3510060919540221</v>
      </c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3"/>
      <c r="EC231" s="3"/>
      <c r="ED231" s="3"/>
      <c r="EE231" s="3"/>
      <c r="EF231" s="3"/>
      <c r="EG231" s="3"/>
      <c r="EH231" s="3"/>
      <c r="EI231" s="13"/>
      <c r="EJ231" s="13"/>
      <c r="EK231" s="13"/>
      <c r="EL231" s="13"/>
      <c r="EM231" s="13"/>
      <c r="EN231" s="13"/>
      <c r="EO231" s="13"/>
      <c r="EP231" s="3"/>
      <c r="EQ231" s="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3"/>
      <c r="FO231" s="3"/>
      <c r="FP231" s="13"/>
      <c r="FQ231" s="13"/>
      <c r="FR231" s="13"/>
      <c r="FS231" s="13"/>
      <c r="FT231" s="13"/>
    </row>
    <row r="232" spans="1:176" ht="12.75" x14ac:dyDescent="0.2">
      <c r="A232" s="3">
        <f t="shared" si="64"/>
        <v>2033</v>
      </c>
      <c r="B232" s="81">
        <f t="shared" si="68"/>
        <v>48792</v>
      </c>
      <c r="C232" s="81">
        <f t="shared" si="66"/>
        <v>48822</v>
      </c>
      <c r="D232" s="79">
        <f t="shared" si="67"/>
        <v>48792</v>
      </c>
      <c r="E232" s="40">
        <v>98.996989999999997</v>
      </c>
      <c r="F232" s="80">
        <v>66.733009999999993</v>
      </c>
      <c r="G232" s="40">
        <v>93.921210000000002</v>
      </c>
      <c r="H232" s="80">
        <v>67.66507</v>
      </c>
      <c r="I232" s="40">
        <v>92.773709999999994</v>
      </c>
      <c r="J232" s="80">
        <v>62.040750000000003</v>
      </c>
      <c r="K232" s="40">
        <v>103.1613</v>
      </c>
      <c r="L232" s="80">
        <v>70.719700000000003</v>
      </c>
      <c r="M232" s="40">
        <v>98.358850000000004</v>
      </c>
      <c r="N232" s="80">
        <v>70.252750000000006</v>
      </c>
      <c r="O232" s="40">
        <v>97.421210000000002</v>
      </c>
      <c r="P232" s="80">
        <v>66.66507</v>
      </c>
      <c r="Q232" s="40">
        <v>98.171210000000002</v>
      </c>
      <c r="R232" s="80">
        <v>67.66507</v>
      </c>
      <c r="S232" s="40">
        <v>97.671210000000002</v>
      </c>
      <c r="T232" s="80">
        <v>70.16507</v>
      </c>
      <c r="U232" s="40">
        <v>93.696709999999996</v>
      </c>
      <c r="V232" s="42">
        <v>64.593999999999994</v>
      </c>
      <c r="W232" s="42">
        <v>7.8886000000000003</v>
      </c>
      <c r="X232" s="75">
        <v>8.3649000000000004</v>
      </c>
      <c r="Y232" s="42">
        <v>7.7157999999999998</v>
      </c>
      <c r="Z232" s="75">
        <v>7.6116999999999999</v>
      </c>
      <c r="AA232" s="75">
        <v>7.2567000000000004</v>
      </c>
      <c r="AB232" s="75">
        <v>7.8935000000000004</v>
      </c>
      <c r="AC232" s="82">
        <v>7.5517000000000003</v>
      </c>
      <c r="AD232" s="76">
        <v>7.4321000000000002</v>
      </c>
      <c r="AE232" s="82">
        <v>7.1559999999999997</v>
      </c>
      <c r="AF232" s="75">
        <v>7.9451999999999998</v>
      </c>
      <c r="AG232" s="77">
        <v>7.7573999999999996</v>
      </c>
      <c r="AH232" s="76">
        <v>7.7100999999999997</v>
      </c>
      <c r="AI232" s="77">
        <v>7.7374000000000001</v>
      </c>
      <c r="AJ232" s="76">
        <v>7.5667</v>
      </c>
      <c r="AK232" s="83"/>
      <c r="AL232" s="5"/>
      <c r="AM232" s="5"/>
      <c r="AN232" s="5"/>
      <c r="AO232" s="5"/>
      <c r="AP232" s="5"/>
      <c r="AQ232" s="5"/>
      <c r="AR232" s="6">
        <f t="shared" si="69"/>
        <v>7.7070718772232949</v>
      </c>
      <c r="AS232" s="6">
        <f t="shared" si="70"/>
        <v>7.5855148084154891</v>
      </c>
      <c r="AT232" s="6">
        <f t="shared" si="71"/>
        <v>7.9991882972232959</v>
      </c>
      <c r="AU232" s="6">
        <f t="shared" si="72"/>
        <v>7.8730242364154899</v>
      </c>
      <c r="AV232" s="6">
        <f t="shared" si="65"/>
        <v>7.7911998048193922</v>
      </c>
      <c r="AW232" s="6"/>
      <c r="AX232" s="6">
        <f t="shared" si="73"/>
        <v>7.7493824949124956</v>
      </c>
      <c r="AY232" s="6">
        <f t="shared" si="74"/>
        <v>7.6942107559614401</v>
      </c>
      <c r="AZ232" s="6">
        <f t="shared" si="75"/>
        <v>7.8978344616007012</v>
      </c>
      <c r="BA232" s="6">
        <v>7.7507026530612242</v>
      </c>
      <c r="BB232" s="6">
        <f t="shared" si="76"/>
        <v>7.4577053181678457</v>
      </c>
      <c r="BC232" s="6">
        <v>7.6216678965712301</v>
      </c>
      <c r="BD232" s="6">
        <f t="shared" si="77"/>
        <v>7.7065074836765444</v>
      </c>
      <c r="BE232" s="15"/>
      <c r="BF232" s="75">
        <v>85.466933870967736</v>
      </c>
      <c r="BG232" s="75">
        <v>82.910570645161286</v>
      </c>
      <c r="BH232" s="75">
        <v>79.885694516129021</v>
      </c>
      <c r="BI232" s="75">
        <v>86.572420967741934</v>
      </c>
      <c r="BJ232" s="75">
        <v>85.378312580645172</v>
      </c>
      <c r="BK232" s="75">
        <v>89.556758064516131</v>
      </c>
      <c r="BL232" s="75">
        <v>81.492347741935475</v>
      </c>
      <c r="BM232" s="9"/>
      <c r="BN232" s="84"/>
      <c r="BV232" s="17">
        <f t="shared" si="78"/>
        <v>2033</v>
      </c>
      <c r="BW232" s="78">
        <f t="shared" si="79"/>
        <v>48792</v>
      </c>
      <c r="BX232" s="24">
        <f t="shared" si="80"/>
        <v>7.9720826010906469</v>
      </c>
      <c r="BY232" s="24">
        <f t="shared" si="81"/>
        <v>7.4577053181678457</v>
      </c>
      <c r="BZ232" s="24">
        <v>7.747386326530612</v>
      </c>
      <c r="CA232" s="24">
        <v>7.6184199923723881</v>
      </c>
      <c r="CB232" s="24">
        <v>7.747386326530612</v>
      </c>
      <c r="CC232" s="24">
        <f t="shared" si="82"/>
        <v>7.4930422167487682</v>
      </c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3"/>
      <c r="EC232" s="3"/>
      <c r="ED232" s="3"/>
      <c r="EE232" s="3"/>
      <c r="EF232" s="3"/>
      <c r="EG232" s="3"/>
      <c r="EH232" s="3"/>
      <c r="EI232" s="13"/>
      <c r="EJ232" s="13"/>
      <c r="EK232" s="13"/>
      <c r="EL232" s="13"/>
      <c r="EM232" s="13"/>
      <c r="EN232" s="13"/>
      <c r="EO232" s="13"/>
      <c r="EP232" s="3"/>
      <c r="EQ232" s="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3"/>
      <c r="FO232" s="3"/>
      <c r="FP232" s="13"/>
      <c r="FQ232" s="13"/>
      <c r="FR232" s="13"/>
      <c r="FS232" s="13"/>
      <c r="FT232" s="13"/>
    </row>
    <row r="233" spans="1:176" ht="12.75" x14ac:dyDescent="0.2">
      <c r="A233" s="3">
        <f t="shared" si="64"/>
        <v>2033</v>
      </c>
      <c r="B233" s="81">
        <f t="shared" si="68"/>
        <v>48823</v>
      </c>
      <c r="C233" s="81">
        <f t="shared" si="66"/>
        <v>48852</v>
      </c>
      <c r="D233" s="79">
        <f t="shared" si="67"/>
        <v>48823</v>
      </c>
      <c r="E233" s="40">
        <v>82.182130000000001</v>
      </c>
      <c r="F233" s="80">
        <v>65.509280000000004</v>
      </c>
      <c r="G233" s="40">
        <v>72.093879999999999</v>
      </c>
      <c r="H233" s="80">
        <v>64.218789999999998</v>
      </c>
      <c r="I233" s="40">
        <v>76.668199999999999</v>
      </c>
      <c r="J233" s="80">
        <v>62.30444</v>
      </c>
      <c r="K233" s="40">
        <v>83.769159999999999</v>
      </c>
      <c r="L233" s="80">
        <v>68.705439999999996</v>
      </c>
      <c r="M233" s="40">
        <v>78.336070000000007</v>
      </c>
      <c r="N233" s="80">
        <v>67.188839999999999</v>
      </c>
      <c r="O233" s="40">
        <v>74.093879999999999</v>
      </c>
      <c r="P233" s="80">
        <v>61.718789999999998</v>
      </c>
      <c r="Q233" s="40">
        <v>73.093879999999999</v>
      </c>
      <c r="R233" s="80">
        <v>61.218789999999998</v>
      </c>
      <c r="S233" s="40">
        <v>75.343879999999999</v>
      </c>
      <c r="T233" s="80">
        <v>66.468789999999998</v>
      </c>
      <c r="U233" s="40">
        <v>76.175700000000006</v>
      </c>
      <c r="V233" s="42">
        <v>62.989440000000002</v>
      </c>
      <c r="W233" s="42">
        <v>7.8002000000000002</v>
      </c>
      <c r="X233" s="75">
        <v>8.2073</v>
      </c>
      <c r="Y233" s="42">
        <v>7.6669999999999998</v>
      </c>
      <c r="Z233" s="75">
        <v>7.5662000000000003</v>
      </c>
      <c r="AA233" s="75">
        <v>7.2111999999999998</v>
      </c>
      <c r="AB233" s="75">
        <v>8.0188000000000006</v>
      </c>
      <c r="AC233" s="82">
        <v>7.8346999999999998</v>
      </c>
      <c r="AD233" s="76">
        <v>7.4760999999999997</v>
      </c>
      <c r="AE233" s="82">
        <v>7.2024999999999997</v>
      </c>
      <c r="AF233" s="75">
        <v>7.8996000000000004</v>
      </c>
      <c r="AG233" s="77">
        <v>7.7119</v>
      </c>
      <c r="AH233" s="76">
        <v>7.6646000000000001</v>
      </c>
      <c r="AI233" s="77">
        <v>7.7812000000000001</v>
      </c>
      <c r="AJ233" s="76">
        <v>7.8497000000000003</v>
      </c>
      <c r="AK233" s="83"/>
      <c r="AL233" s="5"/>
      <c r="AM233" s="5"/>
      <c r="AN233" s="5"/>
      <c r="AO233" s="5"/>
      <c r="AP233" s="5"/>
      <c r="AQ233" s="5"/>
      <c r="AR233" s="6">
        <f t="shared" si="69"/>
        <v>7.9947027340176842</v>
      </c>
      <c r="AS233" s="6">
        <f t="shared" si="70"/>
        <v>7.6302348002845806</v>
      </c>
      <c r="AT233" s="6">
        <f t="shared" si="71"/>
        <v>8.2977203140176847</v>
      </c>
      <c r="AU233" s="6">
        <f t="shared" si="72"/>
        <v>7.919439108284581</v>
      </c>
      <c r="AV233" s="6">
        <f t="shared" si="65"/>
        <v>7.9605242391511331</v>
      </c>
      <c r="AW233" s="6"/>
      <c r="AX233" s="6">
        <f t="shared" si="73"/>
        <v>7.7030861986161998</v>
      </c>
      <c r="AY233" s="6">
        <f t="shared" si="74"/>
        <v>7.9813746321664123</v>
      </c>
      <c r="AZ233" s="6">
        <f t="shared" si="75"/>
        <v>8.023177674926929</v>
      </c>
      <c r="BA233" s="6">
        <v>7.7042740816326525</v>
      </c>
      <c r="BB233" s="6">
        <f t="shared" si="76"/>
        <v>7.411081688697613</v>
      </c>
      <c r="BC233" s="6">
        <v>7.5760026714840958</v>
      </c>
      <c r="BD233" s="6">
        <f t="shared" si="77"/>
        <v>7.6608018081366147</v>
      </c>
      <c r="BE233" s="15"/>
      <c r="BF233" s="75">
        <v>74.771974444444439</v>
      </c>
      <c r="BG233" s="75">
        <v>68.59384</v>
      </c>
      <c r="BH233" s="75">
        <v>70.284306666666666</v>
      </c>
      <c r="BI233" s="75">
        <v>73.381745555555568</v>
      </c>
      <c r="BJ233" s="75">
        <v>67.816062222222229</v>
      </c>
      <c r="BK233" s="75">
        <v>77.074173333333334</v>
      </c>
      <c r="BL233" s="75">
        <v>70.315140000000014</v>
      </c>
      <c r="BM233" s="9"/>
      <c r="BN233" s="84"/>
      <c r="BV233" s="17">
        <f t="shared" si="78"/>
        <v>2033</v>
      </c>
      <c r="BW233" s="78">
        <f t="shared" si="79"/>
        <v>48823</v>
      </c>
      <c r="BX233" s="24">
        <f t="shared" si="80"/>
        <v>7.9218716740405393</v>
      </c>
      <c r="BY233" s="24">
        <f t="shared" si="81"/>
        <v>7.411081688697613</v>
      </c>
      <c r="BZ233" s="24">
        <v>7.7009577551020403</v>
      </c>
      <c r="CA233" s="24">
        <v>7.5727546839559201</v>
      </c>
      <c r="CB233" s="24">
        <v>7.7009577551020403</v>
      </c>
      <c r="CC233" s="24">
        <f t="shared" si="82"/>
        <v>7.4463468144499174</v>
      </c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3"/>
      <c r="EC233" s="3"/>
      <c r="ED233" s="3"/>
      <c r="EE233" s="3"/>
      <c r="EF233" s="3"/>
      <c r="EG233" s="3"/>
      <c r="EH233" s="3"/>
      <c r="EI233" s="13"/>
      <c r="EJ233" s="13"/>
      <c r="EK233" s="13"/>
      <c r="EL233" s="13"/>
      <c r="EM233" s="13"/>
      <c r="EN233" s="13"/>
      <c r="EO233" s="13"/>
      <c r="EP233" s="3"/>
      <c r="EQ233" s="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3"/>
      <c r="FO233" s="3"/>
      <c r="FP233" s="13"/>
      <c r="FQ233" s="13"/>
      <c r="FR233" s="13"/>
      <c r="FS233" s="13"/>
      <c r="FT233" s="13"/>
    </row>
    <row r="234" spans="1:176" ht="12.75" x14ac:dyDescent="0.2">
      <c r="A234" s="3">
        <f t="shared" si="64"/>
        <v>2033</v>
      </c>
      <c r="B234" s="81">
        <f t="shared" si="68"/>
        <v>48853</v>
      </c>
      <c r="C234" s="81">
        <f t="shared" si="66"/>
        <v>48883</v>
      </c>
      <c r="D234" s="79">
        <f t="shared" si="67"/>
        <v>48853</v>
      </c>
      <c r="E234" s="40">
        <v>83.668310000000005</v>
      </c>
      <c r="F234" s="80">
        <v>67.048360000000002</v>
      </c>
      <c r="G234" s="40">
        <v>67.296520000000001</v>
      </c>
      <c r="H234" s="80">
        <v>65.118189999999998</v>
      </c>
      <c r="I234" s="40">
        <v>78.889719999999997</v>
      </c>
      <c r="J234" s="80">
        <v>64.444329999999994</v>
      </c>
      <c r="K234" s="40">
        <v>78.937070000000006</v>
      </c>
      <c r="L234" s="80">
        <v>71.243359999999996</v>
      </c>
      <c r="M234" s="40">
        <v>73.521609999999995</v>
      </c>
      <c r="N234" s="80">
        <v>68.334879999999998</v>
      </c>
      <c r="O234" s="40">
        <v>67.546520000000001</v>
      </c>
      <c r="P234" s="80">
        <v>64.118189999999998</v>
      </c>
      <c r="Q234" s="40">
        <v>66.796520000000001</v>
      </c>
      <c r="R234" s="80">
        <v>64.118189999999998</v>
      </c>
      <c r="S234" s="40">
        <v>70.296520000000001</v>
      </c>
      <c r="T234" s="80">
        <v>66.118189999999998</v>
      </c>
      <c r="U234" s="40">
        <v>79.549409999999995</v>
      </c>
      <c r="V234" s="42">
        <v>65.17183</v>
      </c>
      <c r="W234" s="42">
        <v>7.8503999999999996</v>
      </c>
      <c r="X234" s="75">
        <v>8.3469999999999995</v>
      </c>
      <c r="Y234" s="42">
        <v>7.7436999999999996</v>
      </c>
      <c r="Z234" s="75">
        <v>7.7347999999999999</v>
      </c>
      <c r="AA234" s="75">
        <v>7.3798000000000004</v>
      </c>
      <c r="AB234" s="75">
        <v>8.25</v>
      </c>
      <c r="AC234" s="82">
        <v>8.0661000000000005</v>
      </c>
      <c r="AD234" s="76">
        <v>7.7133000000000003</v>
      </c>
      <c r="AE234" s="82">
        <v>7.4279000000000002</v>
      </c>
      <c r="AF234" s="75">
        <v>8.0693999999999999</v>
      </c>
      <c r="AG234" s="77">
        <v>7.8811</v>
      </c>
      <c r="AH234" s="76">
        <v>7.8334000000000001</v>
      </c>
      <c r="AI234" s="77">
        <v>8.0205000000000002</v>
      </c>
      <c r="AJ234" s="76">
        <v>8.0810999999999993</v>
      </c>
      <c r="AK234" s="83"/>
      <c r="AL234" s="5"/>
      <c r="AM234" s="5"/>
      <c r="AN234" s="5"/>
      <c r="AO234" s="5"/>
      <c r="AP234" s="5"/>
      <c r="AQ234" s="5"/>
      <c r="AR234" s="6">
        <f t="shared" si="69"/>
        <v>8.229889236711049</v>
      </c>
      <c r="AS234" s="6">
        <f t="shared" si="70"/>
        <v>7.871316210997052</v>
      </c>
      <c r="AT234" s="6">
        <f t="shared" si="71"/>
        <v>8.5418203447110503</v>
      </c>
      <c r="AU234" s="6">
        <f t="shared" si="72"/>
        <v>8.1696574629970531</v>
      </c>
      <c r="AV234" s="6">
        <f t="shared" si="65"/>
        <v>8.2031708138540509</v>
      </c>
      <c r="AW234" s="6"/>
      <c r="AX234" s="6">
        <f t="shared" si="73"/>
        <v>7.8746368701668708</v>
      </c>
      <c r="AY234" s="6">
        <f t="shared" si="74"/>
        <v>8.2161792998477932</v>
      </c>
      <c r="AZ234" s="6">
        <f t="shared" si="75"/>
        <v>8.2544574109287119</v>
      </c>
      <c r="BA234" s="6">
        <v>7.8763148979591842</v>
      </c>
      <c r="BB234" s="6">
        <f t="shared" si="76"/>
        <v>7.5838452915257717</v>
      </c>
      <c r="BC234" s="6">
        <v>7.7452149121366398</v>
      </c>
      <c r="BD234" s="6">
        <f t="shared" si="77"/>
        <v>7.830163937719739</v>
      </c>
      <c r="BE234" s="15"/>
      <c r="BF234" s="75">
        <v>76.341235268817201</v>
      </c>
      <c r="BG234" s="75">
        <v>66.336180967741953</v>
      </c>
      <c r="BH234" s="75">
        <v>72.521322258064501</v>
      </c>
      <c r="BI234" s="75">
        <v>71.234987096774191</v>
      </c>
      <c r="BJ234" s="75">
        <v>65.615750860215059</v>
      </c>
      <c r="BK234" s="75">
        <v>75.545219354838707</v>
      </c>
      <c r="BL234" s="75">
        <v>73.210906989247306</v>
      </c>
      <c r="BM234" s="9"/>
      <c r="BN234" s="84"/>
      <c r="BV234" s="17">
        <f t="shared" si="78"/>
        <v>2033</v>
      </c>
      <c r="BW234" s="78">
        <f t="shared" si="79"/>
        <v>48853</v>
      </c>
      <c r="BX234" s="24">
        <f t="shared" si="80"/>
        <v>8.000789258154132</v>
      </c>
      <c r="BY234" s="24">
        <f t="shared" si="81"/>
        <v>7.5838452915257717</v>
      </c>
      <c r="BZ234" s="24">
        <v>7.8729985714285711</v>
      </c>
      <c r="CA234" s="24">
        <v>7.7419672333848535</v>
      </c>
      <c r="CB234" s="24">
        <v>7.8729985714285711</v>
      </c>
      <c r="CC234" s="24">
        <f t="shared" si="82"/>
        <v>7.6193763711001639</v>
      </c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3"/>
      <c r="EC234" s="3"/>
      <c r="ED234" s="3"/>
      <c r="EE234" s="3"/>
      <c r="EF234" s="3"/>
      <c r="EG234" s="3"/>
      <c r="EH234" s="3"/>
      <c r="EI234" s="13"/>
      <c r="EJ234" s="13"/>
      <c r="EK234" s="13"/>
      <c r="EL234" s="13"/>
      <c r="EM234" s="13"/>
      <c r="EN234" s="13"/>
      <c r="EO234" s="13"/>
      <c r="EP234" s="3"/>
      <c r="EQ234" s="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3"/>
      <c r="FO234" s="3"/>
      <c r="FP234" s="13"/>
      <c r="FQ234" s="13"/>
      <c r="FR234" s="13"/>
      <c r="FS234" s="13"/>
      <c r="FT234" s="13"/>
    </row>
    <row r="235" spans="1:176" ht="12.75" x14ac:dyDescent="0.2">
      <c r="A235" s="3">
        <f t="shared" si="64"/>
        <v>2033</v>
      </c>
      <c r="B235" s="81">
        <f t="shared" si="68"/>
        <v>48884</v>
      </c>
      <c r="C235" s="81">
        <f t="shared" si="66"/>
        <v>48913</v>
      </c>
      <c r="D235" s="79">
        <f t="shared" si="67"/>
        <v>48884</v>
      </c>
      <c r="E235" s="40">
        <v>97.411559999999994</v>
      </c>
      <c r="F235" s="80">
        <v>77.733469999999997</v>
      </c>
      <c r="G235" s="40">
        <v>69.418999999999997</v>
      </c>
      <c r="H235" s="80">
        <v>67.754260000000002</v>
      </c>
      <c r="I235" s="40">
        <v>93.015169999999998</v>
      </c>
      <c r="J235" s="80">
        <v>76.327389999999994</v>
      </c>
      <c r="K235" s="40">
        <v>85.316770000000005</v>
      </c>
      <c r="L235" s="80">
        <v>76.697299999999998</v>
      </c>
      <c r="M235" s="40">
        <v>79.695959999999999</v>
      </c>
      <c r="N235" s="80">
        <v>72.864350000000002</v>
      </c>
      <c r="O235" s="40">
        <v>68.668999999999997</v>
      </c>
      <c r="P235" s="80">
        <v>66.754260000000002</v>
      </c>
      <c r="Q235" s="40">
        <v>68.918999999999997</v>
      </c>
      <c r="R235" s="80">
        <v>67.254260000000002</v>
      </c>
      <c r="S235" s="40">
        <v>72.168999999999997</v>
      </c>
      <c r="T235" s="80">
        <v>68.254260000000002</v>
      </c>
      <c r="U235" s="40">
        <v>93.978920000000002</v>
      </c>
      <c r="V235" s="42">
        <v>76.334890000000001</v>
      </c>
      <c r="W235" s="42">
        <v>8.2370000000000001</v>
      </c>
      <c r="X235" s="75">
        <v>8.6841000000000008</v>
      </c>
      <c r="Y235" s="42">
        <v>8.1984999999999992</v>
      </c>
      <c r="Z235" s="75">
        <v>8.2361000000000004</v>
      </c>
      <c r="AA235" s="75">
        <v>8.0761000000000003</v>
      </c>
      <c r="AB235" s="75">
        <v>8.5419999999999998</v>
      </c>
      <c r="AC235" s="82">
        <v>8.4120000000000008</v>
      </c>
      <c r="AD235" s="76">
        <v>8.3279999999999994</v>
      </c>
      <c r="AE235" s="82">
        <v>7.7599</v>
      </c>
      <c r="AF235" s="75">
        <v>8.57</v>
      </c>
      <c r="AG235" s="77">
        <v>8.3819999999999997</v>
      </c>
      <c r="AH235" s="76">
        <v>8.3346</v>
      </c>
      <c r="AI235" s="77">
        <v>8.6560000000000006</v>
      </c>
      <c r="AJ235" s="76">
        <v>8.4269999999999996</v>
      </c>
      <c r="AK235" s="83"/>
      <c r="AL235" s="5"/>
      <c r="AM235" s="5"/>
      <c r="AN235" s="5"/>
      <c r="AO235" s="5"/>
      <c r="AP235" s="5"/>
      <c r="AQ235" s="5"/>
      <c r="AR235" s="6">
        <f t="shared" si="69"/>
        <v>8.5814493546092088</v>
      </c>
      <c r="AS235" s="6">
        <f t="shared" si="70"/>
        <v>8.4960748246773043</v>
      </c>
      <c r="AT235" s="6">
        <f t="shared" si="71"/>
        <v>8.9067045306092094</v>
      </c>
      <c r="AU235" s="6">
        <f t="shared" si="72"/>
        <v>8.8180943206773055</v>
      </c>
      <c r="AV235" s="6">
        <f t="shared" si="65"/>
        <v>8.700580757643257</v>
      </c>
      <c r="AW235" s="6"/>
      <c r="AX235" s="6">
        <f t="shared" si="73"/>
        <v>8.3847101302401299</v>
      </c>
      <c r="AY235" s="6">
        <f t="shared" si="74"/>
        <v>8.5671686453576861</v>
      </c>
      <c r="AZ235" s="6">
        <f t="shared" si="75"/>
        <v>8.5465581155676436</v>
      </c>
      <c r="BA235" s="6">
        <v>8.3878455102040839</v>
      </c>
      <c r="BB235" s="6">
        <f t="shared" si="76"/>
        <v>8.2973405266933113</v>
      </c>
      <c r="BC235" s="6">
        <v>8.2483352931515856</v>
      </c>
      <c r="BD235" s="6">
        <f t="shared" si="77"/>
        <v>8.3337299849321944</v>
      </c>
      <c r="BE235" s="15"/>
      <c r="BF235" s="75">
        <v>88.650579570041614</v>
      </c>
      <c r="BG235" s="75">
        <v>68.677832815533989</v>
      </c>
      <c r="BH235" s="75">
        <v>85.585520374479884</v>
      </c>
      <c r="BI235" s="75">
        <v>76.654424895977812</v>
      </c>
      <c r="BJ235" s="75">
        <v>68.177832815533989</v>
      </c>
      <c r="BK235" s="75">
        <v>81.47925284327323</v>
      </c>
      <c r="BL235" s="75">
        <v>86.123533550624131</v>
      </c>
      <c r="BM235" s="9"/>
      <c r="BN235" s="84"/>
      <c r="BV235" s="17">
        <f t="shared" si="78"/>
        <v>2033</v>
      </c>
      <c r="BW235" s="78">
        <f t="shared" si="79"/>
        <v>48884</v>
      </c>
      <c r="BX235" s="24">
        <f t="shared" si="80"/>
        <v>8.4687386356621062</v>
      </c>
      <c r="BY235" s="24">
        <f t="shared" si="81"/>
        <v>8.2973405266933113</v>
      </c>
      <c r="BZ235" s="24">
        <v>8.3845291836734717</v>
      </c>
      <c r="CA235" s="24">
        <v>8.2450885324876069</v>
      </c>
      <c r="CB235" s="24">
        <v>8.3845291836734717</v>
      </c>
      <c r="CC235" s="24">
        <f t="shared" si="82"/>
        <v>8.3339699671592786</v>
      </c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3"/>
      <c r="EC235" s="3"/>
      <c r="ED235" s="3"/>
      <c r="EE235" s="3"/>
      <c r="EF235" s="3"/>
      <c r="EG235" s="3"/>
      <c r="EH235" s="3"/>
      <c r="EI235" s="13"/>
      <c r="EJ235" s="13"/>
      <c r="EK235" s="13"/>
      <c r="EL235" s="13"/>
      <c r="EM235" s="13"/>
      <c r="EN235" s="13"/>
      <c r="EO235" s="13"/>
      <c r="EP235" s="3"/>
      <c r="EQ235" s="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3"/>
      <c r="FO235" s="3"/>
      <c r="FP235" s="13"/>
      <c r="FQ235" s="13"/>
      <c r="FR235" s="13"/>
      <c r="FS235" s="13"/>
      <c r="FT235" s="13"/>
    </row>
    <row r="236" spans="1:176" ht="12.75" x14ac:dyDescent="0.2">
      <c r="A236" s="3">
        <f t="shared" si="64"/>
        <v>2033</v>
      </c>
      <c r="B236" s="81">
        <f t="shared" si="68"/>
        <v>48914</v>
      </c>
      <c r="C236" s="81">
        <f t="shared" si="66"/>
        <v>48944</v>
      </c>
      <c r="D236" s="79">
        <f t="shared" si="67"/>
        <v>48914</v>
      </c>
      <c r="E236" s="40">
        <v>97.512119999999996</v>
      </c>
      <c r="F236" s="80">
        <v>78.77655</v>
      </c>
      <c r="G236" s="40">
        <v>70.843919999999997</v>
      </c>
      <c r="H236" s="80">
        <v>69.111810000000006</v>
      </c>
      <c r="I236" s="40">
        <v>93.264759999999995</v>
      </c>
      <c r="J236" s="80">
        <v>74.717389999999995</v>
      </c>
      <c r="K236" s="40">
        <v>85.460489999999993</v>
      </c>
      <c r="L236" s="80">
        <v>76.30762</v>
      </c>
      <c r="M236" s="40">
        <v>80.363550000000004</v>
      </c>
      <c r="N236" s="80">
        <v>74.7029</v>
      </c>
      <c r="O236" s="40">
        <v>70.343919999999997</v>
      </c>
      <c r="P236" s="80">
        <v>68.611810000000006</v>
      </c>
      <c r="Q236" s="40">
        <v>70.343919999999997</v>
      </c>
      <c r="R236" s="80">
        <v>68.611810000000006</v>
      </c>
      <c r="S236" s="40">
        <v>73.343919999999997</v>
      </c>
      <c r="T236" s="80">
        <v>69.861810000000006</v>
      </c>
      <c r="U236" s="40">
        <v>92.406329999999997</v>
      </c>
      <c r="V236" s="42">
        <v>75.474890000000002</v>
      </c>
      <c r="W236" s="42">
        <v>8.5149000000000008</v>
      </c>
      <c r="X236" s="75">
        <v>8.8460999999999999</v>
      </c>
      <c r="Y236" s="42">
        <v>8.4475999999999996</v>
      </c>
      <c r="Z236" s="75">
        <v>8.4825999999999997</v>
      </c>
      <c r="AA236" s="75">
        <v>8.3251000000000008</v>
      </c>
      <c r="AB236" s="75">
        <v>8.5998999999999999</v>
      </c>
      <c r="AC236" s="82">
        <v>8.4701000000000004</v>
      </c>
      <c r="AD236" s="76">
        <v>8.3855000000000004</v>
      </c>
      <c r="AE236" s="82">
        <v>7.8106999999999998</v>
      </c>
      <c r="AF236" s="75">
        <v>8.8230000000000004</v>
      </c>
      <c r="AG236" s="77">
        <v>8.6318000000000001</v>
      </c>
      <c r="AH236" s="76">
        <v>8.5822000000000003</v>
      </c>
      <c r="AI236" s="77">
        <v>8.7250999999999994</v>
      </c>
      <c r="AJ236" s="76">
        <v>8.4850999999999992</v>
      </c>
      <c r="AK236" s="83"/>
      <c r="AL236" s="5"/>
      <c r="AM236" s="5"/>
      <c r="AN236" s="5"/>
      <c r="AO236" s="5"/>
      <c r="AP236" s="5"/>
      <c r="AQ236" s="5"/>
      <c r="AR236" s="6">
        <f t="shared" si="69"/>
        <v>8.6405000711454427</v>
      </c>
      <c r="AS236" s="6">
        <f t="shared" si="70"/>
        <v>8.5545157231425968</v>
      </c>
      <c r="AT236" s="6">
        <f t="shared" si="71"/>
        <v>8.9679932591454445</v>
      </c>
      <c r="AU236" s="6">
        <f t="shared" si="72"/>
        <v>8.8787501191425982</v>
      </c>
      <c r="AV236" s="6">
        <f t="shared" si="65"/>
        <v>8.7604397931440197</v>
      </c>
      <c r="AW236" s="6"/>
      <c r="AX236" s="6">
        <f t="shared" si="73"/>
        <v>8.6355241310541295</v>
      </c>
      <c r="AY236" s="6">
        <f t="shared" si="74"/>
        <v>8.6261234906139013</v>
      </c>
      <c r="AZ236" s="6">
        <f t="shared" si="75"/>
        <v>8.6044780840559785</v>
      </c>
      <c r="BA236" s="6">
        <v>8.6393761224489811</v>
      </c>
      <c r="BB236" s="6">
        <f t="shared" si="76"/>
        <v>8.5524896198381004</v>
      </c>
      <c r="BC236" s="6">
        <v>8.4957304136785812</v>
      </c>
      <c r="BD236" s="6">
        <f t="shared" si="77"/>
        <v>8.5813442491210434</v>
      </c>
      <c r="BE236" s="15"/>
      <c r="BF236" s="75">
        <v>89.252352580645166</v>
      </c>
      <c r="BG236" s="75">
        <v>70.080301612903227</v>
      </c>
      <c r="BH236" s="75">
        <v>85.087962473118267</v>
      </c>
      <c r="BI236" s="75">
        <v>77.867994623655903</v>
      </c>
      <c r="BJ236" s="75">
        <v>69.580301612903227</v>
      </c>
      <c r="BK236" s="75">
        <v>81.425353763440867</v>
      </c>
      <c r="BL236" s="75">
        <v>84.941931720430105</v>
      </c>
      <c r="BM236" s="9"/>
      <c r="BN236" s="84"/>
      <c r="BV236" s="17">
        <f t="shared" si="78"/>
        <v>2033</v>
      </c>
      <c r="BW236" s="78">
        <f t="shared" si="79"/>
        <v>48914</v>
      </c>
      <c r="BX236" s="24">
        <f t="shared" si="80"/>
        <v>8.7250407243543577</v>
      </c>
      <c r="BY236" s="24">
        <f t="shared" si="81"/>
        <v>8.5524896198381004</v>
      </c>
      <c r="BZ236" s="24">
        <v>8.6360597959183689</v>
      </c>
      <c r="CA236" s="24">
        <v>8.4924841044581392</v>
      </c>
      <c r="CB236" s="24">
        <v>8.6360597959183689</v>
      </c>
      <c r="CC236" s="24">
        <f t="shared" si="82"/>
        <v>8.5895118390804601</v>
      </c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3"/>
      <c r="EC236" s="3"/>
      <c r="ED236" s="3"/>
      <c r="EE236" s="3"/>
      <c r="EF236" s="3"/>
      <c r="EG236" s="3"/>
      <c r="EH236" s="3"/>
      <c r="EI236" s="13"/>
      <c r="EJ236" s="13"/>
      <c r="EK236" s="13"/>
      <c r="EL236" s="13"/>
      <c r="EM236" s="13"/>
      <c r="EN236" s="13"/>
      <c r="EO236" s="13"/>
      <c r="EP236" s="3"/>
      <c r="EQ236" s="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3"/>
      <c r="FO236" s="3"/>
      <c r="FP236" s="13"/>
      <c r="FQ236" s="13"/>
      <c r="FR236" s="13"/>
      <c r="FS236" s="13"/>
      <c r="FT236" s="13"/>
    </row>
    <row r="237" spans="1:176" ht="12.75" x14ac:dyDescent="0.2">
      <c r="A237" s="3">
        <f t="shared" si="64"/>
        <v>2034</v>
      </c>
      <c r="B237" s="81">
        <f t="shared" si="68"/>
        <v>48945</v>
      </c>
      <c r="C237" s="81">
        <f t="shared" si="66"/>
        <v>48975</v>
      </c>
      <c r="D237" s="79">
        <f t="shared" si="67"/>
        <v>48945</v>
      </c>
      <c r="E237" s="40">
        <v>93.460489999999993</v>
      </c>
      <c r="F237" s="80">
        <v>74.923079999999999</v>
      </c>
      <c r="G237" s="40">
        <v>70.780289999999994</v>
      </c>
      <c r="H237" s="80">
        <v>68.386920000000003</v>
      </c>
      <c r="I237" s="40">
        <v>88.149749999999997</v>
      </c>
      <c r="J237" s="80">
        <v>70.624110000000002</v>
      </c>
      <c r="K237" s="40">
        <v>82.96978</v>
      </c>
      <c r="L237" s="80">
        <v>73.680530000000005</v>
      </c>
      <c r="M237" s="40">
        <v>78.194180000000003</v>
      </c>
      <c r="N237" s="80">
        <v>72.789699999999996</v>
      </c>
      <c r="O237" s="40">
        <v>70.280289999999994</v>
      </c>
      <c r="P237" s="80">
        <v>67.886920000000003</v>
      </c>
      <c r="Q237" s="40">
        <v>70.280289999999994</v>
      </c>
      <c r="R237" s="80">
        <v>67.886920000000003</v>
      </c>
      <c r="S237" s="40">
        <v>72.530289999999994</v>
      </c>
      <c r="T237" s="80">
        <v>66.886920000000003</v>
      </c>
      <c r="U237" s="40">
        <v>86.459000000000003</v>
      </c>
      <c r="V237" s="42">
        <v>70.376800000000003</v>
      </c>
      <c r="W237" s="42">
        <v>8.3826999999999998</v>
      </c>
      <c r="X237" s="75">
        <v>8.6917000000000009</v>
      </c>
      <c r="Y237" s="42">
        <v>8.3056000000000001</v>
      </c>
      <c r="Z237" s="75">
        <v>8.3224</v>
      </c>
      <c r="AA237" s="75">
        <v>8.1499000000000006</v>
      </c>
      <c r="AB237" s="75">
        <v>8.2294999999999998</v>
      </c>
      <c r="AC237" s="82">
        <v>8.2501999999999995</v>
      </c>
      <c r="AD237" s="76">
        <v>8.1677999999999997</v>
      </c>
      <c r="AE237" s="82">
        <v>7.5899000000000001</v>
      </c>
      <c r="AF237" s="75">
        <v>8.6667000000000005</v>
      </c>
      <c r="AG237" s="77">
        <v>8.4734999999999996</v>
      </c>
      <c r="AH237" s="76">
        <v>8.4227000000000007</v>
      </c>
      <c r="AI237" s="77">
        <v>8.5140999999999991</v>
      </c>
      <c r="AJ237" s="76">
        <v>8.2652000000000001</v>
      </c>
      <c r="AK237" s="83"/>
      <c r="AL237" s="5"/>
      <c r="AM237" s="5"/>
      <c r="AN237" s="5"/>
      <c r="AO237" s="5"/>
      <c r="AP237" s="5"/>
      <c r="AQ237" s="5"/>
      <c r="AR237" s="6">
        <f t="shared" si="69"/>
        <v>8.417001748145136</v>
      </c>
      <c r="AS237" s="6">
        <f t="shared" si="70"/>
        <v>8.3332533997357459</v>
      </c>
      <c r="AT237" s="6">
        <f t="shared" si="71"/>
        <v>8.736024388145136</v>
      </c>
      <c r="AU237" s="6">
        <f t="shared" si="72"/>
        <v>8.6491019917357459</v>
      </c>
      <c r="AV237" s="6">
        <f t="shared" si="65"/>
        <v>8.5338453819404414</v>
      </c>
      <c r="AW237" s="6"/>
      <c r="AX237" s="6">
        <f t="shared" si="73"/>
        <v>8.4725204680504671</v>
      </c>
      <c r="AY237" s="6">
        <f t="shared" si="74"/>
        <v>8.4029880263825465</v>
      </c>
      <c r="AZ237" s="6">
        <f t="shared" si="75"/>
        <v>8.2339503409112531</v>
      </c>
      <c r="BA237" s="6">
        <v>8.4759067346938792</v>
      </c>
      <c r="BB237" s="6">
        <f t="shared" si="76"/>
        <v>8.3729630289988748</v>
      </c>
      <c r="BC237" s="6">
        <v>8.3349486761190477</v>
      </c>
      <c r="BD237" s="6">
        <f t="shared" si="77"/>
        <v>8.4204200904068305</v>
      </c>
      <c r="BE237" s="15"/>
      <c r="BF237" s="75">
        <v>84.889429462365584</v>
      </c>
      <c r="BG237" s="75">
        <v>69.673678064516125</v>
      </c>
      <c r="BH237" s="75">
        <v>80.046497096774189</v>
      </c>
      <c r="BI237" s="75">
        <v>75.69533440860215</v>
      </c>
      <c r="BJ237" s="75">
        <v>69.173678064516125</v>
      </c>
      <c r="BK237" s="75">
        <v>78.674750430107537</v>
      </c>
      <c r="BL237" s="75">
        <v>79.023144086021517</v>
      </c>
      <c r="BM237" s="9"/>
      <c r="BN237" s="84"/>
      <c r="BV237" s="17">
        <f t="shared" si="78"/>
        <v>2034</v>
      </c>
      <c r="BW237" s="78">
        <f t="shared" si="79"/>
        <v>48945</v>
      </c>
      <c r="BX237" s="24">
        <f t="shared" si="80"/>
        <v>8.5789351579380604</v>
      </c>
      <c r="BY237" s="24">
        <f t="shared" si="81"/>
        <v>8.3729630289988748</v>
      </c>
      <c r="BZ237" s="24">
        <v>8.472590408163267</v>
      </c>
      <c r="CA237" s="24">
        <v>8.3317020735060936</v>
      </c>
      <c r="CB237" s="24">
        <v>8.472590408163267</v>
      </c>
      <c r="CC237" s="24">
        <f t="shared" si="82"/>
        <v>8.4097088834154352</v>
      </c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3"/>
      <c r="EC237" s="3"/>
      <c r="ED237" s="3"/>
      <c r="EE237" s="3"/>
      <c r="EF237" s="3"/>
      <c r="EG237" s="3"/>
      <c r="EH237" s="3"/>
      <c r="EI237" s="13"/>
      <c r="EJ237" s="13"/>
      <c r="EK237" s="13"/>
      <c r="EL237" s="13"/>
      <c r="EM237" s="13"/>
      <c r="EN237" s="13"/>
      <c r="EO237" s="13"/>
      <c r="EP237" s="3"/>
      <c r="EQ237" s="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3"/>
      <c r="FO237" s="3"/>
      <c r="FP237" s="13"/>
      <c r="FQ237" s="13"/>
      <c r="FR237" s="13"/>
      <c r="FS237" s="13"/>
      <c r="FT237" s="13"/>
    </row>
    <row r="238" spans="1:176" ht="12.75" x14ac:dyDescent="0.2">
      <c r="A238" s="3">
        <f t="shared" si="64"/>
        <v>2034</v>
      </c>
      <c r="B238" s="81">
        <f t="shared" si="68"/>
        <v>48976</v>
      </c>
      <c r="C238" s="81">
        <f t="shared" si="66"/>
        <v>49003</v>
      </c>
      <c r="D238" s="79">
        <f t="shared" si="67"/>
        <v>48976</v>
      </c>
      <c r="E238" s="40">
        <v>86.388689999999997</v>
      </c>
      <c r="F238" s="80">
        <v>71.481030000000004</v>
      </c>
      <c r="G238" s="40">
        <v>71.070319999999995</v>
      </c>
      <c r="H238" s="80">
        <v>67.819140000000004</v>
      </c>
      <c r="I238" s="40">
        <v>80.678730000000002</v>
      </c>
      <c r="J238" s="80">
        <v>66.569479999999999</v>
      </c>
      <c r="K238" s="40">
        <v>81.565969999999993</v>
      </c>
      <c r="L238" s="80">
        <v>73.140749999999997</v>
      </c>
      <c r="M238" s="40">
        <v>76.229609999999994</v>
      </c>
      <c r="N238" s="80">
        <v>71.491349999999997</v>
      </c>
      <c r="O238" s="40">
        <v>70.070319999999995</v>
      </c>
      <c r="P238" s="80">
        <v>66.569140000000004</v>
      </c>
      <c r="Q238" s="40">
        <v>71.070319999999995</v>
      </c>
      <c r="R238" s="80">
        <v>67.319140000000004</v>
      </c>
      <c r="S238" s="40">
        <v>73.570319999999995</v>
      </c>
      <c r="T238" s="80">
        <v>70.069140000000004</v>
      </c>
      <c r="U238" s="40">
        <v>82.48648</v>
      </c>
      <c r="V238" s="42">
        <v>66.908230000000003</v>
      </c>
      <c r="W238" s="42">
        <v>8.3020999999999994</v>
      </c>
      <c r="X238" s="75">
        <v>8.5587</v>
      </c>
      <c r="Y238" s="42">
        <v>8.1011000000000006</v>
      </c>
      <c r="Z238" s="75">
        <v>8.1050000000000004</v>
      </c>
      <c r="AA238" s="75">
        <v>7.9524999999999997</v>
      </c>
      <c r="AB238" s="75">
        <v>8.0754999999999999</v>
      </c>
      <c r="AC238" s="82">
        <v>8.0975000000000001</v>
      </c>
      <c r="AD238" s="76">
        <v>8.0167000000000002</v>
      </c>
      <c r="AE238" s="82">
        <v>7.5350000000000001</v>
      </c>
      <c r="AF238" s="75">
        <v>8.4484999999999992</v>
      </c>
      <c r="AG238" s="77">
        <v>8.2556999999999992</v>
      </c>
      <c r="AH238" s="76">
        <v>8.2051999999999996</v>
      </c>
      <c r="AI238" s="77">
        <v>8.3615999999999993</v>
      </c>
      <c r="AJ238" s="76">
        <v>8.1125000000000007</v>
      </c>
      <c r="AK238" s="83"/>
      <c r="AL238" s="5"/>
      <c r="AM238" s="5"/>
      <c r="AN238" s="5"/>
      <c r="AO238" s="5"/>
      <c r="AP238" s="5"/>
      <c r="AQ238" s="5"/>
      <c r="AR238" s="6">
        <f t="shared" si="69"/>
        <v>8.2618030490903553</v>
      </c>
      <c r="AS238" s="6">
        <f t="shared" si="70"/>
        <v>8.1796808822034759</v>
      </c>
      <c r="AT238" s="6">
        <f t="shared" si="71"/>
        <v>8.5749436850903571</v>
      </c>
      <c r="AU238" s="6">
        <f t="shared" si="72"/>
        <v>8.4897091022034772</v>
      </c>
      <c r="AV238" s="6">
        <f t="shared" si="65"/>
        <v>8.3765341796469173</v>
      </c>
      <c r="AW238" s="6"/>
      <c r="AX238" s="6">
        <f t="shared" si="73"/>
        <v>8.2513157468457461</v>
      </c>
      <c r="AY238" s="6">
        <f t="shared" si="74"/>
        <v>8.2480412988330798</v>
      </c>
      <c r="AZ238" s="6">
        <f t="shared" si="75"/>
        <v>8.0798972295605829</v>
      </c>
      <c r="BA238" s="6">
        <v>8.2540700000000022</v>
      </c>
      <c r="BB238" s="6">
        <f t="shared" si="76"/>
        <v>8.170688205758788</v>
      </c>
      <c r="BC238" s="6">
        <v>8.1167592270214044</v>
      </c>
      <c r="BD238" s="6">
        <f t="shared" si="77"/>
        <v>8.2020373681567058</v>
      </c>
      <c r="BE238" s="15"/>
      <c r="BF238" s="75">
        <v>79.999692857142861</v>
      </c>
      <c r="BG238" s="75">
        <v>69.676957142857148</v>
      </c>
      <c r="BH238" s="75">
        <v>74.631908571428568</v>
      </c>
      <c r="BI238" s="75">
        <v>74.198927142857144</v>
      </c>
      <c r="BJ238" s="75">
        <v>69.462671428571426</v>
      </c>
      <c r="BK238" s="75">
        <v>77.955161428571415</v>
      </c>
      <c r="BL238" s="75">
        <v>75.810087142857142</v>
      </c>
      <c r="BM238" s="9"/>
      <c r="BN238" s="84"/>
      <c r="BV238" s="17">
        <f t="shared" si="78"/>
        <v>2034</v>
      </c>
      <c r="BW238" s="78">
        <f t="shared" si="79"/>
        <v>48976</v>
      </c>
      <c r="BX238" s="24">
        <f t="shared" si="80"/>
        <v>8.3685225640498011</v>
      </c>
      <c r="BY238" s="24">
        <f t="shared" si="81"/>
        <v>8.170688205758788</v>
      </c>
      <c r="BZ238" s="24">
        <v>8.25075367346939</v>
      </c>
      <c r="CA238" s="24">
        <v>8.1135122262590595</v>
      </c>
      <c r="CB238" s="24">
        <v>8.25075367346939</v>
      </c>
      <c r="CC238" s="24">
        <f t="shared" si="82"/>
        <v>8.2071226765188836</v>
      </c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3"/>
      <c r="EC238" s="3"/>
      <c r="ED238" s="3"/>
      <c r="EE238" s="3"/>
      <c r="EF238" s="3"/>
      <c r="EG238" s="3"/>
      <c r="EH238" s="3"/>
      <c r="EI238" s="13"/>
      <c r="EJ238" s="13"/>
      <c r="EK238" s="13"/>
      <c r="EL238" s="13"/>
      <c r="EM238" s="13"/>
      <c r="EN238" s="13"/>
      <c r="EO238" s="13"/>
      <c r="EP238" s="3"/>
      <c r="EQ238" s="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3"/>
      <c r="FO238" s="3"/>
      <c r="FP238" s="13"/>
      <c r="FQ238" s="13"/>
      <c r="FR238" s="13"/>
      <c r="FS238" s="13"/>
      <c r="FT238" s="13"/>
    </row>
    <row r="239" spans="1:176" ht="12.75" x14ac:dyDescent="0.2">
      <c r="A239" s="3">
        <f t="shared" si="64"/>
        <v>2034</v>
      </c>
      <c r="B239" s="81">
        <f t="shared" si="68"/>
        <v>49004</v>
      </c>
      <c r="C239" s="81">
        <f t="shared" si="66"/>
        <v>49034</v>
      </c>
      <c r="D239" s="79">
        <f t="shared" si="67"/>
        <v>49004</v>
      </c>
      <c r="E239" s="40">
        <v>68.918530000000004</v>
      </c>
      <c r="F239" s="80">
        <v>63.136229999999998</v>
      </c>
      <c r="G239" s="40">
        <v>64.817059999999998</v>
      </c>
      <c r="H239" s="80">
        <v>61.57976</v>
      </c>
      <c r="I239" s="40">
        <v>63.924759999999999</v>
      </c>
      <c r="J239" s="80">
        <v>58.454770000000003</v>
      </c>
      <c r="K239" s="40">
        <v>72.325980000000001</v>
      </c>
      <c r="L239" s="80">
        <v>65.319490000000002</v>
      </c>
      <c r="M239" s="40">
        <v>68.804990000000004</v>
      </c>
      <c r="N239" s="80">
        <v>65.084429999999998</v>
      </c>
      <c r="O239" s="40">
        <v>63.817059999999998</v>
      </c>
      <c r="P239" s="80">
        <v>60.07976</v>
      </c>
      <c r="Q239" s="40">
        <v>64.817059999999998</v>
      </c>
      <c r="R239" s="80">
        <v>61.07976</v>
      </c>
      <c r="S239" s="40">
        <v>67.067059999999998</v>
      </c>
      <c r="T239" s="80">
        <v>63.57976</v>
      </c>
      <c r="U239" s="40">
        <v>65.416510000000002</v>
      </c>
      <c r="V239" s="42">
        <v>60.39958</v>
      </c>
      <c r="W239" s="42">
        <v>7.6993</v>
      </c>
      <c r="X239" s="75">
        <v>7.8487</v>
      </c>
      <c r="Y239" s="42">
        <v>7.5427999999999997</v>
      </c>
      <c r="Z239" s="75">
        <v>7.601</v>
      </c>
      <c r="AA239" s="75">
        <v>7.4435000000000002</v>
      </c>
      <c r="AB239" s="75">
        <v>7.9504000000000001</v>
      </c>
      <c r="AC239" s="82">
        <v>7.9687000000000001</v>
      </c>
      <c r="AD239" s="76">
        <v>7.8891999999999998</v>
      </c>
      <c r="AE239" s="82">
        <v>7.3476999999999997</v>
      </c>
      <c r="AF239" s="75">
        <v>7.9420999999999999</v>
      </c>
      <c r="AG239" s="77">
        <v>7.7504999999999997</v>
      </c>
      <c r="AH239" s="76">
        <v>7.7007000000000003</v>
      </c>
      <c r="AI239" s="77">
        <v>8.2299000000000007</v>
      </c>
      <c r="AJ239" s="76">
        <v>7.9836999999999998</v>
      </c>
      <c r="AK239" s="83"/>
      <c r="AL239" s="5"/>
      <c r="AM239" s="5"/>
      <c r="AN239" s="5"/>
      <c r="AO239" s="5"/>
      <c r="AP239" s="5"/>
      <c r="AQ239" s="5"/>
      <c r="AR239" s="6">
        <f t="shared" si="69"/>
        <v>8.1308954365281032</v>
      </c>
      <c r="AS239" s="6">
        <f t="shared" si="70"/>
        <v>8.0500945421282655</v>
      </c>
      <c r="AT239" s="6">
        <f t="shared" si="71"/>
        <v>8.4390746965281043</v>
      </c>
      <c r="AU239" s="6">
        <f t="shared" si="72"/>
        <v>8.3552114621282652</v>
      </c>
      <c r="AV239" s="6">
        <f t="shared" si="65"/>
        <v>8.243819034328185</v>
      </c>
      <c r="AW239" s="6"/>
      <c r="AX239" s="6">
        <f t="shared" si="73"/>
        <v>7.7384952340252342</v>
      </c>
      <c r="AY239" s="6">
        <f t="shared" si="74"/>
        <v>8.1173462201927951</v>
      </c>
      <c r="AZ239" s="6">
        <f t="shared" si="75"/>
        <v>7.9547540852101362</v>
      </c>
      <c r="BA239" s="6">
        <v>7.7397842857142862</v>
      </c>
      <c r="BB239" s="6">
        <f t="shared" si="76"/>
        <v>7.6491183727840975</v>
      </c>
      <c r="BC239" s="6">
        <v>7.6109290414408495</v>
      </c>
      <c r="BD239" s="6">
        <f t="shared" si="77"/>
        <v>7.6957591160220993</v>
      </c>
      <c r="BE239" s="15"/>
      <c r="BF239" s="75">
        <v>66.498213310901747</v>
      </c>
      <c r="BG239" s="75">
        <v>63.462012489905781</v>
      </c>
      <c r="BH239" s="75">
        <v>61.635167954239577</v>
      </c>
      <c r="BI239" s="75">
        <v>67.247662732166887</v>
      </c>
      <c r="BJ239" s="75">
        <v>63.252725814266491</v>
      </c>
      <c r="BK239" s="75">
        <v>69.393250000000009</v>
      </c>
      <c r="BL239" s="75">
        <v>63.316556796769859</v>
      </c>
      <c r="BM239" s="9"/>
      <c r="BN239" s="84"/>
      <c r="BV239" s="17">
        <f t="shared" si="78"/>
        <v>2034</v>
      </c>
      <c r="BW239" s="78">
        <f t="shared" si="79"/>
        <v>49004</v>
      </c>
      <c r="BX239" s="24">
        <f t="shared" si="80"/>
        <v>7.7940807490482555</v>
      </c>
      <c r="BY239" s="24">
        <f t="shared" si="81"/>
        <v>7.6491183727840975</v>
      </c>
      <c r="BZ239" s="24">
        <v>7.7364679591836731</v>
      </c>
      <c r="CA239" s="24">
        <v>7.6076811176458783</v>
      </c>
      <c r="CB239" s="24">
        <v>7.7364679591836731</v>
      </c>
      <c r="CC239" s="24">
        <f t="shared" si="82"/>
        <v>7.6847499343185541</v>
      </c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3"/>
      <c r="EC239" s="3"/>
      <c r="ED239" s="3"/>
      <c r="EE239" s="3"/>
      <c r="EF239" s="3"/>
      <c r="EG239" s="3"/>
      <c r="EH239" s="3"/>
      <c r="EI239" s="13"/>
      <c r="EJ239" s="13"/>
      <c r="EK239" s="13"/>
      <c r="EL239" s="13"/>
      <c r="EM239" s="13"/>
      <c r="EN239" s="13"/>
      <c r="EO239" s="13"/>
      <c r="EP239" s="3"/>
      <c r="EQ239" s="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3"/>
      <c r="FO239" s="3"/>
      <c r="FP239" s="13"/>
      <c r="FQ239" s="13"/>
      <c r="FR239" s="13"/>
      <c r="FS239" s="13"/>
      <c r="FT239" s="13"/>
    </row>
    <row r="240" spans="1:176" ht="12.75" x14ac:dyDescent="0.2">
      <c r="A240" s="3">
        <f t="shared" si="64"/>
        <v>2034</v>
      </c>
      <c r="B240" s="81">
        <f t="shared" si="68"/>
        <v>49035</v>
      </c>
      <c r="C240" s="81">
        <f t="shared" si="66"/>
        <v>49064</v>
      </c>
      <c r="D240" s="79">
        <f t="shared" si="67"/>
        <v>49035</v>
      </c>
      <c r="E240" s="40">
        <v>64.199070000000006</v>
      </c>
      <c r="F240" s="80">
        <v>60.540100000000002</v>
      </c>
      <c r="G240" s="40">
        <v>65.373779999999996</v>
      </c>
      <c r="H240" s="80">
        <v>62.523969999999998</v>
      </c>
      <c r="I240" s="40">
        <v>59.404159999999997</v>
      </c>
      <c r="J240" s="80">
        <v>55.923920000000003</v>
      </c>
      <c r="K240" s="40">
        <v>74.086650000000006</v>
      </c>
      <c r="L240" s="80">
        <v>68.832890000000006</v>
      </c>
      <c r="M240" s="40">
        <v>69.411320000000003</v>
      </c>
      <c r="N240" s="80">
        <v>66.214659999999995</v>
      </c>
      <c r="O240" s="40">
        <v>64.123779999999996</v>
      </c>
      <c r="P240" s="80">
        <v>61.523969999999998</v>
      </c>
      <c r="Q240" s="40">
        <v>62.373779999999996</v>
      </c>
      <c r="R240" s="80">
        <v>61.773969999999998</v>
      </c>
      <c r="S240" s="40">
        <v>67.623779999999996</v>
      </c>
      <c r="T240" s="80">
        <v>60.523969999999998</v>
      </c>
      <c r="U240" s="40">
        <v>63.486409999999999</v>
      </c>
      <c r="V240" s="42">
        <v>64.325550000000007</v>
      </c>
      <c r="W240" s="42">
        <v>7.6273999999999997</v>
      </c>
      <c r="X240" s="75">
        <v>7.8315000000000001</v>
      </c>
      <c r="Y240" s="42">
        <v>7.4263000000000003</v>
      </c>
      <c r="Z240" s="75">
        <v>7.4443999999999999</v>
      </c>
      <c r="AA240" s="75">
        <v>7.0894000000000004</v>
      </c>
      <c r="AB240" s="75">
        <v>7.8506999999999998</v>
      </c>
      <c r="AC240" s="82">
        <v>7.7618999999999998</v>
      </c>
      <c r="AD240" s="76">
        <v>7.3981000000000003</v>
      </c>
      <c r="AE240" s="82">
        <v>7.1173000000000002</v>
      </c>
      <c r="AF240" s="75">
        <v>7.7736999999999998</v>
      </c>
      <c r="AG240" s="77">
        <v>7.5880000000000001</v>
      </c>
      <c r="AH240" s="76">
        <v>7.5420999999999996</v>
      </c>
      <c r="AI240" s="77">
        <v>7.6959</v>
      </c>
      <c r="AJ240" s="76">
        <v>7.7769000000000004</v>
      </c>
      <c r="AK240" s="83"/>
      <c r="AL240" s="5"/>
      <c r="AM240" s="5"/>
      <c r="AN240" s="5"/>
      <c r="AO240" s="5"/>
      <c r="AP240" s="5"/>
      <c r="AQ240" s="5"/>
      <c r="AR240" s="6">
        <f t="shared" si="69"/>
        <v>7.9207114747433671</v>
      </c>
      <c r="AS240" s="6">
        <f t="shared" si="70"/>
        <v>7.5509584510620993</v>
      </c>
      <c r="AT240" s="6">
        <f t="shared" si="71"/>
        <v>8.2209247987433685</v>
      </c>
      <c r="AU240" s="6">
        <f t="shared" si="72"/>
        <v>7.8371581990620998</v>
      </c>
      <c r="AV240" s="6">
        <f t="shared" si="65"/>
        <v>7.882438230902733</v>
      </c>
      <c r="AW240" s="6"/>
      <c r="AX240" s="6">
        <f t="shared" si="73"/>
        <v>7.5791545746845754</v>
      </c>
      <c r="AY240" s="6">
        <f t="shared" si="74"/>
        <v>7.9075035007610337</v>
      </c>
      <c r="AZ240" s="6">
        <f t="shared" si="75"/>
        <v>7.8550197007837612</v>
      </c>
      <c r="BA240" s="6">
        <v>7.5799883673469388</v>
      </c>
      <c r="BB240" s="6">
        <f t="shared" si="76"/>
        <v>7.2862738190388372</v>
      </c>
      <c r="BC240" s="6">
        <v>7.4537603766354623</v>
      </c>
      <c r="BD240" s="6">
        <f t="shared" si="77"/>
        <v>7.5384512305374178</v>
      </c>
      <c r="BE240" s="15"/>
      <c r="BF240" s="75">
        <v>62.572861111111109</v>
      </c>
      <c r="BG240" s="75">
        <v>64.10719777777777</v>
      </c>
      <c r="BH240" s="75">
        <v>57.85738666666667</v>
      </c>
      <c r="BI240" s="75">
        <v>67.990582222222216</v>
      </c>
      <c r="BJ240" s="75">
        <v>62.107197777777778</v>
      </c>
      <c r="BK240" s="75">
        <v>71.751645555555555</v>
      </c>
      <c r="BL240" s="75">
        <v>63.859361111111113</v>
      </c>
      <c r="BM240" s="9"/>
      <c r="BN240" s="84"/>
      <c r="BV240" s="17">
        <f t="shared" si="78"/>
        <v>2034</v>
      </c>
      <c r="BW240" s="78">
        <f t="shared" si="79"/>
        <v>49035</v>
      </c>
      <c r="BX240" s="24">
        <f t="shared" si="80"/>
        <v>7.6742124498405193</v>
      </c>
      <c r="BY240" s="24">
        <f t="shared" si="81"/>
        <v>7.2862738190388372</v>
      </c>
      <c r="BZ240" s="24">
        <v>7.5766720408163266</v>
      </c>
      <c r="CA240" s="24">
        <v>7.4505121660410687</v>
      </c>
      <c r="CB240" s="24">
        <v>7.5766720408163266</v>
      </c>
      <c r="CC240" s="24">
        <f t="shared" si="82"/>
        <v>7.3213468144499174</v>
      </c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3"/>
      <c r="EC240" s="3"/>
      <c r="ED240" s="3"/>
      <c r="EE240" s="3"/>
      <c r="EF240" s="3"/>
      <c r="EG240" s="3"/>
      <c r="EH240" s="3"/>
      <c r="EI240" s="13"/>
      <c r="EJ240" s="13"/>
      <c r="EK240" s="13"/>
      <c r="EL240" s="13"/>
      <c r="EM240" s="13"/>
      <c r="EN240" s="13"/>
      <c r="EO240" s="13"/>
      <c r="EP240" s="3"/>
      <c r="EQ240" s="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3"/>
      <c r="FO240" s="3"/>
      <c r="FP240" s="13"/>
      <c r="FQ240" s="13"/>
      <c r="FR240" s="13"/>
      <c r="FS240" s="13"/>
      <c r="FT240" s="13"/>
    </row>
    <row r="241" spans="1:176" ht="12.75" x14ac:dyDescent="0.2">
      <c r="A241" s="3">
        <f t="shared" si="64"/>
        <v>2034</v>
      </c>
      <c r="B241" s="81">
        <f t="shared" si="68"/>
        <v>49065</v>
      </c>
      <c r="C241" s="81">
        <f t="shared" si="66"/>
        <v>49095</v>
      </c>
      <c r="D241" s="79">
        <f t="shared" si="67"/>
        <v>49065</v>
      </c>
      <c r="E241" s="40">
        <v>61.03651</v>
      </c>
      <c r="F241" s="80">
        <v>54.343470000000003</v>
      </c>
      <c r="G241" s="40">
        <v>65.376589999999993</v>
      </c>
      <c r="H241" s="80">
        <v>62.994430000000001</v>
      </c>
      <c r="I241" s="40">
        <v>56.363610000000001</v>
      </c>
      <c r="J241" s="80">
        <v>49.965060000000001</v>
      </c>
      <c r="K241" s="40">
        <v>69.064440000000005</v>
      </c>
      <c r="L241" s="80">
        <v>63.14837</v>
      </c>
      <c r="M241" s="40">
        <v>68.915779999999998</v>
      </c>
      <c r="N241" s="80">
        <v>65.220500000000001</v>
      </c>
      <c r="O241" s="40">
        <v>64.376589999999993</v>
      </c>
      <c r="P241" s="80">
        <v>61.494430000000001</v>
      </c>
      <c r="Q241" s="40">
        <v>64.376589999999993</v>
      </c>
      <c r="R241" s="80">
        <v>61.994430000000001</v>
      </c>
      <c r="S241" s="40">
        <v>68.126589999999993</v>
      </c>
      <c r="T241" s="80">
        <v>60.994430000000001</v>
      </c>
      <c r="U241" s="40">
        <v>60.151859999999999</v>
      </c>
      <c r="V241" s="42">
        <v>55.692369999999997</v>
      </c>
      <c r="W241" s="42">
        <v>7.6936</v>
      </c>
      <c r="X241" s="75">
        <v>8.0661000000000005</v>
      </c>
      <c r="Y241" s="42">
        <v>7.4893999999999998</v>
      </c>
      <c r="Z241" s="75">
        <v>7.4740000000000002</v>
      </c>
      <c r="AA241" s="75">
        <v>7.1189999999999998</v>
      </c>
      <c r="AB241" s="75">
        <v>7.8220999999999998</v>
      </c>
      <c r="AC241" s="82">
        <v>7.5217999999999998</v>
      </c>
      <c r="AD241" s="76">
        <v>7.4332000000000003</v>
      </c>
      <c r="AE241" s="82">
        <v>7.1677</v>
      </c>
      <c r="AF241" s="75">
        <v>7.8040000000000003</v>
      </c>
      <c r="AG241" s="77">
        <v>7.6178999999999997</v>
      </c>
      <c r="AH241" s="76">
        <v>7.5716999999999999</v>
      </c>
      <c r="AI241" s="77">
        <v>7.7324000000000002</v>
      </c>
      <c r="AJ241" s="76">
        <v>7.5368000000000004</v>
      </c>
      <c r="AK241" s="83"/>
      <c r="AL241" s="5"/>
      <c r="AM241" s="5"/>
      <c r="AN241" s="5"/>
      <c r="AO241" s="5"/>
      <c r="AP241" s="5"/>
      <c r="AQ241" s="5"/>
      <c r="AR241" s="6">
        <f t="shared" si="69"/>
        <v>7.6766826100213432</v>
      </c>
      <c r="AS241" s="6">
        <f t="shared" si="70"/>
        <v>7.5866328082122161</v>
      </c>
      <c r="AT241" s="6">
        <f t="shared" si="71"/>
        <v>7.9676472820213444</v>
      </c>
      <c r="AU241" s="6">
        <f t="shared" si="72"/>
        <v>7.8741846082122171</v>
      </c>
      <c r="AV241" s="6">
        <f t="shared" si="65"/>
        <v>7.7762868271167811</v>
      </c>
      <c r="AW241" s="6"/>
      <c r="AX241" s="6">
        <f t="shared" si="73"/>
        <v>7.6092726048026051</v>
      </c>
      <c r="AY241" s="6">
        <f t="shared" si="74"/>
        <v>7.6638708269913742</v>
      </c>
      <c r="AZ241" s="6">
        <f t="shared" si="75"/>
        <v>7.8264098372472084</v>
      </c>
      <c r="BA241" s="6">
        <v>7.6101924489795909</v>
      </c>
      <c r="BB241" s="6">
        <f t="shared" si="76"/>
        <v>7.3166047955733173</v>
      </c>
      <c r="BC241" s="6">
        <v>7.4834678637251137</v>
      </c>
      <c r="BD241" s="6">
        <f t="shared" si="77"/>
        <v>7.5681850326469116</v>
      </c>
      <c r="BE241" s="15"/>
      <c r="BF241" s="75">
        <v>58.08581494623656</v>
      </c>
      <c r="BG241" s="75">
        <v>64.326390430107523</v>
      </c>
      <c r="BH241" s="75">
        <v>53.542743870967733</v>
      </c>
      <c r="BI241" s="75">
        <v>67.286678064516138</v>
      </c>
      <c r="BJ241" s="75">
        <v>63.32639043010753</v>
      </c>
      <c r="BK241" s="75">
        <v>66.456280107526879</v>
      </c>
      <c r="BL241" s="75">
        <v>58.185848279569889</v>
      </c>
      <c r="BM241" s="9"/>
      <c r="BN241" s="84"/>
      <c r="BV241" s="17">
        <f t="shared" si="78"/>
        <v>2034</v>
      </c>
      <c r="BW241" s="78">
        <f t="shared" si="79"/>
        <v>49065</v>
      </c>
      <c r="BX241" s="24">
        <f t="shared" si="80"/>
        <v>7.739136824776212</v>
      </c>
      <c r="BY241" s="24">
        <f t="shared" si="81"/>
        <v>7.3166047955733173</v>
      </c>
      <c r="BZ241" s="24">
        <v>7.6068761224489787</v>
      </c>
      <c r="CA241" s="24">
        <v>7.4802197073405718</v>
      </c>
      <c r="CB241" s="24">
        <v>7.6068761224489787</v>
      </c>
      <c r="CC241" s="24">
        <f t="shared" si="82"/>
        <v>7.3517244827586197</v>
      </c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3"/>
      <c r="EC241" s="3"/>
      <c r="ED241" s="3"/>
      <c r="EE241" s="3"/>
      <c r="EF241" s="3"/>
      <c r="EG241" s="3"/>
      <c r="EH241" s="3"/>
      <c r="EI241" s="13"/>
      <c r="EJ241" s="13"/>
      <c r="EK241" s="13"/>
      <c r="EL241" s="13"/>
      <c r="EM241" s="13"/>
      <c r="EN241" s="13"/>
      <c r="EO241" s="13"/>
      <c r="EP241" s="3"/>
      <c r="EQ241" s="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3"/>
      <c r="FO241" s="3"/>
      <c r="FP241" s="13"/>
      <c r="FQ241" s="13"/>
      <c r="FR241" s="13"/>
      <c r="FS241" s="13"/>
      <c r="FT241" s="13"/>
    </row>
    <row r="242" spans="1:176" ht="12.75" x14ac:dyDescent="0.2">
      <c r="A242" s="3">
        <f t="shared" si="64"/>
        <v>2034</v>
      </c>
      <c r="B242" s="81">
        <f t="shared" si="68"/>
        <v>49096</v>
      </c>
      <c r="C242" s="81">
        <f t="shared" si="66"/>
        <v>49125</v>
      </c>
      <c r="D242" s="79">
        <f t="shared" si="67"/>
        <v>49096</v>
      </c>
      <c r="E242" s="40">
        <v>67.434529999999995</v>
      </c>
      <c r="F242" s="80">
        <v>57.144449999999999</v>
      </c>
      <c r="G242" s="40">
        <v>69.779409999999999</v>
      </c>
      <c r="H242" s="80">
        <v>63.099379999999996</v>
      </c>
      <c r="I242" s="40">
        <v>62.480040000000002</v>
      </c>
      <c r="J242" s="80">
        <v>52.642800000000001</v>
      </c>
      <c r="K242" s="40">
        <v>76.931299999999993</v>
      </c>
      <c r="L242" s="80">
        <v>65.005129999999994</v>
      </c>
      <c r="M242" s="40">
        <v>72.464699999999993</v>
      </c>
      <c r="N242" s="80">
        <v>64.40549</v>
      </c>
      <c r="O242" s="40">
        <v>69.529409999999999</v>
      </c>
      <c r="P242" s="80">
        <v>62.349379999999996</v>
      </c>
      <c r="Q242" s="40">
        <v>69.779409999999999</v>
      </c>
      <c r="R242" s="80">
        <v>62.349379999999996</v>
      </c>
      <c r="S242" s="40">
        <v>72.779409999999999</v>
      </c>
      <c r="T242" s="80">
        <v>61.099379999999996</v>
      </c>
      <c r="U242" s="40">
        <v>69.268289999999993</v>
      </c>
      <c r="V242" s="42">
        <v>61.557609999999997</v>
      </c>
      <c r="W242" s="42">
        <v>7.8574000000000002</v>
      </c>
      <c r="X242" s="75">
        <v>8.0993999999999993</v>
      </c>
      <c r="Y242" s="42">
        <v>7.5442999999999998</v>
      </c>
      <c r="Z242" s="75">
        <v>7.5145</v>
      </c>
      <c r="AA242" s="75">
        <v>7.1595000000000004</v>
      </c>
      <c r="AB242" s="75">
        <v>7.8803000000000001</v>
      </c>
      <c r="AC242" s="82">
        <v>7.5743999999999998</v>
      </c>
      <c r="AD242" s="76">
        <v>7.4112999999999998</v>
      </c>
      <c r="AE242" s="82">
        <v>7.2201000000000004</v>
      </c>
      <c r="AF242" s="75">
        <v>7.8456000000000001</v>
      </c>
      <c r="AG242" s="77">
        <v>7.6589999999999998</v>
      </c>
      <c r="AH242" s="76">
        <v>7.6124000000000001</v>
      </c>
      <c r="AI242" s="77">
        <v>7.7123999999999997</v>
      </c>
      <c r="AJ242" s="76">
        <v>7.5894000000000004</v>
      </c>
      <c r="AK242" s="83"/>
      <c r="AL242" s="5"/>
      <c r="AM242" s="5"/>
      <c r="AN242" s="5"/>
      <c r="AO242" s="5"/>
      <c r="AP242" s="5"/>
      <c r="AQ242" s="5"/>
      <c r="AR242" s="6">
        <f t="shared" si="69"/>
        <v>7.7301433275739395</v>
      </c>
      <c r="AS242" s="6">
        <f t="shared" si="70"/>
        <v>7.5643744486228268</v>
      </c>
      <c r="AT242" s="6">
        <f t="shared" si="71"/>
        <v>8.0231341515739416</v>
      </c>
      <c r="AU242" s="6">
        <f t="shared" si="72"/>
        <v>7.8510826606228274</v>
      </c>
      <c r="AV242" s="6">
        <f t="shared" si="65"/>
        <v>7.7921836470983834</v>
      </c>
      <c r="AW242" s="6"/>
      <c r="AX242" s="6">
        <f t="shared" si="73"/>
        <v>7.6504813960113962</v>
      </c>
      <c r="AY242" s="6">
        <f t="shared" si="74"/>
        <v>7.7172447488584464</v>
      </c>
      <c r="AZ242" s="6">
        <f t="shared" si="75"/>
        <v>7.8846299091992149</v>
      </c>
      <c r="BA242" s="6">
        <v>7.6515189795918372</v>
      </c>
      <c r="BB242" s="6">
        <f t="shared" si="76"/>
        <v>7.3581049492775907</v>
      </c>
      <c r="BC242" s="6">
        <v>7.5241149322092662</v>
      </c>
      <c r="BD242" s="6">
        <f t="shared" si="77"/>
        <v>7.6088681064791563</v>
      </c>
      <c r="BE242" s="15"/>
      <c r="BF242" s="75">
        <v>63.089829555555561</v>
      </c>
      <c r="BG242" s="75">
        <v>66.958952888888888</v>
      </c>
      <c r="BH242" s="75">
        <v>58.326538666666664</v>
      </c>
      <c r="BI242" s="75">
        <v>69.061922444444448</v>
      </c>
      <c r="BJ242" s="75">
        <v>66.642286222222225</v>
      </c>
      <c r="BK242" s="75">
        <v>71.895805999999993</v>
      </c>
      <c r="BL242" s="75">
        <v>66.012669555555547</v>
      </c>
      <c r="BM242" s="9"/>
      <c r="BN242" s="84"/>
      <c r="BV242" s="17">
        <f t="shared" si="78"/>
        <v>2034</v>
      </c>
      <c r="BW242" s="78">
        <f t="shared" si="79"/>
        <v>49096</v>
      </c>
      <c r="BX242" s="24">
        <f t="shared" si="80"/>
        <v>7.7956241177075833</v>
      </c>
      <c r="BY242" s="24">
        <f t="shared" si="81"/>
        <v>7.3581049492775907</v>
      </c>
      <c r="BZ242" s="24">
        <v>7.6482026530612242</v>
      </c>
      <c r="CA242" s="24">
        <v>7.5208668499969891</v>
      </c>
      <c r="CB242" s="24">
        <v>7.6482026530612242</v>
      </c>
      <c r="CC242" s="24">
        <f t="shared" si="82"/>
        <v>7.3932885221674871</v>
      </c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3"/>
      <c r="EC242" s="3"/>
      <c r="ED242" s="3"/>
      <c r="EE242" s="3"/>
      <c r="EF242" s="3"/>
      <c r="EG242" s="3"/>
      <c r="EH242" s="3"/>
      <c r="EI242" s="13"/>
      <c r="EJ242" s="13"/>
      <c r="EK242" s="13"/>
      <c r="EL242" s="13"/>
      <c r="EM242" s="13"/>
      <c r="EN242" s="13"/>
      <c r="EO242" s="13"/>
      <c r="EP242" s="3"/>
      <c r="EQ242" s="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3"/>
      <c r="FO242" s="3"/>
      <c r="FP242" s="13"/>
      <c r="FQ242" s="13"/>
      <c r="FR242" s="13"/>
      <c r="FS242" s="13"/>
      <c r="FT242" s="13"/>
    </row>
    <row r="243" spans="1:176" ht="12.75" x14ac:dyDescent="0.2">
      <c r="A243" s="3">
        <f t="shared" si="64"/>
        <v>2034</v>
      </c>
      <c r="B243" s="81">
        <f t="shared" si="68"/>
        <v>49126</v>
      </c>
      <c r="C243" s="81">
        <f t="shared" si="66"/>
        <v>49156</v>
      </c>
      <c r="D243" s="79">
        <f t="shared" si="67"/>
        <v>49126</v>
      </c>
      <c r="E243" s="40">
        <v>96.934619999999995</v>
      </c>
      <c r="F243" s="80">
        <v>65.319710000000001</v>
      </c>
      <c r="G243" s="40">
        <v>96.680099999999996</v>
      </c>
      <c r="H243" s="80">
        <v>67.992999999999995</v>
      </c>
      <c r="I243" s="40">
        <v>90.679190000000006</v>
      </c>
      <c r="J243" s="80">
        <v>60.458350000000003</v>
      </c>
      <c r="K243" s="40">
        <v>105.3524</v>
      </c>
      <c r="L243" s="80">
        <v>70.854860000000002</v>
      </c>
      <c r="M243" s="40">
        <v>100.782</v>
      </c>
      <c r="N243" s="80">
        <v>69.961190000000002</v>
      </c>
      <c r="O243" s="40">
        <v>101.1801</v>
      </c>
      <c r="P243" s="80">
        <v>66.992999999999995</v>
      </c>
      <c r="Q243" s="40">
        <v>101.6801</v>
      </c>
      <c r="R243" s="80">
        <v>67.992999999999995</v>
      </c>
      <c r="S243" s="40">
        <v>100.9301</v>
      </c>
      <c r="T243" s="80">
        <v>70.492999999999995</v>
      </c>
      <c r="U243" s="40">
        <v>95.68244</v>
      </c>
      <c r="V243" s="42">
        <v>67.187600000000003</v>
      </c>
      <c r="W243" s="42">
        <v>7.9787999999999997</v>
      </c>
      <c r="X243" s="75">
        <v>8.3417999999999992</v>
      </c>
      <c r="Y243" s="42">
        <v>7.7013999999999996</v>
      </c>
      <c r="Z243" s="75">
        <v>7.6153000000000004</v>
      </c>
      <c r="AA243" s="75">
        <v>7.2603</v>
      </c>
      <c r="AB243" s="75">
        <v>7.9469000000000003</v>
      </c>
      <c r="AC243" s="82">
        <v>7.6102999999999996</v>
      </c>
      <c r="AD243" s="76">
        <v>7.5282</v>
      </c>
      <c r="AE243" s="82">
        <v>7.2523999999999997</v>
      </c>
      <c r="AF243" s="75">
        <v>7.9477000000000002</v>
      </c>
      <c r="AG243" s="77">
        <v>7.7603999999999997</v>
      </c>
      <c r="AH243" s="76">
        <v>7.7134999999999998</v>
      </c>
      <c r="AI243" s="77">
        <v>7.8315999999999999</v>
      </c>
      <c r="AJ243" s="76">
        <v>7.6253000000000002</v>
      </c>
      <c r="AK243" s="83"/>
      <c r="AL243" s="5"/>
      <c r="AM243" s="5"/>
      <c r="AN243" s="5"/>
      <c r="AO243" s="5"/>
      <c r="AP243" s="5"/>
      <c r="AQ243" s="5"/>
      <c r="AR243" s="6">
        <f t="shared" si="69"/>
        <v>7.7666307754853126</v>
      </c>
      <c r="AS243" s="6">
        <f t="shared" si="70"/>
        <v>7.6831873361113932</v>
      </c>
      <c r="AT243" s="6">
        <f t="shared" si="71"/>
        <v>8.0610044674853132</v>
      </c>
      <c r="AU243" s="6">
        <f t="shared" si="72"/>
        <v>7.9743985361113943</v>
      </c>
      <c r="AV243" s="6">
        <f t="shared" si="65"/>
        <v>7.8713052787983528</v>
      </c>
      <c r="AW243" s="6"/>
      <c r="AX243" s="6">
        <f t="shared" si="73"/>
        <v>7.7530454985754993</v>
      </c>
      <c r="AY243" s="6">
        <f t="shared" si="74"/>
        <v>7.7536729578893953</v>
      </c>
      <c r="AZ243" s="6">
        <f t="shared" si="75"/>
        <v>7.9512528781339853</v>
      </c>
      <c r="BA243" s="6">
        <v>7.7543761224489796</v>
      </c>
      <c r="BB243" s="6">
        <f t="shared" si="76"/>
        <v>7.4613942207193364</v>
      </c>
      <c r="BC243" s="6">
        <v>7.6252809693253765</v>
      </c>
      <c r="BD243" s="6">
        <f t="shared" si="77"/>
        <v>7.7101237569060777</v>
      </c>
      <c r="BE243" s="15"/>
      <c r="BF243" s="75">
        <v>82.31697344086021</v>
      </c>
      <c r="BG243" s="75">
        <v>83.416172043010747</v>
      </c>
      <c r="BH243" s="75">
        <v>76.706113440860207</v>
      </c>
      <c r="BI243" s="75">
        <v>86.531517956989234</v>
      </c>
      <c r="BJ243" s="75">
        <v>86.104344086021513</v>
      </c>
      <c r="BK243" s="75">
        <v>89.401924516129043</v>
      </c>
      <c r="BL243" s="75">
        <v>82.507406451612894</v>
      </c>
      <c r="BM243" s="9"/>
      <c r="BN243" s="84"/>
      <c r="BV243" s="17">
        <f t="shared" si="78"/>
        <v>2034</v>
      </c>
      <c r="BW243" s="78">
        <f t="shared" si="79"/>
        <v>49126</v>
      </c>
      <c r="BX243" s="24">
        <f t="shared" si="80"/>
        <v>7.9572662619611068</v>
      </c>
      <c r="BY243" s="24">
        <f t="shared" si="81"/>
        <v>7.4613942207193364</v>
      </c>
      <c r="BZ243" s="24">
        <v>7.7510597959183665</v>
      </c>
      <c r="CA243" s="24">
        <v>7.622033071719625</v>
      </c>
      <c r="CB243" s="24">
        <v>7.7510597959183665</v>
      </c>
      <c r="CC243" s="24">
        <f t="shared" si="82"/>
        <v>7.4967367980295556</v>
      </c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3"/>
      <c r="EC243" s="3"/>
      <c r="ED243" s="3"/>
      <c r="EE243" s="3"/>
      <c r="EF243" s="3"/>
      <c r="EG243" s="3"/>
      <c r="EH243" s="3"/>
      <c r="EI243" s="13"/>
      <c r="EJ243" s="13"/>
      <c r="EK243" s="13"/>
      <c r="EL243" s="13"/>
      <c r="EM243" s="13"/>
      <c r="EN243" s="13"/>
      <c r="EO243" s="13"/>
      <c r="EP243" s="3"/>
      <c r="EQ243" s="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3"/>
      <c r="FO243" s="3"/>
      <c r="FP243" s="13"/>
      <c r="FQ243" s="13"/>
      <c r="FR243" s="13"/>
      <c r="FS243" s="13"/>
      <c r="FT243" s="13"/>
    </row>
    <row r="244" spans="1:176" ht="12.75" x14ac:dyDescent="0.2">
      <c r="A244" s="3">
        <f t="shared" si="64"/>
        <v>2034</v>
      </c>
      <c r="B244" s="81">
        <f t="shared" si="68"/>
        <v>49157</v>
      </c>
      <c r="C244" s="81">
        <f t="shared" si="66"/>
        <v>49187</v>
      </c>
      <c r="D244" s="79">
        <f t="shared" si="67"/>
        <v>49157</v>
      </c>
      <c r="E244" s="40">
        <v>101.4217</v>
      </c>
      <c r="F244" s="80">
        <v>68.547629999999998</v>
      </c>
      <c r="G244" s="40">
        <v>94.609120000000004</v>
      </c>
      <c r="H244" s="80">
        <v>68.662859999999995</v>
      </c>
      <c r="I244" s="40">
        <v>95.078460000000007</v>
      </c>
      <c r="J244" s="80">
        <v>63.782049999999998</v>
      </c>
      <c r="K244" s="40">
        <v>104.3921</v>
      </c>
      <c r="L244" s="80">
        <v>71.606949999999998</v>
      </c>
      <c r="M244" s="40">
        <v>99.515820000000005</v>
      </c>
      <c r="N244" s="80">
        <v>71.204480000000004</v>
      </c>
      <c r="O244" s="40">
        <v>98.109120000000004</v>
      </c>
      <c r="P244" s="80">
        <v>67.662859999999995</v>
      </c>
      <c r="Q244" s="40">
        <v>98.859120000000004</v>
      </c>
      <c r="R244" s="80">
        <v>68.662859999999995</v>
      </c>
      <c r="S244" s="40">
        <v>98.359120000000004</v>
      </c>
      <c r="T244" s="80">
        <v>71.162859999999995</v>
      </c>
      <c r="U244" s="40">
        <v>96.001459999999994</v>
      </c>
      <c r="V244" s="42">
        <v>66.335300000000004</v>
      </c>
      <c r="W244" s="42">
        <v>8.0383999999999993</v>
      </c>
      <c r="X244" s="75">
        <v>8.5238999999999994</v>
      </c>
      <c r="Y244" s="42">
        <v>7.8624000000000001</v>
      </c>
      <c r="Z244" s="75">
        <v>7.7564000000000002</v>
      </c>
      <c r="AA244" s="75">
        <v>7.4013999999999998</v>
      </c>
      <c r="AB244" s="75">
        <v>8.0434999999999999</v>
      </c>
      <c r="AC244" s="82">
        <v>7.6951000000000001</v>
      </c>
      <c r="AD244" s="76">
        <v>7.5734000000000004</v>
      </c>
      <c r="AE244" s="82">
        <v>7.2919</v>
      </c>
      <c r="AF244" s="75">
        <v>8.0899000000000001</v>
      </c>
      <c r="AG244" s="77">
        <v>7.9020999999999999</v>
      </c>
      <c r="AH244" s="76">
        <v>7.8548</v>
      </c>
      <c r="AI244" s="77">
        <v>7.8785999999999996</v>
      </c>
      <c r="AJ244" s="76">
        <v>7.7100999999999997</v>
      </c>
      <c r="AK244" s="83"/>
      <c r="AL244" s="5"/>
      <c r="AM244" s="5"/>
      <c r="AN244" s="5"/>
      <c r="AO244" s="5"/>
      <c r="AP244" s="5"/>
      <c r="AQ244" s="5"/>
      <c r="AR244" s="6">
        <f t="shared" si="69"/>
        <v>7.8528183961784732</v>
      </c>
      <c r="AS244" s="6">
        <f t="shared" si="70"/>
        <v>7.7291269641223703</v>
      </c>
      <c r="AT244" s="6">
        <f t="shared" si="71"/>
        <v>8.1504585841784749</v>
      </c>
      <c r="AU244" s="6">
        <f t="shared" si="72"/>
        <v>8.0220792681223703</v>
      </c>
      <c r="AV244" s="6">
        <f t="shared" si="65"/>
        <v>7.9386208031504211</v>
      </c>
      <c r="AW244" s="6"/>
      <c r="AX244" s="6">
        <f t="shared" si="73"/>
        <v>7.8966148921448927</v>
      </c>
      <c r="AY244" s="6">
        <f t="shared" si="74"/>
        <v>7.839720649416539</v>
      </c>
      <c r="AZ244" s="6">
        <f t="shared" si="75"/>
        <v>8.0478861934357688</v>
      </c>
      <c r="BA244" s="6">
        <v>7.8983557142857137</v>
      </c>
      <c r="BB244" s="6">
        <f t="shared" si="76"/>
        <v>7.6059787068347173</v>
      </c>
      <c r="BC244" s="6">
        <v>7.7668933486615197</v>
      </c>
      <c r="BD244" s="6">
        <f t="shared" si="77"/>
        <v>7.851861577096936</v>
      </c>
      <c r="BE244" s="15"/>
      <c r="BF244" s="75">
        <v>87.635799677419357</v>
      </c>
      <c r="BG244" s="75">
        <v>83.728430322580635</v>
      </c>
      <c r="BH244" s="75">
        <v>81.954159032258062</v>
      </c>
      <c r="BI244" s="75">
        <v>87.643322580645162</v>
      </c>
      <c r="BJ244" s="75">
        <v>86.196172258064522</v>
      </c>
      <c r="BK244" s="75">
        <v>90.643488709677413</v>
      </c>
      <c r="BL244" s="75">
        <v>83.560812258064502</v>
      </c>
      <c r="BM244" s="9"/>
      <c r="BN244" s="84"/>
      <c r="BV244" s="17">
        <f t="shared" si="78"/>
        <v>2034</v>
      </c>
      <c r="BW244" s="78">
        <f t="shared" si="79"/>
        <v>49157</v>
      </c>
      <c r="BX244" s="24">
        <f t="shared" si="80"/>
        <v>8.1229211647288828</v>
      </c>
      <c r="BY244" s="24">
        <f t="shared" si="81"/>
        <v>7.6059787068347173</v>
      </c>
      <c r="BZ244" s="24">
        <v>7.8950393877551015</v>
      </c>
      <c r="CA244" s="24">
        <v>7.7636457094682747</v>
      </c>
      <c r="CB244" s="24">
        <v>7.8950393877551015</v>
      </c>
      <c r="CC244" s="24">
        <f t="shared" si="82"/>
        <v>7.6415438587848925</v>
      </c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3"/>
      <c r="EC244" s="3"/>
      <c r="ED244" s="3"/>
      <c r="EE244" s="3"/>
      <c r="EF244" s="3"/>
      <c r="EG244" s="3"/>
      <c r="EH244" s="3"/>
      <c r="EI244" s="13"/>
      <c r="EJ244" s="13"/>
      <c r="EK244" s="13"/>
      <c r="EL244" s="13"/>
      <c r="EM244" s="13"/>
      <c r="EN244" s="13"/>
      <c r="EO244" s="13"/>
      <c r="EP244" s="3"/>
      <c r="EQ244" s="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3"/>
      <c r="FO244" s="3"/>
      <c r="FP244" s="13"/>
      <c r="FQ244" s="13"/>
      <c r="FR244" s="13"/>
      <c r="FS244" s="13"/>
      <c r="FT244" s="13"/>
    </row>
    <row r="245" spans="1:176" ht="12.75" x14ac:dyDescent="0.2">
      <c r="A245" s="3">
        <f t="shared" si="64"/>
        <v>2034</v>
      </c>
      <c r="B245" s="81">
        <f t="shared" si="68"/>
        <v>49188</v>
      </c>
      <c r="C245" s="81">
        <f t="shared" si="66"/>
        <v>49217</v>
      </c>
      <c r="D245" s="79">
        <f t="shared" si="67"/>
        <v>49188</v>
      </c>
      <c r="E245" s="40">
        <v>83.154880000000006</v>
      </c>
      <c r="F245" s="80">
        <v>67.024780000000007</v>
      </c>
      <c r="G245" s="40">
        <v>72.181470000000004</v>
      </c>
      <c r="H245" s="80">
        <v>65.302620000000005</v>
      </c>
      <c r="I245" s="40">
        <v>77.694929999999999</v>
      </c>
      <c r="J245" s="80">
        <v>63.808199999999999</v>
      </c>
      <c r="K245" s="40">
        <v>83.767589999999998</v>
      </c>
      <c r="L245" s="80">
        <v>69.664249999999996</v>
      </c>
      <c r="M245" s="40">
        <v>78.371960000000001</v>
      </c>
      <c r="N245" s="80">
        <v>68.202659999999995</v>
      </c>
      <c r="O245" s="40">
        <v>74.181470000000004</v>
      </c>
      <c r="P245" s="80">
        <v>62.802619999999997</v>
      </c>
      <c r="Q245" s="40">
        <v>73.181470000000004</v>
      </c>
      <c r="R245" s="80">
        <v>62.302619999999997</v>
      </c>
      <c r="S245" s="40">
        <v>75.431470000000004</v>
      </c>
      <c r="T245" s="80">
        <v>67.552620000000005</v>
      </c>
      <c r="U245" s="40">
        <v>77.202430000000007</v>
      </c>
      <c r="V245" s="42">
        <v>64.493200000000002</v>
      </c>
      <c r="W245" s="42">
        <v>7.9484000000000004</v>
      </c>
      <c r="X245" s="75">
        <v>8.3633000000000006</v>
      </c>
      <c r="Y245" s="42">
        <v>7.8127000000000004</v>
      </c>
      <c r="Z245" s="75">
        <v>7.71</v>
      </c>
      <c r="AA245" s="75">
        <v>7.3550000000000004</v>
      </c>
      <c r="AB245" s="75">
        <v>8.1710999999999991</v>
      </c>
      <c r="AC245" s="82">
        <v>7.9836</v>
      </c>
      <c r="AD245" s="76">
        <v>7.6181999999999999</v>
      </c>
      <c r="AE245" s="82">
        <v>7.3392999999999997</v>
      </c>
      <c r="AF245" s="75">
        <v>8.0434000000000001</v>
      </c>
      <c r="AG245" s="77">
        <v>7.8555999999999999</v>
      </c>
      <c r="AH245" s="76">
        <v>7.8083</v>
      </c>
      <c r="AI245" s="77">
        <v>7.9231999999999996</v>
      </c>
      <c r="AJ245" s="76">
        <v>7.9985999999999997</v>
      </c>
      <c r="AK245" s="83"/>
      <c r="AL245" s="5"/>
      <c r="AM245" s="5"/>
      <c r="AN245" s="5"/>
      <c r="AO245" s="5"/>
      <c r="AP245" s="5"/>
      <c r="AQ245" s="5"/>
      <c r="AR245" s="6">
        <f t="shared" si="69"/>
        <v>8.1460392519565001</v>
      </c>
      <c r="AS245" s="6">
        <f t="shared" si="70"/>
        <v>7.774660046752718</v>
      </c>
      <c r="AT245" s="6">
        <f t="shared" si="71"/>
        <v>8.454792459956499</v>
      </c>
      <c r="AU245" s="6">
        <f t="shared" si="72"/>
        <v>8.0693380467527192</v>
      </c>
      <c r="AV245" s="6">
        <f t="shared" si="65"/>
        <v>8.1112074513546091</v>
      </c>
      <c r="AW245" s="6"/>
      <c r="AX245" s="6">
        <f t="shared" si="73"/>
        <v>7.849402844932845</v>
      </c>
      <c r="AY245" s="6">
        <f t="shared" si="74"/>
        <v>8.1324654490106543</v>
      </c>
      <c r="AZ245" s="6">
        <f t="shared" si="75"/>
        <v>8.1755301999834664</v>
      </c>
      <c r="BA245" s="6">
        <v>7.8510087755102038</v>
      </c>
      <c r="BB245" s="6">
        <f t="shared" si="76"/>
        <v>7.5584328517266126</v>
      </c>
      <c r="BC245" s="6">
        <v>7.7203248553858499</v>
      </c>
      <c r="BD245" s="6">
        <f t="shared" si="77"/>
        <v>7.8052518332496232</v>
      </c>
      <c r="BE245" s="15"/>
      <c r="BF245" s="75">
        <v>75.985946666666678</v>
      </c>
      <c r="BG245" s="75">
        <v>69.124203333333341</v>
      </c>
      <c r="BH245" s="75">
        <v>71.523049999999998</v>
      </c>
      <c r="BI245" s="75">
        <v>73.852271111111108</v>
      </c>
      <c r="BJ245" s="75">
        <v>68.346425555555555</v>
      </c>
      <c r="BK245" s="75">
        <v>77.499438888888889</v>
      </c>
      <c r="BL245" s="75">
        <v>71.553883333333332</v>
      </c>
      <c r="BM245" s="9"/>
      <c r="BN245" s="84"/>
      <c r="BV245" s="17">
        <f t="shared" si="78"/>
        <v>2034</v>
      </c>
      <c r="BW245" s="78">
        <f t="shared" si="79"/>
        <v>49188</v>
      </c>
      <c r="BX245" s="24">
        <f t="shared" si="80"/>
        <v>8.071784216483179</v>
      </c>
      <c r="BY245" s="24">
        <f t="shared" si="81"/>
        <v>7.5584328517266126</v>
      </c>
      <c r="BZ245" s="24">
        <v>7.8476924489795916</v>
      </c>
      <c r="CA245" s="24">
        <v>7.7170771312149986</v>
      </c>
      <c r="CB245" s="24">
        <v>7.8476924489795916</v>
      </c>
      <c r="CC245" s="24">
        <f t="shared" si="82"/>
        <v>7.5939248111658451</v>
      </c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3"/>
      <c r="EC245" s="3"/>
      <c r="ED245" s="3"/>
      <c r="EE245" s="3"/>
      <c r="EF245" s="3"/>
      <c r="EG245" s="3"/>
      <c r="EH245" s="3"/>
      <c r="EI245" s="13"/>
      <c r="EJ245" s="13"/>
      <c r="EK245" s="13"/>
      <c r="EL245" s="13"/>
      <c r="EM245" s="13"/>
      <c r="EN245" s="13"/>
      <c r="EO245" s="13"/>
      <c r="EP245" s="3"/>
      <c r="EQ245" s="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3"/>
      <c r="FO245" s="3"/>
      <c r="FP245" s="13"/>
      <c r="FQ245" s="13"/>
      <c r="FR245" s="13"/>
      <c r="FS245" s="13"/>
      <c r="FT245" s="13"/>
    </row>
    <row r="246" spans="1:176" ht="12.75" x14ac:dyDescent="0.2">
      <c r="A246" s="3">
        <f t="shared" si="64"/>
        <v>2034</v>
      </c>
      <c r="B246" s="81">
        <f t="shared" si="68"/>
        <v>49218</v>
      </c>
      <c r="C246" s="81">
        <f t="shared" si="66"/>
        <v>49248</v>
      </c>
      <c r="D246" s="79">
        <f t="shared" si="67"/>
        <v>49218</v>
      </c>
      <c r="E246" s="40">
        <v>86.601060000000004</v>
      </c>
      <c r="F246" s="80">
        <v>68.64358</v>
      </c>
      <c r="G246" s="40">
        <v>67.795230000000004</v>
      </c>
      <c r="H246" s="80">
        <v>66.145449999999997</v>
      </c>
      <c r="I246" s="40">
        <v>81.665840000000003</v>
      </c>
      <c r="J246" s="80">
        <v>65.848240000000004</v>
      </c>
      <c r="K246" s="40">
        <v>80.274569999999997</v>
      </c>
      <c r="L246" s="80">
        <v>72.602500000000006</v>
      </c>
      <c r="M246" s="40">
        <v>74.759410000000003</v>
      </c>
      <c r="N246" s="80">
        <v>69.649320000000003</v>
      </c>
      <c r="O246" s="40">
        <v>68.045230000000004</v>
      </c>
      <c r="P246" s="80">
        <v>65.145449999999997</v>
      </c>
      <c r="Q246" s="40">
        <v>67.295230000000004</v>
      </c>
      <c r="R246" s="80">
        <v>65.145449999999997</v>
      </c>
      <c r="S246" s="40">
        <v>70.795230000000004</v>
      </c>
      <c r="T246" s="80">
        <v>67.145449999999997</v>
      </c>
      <c r="U246" s="40">
        <v>82.325530000000001</v>
      </c>
      <c r="V246" s="42">
        <v>66.575739999999996</v>
      </c>
      <c r="W246" s="42">
        <v>7.9995000000000003</v>
      </c>
      <c r="X246" s="75">
        <v>8.5054999999999996</v>
      </c>
      <c r="Y246" s="42">
        <v>7.8907999999999996</v>
      </c>
      <c r="Z246" s="75">
        <v>7.8818000000000001</v>
      </c>
      <c r="AA246" s="75">
        <v>7.5267999999999997</v>
      </c>
      <c r="AB246" s="75">
        <v>8.4068000000000005</v>
      </c>
      <c r="AC246" s="82">
        <v>8.2193000000000005</v>
      </c>
      <c r="AD246" s="76">
        <v>7.8597999999999999</v>
      </c>
      <c r="AE246" s="82">
        <v>7.569</v>
      </c>
      <c r="AF246" s="75">
        <v>8.2164000000000001</v>
      </c>
      <c r="AG246" s="77">
        <v>8.0280000000000005</v>
      </c>
      <c r="AH246" s="76">
        <v>7.9804000000000004</v>
      </c>
      <c r="AI246" s="77">
        <v>8.1670999999999996</v>
      </c>
      <c r="AJ246" s="76">
        <v>8.2342999999999993</v>
      </c>
      <c r="AK246" s="83"/>
      <c r="AL246" s="5"/>
      <c r="AM246" s="5"/>
      <c r="AN246" s="5"/>
      <c r="AO246" s="5"/>
      <c r="AP246" s="5"/>
      <c r="AQ246" s="5"/>
      <c r="AR246" s="6">
        <f t="shared" si="69"/>
        <v>8.385596117491616</v>
      </c>
      <c r="AS246" s="6">
        <f t="shared" si="70"/>
        <v>8.0202134566520993</v>
      </c>
      <c r="AT246" s="6">
        <f t="shared" si="71"/>
        <v>8.7034284894916176</v>
      </c>
      <c r="AU246" s="6">
        <f t="shared" si="72"/>
        <v>8.3241978886520993</v>
      </c>
      <c r="AV246" s="6">
        <f t="shared" si="65"/>
        <v>8.3583589880718581</v>
      </c>
      <c r="AW246" s="6"/>
      <c r="AX246" s="6">
        <f t="shared" si="73"/>
        <v>8.0242095197395198</v>
      </c>
      <c r="AY246" s="6">
        <f t="shared" si="74"/>
        <v>8.3716333840689998</v>
      </c>
      <c r="AZ246" s="6">
        <f t="shared" si="75"/>
        <v>8.4113114879403028</v>
      </c>
      <c r="BA246" s="6">
        <v>8.0263148979591836</v>
      </c>
      <c r="BB246" s="6">
        <f t="shared" si="76"/>
        <v>7.7344754790449848</v>
      </c>
      <c r="BC246" s="6">
        <v>7.8927487162643004</v>
      </c>
      <c r="BD246" s="6">
        <f t="shared" si="77"/>
        <v>7.9778284279256653</v>
      </c>
      <c r="BE246" s="15"/>
      <c r="BF246" s="75">
        <v>78.68432150537636</v>
      </c>
      <c r="BG246" s="75">
        <v>67.067907634408598</v>
      </c>
      <c r="BH246" s="75">
        <v>74.6924894623656</v>
      </c>
      <c r="BI246" s="75">
        <v>72.506574623655922</v>
      </c>
      <c r="BJ246" s="75">
        <v>66.347477526881718</v>
      </c>
      <c r="BK246" s="75">
        <v>76.892259569892488</v>
      </c>
      <c r="BL246" s="75">
        <v>75.382074193548391</v>
      </c>
      <c r="BM246" s="9"/>
      <c r="BN246" s="84"/>
      <c r="BV246" s="17">
        <f t="shared" si="78"/>
        <v>2034</v>
      </c>
      <c r="BW246" s="78">
        <f t="shared" si="79"/>
        <v>49218</v>
      </c>
      <c r="BX246" s="24">
        <f t="shared" si="80"/>
        <v>8.1521422780121426</v>
      </c>
      <c r="BY246" s="24">
        <f t="shared" si="81"/>
        <v>7.7344754790449848</v>
      </c>
      <c r="BZ246" s="24">
        <v>8.0229985714285714</v>
      </c>
      <c r="CA246" s="24">
        <v>7.889501306730363</v>
      </c>
      <c r="CB246" s="24">
        <v>8.0229985714285714</v>
      </c>
      <c r="CC246" s="24">
        <f t="shared" si="82"/>
        <v>7.7702384400656808</v>
      </c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3"/>
      <c r="EC246" s="3"/>
      <c r="ED246" s="3"/>
      <c r="EE246" s="3"/>
      <c r="EF246" s="3"/>
      <c r="EG246" s="3"/>
      <c r="EH246" s="3"/>
      <c r="EI246" s="13"/>
      <c r="EJ246" s="13"/>
      <c r="EK246" s="13"/>
      <c r="EL246" s="13"/>
      <c r="EM246" s="13"/>
      <c r="EN246" s="13"/>
      <c r="EO246" s="13"/>
      <c r="EP246" s="3"/>
      <c r="EQ246" s="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3"/>
      <c r="FO246" s="3"/>
      <c r="FP246" s="13"/>
      <c r="FQ246" s="13"/>
      <c r="FR246" s="13"/>
      <c r="FS246" s="13"/>
      <c r="FT246" s="13"/>
    </row>
    <row r="247" spans="1:176" ht="12.75" x14ac:dyDescent="0.2">
      <c r="A247" s="3">
        <f t="shared" si="64"/>
        <v>2034</v>
      </c>
      <c r="B247" s="81">
        <f t="shared" si="68"/>
        <v>49249</v>
      </c>
      <c r="C247" s="81">
        <f t="shared" si="66"/>
        <v>49278</v>
      </c>
      <c r="D247" s="79">
        <f t="shared" si="67"/>
        <v>49249</v>
      </c>
      <c r="E247" s="40">
        <v>98.282229999999998</v>
      </c>
      <c r="F247" s="80">
        <v>79.017009999999999</v>
      </c>
      <c r="G247" s="40">
        <v>70.457890000000006</v>
      </c>
      <c r="H247" s="80">
        <v>68.816760000000002</v>
      </c>
      <c r="I247" s="40">
        <v>93.586510000000004</v>
      </c>
      <c r="J247" s="80">
        <v>76.192490000000006</v>
      </c>
      <c r="K247" s="40">
        <v>85.982150000000004</v>
      </c>
      <c r="L247" s="80">
        <v>77.849630000000005</v>
      </c>
      <c r="M247" s="40">
        <v>80.230450000000005</v>
      </c>
      <c r="N247" s="80">
        <v>73.847899999999996</v>
      </c>
      <c r="O247" s="40">
        <v>69.707890000000006</v>
      </c>
      <c r="P247" s="80">
        <v>67.816760000000002</v>
      </c>
      <c r="Q247" s="40">
        <v>69.957890000000006</v>
      </c>
      <c r="R247" s="80">
        <v>68.316760000000002</v>
      </c>
      <c r="S247" s="40">
        <v>73.207890000000006</v>
      </c>
      <c r="T247" s="80">
        <v>69.316760000000002</v>
      </c>
      <c r="U247" s="40">
        <v>94.550259999999994</v>
      </c>
      <c r="V247" s="42">
        <v>76.19999</v>
      </c>
      <c r="W247" s="42">
        <v>8.3934999999999995</v>
      </c>
      <c r="X247" s="75">
        <v>8.8491</v>
      </c>
      <c r="Y247" s="42">
        <v>8.3542000000000005</v>
      </c>
      <c r="Z247" s="75">
        <v>8.3925999999999998</v>
      </c>
      <c r="AA247" s="75">
        <v>8.2325999999999997</v>
      </c>
      <c r="AB247" s="75">
        <v>8.7042999999999999</v>
      </c>
      <c r="AC247" s="82">
        <v>8.5717999999999996</v>
      </c>
      <c r="AD247" s="76">
        <v>8.4862000000000002</v>
      </c>
      <c r="AE247" s="82">
        <v>7.9073000000000002</v>
      </c>
      <c r="AF247" s="75">
        <v>8.7264999999999997</v>
      </c>
      <c r="AG247" s="77">
        <v>8.5385000000000009</v>
      </c>
      <c r="AH247" s="76">
        <v>8.4910999999999994</v>
      </c>
      <c r="AI247" s="77">
        <v>8.8141999999999996</v>
      </c>
      <c r="AJ247" s="76">
        <v>8.5868000000000002</v>
      </c>
      <c r="AK247" s="83"/>
      <c r="AL247" s="5"/>
      <c r="AM247" s="5"/>
      <c r="AN247" s="5"/>
      <c r="AO247" s="5"/>
      <c r="AP247" s="5"/>
      <c r="AQ247" s="5"/>
      <c r="AR247" s="6">
        <f t="shared" si="69"/>
        <v>8.7438642341701396</v>
      </c>
      <c r="AS247" s="6">
        <f t="shared" si="70"/>
        <v>8.6568635227157245</v>
      </c>
      <c r="AT247" s="6">
        <f t="shared" si="71"/>
        <v>9.0752749061701401</v>
      </c>
      <c r="AU247" s="6">
        <f t="shared" si="72"/>
        <v>8.9849768827157259</v>
      </c>
      <c r="AV247" s="6">
        <f t="shared" si="65"/>
        <v>8.8652448864429321</v>
      </c>
      <c r="AW247" s="6"/>
      <c r="AX247" s="6">
        <f t="shared" si="73"/>
        <v>8.5439490394790383</v>
      </c>
      <c r="AY247" s="6">
        <f t="shared" si="74"/>
        <v>8.7293198376458641</v>
      </c>
      <c r="AZ247" s="6">
        <f t="shared" si="75"/>
        <v>8.7089140894131862</v>
      </c>
      <c r="BA247" s="6">
        <v>8.5475393877551031</v>
      </c>
      <c r="BB247" s="6">
        <f t="shared" si="76"/>
        <v>8.4577053181678465</v>
      </c>
      <c r="BC247" s="6">
        <v>8.4054035948249108</v>
      </c>
      <c r="BD247" s="6">
        <f t="shared" si="77"/>
        <v>8.4909374183827229</v>
      </c>
      <c r="BE247" s="15"/>
      <c r="BF247" s="75">
        <v>89.705065478502078</v>
      </c>
      <c r="BG247" s="75">
        <v>69.727234341192798</v>
      </c>
      <c r="BH247" s="75">
        <v>85.842431747572832</v>
      </c>
      <c r="BI247" s="75">
        <v>77.388843134535364</v>
      </c>
      <c r="BJ247" s="75">
        <v>69.227234341192798</v>
      </c>
      <c r="BK247" s="75">
        <v>82.361430277392515</v>
      </c>
      <c r="BL247" s="75">
        <v>86.38044492371705</v>
      </c>
      <c r="BM247" s="9"/>
      <c r="BN247" s="84"/>
      <c r="BV247" s="17">
        <f t="shared" si="78"/>
        <v>2034</v>
      </c>
      <c r="BW247" s="78">
        <f t="shared" si="79"/>
        <v>49249</v>
      </c>
      <c r="BX247" s="24">
        <f t="shared" si="80"/>
        <v>8.6289403025002596</v>
      </c>
      <c r="BY247" s="24">
        <f t="shared" si="81"/>
        <v>8.4577053181678465</v>
      </c>
      <c r="BZ247" s="24">
        <v>8.5442230612244909</v>
      </c>
      <c r="CA247" s="24">
        <v>8.4021571207772148</v>
      </c>
      <c r="CB247" s="24">
        <v>8.5442230612244909</v>
      </c>
      <c r="CC247" s="24">
        <f t="shared" si="82"/>
        <v>8.4945816256157638</v>
      </c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3"/>
      <c r="EC247" s="3"/>
      <c r="ED247" s="3"/>
      <c r="EE247" s="3"/>
      <c r="EF247" s="3"/>
      <c r="EG247" s="3"/>
      <c r="EH247" s="3"/>
      <c r="EI247" s="13"/>
      <c r="EJ247" s="13"/>
      <c r="EK247" s="13"/>
      <c r="EL247" s="13"/>
      <c r="EM247" s="13"/>
      <c r="EN247" s="13"/>
      <c r="EO247" s="13"/>
      <c r="EP247" s="3"/>
      <c r="EQ247" s="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3"/>
      <c r="FO247" s="3"/>
      <c r="FP247" s="13"/>
      <c r="FQ247" s="13"/>
      <c r="FR247" s="13"/>
      <c r="FS247" s="13"/>
      <c r="FT247" s="13"/>
    </row>
    <row r="248" spans="1:176" ht="12.75" x14ac:dyDescent="0.2">
      <c r="A248" s="3">
        <f t="shared" si="64"/>
        <v>2034</v>
      </c>
      <c r="B248" s="81">
        <f t="shared" si="68"/>
        <v>49279</v>
      </c>
      <c r="C248" s="81">
        <f t="shared" si="66"/>
        <v>49309</v>
      </c>
      <c r="D248" s="79">
        <f t="shared" si="67"/>
        <v>49279</v>
      </c>
      <c r="E248" s="40">
        <v>98.951419999999999</v>
      </c>
      <c r="F248" s="80">
        <v>81.325609999999998</v>
      </c>
      <c r="G248" s="40">
        <v>72.252009999999999</v>
      </c>
      <c r="H248" s="80">
        <v>70.565889999999996</v>
      </c>
      <c r="I248" s="40">
        <v>94.96705</v>
      </c>
      <c r="J248" s="80">
        <v>77.756429999999995</v>
      </c>
      <c r="K248" s="40">
        <v>86.379840000000002</v>
      </c>
      <c r="L248" s="80">
        <v>77.429389999999998</v>
      </c>
      <c r="M248" s="40">
        <v>81.142269999999996</v>
      </c>
      <c r="N248" s="80">
        <v>75.668210000000002</v>
      </c>
      <c r="O248" s="40">
        <v>71.752009999999999</v>
      </c>
      <c r="P248" s="80">
        <v>70.065889999999996</v>
      </c>
      <c r="Q248" s="40">
        <v>71.752009999999999</v>
      </c>
      <c r="R248" s="80">
        <v>70.065889999999996</v>
      </c>
      <c r="S248" s="40">
        <v>74.752009999999999</v>
      </c>
      <c r="T248" s="80">
        <v>71.315889999999996</v>
      </c>
      <c r="U248" s="40">
        <v>94.108609999999999</v>
      </c>
      <c r="V248" s="42">
        <v>78.513930000000002</v>
      </c>
      <c r="W248" s="42">
        <v>8.6767000000000003</v>
      </c>
      <c r="X248" s="75">
        <v>9.0140999999999991</v>
      </c>
      <c r="Y248" s="42">
        <v>8.6081000000000003</v>
      </c>
      <c r="Z248" s="75">
        <v>8.6438000000000006</v>
      </c>
      <c r="AA248" s="75">
        <v>8.4863</v>
      </c>
      <c r="AB248" s="75">
        <v>8.7632999999999992</v>
      </c>
      <c r="AC248" s="82">
        <v>8.6310000000000002</v>
      </c>
      <c r="AD248" s="76">
        <v>8.5448000000000004</v>
      </c>
      <c r="AE248" s="82">
        <v>7.9591000000000003</v>
      </c>
      <c r="AF248" s="75">
        <v>8.9841999999999995</v>
      </c>
      <c r="AG248" s="77">
        <v>8.7929999999999993</v>
      </c>
      <c r="AH248" s="76">
        <v>8.7433999999999994</v>
      </c>
      <c r="AI248" s="77">
        <v>8.8843999999999994</v>
      </c>
      <c r="AJ248" s="76">
        <v>8.6460000000000008</v>
      </c>
      <c r="AK248" s="83"/>
      <c r="AL248" s="5"/>
      <c r="AM248" s="5"/>
      <c r="AN248" s="5"/>
      <c r="AO248" s="5"/>
      <c r="AP248" s="5"/>
      <c r="AQ248" s="5"/>
      <c r="AR248" s="6">
        <f t="shared" si="69"/>
        <v>8.8040329505030996</v>
      </c>
      <c r="AS248" s="6">
        <f t="shared" si="70"/>
        <v>8.716422420977743</v>
      </c>
      <c r="AT248" s="6">
        <f t="shared" si="71"/>
        <v>9.1377240065031007</v>
      </c>
      <c r="AU248" s="6">
        <f t="shared" si="72"/>
        <v>9.0467930529777441</v>
      </c>
      <c r="AV248" s="6">
        <f t="shared" si="65"/>
        <v>8.9262431077404223</v>
      </c>
      <c r="AW248" s="6"/>
      <c r="AX248" s="6">
        <f t="shared" si="73"/>
        <v>8.7995452950752959</v>
      </c>
      <c r="AY248" s="6">
        <f t="shared" si="74"/>
        <v>8.7893908675799075</v>
      </c>
      <c r="AZ248" s="6">
        <f t="shared" si="75"/>
        <v>8.7679344372683126</v>
      </c>
      <c r="BA248" s="6">
        <v>8.8038659183673467</v>
      </c>
      <c r="BB248" s="6">
        <f t="shared" si="76"/>
        <v>8.7176704785326375</v>
      </c>
      <c r="BC248" s="6">
        <v>8.6575157825587112</v>
      </c>
      <c r="BD248" s="6">
        <f t="shared" si="77"/>
        <v>8.7432729281767969</v>
      </c>
      <c r="BE248" s="15"/>
      <c r="BF248" s="75">
        <v>90.801851935483867</v>
      </c>
      <c r="BG248" s="75">
        <v>71.472406129032251</v>
      </c>
      <c r="BH248" s="75">
        <v>87.009451505376347</v>
      </c>
      <c r="BI248" s="75">
        <v>78.611253010752691</v>
      </c>
      <c r="BJ248" s="75">
        <v>70.972406129032251</v>
      </c>
      <c r="BK248" s="75">
        <v>82.241459892473117</v>
      </c>
      <c r="BL248" s="75">
        <v>86.898166559139796</v>
      </c>
      <c r="BM248" s="9"/>
      <c r="BN248" s="84"/>
      <c r="BV248" s="17">
        <f t="shared" si="78"/>
        <v>2034</v>
      </c>
      <c r="BW248" s="78">
        <f t="shared" si="79"/>
        <v>49279</v>
      </c>
      <c r="BX248" s="24">
        <f t="shared" si="80"/>
        <v>8.8901811709023573</v>
      </c>
      <c r="BY248" s="24">
        <f t="shared" si="81"/>
        <v>8.7176704785326375</v>
      </c>
      <c r="BZ248" s="24">
        <v>8.8005495918367345</v>
      </c>
      <c r="CA248" s="24">
        <v>8.6542697685621945</v>
      </c>
      <c r="CB248" s="24">
        <v>8.8005495918367345</v>
      </c>
      <c r="CC248" s="24">
        <f t="shared" si="82"/>
        <v>8.7549469786535301</v>
      </c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3"/>
      <c r="EC248" s="3"/>
      <c r="ED248" s="3"/>
      <c r="EE248" s="3"/>
      <c r="EF248" s="3"/>
      <c r="EG248" s="3"/>
      <c r="EH248" s="3"/>
      <c r="EI248" s="13"/>
      <c r="EJ248" s="13"/>
      <c r="EK248" s="13"/>
      <c r="EL248" s="13"/>
      <c r="EM248" s="13"/>
      <c r="EN248" s="13"/>
      <c r="EO248" s="13"/>
      <c r="EP248" s="3"/>
      <c r="EQ248" s="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3"/>
      <c r="FO248" s="3"/>
      <c r="FP248" s="13"/>
      <c r="FQ248" s="13"/>
      <c r="FR248" s="13"/>
      <c r="FS248" s="13"/>
      <c r="FT248" s="13"/>
    </row>
    <row r="249" spans="1:176" ht="12.75" x14ac:dyDescent="0.2">
      <c r="A249" s="3">
        <f t="shared" si="64"/>
        <v>2035</v>
      </c>
      <c r="B249" s="81">
        <f t="shared" si="68"/>
        <v>49310</v>
      </c>
      <c r="C249" s="81">
        <f t="shared" si="66"/>
        <v>49340</v>
      </c>
      <c r="D249" s="79">
        <f t="shared" si="67"/>
        <v>49310</v>
      </c>
      <c r="E249" s="40">
        <v>95.482569999999996</v>
      </c>
      <c r="F249" s="80">
        <v>76.59187</v>
      </c>
      <c r="G249" s="40">
        <v>71.842100000000002</v>
      </c>
      <c r="H249" s="80">
        <v>69.643500000000003</v>
      </c>
      <c r="I249" s="40">
        <v>90.52467</v>
      </c>
      <c r="J249" s="80">
        <v>72.205299999999994</v>
      </c>
      <c r="K249" s="40">
        <v>84.140270000000001</v>
      </c>
      <c r="L249" s="80">
        <v>74.709180000000003</v>
      </c>
      <c r="M249" s="40">
        <v>79.567409999999995</v>
      </c>
      <c r="N249" s="80">
        <v>74.195549999999997</v>
      </c>
      <c r="O249" s="40">
        <v>71.342100000000002</v>
      </c>
      <c r="P249" s="80">
        <v>69.143500000000003</v>
      </c>
      <c r="Q249" s="40">
        <v>71.342100000000002</v>
      </c>
      <c r="R249" s="80">
        <v>69.143500000000003</v>
      </c>
      <c r="S249" s="40">
        <v>73.592100000000002</v>
      </c>
      <c r="T249" s="80">
        <v>68.143500000000003</v>
      </c>
      <c r="U249" s="40">
        <v>88.833920000000006</v>
      </c>
      <c r="V249" s="42">
        <v>71.957980000000006</v>
      </c>
      <c r="W249" s="42">
        <v>8.5503999999999998</v>
      </c>
      <c r="X249" s="75">
        <v>8.8656000000000006</v>
      </c>
      <c r="Y249" s="42">
        <v>8.4718</v>
      </c>
      <c r="Z249" s="75">
        <v>8.4888999999999992</v>
      </c>
      <c r="AA249" s="75">
        <v>8.3163999999999998</v>
      </c>
      <c r="AB249" s="75">
        <v>8.3940000000000001</v>
      </c>
      <c r="AC249" s="82">
        <v>8.4152000000000005</v>
      </c>
      <c r="AD249" s="76">
        <v>8.3310999999999993</v>
      </c>
      <c r="AE249" s="82">
        <v>7.7416999999999998</v>
      </c>
      <c r="AF249" s="75">
        <v>8.8331999999999997</v>
      </c>
      <c r="AG249" s="77">
        <v>8.64</v>
      </c>
      <c r="AH249" s="76">
        <v>8.5891999999999999</v>
      </c>
      <c r="AI249" s="77">
        <v>8.6775000000000002</v>
      </c>
      <c r="AJ249" s="76">
        <v>8.4301999999999992</v>
      </c>
      <c r="AK249" s="83"/>
      <c r="AL249" s="5"/>
      <c r="AM249" s="5"/>
      <c r="AN249" s="5"/>
      <c r="AO249" s="5"/>
      <c r="AP249" s="5"/>
      <c r="AQ249" s="5"/>
      <c r="AR249" s="6">
        <f t="shared" si="69"/>
        <v>8.5847017176542337</v>
      </c>
      <c r="AS249" s="6">
        <f t="shared" si="70"/>
        <v>8.4992255513771724</v>
      </c>
      <c r="AT249" s="6">
        <f t="shared" si="71"/>
        <v>8.9100801576542352</v>
      </c>
      <c r="AU249" s="6">
        <f t="shared" si="72"/>
        <v>8.8213644593771736</v>
      </c>
      <c r="AV249" s="6">
        <f t="shared" si="65"/>
        <v>8.7038429715157033</v>
      </c>
      <c r="AW249" s="6"/>
      <c r="AX249" s="6">
        <f t="shared" si="73"/>
        <v>8.6419343874643868</v>
      </c>
      <c r="AY249" s="6">
        <f t="shared" si="74"/>
        <v>8.5704157280568243</v>
      </c>
      <c r="AZ249" s="6">
        <f t="shared" si="75"/>
        <v>8.3985070734903768</v>
      </c>
      <c r="BA249" s="6">
        <v>8.645804693877551</v>
      </c>
      <c r="BB249" s="6">
        <f t="shared" si="76"/>
        <v>8.5435747720053303</v>
      </c>
      <c r="BC249" s="6">
        <v>8.5020532909983384</v>
      </c>
      <c r="BD249" s="6">
        <f t="shared" si="77"/>
        <v>8.5876727272727269</v>
      </c>
      <c r="BE249" s="15"/>
      <c r="BF249" s="75">
        <v>87.154411935483864</v>
      </c>
      <c r="BG249" s="75">
        <v>70.872824731182803</v>
      </c>
      <c r="BH249" s="75">
        <v>82.44838860215053</v>
      </c>
      <c r="BI249" s="75">
        <v>77.199170645161288</v>
      </c>
      <c r="BJ249" s="75">
        <v>70.372824731182803</v>
      </c>
      <c r="BK249" s="75">
        <v>79.98247763440861</v>
      </c>
      <c r="BL249" s="75">
        <v>81.393989462365596</v>
      </c>
      <c r="BM249" s="9"/>
      <c r="BN249" s="84"/>
      <c r="BV249" s="17">
        <f t="shared" si="78"/>
        <v>2035</v>
      </c>
      <c r="BW249" s="78">
        <f t="shared" si="79"/>
        <v>49310</v>
      </c>
      <c r="BX249" s="24">
        <f t="shared" si="80"/>
        <v>8.7499404053915022</v>
      </c>
      <c r="BY249" s="24">
        <f t="shared" si="81"/>
        <v>8.5435747720053303</v>
      </c>
      <c r="BZ249" s="24">
        <v>8.6424883673469388</v>
      </c>
      <c r="CA249" s="24">
        <v>8.498806993315803</v>
      </c>
      <c r="CB249" s="24">
        <v>8.6424883673469388</v>
      </c>
      <c r="CC249" s="24">
        <f t="shared" si="82"/>
        <v>8.5805832676518889</v>
      </c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3"/>
      <c r="EC249" s="3"/>
      <c r="ED249" s="3"/>
      <c r="EE249" s="3"/>
      <c r="EF249" s="3"/>
      <c r="EG249" s="3"/>
      <c r="EH249" s="3"/>
      <c r="EI249" s="13"/>
      <c r="EJ249" s="13"/>
      <c r="EK249" s="13"/>
      <c r="EL249" s="13"/>
      <c r="EM249" s="13"/>
      <c r="EN249" s="13"/>
      <c r="EO249" s="13"/>
      <c r="EP249" s="3"/>
      <c r="EQ249" s="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3"/>
      <c r="FO249" s="3"/>
      <c r="FP249" s="13"/>
      <c r="FQ249" s="13"/>
      <c r="FR249" s="13"/>
      <c r="FS249" s="13"/>
      <c r="FT249" s="13"/>
    </row>
    <row r="250" spans="1:176" ht="12.75" x14ac:dyDescent="0.2">
      <c r="A250" s="3">
        <f t="shared" si="64"/>
        <v>2035</v>
      </c>
      <c r="B250" s="81">
        <f t="shared" si="68"/>
        <v>49341</v>
      </c>
      <c r="C250" s="81">
        <f t="shared" si="66"/>
        <v>49368</v>
      </c>
      <c r="D250" s="79">
        <f t="shared" si="67"/>
        <v>49341</v>
      </c>
      <c r="E250" s="40">
        <v>91.800070000000005</v>
      </c>
      <c r="F250" s="80">
        <v>74.387429999999995</v>
      </c>
      <c r="G250" s="40">
        <v>72.361149999999995</v>
      </c>
      <c r="H250" s="80">
        <v>69.074420000000003</v>
      </c>
      <c r="I250" s="40">
        <v>85.866330000000005</v>
      </c>
      <c r="J250" s="80">
        <v>69.307149999999993</v>
      </c>
      <c r="K250" s="40">
        <v>83.058329999999998</v>
      </c>
      <c r="L250" s="80">
        <v>74.296620000000004</v>
      </c>
      <c r="M250" s="40">
        <v>77.688329999999993</v>
      </c>
      <c r="N250" s="80">
        <v>72.822850000000003</v>
      </c>
      <c r="O250" s="40">
        <v>71.361149999999995</v>
      </c>
      <c r="P250" s="80">
        <v>67.824420000000003</v>
      </c>
      <c r="Q250" s="40">
        <v>72.361149999999995</v>
      </c>
      <c r="R250" s="80">
        <v>68.574420000000003</v>
      </c>
      <c r="S250" s="40">
        <v>74.861149999999995</v>
      </c>
      <c r="T250" s="80">
        <v>71.324420000000003</v>
      </c>
      <c r="U250" s="40">
        <v>87.674080000000004</v>
      </c>
      <c r="V250" s="42">
        <v>69.645899999999997</v>
      </c>
      <c r="W250" s="42">
        <v>8.4680999999999997</v>
      </c>
      <c r="X250" s="75">
        <v>8.7297999999999991</v>
      </c>
      <c r="Y250" s="42">
        <v>8.2631999999999994</v>
      </c>
      <c r="Z250" s="75">
        <v>8.2670999999999992</v>
      </c>
      <c r="AA250" s="75">
        <v>8.1145999999999994</v>
      </c>
      <c r="AB250" s="75">
        <v>8.2370000000000001</v>
      </c>
      <c r="AC250" s="82">
        <v>8.2594999999999992</v>
      </c>
      <c r="AD250" s="76">
        <v>8.1769999999999996</v>
      </c>
      <c r="AE250" s="82">
        <v>7.6856999999999998</v>
      </c>
      <c r="AF250" s="75">
        <v>8.6105999999999998</v>
      </c>
      <c r="AG250" s="77">
        <v>8.4177999999999997</v>
      </c>
      <c r="AH250" s="76">
        <v>8.3673000000000002</v>
      </c>
      <c r="AI250" s="77">
        <v>8.5219000000000005</v>
      </c>
      <c r="AJ250" s="76">
        <v>8.2744999999999997</v>
      </c>
      <c r="AK250" s="83"/>
      <c r="AL250" s="5"/>
      <c r="AM250" s="5"/>
      <c r="AN250" s="5"/>
      <c r="AO250" s="5"/>
      <c r="AP250" s="5"/>
      <c r="AQ250" s="5"/>
      <c r="AR250" s="6">
        <f t="shared" si="69"/>
        <v>8.4264539282447402</v>
      </c>
      <c r="AS250" s="6">
        <f t="shared" si="70"/>
        <v>8.3426039434901913</v>
      </c>
      <c r="AT250" s="6">
        <f t="shared" si="71"/>
        <v>8.7458348042447405</v>
      </c>
      <c r="AU250" s="6">
        <f t="shared" si="72"/>
        <v>8.6588069194901927</v>
      </c>
      <c r="AV250" s="6">
        <f t="shared" si="65"/>
        <v>8.5434248988674657</v>
      </c>
      <c r="AW250" s="6"/>
      <c r="AX250" s="6">
        <f t="shared" si="73"/>
        <v>8.4162526617826607</v>
      </c>
      <c r="AY250" s="6">
        <f t="shared" si="74"/>
        <v>8.4124248604769143</v>
      </c>
      <c r="AZ250" s="6">
        <f t="shared" si="75"/>
        <v>8.2414529275030066</v>
      </c>
      <c r="BA250" s="6">
        <v>8.4194781632653068</v>
      </c>
      <c r="BB250" s="6">
        <f t="shared" si="76"/>
        <v>8.3367912900911989</v>
      </c>
      <c r="BC250" s="6">
        <v>8.2794478640900699</v>
      </c>
      <c r="BD250" s="6">
        <f t="shared" si="77"/>
        <v>8.3648701155198388</v>
      </c>
      <c r="BE250" s="15"/>
      <c r="BF250" s="75">
        <v>84.337509999999995</v>
      </c>
      <c r="BG250" s="75">
        <v>70.952551428571425</v>
      </c>
      <c r="BH250" s="75">
        <v>78.769538571428555</v>
      </c>
      <c r="BI250" s="75">
        <v>75.603124285714287</v>
      </c>
      <c r="BJ250" s="75">
        <v>70.738265714285717</v>
      </c>
      <c r="BK250" s="75">
        <v>79.303311428571433</v>
      </c>
      <c r="BL250" s="75">
        <v>79.94771714285713</v>
      </c>
      <c r="BM250" s="9"/>
      <c r="BN250" s="84"/>
      <c r="BV250" s="17">
        <f t="shared" si="78"/>
        <v>2035</v>
      </c>
      <c r="BW250" s="78">
        <f t="shared" si="79"/>
        <v>49341</v>
      </c>
      <c r="BX250" s="24">
        <f t="shared" si="80"/>
        <v>8.5353092705010809</v>
      </c>
      <c r="BY250" s="24">
        <f t="shared" si="81"/>
        <v>8.3367912900911989</v>
      </c>
      <c r="BZ250" s="24">
        <v>8.4161618367346946</v>
      </c>
      <c r="CA250" s="24">
        <v>8.2762011601999248</v>
      </c>
      <c r="CB250" s="24">
        <v>8.4161618367346946</v>
      </c>
      <c r="CC250" s="24">
        <f t="shared" si="82"/>
        <v>8.3734814614121511</v>
      </c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3"/>
      <c r="EC250" s="3"/>
      <c r="ED250" s="3"/>
      <c r="EE250" s="3"/>
      <c r="EF250" s="3"/>
      <c r="EG250" s="3"/>
      <c r="EH250" s="3"/>
      <c r="EI250" s="13"/>
      <c r="EJ250" s="13"/>
      <c r="EK250" s="13"/>
      <c r="EL250" s="13"/>
      <c r="EM250" s="13"/>
      <c r="EN250" s="13"/>
      <c r="EO250" s="13"/>
      <c r="EP250" s="3"/>
      <c r="EQ250" s="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3"/>
      <c r="FO250" s="3"/>
      <c r="FP250" s="13"/>
      <c r="FQ250" s="13"/>
      <c r="FR250" s="13"/>
      <c r="FS250" s="13"/>
      <c r="FT250" s="13"/>
    </row>
    <row r="251" spans="1:176" ht="12.75" x14ac:dyDescent="0.2">
      <c r="A251" s="3">
        <f t="shared" si="64"/>
        <v>2035</v>
      </c>
      <c r="B251" s="81">
        <f t="shared" si="68"/>
        <v>49369</v>
      </c>
      <c r="C251" s="81">
        <f t="shared" si="66"/>
        <v>49399</v>
      </c>
      <c r="D251" s="79">
        <f t="shared" si="67"/>
        <v>49369</v>
      </c>
      <c r="E251" s="40">
        <v>72.411680000000004</v>
      </c>
      <c r="F251" s="80">
        <v>65.167019999999994</v>
      </c>
      <c r="G251" s="40">
        <v>65.940830000000005</v>
      </c>
      <c r="H251" s="80">
        <v>62.900979999999997</v>
      </c>
      <c r="I251" s="40">
        <v>67.259129999999999</v>
      </c>
      <c r="J251" s="80">
        <v>60.361190000000001</v>
      </c>
      <c r="K251" s="40">
        <v>73.336699999999993</v>
      </c>
      <c r="L251" s="80">
        <v>66.483130000000003</v>
      </c>
      <c r="M251" s="40">
        <v>70.028239999999997</v>
      </c>
      <c r="N251" s="80">
        <v>66.37491</v>
      </c>
      <c r="O251" s="40">
        <v>64.940830000000005</v>
      </c>
      <c r="P251" s="80">
        <v>61.400979999999997</v>
      </c>
      <c r="Q251" s="40">
        <v>65.940830000000005</v>
      </c>
      <c r="R251" s="80">
        <v>62.400979999999997</v>
      </c>
      <c r="S251" s="40">
        <v>68.190830000000005</v>
      </c>
      <c r="T251" s="80">
        <v>64.900980000000004</v>
      </c>
      <c r="U251" s="40">
        <v>68.750879999999995</v>
      </c>
      <c r="V251" s="42">
        <v>62.305999999999997</v>
      </c>
      <c r="W251" s="42">
        <v>7.8532999999999999</v>
      </c>
      <c r="X251" s="75">
        <v>8.0056999999999992</v>
      </c>
      <c r="Y251" s="42">
        <v>7.6936</v>
      </c>
      <c r="Z251" s="75">
        <v>7.7530000000000001</v>
      </c>
      <c r="AA251" s="75">
        <v>7.5955000000000004</v>
      </c>
      <c r="AB251" s="75">
        <v>8.1094000000000008</v>
      </c>
      <c r="AC251" s="82">
        <v>8.1280999999999999</v>
      </c>
      <c r="AD251" s="76">
        <v>8.0470000000000006</v>
      </c>
      <c r="AE251" s="82">
        <v>7.4946999999999999</v>
      </c>
      <c r="AF251" s="75">
        <v>8.0940999999999992</v>
      </c>
      <c r="AG251" s="77">
        <v>7.9024999999999999</v>
      </c>
      <c r="AH251" s="76">
        <v>7.8528000000000002</v>
      </c>
      <c r="AI251" s="77">
        <v>8.3877000000000006</v>
      </c>
      <c r="AJ251" s="76">
        <v>8.1431000000000004</v>
      </c>
      <c r="AK251" s="83"/>
      <c r="AL251" s="5"/>
      <c r="AM251" s="5"/>
      <c r="AN251" s="5"/>
      <c r="AO251" s="5"/>
      <c r="AP251" s="5"/>
      <c r="AQ251" s="5"/>
      <c r="AR251" s="6">
        <f t="shared" si="69"/>
        <v>8.2929037707084063</v>
      </c>
      <c r="AS251" s="6">
        <f t="shared" si="70"/>
        <v>8.2104766947860561</v>
      </c>
      <c r="AT251" s="6">
        <f t="shared" si="71"/>
        <v>8.6072231187084078</v>
      </c>
      <c r="AU251" s="6">
        <f t="shared" si="72"/>
        <v>8.5216720707860567</v>
      </c>
      <c r="AV251" s="6">
        <f t="shared" si="65"/>
        <v>8.4080689137472326</v>
      </c>
      <c r="AW251" s="6"/>
      <c r="AX251" s="6">
        <f t="shared" si="73"/>
        <v>7.8931553886853889</v>
      </c>
      <c r="AY251" s="6">
        <f t="shared" si="74"/>
        <v>8.2790915271435814</v>
      </c>
      <c r="AZ251" s="6">
        <f t="shared" si="75"/>
        <v>8.113808920955309</v>
      </c>
      <c r="BA251" s="6">
        <v>7.894886326530612</v>
      </c>
      <c r="BB251" s="6">
        <f t="shared" si="76"/>
        <v>7.8048720360692707</v>
      </c>
      <c r="BC251" s="6">
        <v>7.763481002171492</v>
      </c>
      <c r="BD251" s="6">
        <f t="shared" si="77"/>
        <v>7.8484462079357105</v>
      </c>
      <c r="BE251" s="15"/>
      <c r="BF251" s="75">
        <v>69.379258384925976</v>
      </c>
      <c r="BG251" s="75">
        <v>64.668429798115739</v>
      </c>
      <c r="BH251" s="75">
        <v>64.371836137281292</v>
      </c>
      <c r="BI251" s="75">
        <v>68.49905341857334</v>
      </c>
      <c r="BJ251" s="75">
        <v>64.459143122476448</v>
      </c>
      <c r="BK251" s="75">
        <v>70.467978236877514</v>
      </c>
      <c r="BL251" s="75">
        <v>66.053224979811574</v>
      </c>
      <c r="BM251" s="9"/>
      <c r="BN251" s="84"/>
      <c r="BV251" s="17">
        <f t="shared" si="78"/>
        <v>2035</v>
      </c>
      <c r="BW251" s="78">
        <f t="shared" si="79"/>
        <v>49369</v>
      </c>
      <c r="BX251" s="24">
        <f t="shared" si="80"/>
        <v>7.9492407449326068</v>
      </c>
      <c r="BY251" s="24">
        <f t="shared" si="81"/>
        <v>7.8048720360692707</v>
      </c>
      <c r="BZ251" s="24">
        <v>7.8915699999999989</v>
      </c>
      <c r="CA251" s="24">
        <v>7.7602333567514394</v>
      </c>
      <c r="CB251" s="24">
        <v>7.8915699999999989</v>
      </c>
      <c r="CC251" s="24">
        <f t="shared" si="82"/>
        <v>7.8407433661740553</v>
      </c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3"/>
      <c r="EC251" s="3"/>
      <c r="ED251" s="3"/>
      <c r="EE251" s="3"/>
      <c r="EF251" s="3"/>
      <c r="EG251" s="3"/>
      <c r="EH251" s="3"/>
      <c r="EI251" s="13"/>
      <c r="EJ251" s="13"/>
      <c r="EK251" s="13"/>
      <c r="EL251" s="13"/>
      <c r="EM251" s="13"/>
      <c r="EN251" s="13"/>
      <c r="EO251" s="13"/>
      <c r="EP251" s="3"/>
      <c r="EQ251" s="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3"/>
      <c r="FO251" s="3"/>
      <c r="FP251" s="13"/>
      <c r="FQ251" s="13"/>
      <c r="FR251" s="13"/>
      <c r="FS251" s="13"/>
      <c r="FT251" s="13"/>
    </row>
    <row r="252" spans="1:176" ht="12.75" x14ac:dyDescent="0.2">
      <c r="A252" s="3">
        <f t="shared" si="64"/>
        <v>2035</v>
      </c>
      <c r="B252" s="81">
        <f t="shared" si="68"/>
        <v>49400</v>
      </c>
      <c r="C252" s="81">
        <f t="shared" si="66"/>
        <v>49429</v>
      </c>
      <c r="D252" s="79">
        <f t="shared" si="67"/>
        <v>49400</v>
      </c>
      <c r="E252" s="40">
        <v>67.408940000000001</v>
      </c>
      <c r="F252" s="80">
        <v>62.669170000000001</v>
      </c>
      <c r="G252" s="40">
        <v>67.431510000000003</v>
      </c>
      <c r="H252" s="80">
        <v>64.069850000000002</v>
      </c>
      <c r="I252" s="40">
        <v>62.474710000000002</v>
      </c>
      <c r="J252" s="80">
        <v>58.012639999999998</v>
      </c>
      <c r="K252" s="40">
        <v>75.844049999999996</v>
      </c>
      <c r="L252" s="80">
        <v>69.835930000000005</v>
      </c>
      <c r="M252" s="40">
        <v>71.274979999999999</v>
      </c>
      <c r="N252" s="80">
        <v>67.453770000000006</v>
      </c>
      <c r="O252" s="40">
        <v>66.181510000000003</v>
      </c>
      <c r="P252" s="80">
        <v>63.069850000000002</v>
      </c>
      <c r="Q252" s="40">
        <v>64.431510000000003</v>
      </c>
      <c r="R252" s="80">
        <v>63.319850000000002</v>
      </c>
      <c r="S252" s="40">
        <v>69.681510000000003</v>
      </c>
      <c r="T252" s="80">
        <v>62.069850000000002</v>
      </c>
      <c r="U252" s="40">
        <v>66.556960000000004</v>
      </c>
      <c r="V252" s="42">
        <v>66.414270000000002</v>
      </c>
      <c r="W252" s="42">
        <v>7.78</v>
      </c>
      <c r="X252" s="75">
        <v>7.9881000000000002</v>
      </c>
      <c r="Y252" s="42">
        <v>7.5747999999999998</v>
      </c>
      <c r="Z252" s="75">
        <v>7.5933000000000002</v>
      </c>
      <c r="AA252" s="75">
        <v>7.2382999999999997</v>
      </c>
      <c r="AB252" s="75">
        <v>8.0076999999999998</v>
      </c>
      <c r="AC252" s="82">
        <v>7.9170999999999996</v>
      </c>
      <c r="AD252" s="76">
        <v>7.5461</v>
      </c>
      <c r="AE252" s="82">
        <v>7.2595999999999998</v>
      </c>
      <c r="AF252" s="75">
        <v>7.9226000000000001</v>
      </c>
      <c r="AG252" s="77">
        <v>7.7369000000000003</v>
      </c>
      <c r="AH252" s="76">
        <v>7.6909999999999998</v>
      </c>
      <c r="AI252" s="77">
        <v>7.8438999999999997</v>
      </c>
      <c r="AJ252" s="76">
        <v>7.9321000000000002</v>
      </c>
      <c r="AK252" s="83"/>
      <c r="AL252" s="5"/>
      <c r="AM252" s="5"/>
      <c r="AN252" s="5"/>
      <c r="AO252" s="5"/>
      <c r="AP252" s="5"/>
      <c r="AQ252" s="5"/>
      <c r="AR252" s="6">
        <f t="shared" si="69"/>
        <v>8.0784510824270761</v>
      </c>
      <c r="AS252" s="6">
        <f t="shared" si="70"/>
        <v>7.7013802418945012</v>
      </c>
      <c r="AT252" s="6">
        <f t="shared" si="71"/>
        <v>8.3846427104270767</v>
      </c>
      <c r="AU252" s="6">
        <f t="shared" si="72"/>
        <v>7.9932809498945021</v>
      </c>
      <c r="AV252" s="6">
        <f t="shared" si="65"/>
        <v>8.0394387461607888</v>
      </c>
      <c r="AW252" s="6"/>
      <c r="AX252" s="6">
        <f t="shared" si="73"/>
        <v>7.7306604761904767</v>
      </c>
      <c r="AY252" s="6">
        <f t="shared" si="74"/>
        <v>8.0649870116692028</v>
      </c>
      <c r="AZ252" s="6">
        <f t="shared" si="75"/>
        <v>8.0120738467711323</v>
      </c>
      <c r="BA252" s="6">
        <v>7.7319271428571419</v>
      </c>
      <c r="BB252" s="6">
        <f t="shared" si="76"/>
        <v>7.4388509273491135</v>
      </c>
      <c r="BC252" s="6">
        <v>7.6032010802722567</v>
      </c>
      <c r="BD252" s="6">
        <f t="shared" si="77"/>
        <v>7.6880243093922651</v>
      </c>
      <c r="BE252" s="15"/>
      <c r="BF252" s="75">
        <v>65.302375555555557</v>
      </c>
      <c r="BG252" s="75">
        <v>65.937438888888892</v>
      </c>
      <c r="BH252" s="75">
        <v>60.491567777777782</v>
      </c>
      <c r="BI252" s="75">
        <v>69.576664444444447</v>
      </c>
      <c r="BJ252" s="75">
        <v>63.937438888888892</v>
      </c>
      <c r="BK252" s="75">
        <v>73.173774444444447</v>
      </c>
      <c r="BL252" s="75">
        <v>66.493542222222231</v>
      </c>
      <c r="BM252" s="9"/>
      <c r="BN252" s="84"/>
      <c r="BV252" s="17">
        <f t="shared" si="78"/>
        <v>2035</v>
      </c>
      <c r="BW252" s="78">
        <f t="shared" si="79"/>
        <v>49400</v>
      </c>
      <c r="BX252" s="24">
        <f t="shared" si="80"/>
        <v>7.8270059471139009</v>
      </c>
      <c r="BY252" s="24">
        <f t="shared" si="81"/>
        <v>7.4388509273491135</v>
      </c>
      <c r="BZ252" s="24">
        <v>7.7286108163265297</v>
      </c>
      <c r="CA252" s="24">
        <v>7.5999531423753988</v>
      </c>
      <c r="CB252" s="24">
        <v>7.7286108163265297</v>
      </c>
      <c r="CC252" s="24">
        <f t="shared" si="82"/>
        <v>7.474158801313628</v>
      </c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3"/>
      <c r="EC252" s="3"/>
      <c r="ED252" s="3"/>
      <c r="EE252" s="3"/>
      <c r="EF252" s="3"/>
      <c r="EG252" s="3"/>
      <c r="EH252" s="3"/>
      <c r="EI252" s="13"/>
      <c r="EJ252" s="13"/>
      <c r="EK252" s="13"/>
      <c r="EL252" s="13"/>
      <c r="EM252" s="13"/>
      <c r="EN252" s="13"/>
      <c r="EO252" s="13"/>
      <c r="EP252" s="3"/>
      <c r="EQ252" s="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3"/>
      <c r="FO252" s="3"/>
      <c r="FP252" s="13"/>
      <c r="FQ252" s="13"/>
      <c r="FR252" s="13"/>
      <c r="FS252" s="13"/>
      <c r="FT252" s="13"/>
    </row>
    <row r="253" spans="1:176" ht="12.75" x14ac:dyDescent="0.2">
      <c r="A253" s="3">
        <f t="shared" si="64"/>
        <v>2035</v>
      </c>
      <c r="B253" s="81">
        <f t="shared" si="68"/>
        <v>49430</v>
      </c>
      <c r="C253" s="81">
        <f t="shared" si="66"/>
        <v>49460</v>
      </c>
      <c r="D253" s="79">
        <f t="shared" si="67"/>
        <v>49430</v>
      </c>
      <c r="E253" s="40">
        <v>62.859290000000001</v>
      </c>
      <c r="F253" s="80">
        <v>56.496729999999999</v>
      </c>
      <c r="G253" s="40">
        <v>66.450860000000006</v>
      </c>
      <c r="H253" s="80">
        <v>64.289159999999995</v>
      </c>
      <c r="I253" s="40">
        <v>58.06644</v>
      </c>
      <c r="J253" s="80">
        <v>51.983829999999998</v>
      </c>
      <c r="K253" s="40">
        <v>69.401340000000005</v>
      </c>
      <c r="L253" s="80">
        <v>64.372209999999995</v>
      </c>
      <c r="M253" s="40">
        <v>70.211539999999999</v>
      </c>
      <c r="N253" s="80">
        <v>66.595160000000007</v>
      </c>
      <c r="O253" s="40">
        <v>65.450860000000006</v>
      </c>
      <c r="P253" s="80">
        <v>62.789160000000003</v>
      </c>
      <c r="Q253" s="40">
        <v>65.450860000000006</v>
      </c>
      <c r="R253" s="80">
        <v>63.289160000000003</v>
      </c>
      <c r="S253" s="40">
        <v>69.200860000000006</v>
      </c>
      <c r="T253" s="80">
        <v>62.289160000000003</v>
      </c>
      <c r="U253" s="40">
        <v>61.854689999999998</v>
      </c>
      <c r="V253" s="42">
        <v>57.71114</v>
      </c>
      <c r="W253" s="42">
        <v>7.8474000000000004</v>
      </c>
      <c r="X253" s="75">
        <v>8.2273999999999994</v>
      </c>
      <c r="Y253" s="42">
        <v>7.6391999999999998</v>
      </c>
      <c r="Z253" s="75">
        <v>7.6234999999999999</v>
      </c>
      <c r="AA253" s="75">
        <v>7.2685000000000004</v>
      </c>
      <c r="AB253" s="75">
        <v>7.9786000000000001</v>
      </c>
      <c r="AC253" s="82">
        <v>7.6722000000000001</v>
      </c>
      <c r="AD253" s="76">
        <v>7.5818000000000003</v>
      </c>
      <c r="AE253" s="82">
        <v>7.3110999999999997</v>
      </c>
      <c r="AF253" s="75">
        <v>7.9535</v>
      </c>
      <c r="AG253" s="77">
        <v>7.7674000000000003</v>
      </c>
      <c r="AH253" s="76">
        <v>7.7211999999999996</v>
      </c>
      <c r="AI253" s="77">
        <v>7.8810000000000002</v>
      </c>
      <c r="AJ253" s="76">
        <v>7.6871999999999998</v>
      </c>
      <c r="AK253" s="83"/>
      <c r="AL253" s="5"/>
      <c r="AM253" s="5"/>
      <c r="AN253" s="5"/>
      <c r="AO253" s="5"/>
      <c r="AP253" s="5"/>
      <c r="AQ253" s="5"/>
      <c r="AR253" s="6">
        <f t="shared" si="69"/>
        <v>7.8295436731375139</v>
      </c>
      <c r="AS253" s="6">
        <f t="shared" si="70"/>
        <v>7.7376644171155604</v>
      </c>
      <c r="AT253" s="6">
        <f t="shared" si="71"/>
        <v>8.1263017531375148</v>
      </c>
      <c r="AU253" s="6">
        <f t="shared" si="72"/>
        <v>8.030940289115561</v>
      </c>
      <c r="AV253" s="6">
        <f t="shared" si="65"/>
        <v>7.9311125331265373</v>
      </c>
      <c r="AW253" s="6"/>
      <c r="AX253" s="6">
        <f t="shared" si="73"/>
        <v>7.761389006919007</v>
      </c>
      <c r="AY253" s="6">
        <f t="shared" si="74"/>
        <v>7.8164837138508361</v>
      </c>
      <c r="AZ253" s="6">
        <f t="shared" si="75"/>
        <v>7.9829638107951295</v>
      </c>
      <c r="BA253" s="6">
        <v>7.7627434693877548</v>
      </c>
      <c r="BB253" s="6">
        <f t="shared" si="76"/>
        <v>7.469796720975511</v>
      </c>
      <c r="BC253" s="6">
        <v>7.6335107461542666</v>
      </c>
      <c r="BD253" s="6">
        <f t="shared" si="77"/>
        <v>7.7183608237066803</v>
      </c>
      <c r="BE253" s="15"/>
      <c r="BF253" s="75">
        <v>60.054290430107521</v>
      </c>
      <c r="BG253" s="75">
        <v>65.497852473118286</v>
      </c>
      <c r="BH253" s="75">
        <v>55.384859247311823</v>
      </c>
      <c r="BI253" s="75">
        <v>68.617221935483883</v>
      </c>
      <c r="BJ253" s="75">
        <v>64.497852473118286</v>
      </c>
      <c r="BK253" s="75">
        <v>67.184196666666679</v>
      </c>
      <c r="BL253" s="75">
        <v>60.027963655913979</v>
      </c>
      <c r="BM253" s="9"/>
      <c r="BN253" s="84"/>
      <c r="BV253" s="17">
        <f t="shared" si="78"/>
        <v>2035</v>
      </c>
      <c r="BW253" s="78">
        <f t="shared" si="79"/>
        <v>49430</v>
      </c>
      <c r="BX253" s="24">
        <f t="shared" si="80"/>
        <v>7.8932679082210102</v>
      </c>
      <c r="BY253" s="24">
        <f t="shared" si="81"/>
        <v>7.469796720975511</v>
      </c>
      <c r="BZ253" s="24">
        <v>7.7594271428571426</v>
      </c>
      <c r="CA253" s="24">
        <v>7.6302628635661094</v>
      </c>
      <c r="CB253" s="24">
        <v>7.7594271428571426</v>
      </c>
      <c r="CC253" s="24">
        <f t="shared" si="82"/>
        <v>7.5051522331691292</v>
      </c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3"/>
      <c r="EC253" s="3"/>
      <c r="ED253" s="3"/>
      <c r="EE253" s="3"/>
      <c r="EF253" s="3"/>
      <c r="EG253" s="3"/>
      <c r="EH253" s="3"/>
      <c r="EI253" s="13"/>
      <c r="EJ253" s="13"/>
      <c r="EK253" s="13"/>
      <c r="EL253" s="13"/>
      <c r="EM253" s="13"/>
      <c r="EN253" s="13"/>
      <c r="EO253" s="13"/>
      <c r="EP253" s="3"/>
      <c r="EQ253" s="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3"/>
      <c r="FO253" s="3"/>
      <c r="FP253" s="13"/>
      <c r="FQ253" s="13"/>
      <c r="FR253" s="13"/>
      <c r="FS253" s="13"/>
      <c r="FT253" s="13"/>
    </row>
    <row r="254" spans="1:176" ht="12.75" x14ac:dyDescent="0.2">
      <c r="A254" s="3">
        <f t="shared" ref="A254:A260" si="83">YEAR(D254)</f>
        <v>2035</v>
      </c>
      <c r="B254" s="81">
        <f t="shared" si="68"/>
        <v>49461</v>
      </c>
      <c r="C254" s="81">
        <f t="shared" si="66"/>
        <v>49490</v>
      </c>
      <c r="D254" s="79">
        <f t="shared" si="67"/>
        <v>49461</v>
      </c>
      <c r="E254" s="40">
        <v>66.29965</v>
      </c>
      <c r="F254" s="80">
        <v>57.65419</v>
      </c>
      <c r="G254" s="40">
        <v>68.732410000000002</v>
      </c>
      <c r="H254" s="80">
        <v>64.165750000000003</v>
      </c>
      <c r="I254" s="40">
        <v>61.355429999999998</v>
      </c>
      <c r="J254" s="80">
        <v>53.090359999999997</v>
      </c>
      <c r="K254" s="40">
        <v>74.973709999999997</v>
      </c>
      <c r="L254" s="80">
        <v>65.491159999999994</v>
      </c>
      <c r="M254" s="40">
        <v>71.248369999999994</v>
      </c>
      <c r="N254" s="80">
        <v>65.107479999999995</v>
      </c>
      <c r="O254" s="40">
        <v>68.482410000000002</v>
      </c>
      <c r="P254" s="80">
        <v>63.415750000000003</v>
      </c>
      <c r="Q254" s="40">
        <v>68.732410000000002</v>
      </c>
      <c r="R254" s="80">
        <v>63.415750000000003</v>
      </c>
      <c r="S254" s="40">
        <v>71.732410000000002</v>
      </c>
      <c r="T254" s="80">
        <v>62.165750000000003</v>
      </c>
      <c r="U254" s="40">
        <v>68.143680000000003</v>
      </c>
      <c r="V254" s="42">
        <v>62.00517</v>
      </c>
      <c r="W254" s="42">
        <v>8.0145999999999997</v>
      </c>
      <c r="X254" s="75">
        <v>8.2613000000000003</v>
      </c>
      <c r="Y254" s="42">
        <v>7.6951000000000001</v>
      </c>
      <c r="Z254" s="75">
        <v>7.6647999999999996</v>
      </c>
      <c r="AA254" s="75">
        <v>7.3098000000000001</v>
      </c>
      <c r="AB254" s="75">
        <v>8.0379000000000005</v>
      </c>
      <c r="AC254" s="82">
        <v>7.7257999999999996</v>
      </c>
      <c r="AD254" s="76">
        <v>7.5594999999999999</v>
      </c>
      <c r="AE254" s="82">
        <v>7.3644999999999996</v>
      </c>
      <c r="AF254" s="75">
        <v>7.9958999999999998</v>
      </c>
      <c r="AG254" s="77">
        <v>7.8091999999999997</v>
      </c>
      <c r="AH254" s="76">
        <v>7.7626999999999997</v>
      </c>
      <c r="AI254" s="77">
        <v>7.8605999999999998</v>
      </c>
      <c r="AJ254" s="76">
        <v>7.7408000000000001</v>
      </c>
      <c r="AK254" s="83"/>
      <c r="AL254" s="5"/>
      <c r="AM254" s="5"/>
      <c r="AN254" s="5"/>
      <c r="AO254" s="5"/>
      <c r="AP254" s="5"/>
      <c r="AQ254" s="5"/>
      <c r="AR254" s="6">
        <f t="shared" si="69"/>
        <v>7.8840207541416802</v>
      </c>
      <c r="AS254" s="6">
        <f t="shared" si="70"/>
        <v>7.7149995121455426</v>
      </c>
      <c r="AT254" s="6">
        <f t="shared" si="71"/>
        <v>8.1828435061416798</v>
      </c>
      <c r="AU254" s="6">
        <f t="shared" si="72"/>
        <v>8.0074163881455434</v>
      </c>
      <c r="AV254" s="6">
        <f t="shared" ref="AV254:AV260" si="84">(AR254+AS254+AT254+AU254)/4</f>
        <v>7.9473200401436115</v>
      </c>
      <c r="AW254" s="6"/>
      <c r="AX254" s="6">
        <f t="shared" si="73"/>
        <v>7.8034117989417995</v>
      </c>
      <c r="AY254" s="6">
        <f t="shared" si="74"/>
        <v>7.870872349061389</v>
      </c>
      <c r="AZ254" s="6">
        <f t="shared" si="75"/>
        <v>8.0422842621139274</v>
      </c>
      <c r="BA254" s="6">
        <v>7.8048863265306121</v>
      </c>
      <c r="BB254" s="6">
        <f t="shared" si="76"/>
        <v>7.5121166308023373</v>
      </c>
      <c r="BC254" s="6">
        <v>7.6749607196948952</v>
      </c>
      <c r="BD254" s="6">
        <f t="shared" si="77"/>
        <v>7.7598475138121543</v>
      </c>
      <c r="BE254" s="15"/>
      <c r="BF254" s="75">
        <v>62.649344666666664</v>
      </c>
      <c r="BG254" s="75">
        <v>66.804264666666668</v>
      </c>
      <c r="BH254" s="75">
        <v>57.865733777777777</v>
      </c>
      <c r="BI254" s="75">
        <v>68.655549777777779</v>
      </c>
      <c r="BJ254" s="75">
        <v>66.487597999999991</v>
      </c>
      <c r="BK254" s="75">
        <v>70.969966666666664</v>
      </c>
      <c r="BL254" s="75">
        <v>65.551864666666674</v>
      </c>
      <c r="BM254" s="9"/>
      <c r="BN254" s="84"/>
      <c r="BV254" s="17">
        <f t="shared" si="78"/>
        <v>2035</v>
      </c>
      <c r="BW254" s="78">
        <f t="shared" si="79"/>
        <v>49461</v>
      </c>
      <c r="BX254" s="24">
        <f t="shared" si="80"/>
        <v>7.9507841135919337</v>
      </c>
      <c r="BY254" s="24">
        <f t="shared" si="81"/>
        <v>7.5121166308023373</v>
      </c>
      <c r="BZ254" s="24">
        <v>7.801569999999999</v>
      </c>
      <c r="CA254" s="24">
        <v>7.6717129127441339</v>
      </c>
      <c r="CB254" s="24">
        <v>7.801569999999999</v>
      </c>
      <c r="CC254" s="24">
        <f t="shared" si="82"/>
        <v>7.5475372906403937</v>
      </c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3"/>
      <c r="EC254" s="3"/>
      <c r="ED254" s="3"/>
      <c r="EE254" s="3"/>
      <c r="EF254" s="3"/>
      <c r="EG254" s="3"/>
      <c r="EH254" s="3"/>
      <c r="EI254" s="13"/>
      <c r="EJ254" s="13"/>
      <c r="EK254" s="13"/>
      <c r="EL254" s="13"/>
      <c r="EM254" s="13"/>
      <c r="EN254" s="13"/>
      <c r="EO254" s="13"/>
      <c r="EP254" s="3"/>
      <c r="EQ254" s="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3"/>
      <c r="FO254" s="3"/>
      <c r="FP254" s="13"/>
      <c r="FQ254" s="13"/>
      <c r="FR254" s="13"/>
      <c r="FS254" s="13"/>
      <c r="FT254" s="13"/>
    </row>
    <row r="255" spans="1:176" ht="12.75" x14ac:dyDescent="0.2">
      <c r="A255" s="3">
        <f t="shared" si="83"/>
        <v>2035</v>
      </c>
      <c r="B255" s="81">
        <f t="shared" si="68"/>
        <v>49491</v>
      </c>
      <c r="C255" s="81">
        <f t="shared" si="66"/>
        <v>49521</v>
      </c>
      <c r="D255" s="79">
        <f t="shared" si="67"/>
        <v>49491</v>
      </c>
      <c r="E255" s="40">
        <v>99.799260000000004</v>
      </c>
      <c r="F255" s="80">
        <v>66.764089999999996</v>
      </c>
      <c r="G255" s="40">
        <v>98.82893</v>
      </c>
      <c r="H255" s="80">
        <v>69.118319999999997</v>
      </c>
      <c r="I255" s="40">
        <v>93.381039999999999</v>
      </c>
      <c r="J255" s="80">
        <v>61.799430000000001</v>
      </c>
      <c r="K255" s="40">
        <v>107.6645</v>
      </c>
      <c r="L255" s="80">
        <v>71.609859999999998</v>
      </c>
      <c r="M255" s="40">
        <v>103.0433</v>
      </c>
      <c r="N255" s="80">
        <v>71.078749999999999</v>
      </c>
      <c r="O255" s="40">
        <v>103.3289</v>
      </c>
      <c r="P255" s="80">
        <v>68.118319999999997</v>
      </c>
      <c r="Q255" s="40">
        <v>103.8289</v>
      </c>
      <c r="R255" s="80">
        <v>69.118319999999997</v>
      </c>
      <c r="S255" s="40">
        <v>103.0789</v>
      </c>
      <c r="T255" s="80">
        <v>71.618319999999997</v>
      </c>
      <c r="U255" s="40">
        <v>98.384289999999993</v>
      </c>
      <c r="V255" s="42">
        <v>68.528679999999994</v>
      </c>
      <c r="W255" s="42">
        <v>8.1384000000000007</v>
      </c>
      <c r="X255" s="75">
        <v>8.5085999999999995</v>
      </c>
      <c r="Y255" s="42">
        <v>7.8554000000000004</v>
      </c>
      <c r="Z255" s="75">
        <v>7.7675999999999998</v>
      </c>
      <c r="AA255" s="75">
        <v>7.4126000000000003</v>
      </c>
      <c r="AB255" s="75">
        <v>8.1058000000000003</v>
      </c>
      <c r="AC255" s="82">
        <v>7.7625000000000002</v>
      </c>
      <c r="AD255" s="76">
        <v>7.6787999999999998</v>
      </c>
      <c r="AE255" s="82">
        <v>7.3975</v>
      </c>
      <c r="AF255" s="75">
        <v>8.1</v>
      </c>
      <c r="AG255" s="77">
        <v>7.9127000000000001</v>
      </c>
      <c r="AH255" s="76">
        <v>7.8658000000000001</v>
      </c>
      <c r="AI255" s="77">
        <v>7.9821999999999997</v>
      </c>
      <c r="AJ255" s="76">
        <v>7.7774999999999999</v>
      </c>
      <c r="AK255" s="83"/>
      <c r="AL255" s="5"/>
      <c r="AM255" s="5"/>
      <c r="AN255" s="5"/>
      <c r="AO255" s="5"/>
      <c r="AP255" s="5"/>
      <c r="AQ255" s="5"/>
      <c r="AR255" s="6">
        <f t="shared" si="69"/>
        <v>7.9213212928143104</v>
      </c>
      <c r="AS255" s="6">
        <f t="shared" si="70"/>
        <v>7.8362516719178767</v>
      </c>
      <c r="AT255" s="6">
        <f t="shared" si="71"/>
        <v>8.2215577288143109</v>
      </c>
      <c r="AU255" s="6">
        <f t="shared" si="72"/>
        <v>8.1332639839178782</v>
      </c>
      <c r="AV255" s="6">
        <f t="shared" si="84"/>
        <v>8.028098669366095</v>
      </c>
      <c r="AW255" s="6"/>
      <c r="AX255" s="6">
        <f t="shared" si="73"/>
        <v>7.9080109035409043</v>
      </c>
      <c r="AY255" s="6">
        <f t="shared" si="74"/>
        <v>7.9081123287671229</v>
      </c>
      <c r="AZ255" s="6">
        <f t="shared" si="75"/>
        <v>8.1102076793912676</v>
      </c>
      <c r="BA255" s="6">
        <v>7.9097842857142862</v>
      </c>
      <c r="BB255" s="6">
        <f t="shared" si="76"/>
        <v>7.617455292550467</v>
      </c>
      <c r="BC255" s="6">
        <v>7.7781340194521995</v>
      </c>
      <c r="BD255" s="6">
        <f t="shared" si="77"/>
        <v>7.8631122049221496</v>
      </c>
      <c r="BE255" s="15"/>
      <c r="BF255" s="75">
        <v>84.524934086021503</v>
      </c>
      <c r="BG255" s="75">
        <v>85.091766236559124</v>
      </c>
      <c r="BH255" s="75">
        <v>78.77879021505376</v>
      </c>
      <c r="BI255" s="75">
        <v>88.263991935483872</v>
      </c>
      <c r="BJ255" s="75">
        <v>87.779922150537629</v>
      </c>
      <c r="BK255" s="75">
        <v>90.994075053763439</v>
      </c>
      <c r="BL255" s="75">
        <v>84.580083225806447</v>
      </c>
      <c r="BM255" s="9"/>
      <c r="BN255" s="84"/>
      <c r="BV255" s="17">
        <f t="shared" si="78"/>
        <v>2035</v>
      </c>
      <c r="BW255" s="78">
        <f t="shared" si="79"/>
        <v>49491</v>
      </c>
      <c r="BX255" s="24">
        <f t="shared" si="80"/>
        <v>8.1157187776520239</v>
      </c>
      <c r="BY255" s="24">
        <f t="shared" si="81"/>
        <v>7.617455292550467</v>
      </c>
      <c r="BZ255" s="24">
        <v>7.9064679591836731</v>
      </c>
      <c r="CA255" s="24">
        <v>7.7748864007707903</v>
      </c>
      <c r="CB255" s="24">
        <v>7.9064679591836731</v>
      </c>
      <c r="CC255" s="24">
        <f t="shared" si="82"/>
        <v>7.6530381116584563</v>
      </c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3"/>
      <c r="EC255" s="3"/>
      <c r="ED255" s="3"/>
      <c r="EE255" s="3"/>
      <c r="EF255" s="3"/>
      <c r="EG255" s="3"/>
      <c r="EH255" s="3"/>
      <c r="EI255" s="13"/>
      <c r="EJ255" s="13"/>
      <c r="EK255" s="13"/>
      <c r="EL255" s="13"/>
      <c r="EM255" s="13"/>
      <c r="EN255" s="13"/>
      <c r="EO255" s="13"/>
      <c r="EP255" s="3"/>
      <c r="EQ255" s="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3"/>
      <c r="FO255" s="3"/>
      <c r="FP255" s="13"/>
      <c r="FQ255" s="13"/>
      <c r="FR255" s="13"/>
      <c r="FS255" s="13"/>
      <c r="FT255" s="13"/>
    </row>
    <row r="256" spans="1:176" ht="12.75" x14ac:dyDescent="0.2">
      <c r="A256" s="3">
        <f t="shared" si="83"/>
        <v>2035</v>
      </c>
      <c r="B256" s="81">
        <f t="shared" si="68"/>
        <v>49522</v>
      </c>
      <c r="C256" s="81">
        <f t="shared" si="66"/>
        <v>49552</v>
      </c>
      <c r="D256" s="79">
        <f t="shared" si="67"/>
        <v>49522</v>
      </c>
      <c r="E256" s="40">
        <v>108.398</v>
      </c>
      <c r="F256" s="80">
        <v>71.160330000000002</v>
      </c>
      <c r="G256" s="40">
        <v>100.08540000000001</v>
      </c>
      <c r="H256" s="80">
        <v>70.185010000000005</v>
      </c>
      <c r="I256" s="40">
        <v>101.7337</v>
      </c>
      <c r="J256" s="80">
        <v>66.285309999999996</v>
      </c>
      <c r="K256" s="40">
        <v>110.27030000000001</v>
      </c>
      <c r="L256" s="80">
        <v>73.278030000000001</v>
      </c>
      <c r="M256" s="40">
        <v>105.4115</v>
      </c>
      <c r="N256" s="80">
        <v>72.881659999999997</v>
      </c>
      <c r="O256" s="40">
        <v>103.58540000000001</v>
      </c>
      <c r="P256" s="80">
        <v>69.185010000000005</v>
      </c>
      <c r="Q256" s="40">
        <v>104.33540000000001</v>
      </c>
      <c r="R256" s="80">
        <v>70.185010000000005</v>
      </c>
      <c r="S256" s="40">
        <v>103.83540000000001</v>
      </c>
      <c r="T256" s="80">
        <v>72.685010000000005</v>
      </c>
      <c r="U256" s="40">
        <v>102.6567</v>
      </c>
      <c r="V256" s="42">
        <v>68.838560000000001</v>
      </c>
      <c r="W256" s="42">
        <v>8.1991999999999994</v>
      </c>
      <c r="X256" s="75">
        <v>8.6943000000000001</v>
      </c>
      <c r="Y256" s="42">
        <v>8.0197000000000003</v>
      </c>
      <c r="Z256" s="75">
        <v>7.9115000000000002</v>
      </c>
      <c r="AA256" s="75">
        <v>7.5564999999999998</v>
      </c>
      <c r="AB256" s="75">
        <v>8.2043999999999997</v>
      </c>
      <c r="AC256" s="82">
        <v>7.8491</v>
      </c>
      <c r="AD256" s="76">
        <v>7.7248000000000001</v>
      </c>
      <c r="AE256" s="82">
        <v>7.4378000000000002</v>
      </c>
      <c r="AF256" s="75">
        <v>8.2449999999999992</v>
      </c>
      <c r="AG256" s="77">
        <v>8.0571999999999999</v>
      </c>
      <c r="AH256" s="76">
        <v>8.0099</v>
      </c>
      <c r="AI256" s="77">
        <v>8.0300999999999991</v>
      </c>
      <c r="AJ256" s="76">
        <v>7.8640999999999996</v>
      </c>
      <c r="AK256" s="83"/>
      <c r="AL256" s="5"/>
      <c r="AM256" s="5"/>
      <c r="AN256" s="5"/>
      <c r="AO256" s="5"/>
      <c r="AP256" s="5"/>
      <c r="AQ256" s="5"/>
      <c r="AR256" s="6">
        <f t="shared" si="69"/>
        <v>8.0093383677202965</v>
      </c>
      <c r="AS256" s="6">
        <f t="shared" si="70"/>
        <v>7.8830043906901102</v>
      </c>
      <c r="AT256" s="6">
        <f t="shared" si="71"/>
        <v>8.3129106357202964</v>
      </c>
      <c r="AU256" s="6">
        <f t="shared" si="72"/>
        <v>8.1817886226901102</v>
      </c>
      <c r="AV256" s="6">
        <f t="shared" si="84"/>
        <v>8.0967605042052035</v>
      </c>
      <c r="AW256" s="6"/>
      <c r="AX256" s="6">
        <f t="shared" si="73"/>
        <v>8.054429299959299</v>
      </c>
      <c r="AY256" s="6">
        <f t="shared" si="74"/>
        <v>7.9959865043125307</v>
      </c>
      <c r="AZ256" s="6">
        <f t="shared" si="75"/>
        <v>8.2088416844508512</v>
      </c>
      <c r="BA256" s="6">
        <v>8.0566210204081639</v>
      </c>
      <c r="BB256" s="6">
        <f t="shared" si="76"/>
        <v>7.7649089250947849</v>
      </c>
      <c r="BC256" s="6">
        <v>7.922556566486012</v>
      </c>
      <c r="BD256" s="6">
        <f t="shared" si="77"/>
        <v>8.0076626820693129</v>
      </c>
      <c r="BE256" s="15"/>
      <c r="BF256" s="75">
        <v>92.782202903225794</v>
      </c>
      <c r="BG256" s="75">
        <v>87.546526774193552</v>
      </c>
      <c r="BH256" s="75">
        <v>86.868246129032244</v>
      </c>
      <c r="BI256" s="75">
        <v>91.769954193548386</v>
      </c>
      <c r="BJ256" s="75">
        <v>90.014268709677438</v>
      </c>
      <c r="BK256" s="75">
        <v>94.757412580645166</v>
      </c>
      <c r="BL256" s="75">
        <v>88.474899354838712</v>
      </c>
      <c r="BM256" s="9"/>
      <c r="BN256" s="84"/>
      <c r="BV256" s="17">
        <f t="shared" si="78"/>
        <v>2035</v>
      </c>
      <c r="BW256" s="78">
        <f t="shared" si="79"/>
        <v>49522</v>
      </c>
      <c r="BX256" s="24">
        <f t="shared" si="80"/>
        <v>8.2847690914703165</v>
      </c>
      <c r="BY256" s="24">
        <f t="shared" si="81"/>
        <v>7.7649089250947849</v>
      </c>
      <c r="BZ256" s="24">
        <v>8.0533046938775517</v>
      </c>
      <c r="CA256" s="24">
        <v>7.9193092113450687</v>
      </c>
      <c r="CB256" s="24">
        <v>8.0533046938775517</v>
      </c>
      <c r="CC256" s="24">
        <f t="shared" si="82"/>
        <v>7.8007187356321834</v>
      </c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3"/>
      <c r="EC256" s="3"/>
      <c r="ED256" s="3"/>
      <c r="EE256" s="3"/>
      <c r="EF256" s="3"/>
      <c r="EG256" s="3"/>
      <c r="EH256" s="3"/>
      <c r="EI256" s="13"/>
      <c r="EJ256" s="13"/>
      <c r="EK256" s="13"/>
      <c r="EL256" s="13"/>
      <c r="EM256" s="13"/>
      <c r="EN256" s="13"/>
      <c r="EO256" s="13"/>
      <c r="EP256" s="3"/>
      <c r="EQ256" s="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3"/>
      <c r="FO256" s="3"/>
      <c r="FP256" s="13"/>
      <c r="FQ256" s="13"/>
      <c r="FR256" s="13"/>
      <c r="FS256" s="13"/>
      <c r="FT256" s="13"/>
    </row>
    <row r="257" spans="1:176" ht="12.75" x14ac:dyDescent="0.2">
      <c r="A257" s="3">
        <f t="shared" si="83"/>
        <v>2035</v>
      </c>
      <c r="B257" s="81">
        <f t="shared" si="68"/>
        <v>49553</v>
      </c>
      <c r="C257" s="81">
        <f t="shared" si="66"/>
        <v>49582</v>
      </c>
      <c r="D257" s="79">
        <f t="shared" si="67"/>
        <v>49553</v>
      </c>
      <c r="E257" s="40">
        <v>87.458129999999997</v>
      </c>
      <c r="F257" s="80">
        <v>69.677729999999997</v>
      </c>
      <c r="G257" s="40">
        <v>76.634159999999994</v>
      </c>
      <c r="H257" s="80">
        <v>67.547060000000002</v>
      </c>
      <c r="I257" s="40">
        <v>81.655559999999994</v>
      </c>
      <c r="J257" s="80">
        <v>66.076809999999995</v>
      </c>
      <c r="K257" s="40">
        <v>89.2423</v>
      </c>
      <c r="L257" s="80">
        <v>72.262029999999996</v>
      </c>
      <c r="M257" s="40">
        <v>83.608800000000002</v>
      </c>
      <c r="N257" s="80">
        <v>70.518820000000005</v>
      </c>
      <c r="O257" s="40">
        <v>78.634159999999994</v>
      </c>
      <c r="P257" s="80">
        <v>65.047060000000002</v>
      </c>
      <c r="Q257" s="40">
        <v>77.634159999999994</v>
      </c>
      <c r="R257" s="80">
        <v>64.547060000000002</v>
      </c>
      <c r="S257" s="40">
        <v>79.884159999999994</v>
      </c>
      <c r="T257" s="80">
        <v>69.797060000000002</v>
      </c>
      <c r="U257" s="40">
        <v>81.163060000000002</v>
      </c>
      <c r="V257" s="42">
        <v>66.761809999999997</v>
      </c>
      <c r="W257" s="42">
        <v>8.1074000000000002</v>
      </c>
      <c r="X257" s="75">
        <v>8.5305</v>
      </c>
      <c r="Y257" s="42">
        <v>7.9690000000000003</v>
      </c>
      <c r="Z257" s="75">
        <v>7.8642000000000003</v>
      </c>
      <c r="AA257" s="75">
        <v>7.5091999999999999</v>
      </c>
      <c r="AB257" s="75">
        <v>8.3346</v>
      </c>
      <c r="AC257" s="82">
        <v>8.1433</v>
      </c>
      <c r="AD257" s="76">
        <v>7.7705000000000002</v>
      </c>
      <c r="AE257" s="82">
        <v>7.4861000000000004</v>
      </c>
      <c r="AF257" s="75">
        <v>8.1975999999999996</v>
      </c>
      <c r="AG257" s="77">
        <v>8.0098000000000003</v>
      </c>
      <c r="AH257" s="76">
        <v>7.9625000000000004</v>
      </c>
      <c r="AI257" s="77">
        <v>8.0755999999999997</v>
      </c>
      <c r="AJ257" s="76">
        <v>8.1583000000000006</v>
      </c>
      <c r="AK257" s="83"/>
      <c r="AL257" s="5"/>
      <c r="AM257" s="5"/>
      <c r="AN257" s="5"/>
      <c r="AO257" s="5"/>
      <c r="AP257" s="5"/>
      <c r="AQ257" s="5"/>
      <c r="AR257" s="6">
        <f t="shared" si="69"/>
        <v>8.308352495172274</v>
      </c>
      <c r="AS257" s="6">
        <f t="shared" si="70"/>
        <v>7.9294522004268719</v>
      </c>
      <c r="AT257" s="6">
        <f t="shared" si="71"/>
        <v>8.6232573471722755</v>
      </c>
      <c r="AU257" s="6">
        <f t="shared" si="72"/>
        <v>8.2299967964268728</v>
      </c>
      <c r="AV257" s="6">
        <f t="shared" si="84"/>
        <v>8.2727647097995742</v>
      </c>
      <c r="AW257" s="6"/>
      <c r="AX257" s="6">
        <f t="shared" si="73"/>
        <v>8.0063015018315014</v>
      </c>
      <c r="AY257" s="6">
        <f t="shared" si="74"/>
        <v>8.2945151699644839</v>
      </c>
      <c r="AZ257" s="6">
        <f t="shared" si="75"/>
        <v>8.3390865876836902</v>
      </c>
      <c r="BA257" s="6">
        <v>8.0083557142857149</v>
      </c>
      <c r="BB257" s="6">
        <f t="shared" si="76"/>
        <v>7.7164408443488064</v>
      </c>
      <c r="BC257" s="6">
        <v>7.875084805021805</v>
      </c>
      <c r="BD257" s="6">
        <f t="shared" si="77"/>
        <v>7.9601488699146161</v>
      </c>
      <c r="BE257" s="15"/>
      <c r="BF257" s="75">
        <v>79.160610000000005</v>
      </c>
      <c r="BG257" s="75">
        <v>72.393513333333331</v>
      </c>
      <c r="BH257" s="75">
        <v>74.385476666666676</v>
      </c>
      <c r="BI257" s="75">
        <v>77.500142666666662</v>
      </c>
      <c r="BJ257" s="75">
        <v>71.526846666666657</v>
      </c>
      <c r="BK257" s="75">
        <v>81.318173999999999</v>
      </c>
      <c r="BL257" s="75">
        <v>74.442476666666678</v>
      </c>
      <c r="BM257" s="9"/>
      <c r="BN257" s="84"/>
      <c r="BV257" s="17">
        <f t="shared" si="78"/>
        <v>2035</v>
      </c>
      <c r="BW257" s="78">
        <f t="shared" si="79"/>
        <v>49553</v>
      </c>
      <c r="BX257" s="24">
        <f t="shared" si="80"/>
        <v>8.2326032307850614</v>
      </c>
      <c r="BY257" s="24">
        <f t="shared" si="81"/>
        <v>7.7164408443488064</v>
      </c>
      <c r="BZ257" s="24">
        <v>8.0050393877551027</v>
      </c>
      <c r="CA257" s="24">
        <v>7.8718373632549827</v>
      </c>
      <c r="CB257" s="24">
        <v>8.0050393877551027</v>
      </c>
      <c r="CC257" s="24">
        <f t="shared" si="82"/>
        <v>7.7521760426929385</v>
      </c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3"/>
      <c r="EC257" s="3"/>
      <c r="ED257" s="3"/>
      <c r="EE257" s="3"/>
      <c r="EF257" s="3"/>
      <c r="EG257" s="3"/>
      <c r="EH257" s="3"/>
      <c r="EI257" s="13"/>
      <c r="EJ257" s="13"/>
      <c r="EK257" s="13"/>
      <c r="EL257" s="13"/>
      <c r="EM257" s="13"/>
      <c r="EN257" s="13"/>
      <c r="EO257" s="13"/>
      <c r="EP257" s="3"/>
      <c r="EQ257" s="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3"/>
      <c r="FO257" s="3"/>
      <c r="FP257" s="13"/>
      <c r="FQ257" s="13"/>
      <c r="FR257" s="13"/>
      <c r="FS257" s="13"/>
      <c r="FT257" s="13"/>
    </row>
    <row r="258" spans="1:176" ht="12.75" x14ac:dyDescent="0.2">
      <c r="A258" s="3">
        <f t="shared" si="83"/>
        <v>2035</v>
      </c>
      <c r="B258" s="81">
        <f t="shared" si="68"/>
        <v>49583</v>
      </c>
      <c r="C258" s="81">
        <f t="shared" si="66"/>
        <v>49613</v>
      </c>
      <c r="D258" s="79">
        <f t="shared" si="67"/>
        <v>49583</v>
      </c>
      <c r="E258" s="86">
        <v>87.349729999999994</v>
      </c>
      <c r="F258" s="5">
        <v>69.146789999999996</v>
      </c>
      <c r="G258" s="86">
        <v>69.044579999999996</v>
      </c>
      <c r="H258" s="5">
        <v>67.159239999999997</v>
      </c>
      <c r="I258" s="86">
        <v>82.114069999999998</v>
      </c>
      <c r="J258" s="5">
        <v>66.397149999999996</v>
      </c>
      <c r="K258" s="86">
        <v>82.323989999999995</v>
      </c>
      <c r="L258" s="5">
        <v>73.472920000000002</v>
      </c>
      <c r="M258" s="86">
        <v>76.696460000000002</v>
      </c>
      <c r="N258" s="5">
        <v>70.87527</v>
      </c>
      <c r="O258" s="86">
        <v>69.294579999999996</v>
      </c>
      <c r="P258" s="5">
        <v>66.159239999999997</v>
      </c>
      <c r="Q258" s="86">
        <v>68.544579999999996</v>
      </c>
      <c r="R258" s="5">
        <v>66.159239999999997</v>
      </c>
      <c r="S258" s="86">
        <v>72.044579999999996</v>
      </c>
      <c r="T258" s="5">
        <v>68.159239999999997</v>
      </c>
      <c r="U258" s="86">
        <v>82.773759999999996</v>
      </c>
      <c r="V258" s="87">
        <v>67.124650000000003</v>
      </c>
      <c r="W258" s="87">
        <v>8.1594999999999995</v>
      </c>
      <c r="X258" s="88">
        <v>8.6757000000000009</v>
      </c>
      <c r="Y258" s="87">
        <v>8.0486000000000004</v>
      </c>
      <c r="Z258" s="88">
        <v>8.0394000000000005</v>
      </c>
      <c r="AA258" s="88">
        <v>7.6844000000000001</v>
      </c>
      <c r="AB258" s="88">
        <v>8.5748999999999995</v>
      </c>
      <c r="AC258" s="87">
        <v>8.3836999999999993</v>
      </c>
      <c r="AD258" s="88">
        <v>8.0169999999999995</v>
      </c>
      <c r="AE258" s="87">
        <v>7.7203999999999997</v>
      </c>
      <c r="AF258" s="88">
        <v>8.3740000000000006</v>
      </c>
      <c r="AG258" s="4">
        <v>8.1857000000000006</v>
      </c>
      <c r="AH258" s="88">
        <v>8.1379999999999999</v>
      </c>
      <c r="AI258" s="4">
        <v>8.3242999999999991</v>
      </c>
      <c r="AJ258" s="88">
        <v>8.3986999999999998</v>
      </c>
      <c r="AK258" s="83"/>
      <c r="AL258" s="1"/>
      <c r="AM258" s="5"/>
      <c r="AN258" s="5"/>
      <c r="AO258" s="5"/>
      <c r="AP258" s="5"/>
      <c r="AQ258" s="5"/>
      <c r="AR258" s="6">
        <f t="shared" si="69"/>
        <v>8.5526862689297687</v>
      </c>
      <c r="AS258" s="6">
        <f t="shared" si="70"/>
        <v>8.1799857912389466</v>
      </c>
      <c r="AT258" s="6">
        <f t="shared" si="71"/>
        <v>8.876851328929769</v>
      </c>
      <c r="AU258" s="6">
        <f t="shared" si="72"/>
        <v>8.4900255672389484</v>
      </c>
      <c r="AV258" s="6">
        <f t="shared" si="84"/>
        <v>8.5248872390843573</v>
      </c>
      <c r="AW258" s="6"/>
      <c r="AX258" s="6">
        <f t="shared" si="73"/>
        <v>8.1845676800976808</v>
      </c>
      <c r="AY258" s="6">
        <f t="shared" si="74"/>
        <v>8.5384522577371875</v>
      </c>
      <c r="AZ258" s="6">
        <f t="shared" si="75"/>
        <v>8.5794694620834679</v>
      </c>
      <c r="BA258" s="6">
        <v>8.1871312244897965</v>
      </c>
      <c r="BB258" s="6">
        <f t="shared" si="76"/>
        <v>7.895967435188032</v>
      </c>
      <c r="BC258" s="6">
        <v>8.0509210123902832</v>
      </c>
      <c r="BD258" s="6">
        <f t="shared" si="77"/>
        <v>8.1361408337518846</v>
      </c>
      <c r="BE258" s="15"/>
      <c r="BF258" s="75">
        <v>79.716239032258059</v>
      </c>
      <c r="BG258" s="75">
        <v>68.253953548387088</v>
      </c>
      <c r="BH258" s="75">
        <v>75.523103548387098</v>
      </c>
      <c r="BI258" s="75">
        <v>74.25531580645162</v>
      </c>
      <c r="BJ258" s="75">
        <v>67.544276129032255</v>
      </c>
      <c r="BK258" s="75">
        <v>78.612250967741943</v>
      </c>
      <c r="BL258" s="75">
        <v>76.21123</v>
      </c>
      <c r="BM258" s="9"/>
      <c r="BN258" s="84"/>
      <c r="BV258" s="17">
        <f t="shared" si="78"/>
        <v>2035</v>
      </c>
      <c r="BW258" s="78">
        <f t="shared" si="79"/>
        <v>49583</v>
      </c>
      <c r="BX258" s="24">
        <f t="shared" si="80"/>
        <v>8.3145046609733519</v>
      </c>
      <c r="BY258" s="24">
        <f t="shared" si="81"/>
        <v>7.895967435188032</v>
      </c>
      <c r="BZ258" s="24">
        <v>8.1838148979591843</v>
      </c>
      <c r="CA258" s="24">
        <v>8.0476738914871842</v>
      </c>
      <c r="CB258" s="24">
        <v>8.1838148979591843</v>
      </c>
      <c r="CC258" s="24">
        <f t="shared" si="82"/>
        <v>7.9319789983579634</v>
      </c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3"/>
      <c r="EC258" s="3"/>
      <c r="ED258" s="3"/>
      <c r="EE258" s="3"/>
      <c r="EF258" s="3"/>
      <c r="EG258" s="3"/>
      <c r="EH258" s="3"/>
      <c r="EI258" s="13"/>
      <c r="EJ258" s="13"/>
      <c r="EK258" s="13"/>
      <c r="EL258" s="13"/>
      <c r="EM258" s="13"/>
      <c r="EN258" s="13"/>
      <c r="EO258" s="13"/>
      <c r="EP258" s="3"/>
      <c r="EQ258" s="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3"/>
      <c r="FO258" s="3"/>
      <c r="FP258" s="13"/>
      <c r="FQ258" s="13"/>
      <c r="FR258" s="13"/>
      <c r="FS258" s="13"/>
      <c r="FT258" s="13"/>
    </row>
    <row r="259" spans="1:176" ht="12.75" x14ac:dyDescent="0.2">
      <c r="A259" s="3">
        <f t="shared" si="83"/>
        <v>2035</v>
      </c>
      <c r="B259" s="81">
        <f t="shared" si="68"/>
        <v>49614</v>
      </c>
      <c r="C259" s="81">
        <f t="shared" si="66"/>
        <v>49643</v>
      </c>
      <c r="D259" s="79">
        <f t="shared" si="67"/>
        <v>49614</v>
      </c>
      <c r="E259" s="86">
        <v>98.730469999999997</v>
      </c>
      <c r="F259" s="5">
        <v>78.679649999999995</v>
      </c>
      <c r="G259" s="86">
        <v>71.391819999999996</v>
      </c>
      <c r="H259" s="5">
        <v>70.059719999999999</v>
      </c>
      <c r="I259" s="86">
        <v>93.383799999999994</v>
      </c>
      <c r="J259" s="5">
        <v>74.830839999999995</v>
      </c>
      <c r="K259" s="86">
        <v>86.655910000000006</v>
      </c>
      <c r="L259" s="5">
        <v>78.148160000000004</v>
      </c>
      <c r="M259" s="86">
        <v>80.897239999999996</v>
      </c>
      <c r="N259" s="5">
        <v>75.011340000000004</v>
      </c>
      <c r="O259" s="86">
        <v>70.641819999999996</v>
      </c>
      <c r="P259" s="5">
        <v>69.059719999999999</v>
      </c>
      <c r="Q259" s="86">
        <v>70.891819999999996</v>
      </c>
      <c r="R259" s="5">
        <v>69.559719999999999</v>
      </c>
      <c r="S259" s="86">
        <v>74.141819999999996</v>
      </c>
      <c r="T259" s="5">
        <v>70.559719999999999</v>
      </c>
      <c r="U259" s="86">
        <v>94.347549999999998</v>
      </c>
      <c r="V259" s="87">
        <v>74.838340000000002</v>
      </c>
      <c r="W259" s="87">
        <v>8.5614000000000008</v>
      </c>
      <c r="X259" s="88">
        <v>9.0259999999999998</v>
      </c>
      <c r="Y259" s="87">
        <v>8.5213000000000001</v>
      </c>
      <c r="Z259" s="88">
        <v>8.5604999999999993</v>
      </c>
      <c r="AA259" s="88">
        <v>8.4004999999999992</v>
      </c>
      <c r="AB259" s="88">
        <v>8.8783999999999992</v>
      </c>
      <c r="AC259" s="87">
        <v>8.7431999999999999</v>
      </c>
      <c r="AD259" s="88">
        <v>8.6559000000000008</v>
      </c>
      <c r="AE259" s="87">
        <v>8.0655000000000001</v>
      </c>
      <c r="AF259" s="88">
        <v>8.8942999999999994</v>
      </c>
      <c r="AG259" s="4">
        <v>8.7064000000000004</v>
      </c>
      <c r="AH259" s="88">
        <v>8.6588999999999992</v>
      </c>
      <c r="AI259" s="4">
        <v>8.9839000000000002</v>
      </c>
      <c r="AJ259" s="88">
        <v>8.7582000000000004</v>
      </c>
      <c r="AK259" s="83"/>
      <c r="AL259" s="1"/>
      <c r="AM259" s="5"/>
      <c r="AN259" s="5"/>
      <c r="AO259" s="5"/>
      <c r="AP259" s="5"/>
      <c r="AQ259" s="5"/>
      <c r="AR259" s="6">
        <f t="shared" si="69"/>
        <v>8.9180689297692854</v>
      </c>
      <c r="AS259" s="6">
        <f t="shared" si="70"/>
        <v>8.8293404004472009</v>
      </c>
      <c r="AT259" s="6">
        <f t="shared" si="71"/>
        <v>9.2560819297692856</v>
      </c>
      <c r="AU259" s="6">
        <f t="shared" si="72"/>
        <v>9.1639906044472017</v>
      </c>
      <c r="AV259" s="6">
        <f t="shared" si="84"/>
        <v>9.041870466108243</v>
      </c>
      <c r="AW259" s="6"/>
      <c r="AX259" s="6">
        <f t="shared" si="73"/>
        <v>8.71478746031746</v>
      </c>
      <c r="AY259" s="6">
        <f t="shared" si="74"/>
        <v>8.9032417047184165</v>
      </c>
      <c r="AZ259" s="6">
        <f t="shared" si="75"/>
        <v>8.8830741328297531</v>
      </c>
      <c r="BA259" s="6">
        <v>8.7188659183673476</v>
      </c>
      <c r="BB259" s="6">
        <f t="shared" si="76"/>
        <v>8.6297516343887697</v>
      </c>
      <c r="BC259" s="6">
        <v>8.5739132935530371</v>
      </c>
      <c r="BD259" s="6">
        <f t="shared" si="77"/>
        <v>8.65959638372677</v>
      </c>
      <c r="BE259" s="15"/>
      <c r="BF259" s="75">
        <v>89.803544590846045</v>
      </c>
      <c r="BG259" s="75">
        <v>70.798749126213593</v>
      </c>
      <c r="BH259" s="75">
        <v>85.123744299583905</v>
      </c>
      <c r="BI259" s="75">
        <v>78.276749153952849</v>
      </c>
      <c r="BJ259" s="75">
        <v>70.298749126213593</v>
      </c>
      <c r="BK259" s="75">
        <v>82.868132260748965</v>
      </c>
      <c r="BL259" s="75">
        <v>85.661757475728166</v>
      </c>
      <c r="BM259" s="9"/>
      <c r="BN259" s="84"/>
      <c r="BV259" s="17">
        <f t="shared" si="78"/>
        <v>2035</v>
      </c>
      <c r="BW259" s="78">
        <f t="shared" si="79"/>
        <v>49614</v>
      </c>
      <c r="BX259" s="24">
        <f t="shared" si="80"/>
        <v>8.8008715711492957</v>
      </c>
      <c r="BY259" s="24">
        <f t="shared" si="81"/>
        <v>8.6297516343887697</v>
      </c>
      <c r="BZ259" s="24">
        <v>8.7155495918367354</v>
      </c>
      <c r="CA259" s="24">
        <v>8.570667126999739</v>
      </c>
      <c r="CB259" s="24">
        <v>8.7155495918367354</v>
      </c>
      <c r="CC259" s="24">
        <f t="shared" si="82"/>
        <v>8.6668927914614109</v>
      </c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3"/>
      <c r="EC259" s="3"/>
      <c r="ED259" s="3"/>
      <c r="EE259" s="3"/>
      <c r="EF259" s="3"/>
      <c r="EG259" s="3"/>
      <c r="EH259" s="3"/>
      <c r="EI259" s="13"/>
      <c r="EJ259" s="13"/>
      <c r="EK259" s="13"/>
      <c r="EL259" s="13"/>
      <c r="EM259" s="13"/>
      <c r="EN259" s="13"/>
      <c r="EO259" s="13"/>
      <c r="EP259" s="3"/>
      <c r="EQ259" s="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3"/>
      <c r="FO259" s="3"/>
      <c r="FP259" s="13"/>
      <c r="FQ259" s="13"/>
      <c r="FR259" s="13"/>
      <c r="FS259" s="13"/>
      <c r="FT259" s="13"/>
    </row>
    <row r="260" spans="1:176" ht="12.75" x14ac:dyDescent="0.2">
      <c r="A260" s="3">
        <f t="shared" si="83"/>
        <v>2035</v>
      </c>
      <c r="B260" s="81">
        <f t="shared" si="68"/>
        <v>49644</v>
      </c>
      <c r="C260" s="81">
        <f t="shared" si="66"/>
        <v>49674</v>
      </c>
      <c r="D260" s="79">
        <f t="shared" si="67"/>
        <v>49644</v>
      </c>
      <c r="E260" s="86">
        <v>100.7437</v>
      </c>
      <c r="F260" s="5">
        <v>83.264139999999998</v>
      </c>
      <c r="G260" s="86">
        <v>73.464939999999999</v>
      </c>
      <c r="H260" s="5">
        <v>71.771519999999995</v>
      </c>
      <c r="I260" s="86">
        <v>96.817179999999993</v>
      </c>
      <c r="J260" s="5">
        <v>80.27543</v>
      </c>
      <c r="K260" s="86">
        <v>87.879930000000002</v>
      </c>
      <c r="L260" s="5">
        <v>78.552580000000006</v>
      </c>
      <c r="M260" s="86">
        <v>82.700469999999996</v>
      </c>
      <c r="N260" s="5">
        <v>77.097610000000003</v>
      </c>
      <c r="O260" s="86">
        <v>72.964939999999999</v>
      </c>
      <c r="P260" s="5">
        <v>71.271519999999995</v>
      </c>
      <c r="Q260" s="86">
        <v>72.964939999999999</v>
      </c>
      <c r="R260" s="5">
        <v>71.271519999999995</v>
      </c>
      <c r="S260" s="86">
        <v>75.964939999999999</v>
      </c>
      <c r="T260" s="5">
        <v>72.521519999999995</v>
      </c>
      <c r="U260" s="86">
        <v>95.958740000000006</v>
      </c>
      <c r="V260" s="87">
        <v>81.032929999999993</v>
      </c>
      <c r="W260" s="87">
        <v>8.8501999999999992</v>
      </c>
      <c r="X260" s="88">
        <v>9.1943999999999999</v>
      </c>
      <c r="Y260" s="87">
        <v>8.7802000000000007</v>
      </c>
      <c r="Z260" s="88">
        <v>8.8165999999999993</v>
      </c>
      <c r="AA260" s="88">
        <v>8.6591000000000005</v>
      </c>
      <c r="AB260" s="88">
        <v>8.9385999999999992</v>
      </c>
      <c r="AC260" s="87">
        <v>8.8035999999999994</v>
      </c>
      <c r="AD260" s="88">
        <v>8.7157</v>
      </c>
      <c r="AE260" s="87">
        <v>8.1182999999999996</v>
      </c>
      <c r="AF260" s="88">
        <v>9.1570999999999998</v>
      </c>
      <c r="AG260" s="4">
        <v>8.9657999999999998</v>
      </c>
      <c r="AH260" s="88">
        <v>8.9162999999999997</v>
      </c>
      <c r="AI260" s="4">
        <v>9.0553000000000008</v>
      </c>
      <c r="AJ260" s="88">
        <v>8.8186</v>
      </c>
      <c r="AK260" s="83"/>
      <c r="AL260" s="1"/>
      <c r="AM260" s="5"/>
      <c r="AN260" s="5"/>
      <c r="AO260" s="5"/>
      <c r="AP260" s="5"/>
      <c r="AQ260" s="5"/>
      <c r="AR260" s="6">
        <f t="shared" si="69"/>
        <v>8.9794572822441303</v>
      </c>
      <c r="AS260" s="6">
        <f t="shared" si="70"/>
        <v>8.8901189348511025</v>
      </c>
      <c r="AT260" s="6">
        <f t="shared" si="71"/>
        <v>9.319796890244131</v>
      </c>
      <c r="AU260" s="6">
        <f t="shared" si="72"/>
        <v>9.227072634851103</v>
      </c>
      <c r="AV260" s="6">
        <f t="shared" si="84"/>
        <v>9.1041114355476171</v>
      </c>
      <c r="AW260" s="6"/>
      <c r="AX260" s="6">
        <f t="shared" si="73"/>
        <v>8.9753694708994693</v>
      </c>
      <c r="AY260" s="6">
        <f t="shared" si="74"/>
        <v>8.9645303906646365</v>
      </c>
      <c r="AZ260" s="6">
        <f t="shared" si="75"/>
        <v>8.9432948945395605</v>
      </c>
      <c r="BA260" s="6">
        <v>8.9801924489795919</v>
      </c>
      <c r="BB260" s="6">
        <f t="shared" si="76"/>
        <v>8.8947378010042026</v>
      </c>
      <c r="BC260" s="6">
        <v>8.8309432747577592</v>
      </c>
      <c r="BD260" s="6">
        <f t="shared" si="77"/>
        <v>8.9168540431943732</v>
      </c>
      <c r="BE260" s="15"/>
      <c r="BF260" s="75">
        <v>92.661752903225803</v>
      </c>
      <c r="BG260" s="75">
        <v>72.681960860215042</v>
      </c>
      <c r="BH260" s="75">
        <v>89.168843978494621</v>
      </c>
      <c r="BI260" s="75">
        <v>80.109900322580643</v>
      </c>
      <c r="BJ260" s="75">
        <v>72.181960860215042</v>
      </c>
      <c r="BK260" s="75">
        <v>83.567284301075276</v>
      </c>
      <c r="BL260" s="75">
        <v>89.057559032258069</v>
      </c>
      <c r="BM260" s="9"/>
      <c r="BN260" s="84"/>
      <c r="BV260" s="17">
        <f t="shared" si="78"/>
        <v>2035</v>
      </c>
      <c r="BW260" s="78">
        <f t="shared" si="79"/>
        <v>49644</v>
      </c>
      <c r="BX260" s="24">
        <f t="shared" si="80"/>
        <v>9.0672570017491534</v>
      </c>
      <c r="BY260" s="24">
        <f t="shared" si="81"/>
        <v>8.8947378010042026</v>
      </c>
      <c r="BZ260" s="24">
        <v>8.9768761224489797</v>
      </c>
      <c r="CA260" s="24">
        <v>8.8276975772295714</v>
      </c>
      <c r="CB260" s="24">
        <v>8.9768761224489797</v>
      </c>
      <c r="CC260" s="24">
        <f t="shared" si="82"/>
        <v>8.9322868801313628</v>
      </c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3"/>
      <c r="EC260" s="3"/>
      <c r="ED260" s="3"/>
      <c r="EE260" s="3"/>
      <c r="EF260" s="3"/>
      <c r="EG260" s="3"/>
      <c r="EH260" s="3"/>
      <c r="EI260" s="13"/>
      <c r="EJ260" s="13"/>
      <c r="EK260" s="13"/>
      <c r="EL260" s="13"/>
      <c r="EM260" s="13"/>
      <c r="EN260" s="13"/>
      <c r="EO260" s="13"/>
      <c r="EP260" s="3"/>
      <c r="EQ260" s="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3"/>
      <c r="FO260" s="3"/>
      <c r="FP260" s="13"/>
      <c r="FQ260" s="13"/>
      <c r="FR260" s="13"/>
      <c r="FS260" s="13"/>
      <c r="FT260" s="13"/>
    </row>
    <row r="261" spans="1:176" ht="12.75" x14ac:dyDescent="0.2">
      <c r="A261" s="3"/>
      <c r="B261" s="135"/>
      <c r="C261" s="135"/>
      <c r="D261" s="136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M261" s="4"/>
      <c r="AN261" s="4"/>
      <c r="AO261" s="4"/>
      <c r="AP261" s="4"/>
      <c r="AQ261" s="4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15"/>
      <c r="BF261" s="9"/>
      <c r="BG261" s="9"/>
      <c r="BH261" s="9"/>
      <c r="BI261" s="9"/>
      <c r="BJ261" s="9"/>
      <c r="BK261" s="9"/>
      <c r="BL261" s="9"/>
      <c r="BM261" s="9"/>
      <c r="BV261" s="17"/>
      <c r="BW261" s="78"/>
      <c r="BX261" s="24"/>
      <c r="BY261" s="24"/>
      <c r="BZ261" s="24"/>
      <c r="CA261" s="24"/>
      <c r="CB261" s="24"/>
      <c r="CC261" s="24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3"/>
      <c r="EC261" s="3"/>
      <c r="ED261" s="3"/>
      <c r="EE261" s="3"/>
      <c r="EF261" s="3"/>
      <c r="EG261" s="3"/>
      <c r="EH261" s="3"/>
      <c r="EI261" s="13"/>
      <c r="EJ261" s="13"/>
      <c r="EK261" s="13"/>
      <c r="EL261" s="13"/>
      <c r="EM261" s="13"/>
      <c r="EN261" s="13"/>
      <c r="EO261" s="13"/>
      <c r="EP261" s="3"/>
      <c r="EQ261" s="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3"/>
      <c r="FO261" s="3"/>
      <c r="FP261" s="13"/>
      <c r="FQ261" s="13"/>
      <c r="FR261" s="13"/>
      <c r="FS261" s="13"/>
      <c r="FT261" s="13"/>
    </row>
    <row r="262" spans="1:176" ht="12.75" x14ac:dyDescent="0.2">
      <c r="A262" s="3"/>
      <c r="B262" s="135"/>
      <c r="C262" s="135"/>
      <c r="D262" s="136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M262" s="4"/>
      <c r="AN262" s="4"/>
      <c r="AO262" s="4"/>
      <c r="AP262" s="4"/>
      <c r="AQ262" s="4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15"/>
      <c r="BF262" s="9"/>
      <c r="BG262" s="9"/>
      <c r="BH262" s="9"/>
      <c r="BI262" s="9"/>
      <c r="BJ262" s="9"/>
      <c r="BK262" s="9"/>
      <c r="BL262" s="9"/>
      <c r="BM262" s="9"/>
      <c r="BV262" s="17"/>
      <c r="BW262" s="78"/>
      <c r="BX262" s="24"/>
      <c r="BY262" s="24"/>
      <c r="BZ262" s="24"/>
      <c r="CA262" s="24"/>
      <c r="CB262" s="24"/>
      <c r="CC262" s="24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3"/>
      <c r="EC262" s="3"/>
      <c r="ED262" s="3"/>
      <c r="EE262" s="3"/>
      <c r="EF262" s="3"/>
      <c r="EG262" s="3"/>
      <c r="EH262" s="3"/>
      <c r="EI262" s="13"/>
      <c r="EJ262" s="13"/>
      <c r="EK262" s="13"/>
      <c r="EL262" s="13"/>
      <c r="EM262" s="13"/>
      <c r="EN262" s="13"/>
      <c r="EO262" s="13"/>
      <c r="EP262" s="3"/>
      <c r="EQ262" s="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3"/>
      <c r="FO262" s="3"/>
      <c r="FP262" s="13"/>
      <c r="FQ262" s="13"/>
      <c r="FR262" s="13"/>
      <c r="FS262" s="13"/>
      <c r="FT262" s="13"/>
    </row>
    <row r="263" spans="1:176" ht="12.75" x14ac:dyDescent="0.2">
      <c r="A263" s="3"/>
      <c r="B263" s="135"/>
      <c r="C263" s="135"/>
      <c r="D263" s="136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M263" s="4"/>
      <c r="AN263" s="4"/>
      <c r="AO263" s="4"/>
      <c r="AP263" s="4"/>
      <c r="AQ263" s="4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15"/>
      <c r="BF263" s="9"/>
      <c r="BG263" s="9"/>
      <c r="BH263" s="9"/>
      <c r="BI263" s="9"/>
      <c r="BJ263" s="9"/>
      <c r="BK263" s="9"/>
      <c r="BL263" s="9"/>
      <c r="BM263" s="9"/>
      <c r="BV263" s="17"/>
      <c r="BW263" s="78"/>
      <c r="BX263" s="24"/>
      <c r="BY263" s="24"/>
      <c r="BZ263" s="24"/>
      <c r="CA263" s="24"/>
      <c r="CB263" s="24"/>
      <c r="CC263" s="24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3"/>
      <c r="EC263" s="3"/>
      <c r="ED263" s="3"/>
      <c r="EE263" s="3"/>
      <c r="EF263" s="3"/>
      <c r="EG263" s="3"/>
      <c r="EH263" s="3"/>
      <c r="EI263" s="13"/>
      <c r="EJ263" s="13"/>
      <c r="EK263" s="13"/>
      <c r="EL263" s="13"/>
      <c r="EM263" s="13"/>
      <c r="EN263" s="13"/>
      <c r="EO263" s="13"/>
      <c r="EP263" s="3"/>
      <c r="EQ263" s="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3"/>
      <c r="FO263" s="3"/>
      <c r="FP263" s="13"/>
      <c r="FQ263" s="13"/>
      <c r="FR263" s="13"/>
      <c r="FS263" s="13"/>
      <c r="FT263" s="13"/>
    </row>
    <row r="264" spans="1:176" ht="12.75" x14ac:dyDescent="0.2">
      <c r="A264" s="3"/>
      <c r="B264" s="135"/>
      <c r="C264" s="135"/>
      <c r="D264" s="136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M264" s="4"/>
      <c r="AN264" s="4"/>
      <c r="AO264" s="4"/>
      <c r="AP264" s="4"/>
      <c r="AQ264" s="4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15"/>
      <c r="BF264" s="9"/>
      <c r="BG264" s="9"/>
      <c r="BH264" s="9"/>
      <c r="BI264" s="9"/>
      <c r="BJ264" s="9"/>
      <c r="BK264" s="9"/>
      <c r="BL264" s="9"/>
      <c r="BM264" s="9"/>
      <c r="BV264" s="17"/>
      <c r="BW264" s="78"/>
      <c r="BX264" s="24"/>
      <c r="BY264" s="24"/>
      <c r="BZ264" s="24"/>
      <c r="CA264" s="24"/>
      <c r="CB264" s="24"/>
      <c r="CC264" s="24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3"/>
      <c r="EC264" s="3"/>
      <c r="ED264" s="3"/>
      <c r="EE264" s="3"/>
      <c r="EF264" s="3"/>
      <c r="EG264" s="3"/>
      <c r="EH264" s="3"/>
      <c r="EI264" s="13"/>
      <c r="EJ264" s="13"/>
      <c r="EK264" s="13"/>
      <c r="EL264" s="13"/>
      <c r="EM264" s="13"/>
      <c r="EN264" s="13"/>
      <c r="EO264" s="13"/>
      <c r="EP264" s="3"/>
      <c r="EQ264" s="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3"/>
      <c r="FO264" s="3"/>
      <c r="FP264" s="13"/>
      <c r="FQ264" s="13"/>
      <c r="FR264" s="13"/>
      <c r="FS264" s="13"/>
      <c r="FT264" s="13"/>
    </row>
    <row r="265" spans="1:176" ht="12.75" x14ac:dyDescent="0.2">
      <c r="A265" s="3"/>
      <c r="B265" s="135"/>
      <c r="C265" s="135"/>
      <c r="D265" s="136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M265" s="4"/>
      <c r="AN265" s="4"/>
      <c r="AO265" s="4"/>
      <c r="AP265" s="4"/>
      <c r="AQ265" s="4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15"/>
      <c r="BF265" s="9"/>
      <c r="BG265" s="9"/>
      <c r="BH265" s="9"/>
      <c r="BI265" s="9"/>
      <c r="BJ265" s="9"/>
      <c r="BK265" s="9"/>
      <c r="BL265" s="9"/>
      <c r="BM265" s="9"/>
      <c r="BV265" s="17"/>
      <c r="BW265" s="78"/>
      <c r="BX265" s="24"/>
      <c r="BY265" s="24"/>
      <c r="BZ265" s="24"/>
      <c r="CA265" s="24"/>
      <c r="CB265" s="24"/>
      <c r="CC265" s="24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3"/>
      <c r="EC265" s="3"/>
      <c r="ED265" s="3"/>
      <c r="EE265" s="3"/>
      <c r="EF265" s="3"/>
      <c r="EG265" s="3"/>
      <c r="EH265" s="3"/>
      <c r="EI265" s="13"/>
      <c r="EJ265" s="13"/>
      <c r="EK265" s="13"/>
      <c r="EL265" s="13"/>
      <c r="EM265" s="13"/>
      <c r="EN265" s="13"/>
      <c r="EO265" s="13"/>
      <c r="EP265" s="3"/>
      <c r="EQ265" s="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3"/>
      <c r="FO265" s="3"/>
      <c r="FP265" s="13"/>
      <c r="FQ265" s="13"/>
      <c r="FR265" s="13"/>
      <c r="FS265" s="13"/>
      <c r="FT265" s="13"/>
    </row>
    <row r="266" spans="1:176" ht="12.75" x14ac:dyDescent="0.2">
      <c r="A266" s="3"/>
      <c r="B266" s="135"/>
      <c r="C266" s="135"/>
      <c r="D266" s="13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M266" s="4"/>
      <c r="AN266" s="4"/>
      <c r="AO266" s="4"/>
      <c r="AP266" s="4"/>
      <c r="AQ266" s="4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15"/>
      <c r="BF266" s="9"/>
      <c r="BG266" s="9"/>
      <c r="BH266" s="9"/>
      <c r="BI266" s="9"/>
      <c r="BJ266" s="9"/>
      <c r="BK266" s="9"/>
      <c r="BL266" s="9"/>
      <c r="BM266" s="9"/>
      <c r="BV266" s="17"/>
      <c r="BW266" s="78"/>
      <c r="BX266" s="24"/>
      <c r="BY266" s="24"/>
      <c r="BZ266" s="24"/>
      <c r="CA266" s="24"/>
      <c r="CB266" s="24"/>
      <c r="CC266" s="24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3"/>
      <c r="EC266" s="3"/>
      <c r="ED266" s="3"/>
      <c r="EE266" s="3"/>
      <c r="EF266" s="3"/>
      <c r="EG266" s="3"/>
      <c r="EH266" s="3"/>
      <c r="EI266" s="13"/>
      <c r="EJ266" s="13"/>
      <c r="EK266" s="13"/>
      <c r="EL266" s="13"/>
      <c r="EM266" s="13"/>
      <c r="EN266" s="13"/>
      <c r="EO266" s="13"/>
      <c r="EP266" s="3"/>
      <c r="EQ266" s="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3"/>
      <c r="FO266" s="3"/>
      <c r="FP266" s="13"/>
      <c r="FQ266" s="13"/>
      <c r="FR266" s="13"/>
      <c r="FS266" s="13"/>
      <c r="FT266" s="13"/>
    </row>
    <row r="267" spans="1:176" ht="12.75" x14ac:dyDescent="0.2">
      <c r="A267" s="3"/>
      <c r="B267" s="135"/>
      <c r="C267" s="135"/>
      <c r="D267" s="136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M267" s="4"/>
      <c r="AN267" s="4"/>
      <c r="AO267" s="4"/>
      <c r="AP267" s="4"/>
      <c r="AQ267" s="4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15"/>
      <c r="BF267" s="9"/>
      <c r="BG267" s="9"/>
      <c r="BH267" s="9"/>
      <c r="BI267" s="9"/>
      <c r="BJ267" s="9"/>
      <c r="BK267" s="9"/>
      <c r="BL267" s="9"/>
      <c r="BM267" s="9"/>
      <c r="BV267" s="17"/>
      <c r="BW267" s="78"/>
      <c r="BX267" s="24"/>
      <c r="BY267" s="24"/>
      <c r="BZ267" s="24"/>
      <c r="CA267" s="24"/>
      <c r="CB267" s="24"/>
      <c r="CC267" s="24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3"/>
      <c r="EC267" s="3"/>
      <c r="ED267" s="3"/>
      <c r="EE267" s="3"/>
      <c r="EF267" s="3"/>
      <c r="EG267" s="3"/>
      <c r="EH267" s="3"/>
      <c r="EI267" s="13"/>
      <c r="EJ267" s="13"/>
      <c r="EK267" s="13"/>
      <c r="EL267" s="13"/>
      <c r="EM267" s="13"/>
      <c r="EN267" s="13"/>
      <c r="EO267" s="13"/>
      <c r="EP267" s="3"/>
      <c r="EQ267" s="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3"/>
      <c r="FO267" s="3"/>
      <c r="FP267" s="13"/>
      <c r="FQ267" s="13"/>
      <c r="FR267" s="13"/>
      <c r="FS267" s="13"/>
      <c r="FT267" s="13"/>
    </row>
    <row r="268" spans="1:176" ht="12.75" x14ac:dyDescent="0.2">
      <c r="A268" s="3"/>
      <c r="B268" s="135"/>
      <c r="C268" s="135"/>
      <c r="D268" s="136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M268" s="4"/>
      <c r="AN268" s="4"/>
      <c r="AO268" s="4"/>
      <c r="AP268" s="4"/>
      <c r="AQ268" s="4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15"/>
      <c r="BF268" s="9"/>
      <c r="BG268" s="9"/>
      <c r="BH268" s="9"/>
      <c r="BI268" s="9"/>
      <c r="BJ268" s="9"/>
      <c r="BK268" s="9"/>
      <c r="BL268" s="9"/>
      <c r="BM268" s="9"/>
      <c r="BV268" s="17"/>
      <c r="BW268" s="78"/>
      <c r="BX268" s="24"/>
      <c r="BY268" s="24"/>
      <c r="BZ268" s="24"/>
      <c r="CA268" s="24"/>
      <c r="CB268" s="24"/>
      <c r="CC268" s="24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3"/>
      <c r="EC268" s="3"/>
      <c r="ED268" s="3"/>
      <c r="EE268" s="3"/>
      <c r="EF268" s="3"/>
      <c r="EG268" s="3"/>
      <c r="EH268" s="3"/>
      <c r="EI268" s="13"/>
      <c r="EJ268" s="13"/>
      <c r="EK268" s="13"/>
      <c r="EL268" s="13"/>
      <c r="EM268" s="13"/>
      <c r="EN268" s="13"/>
      <c r="EO268" s="13"/>
      <c r="EP268" s="3"/>
      <c r="EQ268" s="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3"/>
      <c r="FO268" s="3"/>
      <c r="FP268" s="13"/>
      <c r="FQ268" s="13"/>
      <c r="FR268" s="13"/>
      <c r="FS268" s="13"/>
      <c r="FT268" s="13"/>
    </row>
    <row r="269" spans="1:176" ht="12.75" x14ac:dyDescent="0.2">
      <c r="A269" s="3"/>
      <c r="B269" s="135"/>
      <c r="C269" s="135"/>
      <c r="D269" s="136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M269" s="4"/>
      <c r="AN269" s="4"/>
      <c r="AO269" s="4"/>
      <c r="AP269" s="4"/>
      <c r="AQ269" s="4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15"/>
      <c r="BF269" s="9"/>
      <c r="BG269" s="9"/>
      <c r="BH269" s="9"/>
      <c r="BI269" s="9"/>
      <c r="BJ269" s="9"/>
      <c r="BK269" s="9"/>
      <c r="BL269" s="9"/>
      <c r="BM269" s="9"/>
      <c r="BV269" s="17"/>
      <c r="BW269" s="78"/>
      <c r="BX269" s="24"/>
      <c r="BY269" s="24"/>
      <c r="BZ269" s="24"/>
      <c r="CA269" s="24"/>
      <c r="CB269" s="24"/>
      <c r="CC269" s="24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3"/>
      <c r="EC269" s="3"/>
      <c r="ED269" s="3"/>
      <c r="EE269" s="3"/>
      <c r="EF269" s="3"/>
      <c r="EG269" s="3"/>
      <c r="EH269" s="3"/>
      <c r="EI269" s="13"/>
      <c r="EJ269" s="13"/>
      <c r="EK269" s="13"/>
      <c r="EL269" s="13"/>
      <c r="EM269" s="13"/>
      <c r="EN269" s="13"/>
      <c r="EO269" s="13"/>
      <c r="EP269" s="3"/>
      <c r="EQ269" s="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3"/>
      <c r="FO269" s="3"/>
      <c r="FP269" s="13"/>
      <c r="FQ269" s="13"/>
      <c r="FR269" s="13"/>
      <c r="FS269" s="13"/>
      <c r="FT269" s="13"/>
    </row>
    <row r="270" spans="1:176" ht="12.75" x14ac:dyDescent="0.2">
      <c r="A270" s="3"/>
      <c r="B270" s="135"/>
      <c r="C270" s="135"/>
      <c r="D270" s="136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M270" s="4"/>
      <c r="AN270" s="4"/>
      <c r="AO270" s="4"/>
      <c r="AP270" s="4"/>
      <c r="AQ270" s="4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15"/>
      <c r="BF270" s="9"/>
      <c r="BG270" s="9"/>
      <c r="BH270" s="9"/>
      <c r="BI270" s="9"/>
      <c r="BJ270" s="9"/>
      <c r="BK270" s="9"/>
      <c r="BL270" s="9"/>
      <c r="BM270" s="9"/>
      <c r="BV270" s="17"/>
      <c r="BW270" s="78"/>
      <c r="BX270" s="24"/>
      <c r="BY270" s="24"/>
      <c r="BZ270" s="24"/>
      <c r="CA270" s="24"/>
      <c r="CB270" s="24"/>
      <c r="CC270" s="24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3"/>
      <c r="EC270" s="3"/>
      <c r="ED270" s="3"/>
      <c r="EE270" s="3"/>
      <c r="EF270" s="3"/>
      <c r="EG270" s="3"/>
      <c r="EH270" s="3"/>
      <c r="EI270" s="13"/>
      <c r="EJ270" s="13"/>
      <c r="EK270" s="13"/>
      <c r="EL270" s="13"/>
      <c r="EM270" s="13"/>
      <c r="EN270" s="13"/>
      <c r="EO270" s="13"/>
      <c r="EP270" s="3"/>
      <c r="EQ270" s="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3"/>
      <c r="FO270" s="3"/>
      <c r="FP270" s="13"/>
      <c r="FQ270" s="13"/>
      <c r="FR270" s="13"/>
      <c r="FS270" s="13"/>
      <c r="FT270" s="13"/>
    </row>
    <row r="271" spans="1:176" ht="12.75" x14ac:dyDescent="0.2">
      <c r="A271" s="3"/>
      <c r="B271" s="135"/>
      <c r="C271" s="135"/>
      <c r="D271" s="136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M271" s="4"/>
      <c r="AN271" s="4"/>
      <c r="AO271" s="4"/>
      <c r="AP271" s="4"/>
      <c r="AQ271" s="4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15"/>
      <c r="BF271" s="9"/>
      <c r="BG271" s="9"/>
      <c r="BH271" s="9"/>
      <c r="BI271" s="9"/>
      <c r="BJ271" s="9"/>
      <c r="BK271" s="9"/>
      <c r="BL271" s="9"/>
      <c r="BM271" s="9"/>
      <c r="BV271" s="17"/>
      <c r="BW271" s="78"/>
      <c r="BX271" s="24"/>
      <c r="BY271" s="24"/>
      <c r="BZ271" s="24"/>
      <c r="CA271" s="24"/>
      <c r="CB271" s="24"/>
      <c r="CC271" s="24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3"/>
      <c r="EC271" s="3"/>
      <c r="ED271" s="3"/>
      <c r="EE271" s="3"/>
      <c r="EF271" s="3"/>
      <c r="EG271" s="3"/>
      <c r="EH271" s="3"/>
      <c r="EI271" s="13"/>
      <c r="EJ271" s="13"/>
      <c r="EK271" s="13"/>
      <c r="EL271" s="13"/>
      <c r="EM271" s="13"/>
      <c r="EN271" s="13"/>
      <c r="EO271" s="13"/>
      <c r="EP271" s="3"/>
      <c r="EQ271" s="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3"/>
      <c r="FO271" s="3"/>
      <c r="FP271" s="13"/>
      <c r="FQ271" s="13"/>
      <c r="FR271" s="13"/>
      <c r="FS271" s="13"/>
      <c r="FT271" s="13"/>
    </row>
    <row r="272" spans="1:176" ht="12.75" x14ac:dyDescent="0.2">
      <c r="A272" s="3"/>
      <c r="B272" s="135"/>
      <c r="C272" s="135"/>
      <c r="D272" s="136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M272" s="4"/>
      <c r="AN272" s="4"/>
      <c r="AO272" s="4"/>
      <c r="AP272" s="4"/>
      <c r="AQ272" s="4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15"/>
      <c r="BF272" s="9"/>
      <c r="BG272" s="9"/>
      <c r="BH272" s="9"/>
      <c r="BI272" s="9"/>
      <c r="BJ272" s="9"/>
      <c r="BK272" s="9"/>
      <c r="BL272" s="9"/>
      <c r="BM272" s="9"/>
      <c r="BV272" s="17"/>
      <c r="BW272" s="78"/>
      <c r="BX272" s="24"/>
      <c r="BY272" s="24"/>
      <c r="BZ272" s="24"/>
      <c r="CA272" s="24"/>
      <c r="CB272" s="24"/>
      <c r="CC272" s="24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3"/>
      <c r="EC272" s="3"/>
      <c r="ED272" s="3"/>
      <c r="EE272" s="3"/>
      <c r="EF272" s="3"/>
      <c r="EG272" s="3"/>
      <c r="EH272" s="3"/>
      <c r="EI272" s="13"/>
      <c r="EJ272" s="13"/>
      <c r="EK272" s="13"/>
      <c r="EL272" s="13"/>
      <c r="EM272" s="13"/>
      <c r="EN272" s="13"/>
      <c r="EO272" s="13"/>
      <c r="EP272" s="3"/>
      <c r="EQ272" s="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3"/>
      <c r="FO272" s="3"/>
      <c r="FP272" s="13"/>
      <c r="FQ272" s="13"/>
      <c r="FR272" s="13"/>
      <c r="FS272" s="13"/>
      <c r="FT272" s="13"/>
    </row>
    <row r="273" spans="1:176" ht="12.75" x14ac:dyDescent="0.2">
      <c r="A273" s="3"/>
      <c r="B273" s="135"/>
      <c r="C273" s="135"/>
      <c r="D273" s="136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M273" s="4"/>
      <c r="AN273" s="4"/>
      <c r="AO273" s="4"/>
      <c r="AP273" s="4"/>
      <c r="AQ273" s="4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15"/>
      <c r="BF273" s="9"/>
      <c r="BG273" s="9"/>
      <c r="BH273" s="9"/>
      <c r="BI273" s="9"/>
      <c r="BJ273" s="9"/>
      <c r="BK273" s="9"/>
      <c r="BL273" s="9"/>
      <c r="BM273" s="9"/>
      <c r="BV273" s="17"/>
      <c r="BW273" s="78"/>
      <c r="BX273" s="24"/>
      <c r="BY273" s="24"/>
      <c r="BZ273" s="24"/>
      <c r="CA273" s="24"/>
      <c r="CB273" s="24"/>
      <c r="CC273" s="24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3"/>
      <c r="EC273" s="3"/>
      <c r="ED273" s="3"/>
      <c r="EE273" s="3"/>
      <c r="EF273" s="3"/>
      <c r="EG273" s="3"/>
      <c r="EH273" s="3"/>
      <c r="EI273" s="13"/>
      <c r="EJ273" s="13"/>
      <c r="EK273" s="13"/>
      <c r="EL273" s="13"/>
      <c r="EM273" s="13"/>
      <c r="EN273" s="13"/>
      <c r="EO273" s="13"/>
      <c r="EP273" s="3"/>
      <c r="EQ273" s="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3"/>
      <c r="FO273" s="3"/>
      <c r="FP273" s="13"/>
      <c r="FQ273" s="13"/>
      <c r="FR273" s="13"/>
      <c r="FS273" s="13"/>
      <c r="FT273" s="13"/>
    </row>
    <row r="274" spans="1:176" ht="12.75" x14ac:dyDescent="0.2">
      <c r="A274" s="3"/>
      <c r="B274" s="135"/>
      <c r="C274" s="135"/>
      <c r="D274" s="136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M274" s="4"/>
      <c r="AN274" s="4"/>
      <c r="AO274" s="4"/>
      <c r="AP274" s="4"/>
      <c r="AQ274" s="4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15"/>
      <c r="BF274" s="9"/>
      <c r="BG274" s="9"/>
      <c r="BH274" s="9"/>
      <c r="BI274" s="9"/>
      <c r="BJ274" s="9"/>
      <c r="BK274" s="9"/>
      <c r="BL274" s="9"/>
      <c r="BM274" s="9"/>
      <c r="BV274" s="17"/>
      <c r="BW274" s="78"/>
      <c r="BX274" s="24"/>
      <c r="BY274" s="24"/>
      <c r="BZ274" s="24"/>
      <c r="CA274" s="24"/>
      <c r="CB274" s="24"/>
      <c r="CC274" s="24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3"/>
      <c r="EC274" s="3"/>
      <c r="ED274" s="3"/>
      <c r="EE274" s="3"/>
      <c r="EF274" s="3"/>
      <c r="EG274" s="3"/>
      <c r="EH274" s="3"/>
      <c r="EI274" s="13"/>
      <c r="EJ274" s="13"/>
      <c r="EK274" s="13"/>
      <c r="EL274" s="13"/>
      <c r="EM274" s="13"/>
      <c r="EN274" s="13"/>
      <c r="EO274" s="13"/>
      <c r="EP274" s="3"/>
      <c r="EQ274" s="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3"/>
      <c r="FO274" s="3"/>
      <c r="FP274" s="13"/>
      <c r="FQ274" s="13"/>
      <c r="FR274" s="13"/>
      <c r="FS274" s="13"/>
      <c r="FT274" s="13"/>
    </row>
    <row r="275" spans="1:176" ht="12.75" x14ac:dyDescent="0.2">
      <c r="A275" s="3"/>
      <c r="B275" s="135"/>
      <c r="C275" s="135"/>
      <c r="D275" s="136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M275" s="4"/>
      <c r="AN275" s="4"/>
      <c r="AO275" s="4"/>
      <c r="AP275" s="4"/>
      <c r="AQ275" s="4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15"/>
      <c r="BF275" s="9"/>
      <c r="BG275" s="9"/>
      <c r="BH275" s="9"/>
      <c r="BI275" s="9"/>
      <c r="BJ275" s="9"/>
      <c r="BK275" s="9"/>
      <c r="BL275" s="9"/>
      <c r="BM275" s="9"/>
      <c r="BV275" s="17"/>
      <c r="BW275" s="78"/>
      <c r="BX275" s="24"/>
      <c r="BY275" s="24"/>
      <c r="BZ275" s="24"/>
      <c r="CA275" s="24"/>
      <c r="CB275" s="24"/>
      <c r="CC275" s="24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3"/>
      <c r="EC275" s="3"/>
      <c r="ED275" s="3"/>
      <c r="EE275" s="3"/>
      <c r="EF275" s="3"/>
      <c r="EG275" s="3"/>
      <c r="EH275" s="3"/>
      <c r="EI275" s="13"/>
      <c r="EJ275" s="13"/>
      <c r="EK275" s="13"/>
      <c r="EL275" s="13"/>
      <c r="EM275" s="13"/>
      <c r="EN275" s="13"/>
      <c r="EO275" s="13"/>
      <c r="EP275" s="3"/>
      <c r="EQ275" s="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3"/>
      <c r="FO275" s="3"/>
      <c r="FP275" s="13"/>
      <c r="FQ275" s="13"/>
      <c r="FR275" s="13"/>
      <c r="FS275" s="13"/>
      <c r="FT275" s="13"/>
    </row>
    <row r="276" spans="1:176" ht="12.75" x14ac:dyDescent="0.2">
      <c r="A276" s="3"/>
      <c r="B276" s="135"/>
      <c r="C276" s="135"/>
      <c r="D276" s="136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M276" s="4"/>
      <c r="AN276" s="4"/>
      <c r="AO276" s="4"/>
      <c r="AP276" s="4"/>
      <c r="AQ276" s="4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15"/>
      <c r="BF276" s="9"/>
      <c r="BG276" s="9"/>
      <c r="BH276" s="9"/>
      <c r="BI276" s="9"/>
      <c r="BJ276" s="9"/>
      <c r="BK276" s="9"/>
      <c r="BL276" s="9"/>
      <c r="BM276" s="9"/>
      <c r="BV276" s="17"/>
      <c r="BW276" s="78"/>
      <c r="BX276" s="24"/>
      <c r="BY276" s="24"/>
      <c r="BZ276" s="24"/>
      <c r="CA276" s="24"/>
      <c r="CB276" s="24"/>
      <c r="CC276" s="24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3"/>
      <c r="EC276" s="3"/>
      <c r="ED276" s="3"/>
      <c r="EE276" s="3"/>
      <c r="EF276" s="3"/>
      <c r="EG276" s="3"/>
      <c r="EH276" s="3"/>
      <c r="EI276" s="13"/>
      <c r="EJ276" s="13"/>
      <c r="EK276" s="13"/>
      <c r="EL276" s="13"/>
      <c r="EM276" s="13"/>
      <c r="EN276" s="13"/>
      <c r="EO276" s="13"/>
      <c r="EP276" s="3"/>
      <c r="EQ276" s="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3"/>
      <c r="FO276" s="3"/>
      <c r="FP276" s="13"/>
      <c r="FQ276" s="13"/>
      <c r="FR276" s="13"/>
      <c r="FS276" s="13"/>
      <c r="FT276" s="13"/>
    </row>
    <row r="277" spans="1:176" ht="12.75" x14ac:dyDescent="0.2">
      <c r="A277" s="3"/>
      <c r="B277" s="135"/>
      <c r="C277" s="135"/>
      <c r="D277" s="136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M277" s="4"/>
      <c r="AN277" s="4"/>
      <c r="AO277" s="4"/>
      <c r="AP277" s="4"/>
      <c r="AQ277" s="4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15"/>
      <c r="BF277" s="9"/>
      <c r="BG277" s="9"/>
      <c r="BH277" s="9"/>
      <c r="BI277" s="9"/>
      <c r="BJ277" s="9"/>
      <c r="BK277" s="9"/>
      <c r="BL277" s="9"/>
      <c r="BM277" s="9"/>
      <c r="BV277" s="17"/>
      <c r="BW277" s="78"/>
      <c r="BX277" s="24"/>
      <c r="BY277" s="24"/>
      <c r="BZ277" s="24"/>
      <c r="CA277" s="24"/>
      <c r="CB277" s="24"/>
      <c r="CC277" s="24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3"/>
      <c r="EC277" s="3"/>
      <c r="ED277" s="3"/>
      <c r="EE277" s="3"/>
      <c r="EF277" s="3"/>
      <c r="EG277" s="3"/>
      <c r="EH277" s="3"/>
      <c r="EI277" s="13"/>
      <c r="EJ277" s="13"/>
      <c r="EK277" s="13"/>
      <c r="EL277" s="13"/>
      <c r="EM277" s="13"/>
      <c r="EN277" s="13"/>
      <c r="EO277" s="13"/>
      <c r="EP277" s="3"/>
      <c r="EQ277" s="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3"/>
      <c r="FO277" s="3"/>
      <c r="FP277" s="13"/>
      <c r="FQ277" s="13"/>
      <c r="FR277" s="13"/>
      <c r="FS277" s="13"/>
      <c r="FT277" s="13"/>
    </row>
    <row r="278" spans="1:176" ht="12.75" x14ac:dyDescent="0.2">
      <c r="A278" s="3"/>
      <c r="B278" s="135"/>
      <c r="C278" s="135"/>
      <c r="D278" s="136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M278" s="4"/>
      <c r="AN278" s="4"/>
      <c r="AO278" s="4"/>
      <c r="AP278" s="4"/>
      <c r="AQ278" s="4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15"/>
      <c r="BF278" s="9"/>
      <c r="BG278" s="9"/>
      <c r="BH278" s="9"/>
      <c r="BI278" s="9"/>
      <c r="BJ278" s="9"/>
      <c r="BK278" s="9"/>
      <c r="BL278" s="9"/>
      <c r="BM278" s="9"/>
      <c r="BV278" s="17"/>
      <c r="BW278" s="78"/>
      <c r="BX278" s="24"/>
      <c r="BY278" s="24"/>
      <c r="BZ278" s="24"/>
      <c r="CA278" s="24"/>
      <c r="CB278" s="24"/>
      <c r="CC278" s="24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3"/>
      <c r="EC278" s="3"/>
      <c r="ED278" s="3"/>
      <c r="EE278" s="3"/>
      <c r="EF278" s="3"/>
      <c r="EG278" s="3"/>
      <c r="EH278" s="3"/>
      <c r="EI278" s="13"/>
      <c r="EJ278" s="13"/>
      <c r="EK278" s="13"/>
      <c r="EL278" s="13"/>
      <c r="EM278" s="13"/>
      <c r="EN278" s="13"/>
      <c r="EO278" s="13"/>
      <c r="EP278" s="3"/>
      <c r="EQ278" s="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3"/>
      <c r="FO278" s="3"/>
      <c r="FP278" s="13"/>
      <c r="FQ278" s="13"/>
      <c r="FR278" s="13"/>
      <c r="FS278" s="13"/>
      <c r="FT278" s="13"/>
    </row>
    <row r="279" spans="1:176" ht="12.75" x14ac:dyDescent="0.2">
      <c r="A279" s="3"/>
      <c r="B279" s="135"/>
      <c r="C279" s="135"/>
      <c r="D279" s="136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M279" s="4"/>
      <c r="AN279" s="4"/>
      <c r="AO279" s="4"/>
      <c r="AP279" s="4"/>
      <c r="AQ279" s="4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15"/>
      <c r="BF279" s="9"/>
      <c r="BG279" s="9"/>
      <c r="BH279" s="9"/>
      <c r="BI279" s="9"/>
      <c r="BJ279" s="9"/>
      <c r="BK279" s="9"/>
      <c r="BL279" s="9"/>
      <c r="BM279" s="9"/>
      <c r="BV279" s="17"/>
      <c r="BW279" s="78"/>
      <c r="BX279" s="24"/>
      <c r="BY279" s="24"/>
      <c r="BZ279" s="24"/>
      <c r="CA279" s="24"/>
      <c r="CB279" s="24"/>
      <c r="CC279" s="24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3"/>
      <c r="EC279" s="3"/>
      <c r="ED279" s="3"/>
      <c r="EE279" s="3"/>
      <c r="EF279" s="3"/>
      <c r="EG279" s="3"/>
      <c r="EH279" s="3"/>
      <c r="EI279" s="13"/>
      <c r="EJ279" s="13"/>
      <c r="EK279" s="13"/>
      <c r="EL279" s="13"/>
      <c r="EM279" s="13"/>
      <c r="EN279" s="13"/>
      <c r="EO279" s="13"/>
      <c r="EP279" s="3"/>
      <c r="EQ279" s="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3"/>
      <c r="FO279" s="3"/>
      <c r="FP279" s="13"/>
      <c r="FQ279" s="13"/>
      <c r="FR279" s="13"/>
      <c r="FS279" s="13"/>
      <c r="FT279" s="13"/>
    </row>
    <row r="280" spans="1:176" ht="12.75" x14ac:dyDescent="0.2">
      <c r="A280" s="3"/>
      <c r="B280" s="135"/>
      <c r="C280" s="135"/>
      <c r="D280" s="136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M280" s="4"/>
      <c r="AN280" s="4"/>
      <c r="AO280" s="4"/>
      <c r="AP280" s="4"/>
      <c r="AQ280" s="4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15"/>
      <c r="BF280" s="9"/>
      <c r="BG280" s="9"/>
      <c r="BH280" s="9"/>
      <c r="BI280" s="9"/>
      <c r="BJ280" s="9"/>
      <c r="BK280" s="9"/>
      <c r="BL280" s="9"/>
      <c r="BM280" s="9"/>
      <c r="BV280" s="17"/>
      <c r="BW280" s="78"/>
      <c r="BX280" s="24"/>
      <c r="BY280" s="24"/>
      <c r="BZ280" s="24"/>
      <c r="CA280" s="24"/>
      <c r="CB280" s="24"/>
      <c r="CC280" s="24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3"/>
      <c r="EC280" s="3"/>
      <c r="ED280" s="3"/>
      <c r="EE280" s="3"/>
      <c r="EF280" s="3"/>
      <c r="EG280" s="3"/>
      <c r="EH280" s="3"/>
      <c r="EI280" s="13"/>
      <c r="EJ280" s="13"/>
      <c r="EK280" s="13"/>
      <c r="EL280" s="13"/>
      <c r="EM280" s="13"/>
      <c r="EN280" s="13"/>
      <c r="EO280" s="13"/>
      <c r="EP280" s="3"/>
      <c r="EQ280" s="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3"/>
      <c r="FO280" s="3"/>
      <c r="FP280" s="13"/>
      <c r="FQ280" s="13"/>
      <c r="FR280" s="13"/>
      <c r="FS280" s="13"/>
      <c r="FT280" s="13"/>
    </row>
    <row r="281" spans="1:176" ht="12.75" x14ac:dyDescent="0.2">
      <c r="A281" s="3"/>
      <c r="B281" s="135"/>
      <c r="C281" s="135"/>
      <c r="D281" s="136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M281" s="4"/>
      <c r="AN281" s="4"/>
      <c r="AO281" s="4"/>
      <c r="AP281" s="4"/>
      <c r="AQ281" s="4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15"/>
      <c r="BF281" s="9"/>
      <c r="BG281" s="9"/>
      <c r="BH281" s="9"/>
      <c r="BI281" s="9"/>
      <c r="BJ281" s="9"/>
      <c r="BK281" s="9"/>
      <c r="BL281" s="9"/>
      <c r="BM281" s="9"/>
      <c r="BV281" s="17"/>
      <c r="BW281" s="78"/>
      <c r="BX281" s="24"/>
      <c r="BY281" s="24"/>
      <c r="BZ281" s="24"/>
      <c r="CA281" s="24"/>
      <c r="CB281" s="24"/>
      <c r="CC281" s="24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3"/>
      <c r="EC281" s="3"/>
      <c r="ED281" s="3"/>
      <c r="EE281" s="3"/>
      <c r="EF281" s="3"/>
      <c r="EG281" s="3"/>
      <c r="EH281" s="3"/>
      <c r="EI281" s="13"/>
      <c r="EJ281" s="13"/>
      <c r="EK281" s="13"/>
      <c r="EL281" s="13"/>
      <c r="EM281" s="13"/>
      <c r="EN281" s="13"/>
      <c r="EO281" s="13"/>
      <c r="EP281" s="3"/>
      <c r="EQ281" s="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3"/>
      <c r="FO281" s="3"/>
      <c r="FP281" s="13"/>
      <c r="FQ281" s="13"/>
      <c r="FR281" s="13"/>
      <c r="FS281" s="13"/>
      <c r="FT281" s="13"/>
    </row>
    <row r="282" spans="1:176" ht="12.75" x14ac:dyDescent="0.2">
      <c r="A282" s="3"/>
      <c r="B282" s="135"/>
      <c r="C282" s="135"/>
      <c r="D282" s="136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M282" s="4"/>
      <c r="AN282" s="4"/>
      <c r="AO282" s="4"/>
      <c r="AP282" s="4"/>
      <c r="AQ282" s="4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15"/>
      <c r="BF282" s="9"/>
      <c r="BG282" s="9"/>
      <c r="BH282" s="9"/>
      <c r="BI282" s="9"/>
      <c r="BJ282" s="9"/>
      <c r="BK282" s="9"/>
      <c r="BL282" s="9"/>
      <c r="BM282" s="9"/>
      <c r="BV282" s="17"/>
      <c r="BW282" s="78"/>
      <c r="BX282" s="24"/>
      <c r="BY282" s="24"/>
      <c r="BZ282" s="24"/>
      <c r="CA282" s="24"/>
      <c r="CB282" s="24"/>
      <c r="CC282" s="24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3"/>
      <c r="EC282" s="3"/>
      <c r="ED282" s="3"/>
      <c r="EE282" s="3"/>
      <c r="EF282" s="3"/>
      <c r="EG282" s="3"/>
      <c r="EH282" s="3"/>
      <c r="EI282" s="13"/>
      <c r="EJ282" s="13"/>
      <c r="EK282" s="13"/>
      <c r="EL282" s="13"/>
      <c r="EM282" s="13"/>
      <c r="EN282" s="13"/>
      <c r="EO282" s="13"/>
      <c r="EP282" s="3"/>
      <c r="EQ282" s="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3"/>
      <c r="FO282" s="3"/>
      <c r="FP282" s="13"/>
      <c r="FQ282" s="13"/>
      <c r="FR282" s="13"/>
      <c r="FS282" s="13"/>
      <c r="FT282" s="13"/>
    </row>
    <row r="283" spans="1:176" ht="12.75" x14ac:dyDescent="0.2">
      <c r="A283" s="3"/>
      <c r="B283" s="135"/>
      <c r="C283" s="135"/>
      <c r="D283" s="136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M283" s="4"/>
      <c r="AN283" s="4"/>
      <c r="AO283" s="4"/>
      <c r="AP283" s="4"/>
      <c r="AQ283" s="4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15"/>
      <c r="BF283" s="9"/>
      <c r="BG283" s="9"/>
      <c r="BH283" s="9"/>
      <c r="BI283" s="9"/>
      <c r="BJ283" s="9"/>
      <c r="BK283" s="9"/>
      <c r="BL283" s="9"/>
      <c r="BM283" s="9"/>
      <c r="BV283" s="17"/>
      <c r="BW283" s="78"/>
      <c r="BX283" s="24"/>
      <c r="BY283" s="24"/>
      <c r="BZ283" s="24"/>
      <c r="CA283" s="24"/>
      <c r="CB283" s="24"/>
      <c r="CC283" s="24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3"/>
      <c r="EC283" s="3"/>
      <c r="ED283" s="3"/>
      <c r="EE283" s="3"/>
      <c r="EF283" s="3"/>
      <c r="EG283" s="3"/>
      <c r="EH283" s="3"/>
      <c r="EI283" s="13"/>
      <c r="EJ283" s="13"/>
      <c r="EK283" s="13"/>
      <c r="EL283" s="13"/>
      <c r="EM283" s="13"/>
      <c r="EN283" s="13"/>
      <c r="EO283" s="13"/>
      <c r="EP283" s="3"/>
      <c r="EQ283" s="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3"/>
      <c r="FO283" s="3"/>
      <c r="FP283" s="13"/>
      <c r="FQ283" s="13"/>
      <c r="FR283" s="13"/>
      <c r="FS283" s="13"/>
      <c r="FT283" s="13"/>
    </row>
    <row r="284" spans="1:176" ht="12.75" x14ac:dyDescent="0.2">
      <c r="A284" s="3"/>
      <c r="B284" s="135"/>
      <c r="C284" s="135"/>
      <c r="D284" s="136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M284" s="4"/>
      <c r="AN284" s="4"/>
      <c r="AO284" s="4"/>
      <c r="AP284" s="4"/>
      <c r="AQ284" s="4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15"/>
      <c r="BF284" s="9"/>
      <c r="BG284" s="9"/>
      <c r="BH284" s="9"/>
      <c r="BI284" s="9"/>
      <c r="BJ284" s="9"/>
      <c r="BK284" s="9"/>
      <c r="BL284" s="9"/>
      <c r="BM284" s="9"/>
      <c r="BV284" s="17"/>
      <c r="BW284" s="78"/>
      <c r="BX284" s="24"/>
      <c r="BY284" s="24"/>
      <c r="BZ284" s="24"/>
      <c r="CA284" s="24"/>
      <c r="CB284" s="24"/>
      <c r="CC284" s="24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3"/>
      <c r="EC284" s="3"/>
      <c r="ED284" s="3"/>
      <c r="EE284" s="3"/>
      <c r="EF284" s="3"/>
      <c r="EG284" s="3"/>
      <c r="EH284" s="3"/>
      <c r="EI284" s="13"/>
      <c r="EJ284" s="13"/>
      <c r="EK284" s="13"/>
      <c r="EL284" s="13"/>
      <c r="EM284" s="13"/>
      <c r="EN284" s="13"/>
      <c r="EO284" s="13"/>
      <c r="EP284" s="3"/>
      <c r="EQ284" s="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3"/>
      <c r="FO284" s="3"/>
      <c r="FP284" s="13"/>
      <c r="FQ284" s="13"/>
      <c r="FR284" s="13"/>
      <c r="FS284" s="13"/>
      <c r="FT284" s="13"/>
    </row>
    <row r="285" spans="1:176" ht="12.75" x14ac:dyDescent="0.2">
      <c r="A285" s="3"/>
      <c r="B285" s="135"/>
      <c r="C285" s="135"/>
      <c r="D285" s="136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M285" s="4"/>
      <c r="AN285" s="4"/>
      <c r="AO285" s="4"/>
      <c r="AP285" s="4"/>
      <c r="AQ285" s="4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15"/>
      <c r="BF285" s="9"/>
      <c r="BG285" s="9"/>
      <c r="BH285" s="9"/>
      <c r="BI285" s="9"/>
      <c r="BJ285" s="9"/>
      <c r="BK285" s="9"/>
      <c r="BL285" s="9"/>
      <c r="BM285" s="9"/>
      <c r="BV285" s="17"/>
      <c r="BW285" s="78"/>
      <c r="BX285" s="24"/>
      <c r="BY285" s="24"/>
      <c r="BZ285" s="24"/>
      <c r="CA285" s="24"/>
      <c r="CB285" s="24"/>
      <c r="CC285" s="24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3"/>
      <c r="EC285" s="3"/>
      <c r="ED285" s="3"/>
      <c r="EE285" s="3"/>
      <c r="EF285" s="3"/>
      <c r="EG285" s="3"/>
      <c r="EH285" s="3"/>
      <c r="EI285" s="13"/>
      <c r="EJ285" s="13"/>
      <c r="EK285" s="13"/>
      <c r="EL285" s="13"/>
      <c r="EM285" s="13"/>
      <c r="EN285" s="13"/>
      <c r="EO285" s="13"/>
      <c r="EP285" s="3"/>
      <c r="EQ285" s="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3"/>
      <c r="FO285" s="3"/>
      <c r="FP285" s="13"/>
      <c r="FQ285" s="13"/>
      <c r="FR285" s="13"/>
      <c r="FS285" s="13"/>
      <c r="FT285" s="13"/>
    </row>
    <row r="286" spans="1:176" ht="12.75" x14ac:dyDescent="0.2">
      <c r="A286" s="3"/>
      <c r="B286" s="135"/>
      <c r="C286" s="135"/>
      <c r="D286" s="13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M286" s="4"/>
      <c r="AN286" s="4"/>
      <c r="AO286" s="4"/>
      <c r="AP286" s="4"/>
      <c r="AQ286" s="4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15"/>
      <c r="BF286" s="9"/>
      <c r="BG286" s="9"/>
      <c r="BH286" s="9"/>
      <c r="BI286" s="9"/>
      <c r="BJ286" s="9"/>
      <c r="BK286" s="9"/>
      <c r="BL286" s="9"/>
      <c r="BM286" s="9"/>
      <c r="BV286" s="17"/>
      <c r="BW286" s="78"/>
      <c r="BX286" s="24"/>
      <c r="BY286" s="24"/>
      <c r="BZ286" s="24"/>
      <c r="CA286" s="24"/>
      <c r="CB286" s="24"/>
      <c r="CC286" s="24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3"/>
      <c r="EC286" s="3"/>
      <c r="ED286" s="3"/>
      <c r="EE286" s="3"/>
      <c r="EF286" s="3"/>
      <c r="EG286" s="3"/>
      <c r="EH286" s="3"/>
      <c r="EI286" s="13"/>
      <c r="EJ286" s="13"/>
      <c r="EK286" s="13"/>
      <c r="EL286" s="13"/>
      <c r="EM286" s="13"/>
      <c r="EN286" s="13"/>
      <c r="EO286" s="13"/>
      <c r="EP286" s="3"/>
      <c r="EQ286" s="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3"/>
      <c r="FO286" s="3"/>
      <c r="FP286" s="13"/>
      <c r="FQ286" s="13"/>
      <c r="FR286" s="13"/>
      <c r="FS286" s="13"/>
      <c r="FT286" s="13"/>
    </row>
    <row r="287" spans="1:176" ht="12.75" x14ac:dyDescent="0.2">
      <c r="A287" s="3"/>
      <c r="B287" s="135"/>
      <c r="C287" s="135"/>
      <c r="D287" s="136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M287" s="4"/>
      <c r="AN287" s="4"/>
      <c r="AO287" s="4"/>
      <c r="AP287" s="4"/>
      <c r="AQ287" s="4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15"/>
      <c r="BF287" s="9"/>
      <c r="BG287" s="9"/>
      <c r="BH287" s="9"/>
      <c r="BI287" s="9"/>
      <c r="BJ287" s="9"/>
      <c r="BK287" s="9"/>
      <c r="BL287" s="9"/>
      <c r="BM287" s="9"/>
      <c r="BV287" s="17"/>
      <c r="BW287" s="78"/>
      <c r="BX287" s="24"/>
      <c r="BY287" s="24"/>
      <c r="BZ287" s="24"/>
      <c r="CA287" s="24"/>
      <c r="CB287" s="24"/>
      <c r="CC287" s="24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3"/>
      <c r="EC287" s="3"/>
      <c r="ED287" s="3"/>
      <c r="EE287" s="3"/>
      <c r="EF287" s="3"/>
      <c r="EG287" s="3"/>
      <c r="EH287" s="3"/>
      <c r="EI287" s="13"/>
      <c r="EJ287" s="13"/>
      <c r="EK287" s="13"/>
      <c r="EL287" s="13"/>
      <c r="EM287" s="13"/>
      <c r="EN287" s="13"/>
      <c r="EO287" s="13"/>
      <c r="EP287" s="3"/>
      <c r="EQ287" s="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3"/>
      <c r="FO287" s="3"/>
      <c r="FP287" s="13"/>
      <c r="FQ287" s="13"/>
      <c r="FR287" s="13"/>
      <c r="FS287" s="13"/>
      <c r="FT287" s="13"/>
    </row>
    <row r="288" spans="1:176" ht="12.75" x14ac:dyDescent="0.2">
      <c r="A288" s="3"/>
      <c r="B288" s="135"/>
      <c r="C288" s="135"/>
      <c r="D288" s="136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M288" s="4"/>
      <c r="AN288" s="4"/>
      <c r="AO288" s="4"/>
      <c r="AP288" s="4"/>
      <c r="AQ288" s="4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15"/>
      <c r="BF288" s="9"/>
      <c r="BG288" s="9"/>
      <c r="BH288" s="9"/>
      <c r="BI288" s="9"/>
      <c r="BJ288" s="9"/>
      <c r="BK288" s="9"/>
      <c r="BL288" s="9"/>
      <c r="BM288" s="9"/>
      <c r="BV288" s="17"/>
      <c r="BW288" s="78"/>
      <c r="BX288" s="24"/>
      <c r="BY288" s="24"/>
      <c r="BZ288" s="24"/>
      <c r="CA288" s="24"/>
      <c r="CB288" s="24"/>
      <c r="CC288" s="24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3"/>
      <c r="EC288" s="3"/>
      <c r="ED288" s="3"/>
      <c r="EE288" s="3"/>
      <c r="EF288" s="3"/>
      <c r="EG288" s="3"/>
      <c r="EH288" s="3"/>
      <c r="EI288" s="13"/>
      <c r="EJ288" s="13"/>
      <c r="EK288" s="13"/>
      <c r="EL288" s="13"/>
      <c r="EM288" s="13"/>
      <c r="EN288" s="13"/>
      <c r="EO288" s="13"/>
      <c r="EP288" s="3"/>
      <c r="EQ288" s="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3"/>
      <c r="FO288" s="3"/>
      <c r="FP288" s="13"/>
      <c r="FQ288" s="13"/>
      <c r="FR288" s="13"/>
      <c r="FS288" s="13"/>
      <c r="FT288" s="13"/>
    </row>
    <row r="289" spans="1:176" ht="12.75" x14ac:dyDescent="0.2">
      <c r="A289" s="3"/>
      <c r="B289" s="135"/>
      <c r="C289" s="135"/>
      <c r="D289" s="136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M289" s="4"/>
      <c r="AN289" s="4"/>
      <c r="AO289" s="4"/>
      <c r="AP289" s="4"/>
      <c r="AQ289" s="4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15"/>
      <c r="BF289" s="9"/>
      <c r="BG289" s="9"/>
      <c r="BH289" s="9"/>
      <c r="BI289" s="9"/>
      <c r="BJ289" s="9"/>
      <c r="BK289" s="9"/>
      <c r="BL289" s="9"/>
      <c r="BM289" s="9"/>
      <c r="BV289" s="17"/>
      <c r="BW289" s="78"/>
      <c r="BX289" s="24"/>
      <c r="BY289" s="24"/>
      <c r="BZ289" s="24"/>
      <c r="CA289" s="24"/>
      <c r="CB289" s="24"/>
      <c r="CC289" s="24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3"/>
      <c r="EC289" s="3"/>
      <c r="ED289" s="3"/>
      <c r="EE289" s="3"/>
      <c r="EF289" s="3"/>
      <c r="EG289" s="3"/>
      <c r="EH289" s="3"/>
      <c r="EI289" s="13"/>
      <c r="EJ289" s="13"/>
      <c r="EK289" s="13"/>
      <c r="EL289" s="13"/>
      <c r="EM289" s="13"/>
      <c r="EN289" s="13"/>
      <c r="EO289" s="13"/>
      <c r="EP289" s="3"/>
      <c r="EQ289" s="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3"/>
      <c r="FO289" s="3"/>
      <c r="FP289" s="13"/>
      <c r="FQ289" s="13"/>
      <c r="FR289" s="13"/>
      <c r="FS289" s="13"/>
      <c r="FT289" s="13"/>
    </row>
    <row r="290" spans="1:176" ht="12.75" x14ac:dyDescent="0.2">
      <c r="A290" s="3"/>
      <c r="B290" s="135"/>
      <c r="C290" s="135"/>
      <c r="D290" s="136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M290" s="4"/>
      <c r="AN290" s="4"/>
      <c r="AO290" s="4"/>
      <c r="AP290" s="4"/>
      <c r="AQ290" s="4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15"/>
      <c r="BF290" s="9"/>
      <c r="BG290" s="9"/>
      <c r="BH290" s="9"/>
      <c r="BI290" s="9"/>
      <c r="BJ290" s="9"/>
      <c r="BK290" s="9"/>
      <c r="BL290" s="9"/>
      <c r="BM290" s="9"/>
      <c r="BV290" s="17"/>
      <c r="BW290" s="78"/>
      <c r="BX290" s="24"/>
      <c r="BY290" s="24"/>
      <c r="BZ290" s="24"/>
      <c r="CA290" s="24"/>
      <c r="CB290" s="24"/>
      <c r="CC290" s="24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3"/>
      <c r="EC290" s="3"/>
      <c r="ED290" s="3"/>
      <c r="EE290" s="3"/>
      <c r="EF290" s="3"/>
      <c r="EG290" s="3"/>
      <c r="EH290" s="3"/>
      <c r="EI290" s="13"/>
      <c r="EJ290" s="13"/>
      <c r="EK290" s="13"/>
      <c r="EL290" s="13"/>
      <c r="EM290" s="13"/>
      <c r="EN290" s="13"/>
      <c r="EO290" s="13"/>
      <c r="EP290" s="3"/>
      <c r="EQ290" s="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3"/>
      <c r="FO290" s="3"/>
      <c r="FP290" s="13"/>
      <c r="FQ290" s="13"/>
      <c r="FR290" s="13"/>
      <c r="FS290" s="13"/>
      <c r="FT290" s="13"/>
    </row>
    <row r="291" spans="1:176" ht="12.75" x14ac:dyDescent="0.2">
      <c r="A291" s="3"/>
      <c r="B291" s="135"/>
      <c r="C291" s="135"/>
      <c r="D291" s="136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M291" s="4"/>
      <c r="AN291" s="4"/>
      <c r="AO291" s="4"/>
      <c r="AP291" s="4"/>
      <c r="AQ291" s="4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15"/>
      <c r="BF291" s="9"/>
      <c r="BG291" s="9"/>
      <c r="BH291" s="9"/>
      <c r="BI291" s="9"/>
      <c r="BJ291" s="9"/>
      <c r="BK291" s="9"/>
      <c r="BL291" s="9"/>
      <c r="BM291" s="9"/>
      <c r="BV291" s="17"/>
      <c r="BW291" s="78"/>
      <c r="BX291" s="24"/>
      <c r="BY291" s="24"/>
      <c r="BZ291" s="24"/>
      <c r="CA291" s="24"/>
      <c r="CB291" s="24"/>
      <c r="CC291" s="24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3"/>
      <c r="EC291" s="3"/>
      <c r="ED291" s="3"/>
      <c r="EE291" s="3"/>
      <c r="EF291" s="3"/>
      <c r="EG291" s="3"/>
      <c r="EH291" s="3"/>
      <c r="EI291" s="13"/>
      <c r="EJ291" s="13"/>
      <c r="EK291" s="13"/>
      <c r="EL291" s="13"/>
      <c r="EM291" s="13"/>
      <c r="EN291" s="13"/>
      <c r="EO291" s="13"/>
      <c r="EP291" s="3"/>
      <c r="EQ291" s="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3"/>
      <c r="FO291" s="3"/>
      <c r="FP291" s="13"/>
      <c r="FQ291" s="13"/>
      <c r="FR291" s="13"/>
      <c r="FS291" s="13"/>
      <c r="FT291" s="13"/>
    </row>
    <row r="292" spans="1:176" ht="12.75" x14ac:dyDescent="0.2">
      <c r="A292" s="3"/>
      <c r="B292" s="135"/>
      <c r="C292" s="135"/>
      <c r="D292" s="136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M292" s="4"/>
      <c r="AN292" s="4"/>
      <c r="AO292" s="4"/>
      <c r="AP292" s="4"/>
      <c r="AQ292" s="4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15"/>
      <c r="BF292" s="9"/>
      <c r="BG292" s="9"/>
      <c r="BH292" s="9"/>
      <c r="BI292" s="9"/>
      <c r="BJ292" s="9"/>
      <c r="BK292" s="9"/>
      <c r="BL292" s="9"/>
      <c r="BM292" s="9"/>
      <c r="BV292" s="17"/>
      <c r="BW292" s="78"/>
      <c r="BX292" s="24"/>
      <c r="BY292" s="24"/>
      <c r="BZ292" s="24"/>
      <c r="CA292" s="24"/>
      <c r="CB292" s="24"/>
      <c r="CC292" s="24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3"/>
      <c r="EC292" s="3"/>
      <c r="ED292" s="3"/>
      <c r="EE292" s="3"/>
      <c r="EF292" s="3"/>
      <c r="EG292" s="3"/>
      <c r="EH292" s="3"/>
      <c r="EI292" s="13"/>
      <c r="EJ292" s="13"/>
      <c r="EK292" s="13"/>
      <c r="EL292" s="13"/>
      <c r="EM292" s="13"/>
      <c r="EN292" s="13"/>
      <c r="EO292" s="13"/>
      <c r="EP292" s="3"/>
      <c r="EQ292" s="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3"/>
      <c r="FO292" s="3"/>
      <c r="FP292" s="13"/>
      <c r="FQ292" s="13"/>
      <c r="FR292" s="13"/>
      <c r="FS292" s="13"/>
      <c r="FT292" s="13"/>
    </row>
    <row r="293" spans="1:176" ht="12.75" x14ac:dyDescent="0.2">
      <c r="A293" s="3"/>
      <c r="B293" s="135"/>
      <c r="C293" s="135"/>
      <c r="D293" s="136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M293" s="4"/>
      <c r="AN293" s="4"/>
      <c r="AO293" s="4"/>
      <c r="AP293" s="4"/>
      <c r="AQ293" s="4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15"/>
      <c r="BF293" s="9"/>
      <c r="BG293" s="9"/>
      <c r="BH293" s="9"/>
      <c r="BI293" s="9"/>
      <c r="BJ293" s="9"/>
      <c r="BK293" s="9"/>
      <c r="BL293" s="9"/>
      <c r="BM293" s="9"/>
      <c r="BV293" s="17"/>
      <c r="BW293" s="78"/>
      <c r="BX293" s="24"/>
      <c r="BY293" s="24"/>
      <c r="BZ293" s="24"/>
      <c r="CA293" s="24"/>
      <c r="CB293" s="24"/>
      <c r="CC293" s="24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3"/>
      <c r="EC293" s="3"/>
      <c r="ED293" s="3"/>
      <c r="EE293" s="3"/>
      <c r="EF293" s="3"/>
      <c r="EG293" s="3"/>
      <c r="EH293" s="3"/>
      <c r="EI293" s="13"/>
      <c r="EJ293" s="13"/>
      <c r="EK293" s="13"/>
      <c r="EL293" s="13"/>
      <c r="EM293" s="13"/>
      <c r="EN293" s="13"/>
      <c r="EO293" s="13"/>
      <c r="EP293" s="3"/>
      <c r="EQ293" s="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3"/>
      <c r="FO293" s="3"/>
      <c r="FP293" s="13"/>
      <c r="FQ293" s="13"/>
      <c r="FR293" s="13"/>
      <c r="FS293" s="13"/>
      <c r="FT293" s="13"/>
    </row>
    <row r="294" spans="1:176" ht="12.75" x14ac:dyDescent="0.2">
      <c r="A294" s="3"/>
      <c r="B294" s="135"/>
      <c r="C294" s="135"/>
      <c r="D294" s="136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M294" s="4"/>
      <c r="AN294" s="4"/>
      <c r="AO294" s="4"/>
      <c r="AP294" s="4"/>
      <c r="AQ294" s="4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15"/>
      <c r="BF294" s="9"/>
      <c r="BG294" s="9"/>
      <c r="BH294" s="9"/>
      <c r="BI294" s="9"/>
      <c r="BJ294" s="9"/>
      <c r="BK294" s="9"/>
      <c r="BL294" s="9"/>
      <c r="BM294" s="9"/>
      <c r="BV294" s="17"/>
      <c r="BW294" s="78"/>
      <c r="BX294" s="24"/>
      <c r="BY294" s="24"/>
      <c r="BZ294" s="24"/>
      <c r="CA294" s="24"/>
      <c r="CB294" s="24"/>
      <c r="CC294" s="24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3"/>
      <c r="EC294" s="3"/>
      <c r="ED294" s="3"/>
      <c r="EE294" s="3"/>
      <c r="EF294" s="3"/>
      <c r="EG294" s="3"/>
      <c r="EH294" s="3"/>
      <c r="EI294" s="13"/>
      <c r="EJ294" s="13"/>
      <c r="EK294" s="13"/>
      <c r="EL294" s="13"/>
      <c r="EM294" s="13"/>
      <c r="EN294" s="13"/>
      <c r="EO294" s="13"/>
      <c r="EP294" s="3"/>
      <c r="EQ294" s="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3"/>
      <c r="FO294" s="3"/>
      <c r="FP294" s="13"/>
      <c r="FQ294" s="13"/>
      <c r="FR294" s="13"/>
      <c r="FS294" s="13"/>
      <c r="FT294" s="13"/>
    </row>
    <row r="295" spans="1:176" ht="12.75" x14ac:dyDescent="0.2">
      <c r="A295" s="3"/>
      <c r="B295" s="135"/>
      <c r="C295" s="135"/>
      <c r="D295" s="136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M295" s="4"/>
      <c r="AN295" s="4"/>
      <c r="AO295" s="4"/>
      <c r="AP295" s="4"/>
      <c r="AQ295" s="4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15"/>
      <c r="BF295" s="9"/>
      <c r="BG295" s="9"/>
      <c r="BH295" s="9"/>
      <c r="BI295" s="9"/>
      <c r="BJ295" s="9"/>
      <c r="BK295" s="9"/>
      <c r="BL295" s="9"/>
      <c r="BM295" s="9"/>
      <c r="BV295" s="17"/>
      <c r="BW295" s="78"/>
      <c r="BX295" s="24"/>
      <c r="BY295" s="24"/>
      <c r="BZ295" s="24"/>
      <c r="CA295" s="24"/>
      <c r="CB295" s="24"/>
      <c r="CC295" s="24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3"/>
      <c r="EC295" s="3"/>
      <c r="ED295" s="3"/>
      <c r="EE295" s="3"/>
      <c r="EF295" s="3"/>
      <c r="EG295" s="3"/>
      <c r="EH295" s="3"/>
      <c r="EI295" s="13"/>
      <c r="EJ295" s="13"/>
      <c r="EK295" s="13"/>
      <c r="EL295" s="13"/>
      <c r="EM295" s="13"/>
      <c r="EN295" s="13"/>
      <c r="EO295" s="13"/>
      <c r="EP295" s="3"/>
      <c r="EQ295" s="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3"/>
      <c r="FO295" s="3"/>
      <c r="FP295" s="13"/>
      <c r="FQ295" s="13"/>
      <c r="FR295" s="13"/>
      <c r="FS295" s="13"/>
      <c r="FT295" s="13"/>
    </row>
    <row r="296" spans="1:176" ht="12.75" x14ac:dyDescent="0.2">
      <c r="A296" s="3"/>
      <c r="B296" s="135"/>
      <c r="C296" s="135"/>
      <c r="D296" s="13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M296" s="4"/>
      <c r="AN296" s="4"/>
      <c r="AO296" s="4"/>
      <c r="AP296" s="4"/>
      <c r="AQ296" s="4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15"/>
      <c r="BF296" s="9"/>
      <c r="BG296" s="9"/>
      <c r="BH296" s="9"/>
      <c r="BI296" s="9"/>
      <c r="BJ296" s="9"/>
      <c r="BK296" s="9"/>
      <c r="BL296" s="9"/>
      <c r="BM296" s="9"/>
      <c r="BV296" s="17"/>
      <c r="BW296" s="78"/>
      <c r="BX296" s="24"/>
      <c r="BY296" s="24"/>
      <c r="BZ296" s="24"/>
      <c r="CA296" s="24"/>
      <c r="CB296" s="24"/>
      <c r="CC296" s="24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3"/>
      <c r="EC296" s="3"/>
      <c r="ED296" s="3"/>
      <c r="EE296" s="3"/>
      <c r="EF296" s="3"/>
      <c r="EG296" s="3"/>
      <c r="EH296" s="3"/>
      <c r="EI296" s="13"/>
      <c r="EJ296" s="13"/>
      <c r="EK296" s="13"/>
      <c r="EL296" s="13"/>
      <c r="EM296" s="13"/>
      <c r="EN296" s="13"/>
      <c r="EO296" s="13"/>
      <c r="EP296" s="3"/>
      <c r="EQ296" s="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3"/>
      <c r="FO296" s="3"/>
      <c r="FP296" s="13"/>
      <c r="FQ296" s="13"/>
      <c r="FR296" s="13"/>
      <c r="FS296" s="13"/>
      <c r="FT296" s="13"/>
    </row>
    <row r="297" spans="1:176" ht="12.75" x14ac:dyDescent="0.2">
      <c r="A297" s="3"/>
      <c r="B297" s="135"/>
      <c r="C297" s="135"/>
      <c r="D297" s="136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M297" s="4"/>
      <c r="AN297" s="4"/>
      <c r="AO297" s="4"/>
      <c r="AP297" s="4"/>
      <c r="AQ297" s="4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15"/>
      <c r="BF297" s="9"/>
      <c r="BG297" s="9"/>
      <c r="BH297" s="9"/>
      <c r="BI297" s="9"/>
      <c r="BJ297" s="9"/>
      <c r="BK297" s="9"/>
      <c r="BL297" s="9"/>
      <c r="BM297" s="9"/>
      <c r="BV297" s="17"/>
      <c r="BW297" s="78"/>
      <c r="BX297" s="24"/>
      <c r="BY297" s="24"/>
      <c r="BZ297" s="24"/>
      <c r="CA297" s="24"/>
      <c r="CB297" s="24"/>
      <c r="CC297" s="24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3"/>
      <c r="EC297" s="3"/>
      <c r="ED297" s="3"/>
      <c r="EE297" s="3"/>
      <c r="EF297" s="3"/>
      <c r="EG297" s="3"/>
      <c r="EH297" s="3"/>
      <c r="EI297" s="13"/>
      <c r="EJ297" s="13"/>
      <c r="EK297" s="13"/>
      <c r="EL297" s="13"/>
      <c r="EM297" s="13"/>
      <c r="EN297" s="13"/>
      <c r="EO297" s="13"/>
      <c r="EP297" s="3"/>
      <c r="EQ297" s="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3"/>
      <c r="FO297" s="3"/>
      <c r="FP297" s="13"/>
      <c r="FQ297" s="13"/>
      <c r="FR297" s="13"/>
      <c r="FS297" s="13"/>
      <c r="FT297" s="13"/>
    </row>
    <row r="298" spans="1:176" ht="12.75" x14ac:dyDescent="0.2">
      <c r="A298" s="3"/>
      <c r="B298" s="135"/>
      <c r="C298" s="135"/>
      <c r="D298" s="136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M298" s="4"/>
      <c r="AN298" s="4"/>
      <c r="AO298" s="4"/>
      <c r="AP298" s="4"/>
      <c r="AQ298" s="4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15"/>
      <c r="BF298" s="9"/>
      <c r="BG298" s="9"/>
      <c r="BH298" s="9"/>
      <c r="BI298" s="9"/>
      <c r="BJ298" s="9"/>
      <c r="BK298" s="9"/>
      <c r="BL298" s="9"/>
      <c r="BM298" s="9"/>
      <c r="BV298" s="17"/>
      <c r="BW298" s="78"/>
      <c r="BX298" s="24"/>
      <c r="BY298" s="24"/>
      <c r="BZ298" s="24"/>
      <c r="CA298" s="24"/>
      <c r="CB298" s="24"/>
      <c r="CC298" s="24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3"/>
      <c r="EC298" s="3"/>
      <c r="ED298" s="3"/>
      <c r="EE298" s="3"/>
      <c r="EF298" s="3"/>
      <c r="EG298" s="3"/>
      <c r="EH298" s="3"/>
      <c r="EI298" s="13"/>
      <c r="EJ298" s="13"/>
      <c r="EK298" s="13"/>
      <c r="EL298" s="13"/>
      <c r="EM298" s="13"/>
      <c r="EN298" s="13"/>
      <c r="EO298" s="13"/>
      <c r="EP298" s="3"/>
      <c r="EQ298" s="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3"/>
      <c r="FO298" s="3"/>
      <c r="FP298" s="13"/>
      <c r="FQ298" s="13"/>
      <c r="FR298" s="13"/>
      <c r="FS298" s="13"/>
      <c r="FT298" s="13"/>
    </row>
    <row r="299" spans="1:176" ht="12.75" x14ac:dyDescent="0.2">
      <c r="A299" s="3"/>
      <c r="B299" s="135"/>
      <c r="C299" s="135"/>
      <c r="D299" s="136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M299" s="4"/>
      <c r="AN299" s="4"/>
      <c r="AO299" s="4"/>
      <c r="AP299" s="4"/>
      <c r="AQ299" s="4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15"/>
      <c r="BF299" s="9"/>
      <c r="BG299" s="9"/>
      <c r="BH299" s="9"/>
      <c r="BI299" s="9"/>
      <c r="BJ299" s="9"/>
      <c r="BK299" s="9"/>
      <c r="BL299" s="9"/>
      <c r="BM299" s="9"/>
      <c r="BV299" s="17"/>
      <c r="BW299" s="78"/>
      <c r="BX299" s="24"/>
      <c r="BY299" s="24"/>
      <c r="BZ299" s="24"/>
      <c r="CA299" s="24"/>
      <c r="CB299" s="24"/>
      <c r="CC299" s="24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3"/>
      <c r="EC299" s="3"/>
      <c r="ED299" s="3"/>
      <c r="EE299" s="3"/>
      <c r="EF299" s="3"/>
      <c r="EG299" s="3"/>
      <c r="EH299" s="3"/>
      <c r="EI299" s="13"/>
      <c r="EJ299" s="13"/>
      <c r="EK299" s="13"/>
      <c r="EL299" s="13"/>
      <c r="EM299" s="13"/>
      <c r="EN299" s="13"/>
      <c r="EO299" s="13"/>
      <c r="EP299" s="3"/>
      <c r="EQ299" s="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3"/>
      <c r="FO299" s="3"/>
      <c r="FP299" s="13"/>
      <c r="FQ299" s="13"/>
      <c r="FR299" s="13"/>
      <c r="FS299" s="13"/>
      <c r="FT299" s="13"/>
    </row>
    <row r="300" spans="1:176" ht="12.75" x14ac:dyDescent="0.2">
      <c r="A300" s="3"/>
      <c r="B300" s="135"/>
      <c r="C300" s="135"/>
      <c r="D300" s="136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M300" s="4"/>
      <c r="AN300" s="4"/>
      <c r="AO300" s="4"/>
      <c r="AP300" s="4"/>
      <c r="AQ300" s="4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15"/>
      <c r="BF300" s="9"/>
      <c r="BG300" s="9"/>
      <c r="BH300" s="9"/>
      <c r="BI300" s="9"/>
      <c r="BJ300" s="9"/>
      <c r="BK300" s="9"/>
      <c r="BL300" s="9"/>
      <c r="BM300" s="9"/>
      <c r="BV300" s="17"/>
      <c r="BW300" s="78"/>
      <c r="BX300" s="24"/>
      <c r="BY300" s="24"/>
      <c r="BZ300" s="24"/>
      <c r="CA300" s="24"/>
      <c r="CB300" s="24"/>
      <c r="CC300" s="24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3"/>
      <c r="EC300" s="3"/>
      <c r="ED300" s="3"/>
      <c r="EE300" s="3"/>
      <c r="EF300" s="3"/>
      <c r="EG300" s="3"/>
      <c r="EH300" s="3"/>
      <c r="EI300" s="13"/>
      <c r="EJ300" s="13"/>
      <c r="EK300" s="13"/>
      <c r="EL300" s="13"/>
      <c r="EM300" s="13"/>
      <c r="EN300" s="13"/>
      <c r="EO300" s="13"/>
      <c r="EP300" s="3"/>
      <c r="EQ300" s="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3"/>
      <c r="FO300" s="3"/>
      <c r="FP300" s="13"/>
      <c r="FQ300" s="13"/>
      <c r="FR300" s="13"/>
      <c r="FS300" s="13"/>
      <c r="FT300" s="13"/>
    </row>
    <row r="301" spans="1:176" ht="12.75" x14ac:dyDescent="0.2">
      <c r="A301" s="3"/>
      <c r="B301" s="135"/>
      <c r="C301" s="135"/>
      <c r="D301" s="136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M301" s="4"/>
      <c r="AN301" s="4"/>
      <c r="AO301" s="4"/>
      <c r="AP301" s="4"/>
      <c r="AQ301" s="4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15"/>
      <c r="BF301" s="9"/>
      <c r="BG301" s="9"/>
      <c r="BH301" s="9"/>
      <c r="BI301" s="9"/>
      <c r="BJ301" s="9"/>
      <c r="BK301" s="9"/>
      <c r="BL301" s="9"/>
      <c r="BM301" s="9"/>
      <c r="BV301" s="17"/>
      <c r="BW301" s="78"/>
      <c r="BX301" s="24"/>
      <c r="BY301" s="24"/>
      <c r="BZ301" s="24"/>
      <c r="CA301" s="24"/>
      <c r="CB301" s="24"/>
      <c r="CC301" s="24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3"/>
      <c r="EC301" s="3"/>
      <c r="ED301" s="3"/>
      <c r="EE301" s="3"/>
      <c r="EF301" s="3"/>
      <c r="EG301" s="3"/>
      <c r="EH301" s="3"/>
      <c r="EI301" s="13"/>
      <c r="EJ301" s="13"/>
      <c r="EK301" s="13"/>
      <c r="EL301" s="13"/>
      <c r="EM301" s="13"/>
      <c r="EN301" s="13"/>
      <c r="EO301" s="13"/>
      <c r="EP301" s="3"/>
      <c r="EQ301" s="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3"/>
      <c r="FO301" s="3"/>
      <c r="FP301" s="13"/>
      <c r="FQ301" s="13"/>
      <c r="FR301" s="13"/>
      <c r="FS301" s="13"/>
      <c r="FT301" s="13"/>
    </row>
    <row r="302" spans="1:176" ht="12.75" x14ac:dyDescent="0.2">
      <c r="A302" s="3"/>
      <c r="B302" s="135"/>
      <c r="C302" s="135"/>
      <c r="D302" s="136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M302" s="4"/>
      <c r="AN302" s="4"/>
      <c r="AO302" s="4"/>
      <c r="AP302" s="4"/>
      <c r="AQ302" s="4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15"/>
      <c r="BF302" s="9"/>
      <c r="BG302" s="9"/>
      <c r="BH302" s="9"/>
      <c r="BI302" s="9"/>
      <c r="BJ302" s="9"/>
      <c r="BK302" s="9"/>
      <c r="BL302" s="9"/>
      <c r="BM302" s="9"/>
      <c r="BV302" s="17"/>
      <c r="BW302" s="78"/>
      <c r="BX302" s="24"/>
      <c r="BY302" s="24"/>
      <c r="BZ302" s="24"/>
      <c r="CA302" s="24"/>
      <c r="CB302" s="24"/>
      <c r="CC302" s="24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3"/>
      <c r="EC302" s="3"/>
      <c r="ED302" s="3"/>
      <c r="EE302" s="3"/>
      <c r="EF302" s="3"/>
      <c r="EG302" s="3"/>
      <c r="EH302" s="3"/>
      <c r="EI302" s="13"/>
      <c r="EJ302" s="13"/>
      <c r="EK302" s="13"/>
      <c r="EL302" s="13"/>
      <c r="EM302" s="13"/>
      <c r="EN302" s="13"/>
      <c r="EO302" s="13"/>
      <c r="EP302" s="3"/>
      <c r="EQ302" s="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3"/>
      <c r="FO302" s="3"/>
      <c r="FP302" s="13"/>
      <c r="FQ302" s="13"/>
      <c r="FR302" s="13"/>
      <c r="FS302" s="13"/>
      <c r="FT302" s="13"/>
    </row>
    <row r="303" spans="1:176" ht="12.75" x14ac:dyDescent="0.2">
      <c r="A303" s="3"/>
      <c r="B303" s="135"/>
      <c r="C303" s="135"/>
      <c r="D303" s="136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M303" s="4"/>
      <c r="AN303" s="4"/>
      <c r="AO303" s="4"/>
      <c r="AP303" s="4"/>
      <c r="AQ303" s="4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15"/>
      <c r="BF303" s="9"/>
      <c r="BG303" s="9"/>
      <c r="BH303" s="9"/>
      <c r="BI303" s="9"/>
      <c r="BJ303" s="9"/>
      <c r="BK303" s="9"/>
      <c r="BL303" s="9"/>
      <c r="BM303" s="9"/>
      <c r="BV303" s="17"/>
      <c r="BW303" s="78"/>
      <c r="BX303" s="24"/>
      <c r="BY303" s="24"/>
      <c r="BZ303" s="24"/>
      <c r="CA303" s="24"/>
      <c r="CB303" s="24"/>
      <c r="CC303" s="24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3"/>
      <c r="EC303" s="3"/>
      <c r="ED303" s="3"/>
      <c r="EE303" s="3"/>
      <c r="EF303" s="3"/>
      <c r="EG303" s="3"/>
      <c r="EH303" s="3"/>
      <c r="EI303" s="13"/>
      <c r="EJ303" s="13"/>
      <c r="EK303" s="13"/>
      <c r="EL303" s="13"/>
      <c r="EM303" s="13"/>
      <c r="EN303" s="13"/>
      <c r="EO303" s="13"/>
      <c r="EP303" s="3"/>
      <c r="EQ303" s="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3"/>
      <c r="FO303" s="3"/>
      <c r="FP303" s="13"/>
      <c r="FQ303" s="13"/>
      <c r="FR303" s="13"/>
      <c r="FS303" s="13"/>
      <c r="FT303" s="13"/>
    </row>
    <row r="304" spans="1:176" ht="12.75" x14ac:dyDescent="0.2">
      <c r="A304" s="3"/>
      <c r="B304" s="135"/>
      <c r="C304" s="135"/>
      <c r="D304" s="136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M304" s="4"/>
      <c r="AN304" s="4"/>
      <c r="AO304" s="4"/>
      <c r="AP304" s="4"/>
      <c r="AQ304" s="4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15"/>
      <c r="BF304" s="9"/>
      <c r="BG304" s="9"/>
      <c r="BH304" s="9"/>
      <c r="BI304" s="9"/>
      <c r="BJ304" s="9"/>
      <c r="BK304" s="9"/>
      <c r="BL304" s="9"/>
      <c r="BM304" s="9"/>
      <c r="BV304" s="17"/>
      <c r="BW304" s="78"/>
      <c r="BX304" s="24"/>
      <c r="BY304" s="24"/>
      <c r="BZ304" s="24"/>
      <c r="CA304" s="24"/>
      <c r="CB304" s="24"/>
      <c r="CC304" s="24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3"/>
      <c r="EC304" s="3"/>
      <c r="ED304" s="3"/>
      <c r="EE304" s="3"/>
      <c r="EF304" s="3"/>
      <c r="EG304" s="3"/>
      <c r="EH304" s="3"/>
      <c r="EI304" s="13"/>
      <c r="EJ304" s="13"/>
      <c r="EK304" s="13"/>
      <c r="EL304" s="13"/>
      <c r="EM304" s="13"/>
      <c r="EN304" s="13"/>
      <c r="EO304" s="13"/>
      <c r="EP304" s="3"/>
      <c r="EQ304" s="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3"/>
      <c r="FO304" s="3"/>
      <c r="FP304" s="13"/>
      <c r="FQ304" s="13"/>
      <c r="FR304" s="13"/>
      <c r="FS304" s="13"/>
      <c r="FT304" s="13"/>
    </row>
    <row r="305" spans="1:176" ht="12.75" x14ac:dyDescent="0.2">
      <c r="A305" s="3"/>
      <c r="B305" s="135"/>
      <c r="C305" s="135"/>
      <c r="D305" s="136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M305" s="4"/>
      <c r="AN305" s="4"/>
      <c r="AO305" s="4"/>
      <c r="AP305" s="4"/>
      <c r="AQ305" s="4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15"/>
      <c r="BF305" s="9"/>
      <c r="BG305" s="9"/>
      <c r="BH305" s="9"/>
      <c r="BI305" s="9"/>
      <c r="BJ305" s="9"/>
      <c r="BK305" s="9"/>
      <c r="BL305" s="9"/>
      <c r="BM305" s="9"/>
      <c r="BV305" s="17"/>
      <c r="BW305" s="78"/>
      <c r="BX305" s="24"/>
      <c r="BY305" s="24"/>
      <c r="BZ305" s="24"/>
      <c r="CA305" s="24"/>
      <c r="CB305" s="24"/>
      <c r="CC305" s="24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3"/>
      <c r="EC305" s="3"/>
      <c r="ED305" s="3"/>
      <c r="EE305" s="3"/>
      <c r="EF305" s="3"/>
      <c r="EG305" s="3"/>
      <c r="EH305" s="3"/>
      <c r="EI305" s="13"/>
      <c r="EJ305" s="13"/>
      <c r="EK305" s="13"/>
      <c r="EL305" s="13"/>
      <c r="EM305" s="13"/>
      <c r="EN305" s="13"/>
      <c r="EO305" s="13"/>
      <c r="EP305" s="3"/>
      <c r="EQ305" s="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3"/>
      <c r="FO305" s="3"/>
      <c r="FP305" s="13"/>
      <c r="FQ305" s="13"/>
      <c r="FR305" s="13"/>
      <c r="FS305" s="13"/>
      <c r="FT305" s="13"/>
    </row>
    <row r="306" spans="1:176" ht="12.75" x14ac:dyDescent="0.2">
      <c r="A306" s="3"/>
      <c r="B306" s="135"/>
      <c r="C306" s="135"/>
      <c r="D306" s="13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M306" s="4"/>
      <c r="AN306" s="4"/>
      <c r="AO306" s="4"/>
      <c r="AP306" s="4"/>
      <c r="AQ306" s="4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15"/>
      <c r="BF306" s="9"/>
      <c r="BG306" s="9"/>
      <c r="BH306" s="9"/>
      <c r="BI306" s="9"/>
      <c r="BJ306" s="9"/>
      <c r="BK306" s="9"/>
      <c r="BL306" s="9"/>
      <c r="BM306" s="9"/>
      <c r="BV306" s="17"/>
      <c r="BW306" s="78"/>
      <c r="BX306" s="24"/>
      <c r="BY306" s="24"/>
      <c r="BZ306" s="24"/>
      <c r="CA306" s="24"/>
      <c r="CB306" s="24"/>
      <c r="CC306" s="24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3"/>
      <c r="EC306" s="3"/>
      <c r="ED306" s="3"/>
      <c r="EE306" s="3"/>
      <c r="EF306" s="3"/>
      <c r="EG306" s="3"/>
      <c r="EH306" s="3"/>
      <c r="EI306" s="13"/>
      <c r="EJ306" s="13"/>
      <c r="EK306" s="13"/>
      <c r="EL306" s="13"/>
      <c r="EM306" s="13"/>
      <c r="EN306" s="13"/>
      <c r="EO306" s="13"/>
      <c r="EP306" s="3"/>
      <c r="EQ306" s="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3"/>
      <c r="FO306" s="3"/>
      <c r="FP306" s="13"/>
      <c r="FQ306" s="13"/>
      <c r="FR306" s="13"/>
      <c r="FS306" s="13"/>
      <c r="FT306" s="13"/>
    </row>
    <row r="307" spans="1:176" ht="12.75" x14ac:dyDescent="0.2">
      <c r="A307" s="3"/>
      <c r="B307" s="135"/>
      <c r="C307" s="135"/>
      <c r="D307" s="136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M307" s="4"/>
      <c r="AN307" s="4"/>
      <c r="AO307" s="4"/>
      <c r="AP307" s="4"/>
      <c r="AQ307" s="4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15"/>
      <c r="BF307" s="9"/>
      <c r="BG307" s="9"/>
      <c r="BH307" s="9"/>
      <c r="BI307" s="9"/>
      <c r="BJ307" s="9"/>
      <c r="BK307" s="9"/>
      <c r="BL307" s="9"/>
      <c r="BM307" s="9"/>
      <c r="BV307" s="17"/>
      <c r="BW307" s="78"/>
      <c r="BX307" s="24"/>
      <c r="BY307" s="24"/>
      <c r="BZ307" s="24"/>
      <c r="CA307" s="24"/>
      <c r="CB307" s="24"/>
      <c r="CC307" s="24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3"/>
      <c r="EC307" s="3"/>
      <c r="ED307" s="3"/>
      <c r="EE307" s="3"/>
      <c r="EF307" s="3"/>
      <c r="EG307" s="3"/>
      <c r="EH307" s="3"/>
      <c r="EI307" s="13"/>
      <c r="EJ307" s="13"/>
      <c r="EK307" s="13"/>
      <c r="EL307" s="13"/>
      <c r="EM307" s="13"/>
      <c r="EN307" s="13"/>
      <c r="EO307" s="13"/>
      <c r="EP307" s="3"/>
      <c r="EQ307" s="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3"/>
      <c r="FO307" s="3"/>
      <c r="FP307" s="13"/>
      <c r="FQ307" s="13"/>
      <c r="FR307" s="13"/>
      <c r="FS307" s="13"/>
      <c r="FT307" s="13"/>
    </row>
    <row r="308" spans="1:176" ht="12.75" x14ac:dyDescent="0.2">
      <c r="A308" s="3"/>
      <c r="B308" s="135"/>
      <c r="C308" s="135"/>
      <c r="D308" s="136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M308" s="4"/>
      <c r="AN308" s="4"/>
      <c r="AO308" s="4"/>
      <c r="AP308" s="4"/>
      <c r="AQ308" s="4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15"/>
      <c r="BF308" s="9"/>
      <c r="BG308" s="9"/>
      <c r="BH308" s="9"/>
      <c r="BI308" s="9"/>
      <c r="BJ308" s="9"/>
      <c r="BK308" s="9"/>
      <c r="BL308" s="9"/>
      <c r="BM308" s="9"/>
      <c r="BV308" s="17"/>
      <c r="BW308" s="78"/>
      <c r="BX308" s="24"/>
      <c r="BY308" s="24"/>
      <c r="BZ308" s="24"/>
      <c r="CA308" s="24"/>
      <c r="CB308" s="24"/>
      <c r="CC308" s="24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3"/>
      <c r="EC308" s="3"/>
      <c r="ED308" s="3"/>
      <c r="EE308" s="3"/>
      <c r="EF308" s="3"/>
      <c r="EG308" s="3"/>
      <c r="EH308" s="3"/>
      <c r="EI308" s="13"/>
      <c r="EJ308" s="13"/>
      <c r="EK308" s="13"/>
      <c r="EL308" s="13"/>
      <c r="EM308" s="13"/>
      <c r="EN308" s="13"/>
      <c r="EO308" s="13"/>
      <c r="EP308" s="3"/>
      <c r="EQ308" s="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3"/>
      <c r="FO308" s="3"/>
      <c r="FP308" s="13"/>
      <c r="FQ308" s="13"/>
      <c r="FR308" s="13"/>
      <c r="FS308" s="13"/>
      <c r="FT308" s="13"/>
    </row>
    <row r="309" spans="1:176" ht="12.75" x14ac:dyDescent="0.2">
      <c r="A309" s="3"/>
      <c r="B309" s="135"/>
      <c r="C309" s="135"/>
      <c r="D309" s="136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M309" s="4"/>
      <c r="AN309" s="4"/>
      <c r="AO309" s="4"/>
      <c r="AP309" s="4"/>
      <c r="AQ309" s="4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15"/>
      <c r="BF309" s="9"/>
      <c r="BG309" s="9"/>
      <c r="BH309" s="9"/>
      <c r="BI309" s="9"/>
      <c r="BJ309" s="9"/>
      <c r="BK309" s="9"/>
      <c r="BL309" s="9"/>
      <c r="BM309" s="9"/>
      <c r="BV309" s="17"/>
      <c r="BW309" s="78"/>
      <c r="BX309" s="24"/>
      <c r="BY309" s="24"/>
      <c r="BZ309" s="24"/>
      <c r="CA309" s="24"/>
      <c r="CB309" s="24"/>
      <c r="CC309" s="24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3"/>
      <c r="EC309" s="3"/>
      <c r="ED309" s="3"/>
      <c r="EE309" s="3"/>
      <c r="EF309" s="3"/>
      <c r="EG309" s="3"/>
      <c r="EH309" s="3"/>
      <c r="EI309" s="13"/>
      <c r="EJ309" s="13"/>
      <c r="EK309" s="13"/>
      <c r="EL309" s="13"/>
      <c r="EM309" s="13"/>
      <c r="EN309" s="13"/>
      <c r="EO309" s="13"/>
      <c r="EP309" s="3"/>
      <c r="EQ309" s="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3"/>
      <c r="FO309" s="3"/>
      <c r="FP309" s="13"/>
      <c r="FQ309" s="13"/>
      <c r="FR309" s="13"/>
      <c r="FS309" s="13"/>
      <c r="FT309" s="13"/>
    </row>
    <row r="310" spans="1:176" ht="12.75" x14ac:dyDescent="0.2">
      <c r="A310" s="3"/>
      <c r="B310" s="135"/>
      <c r="C310" s="135"/>
      <c r="D310" s="136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M310" s="4"/>
      <c r="AN310" s="4"/>
      <c r="AO310" s="4"/>
      <c r="AP310" s="4"/>
      <c r="AQ310" s="4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15"/>
      <c r="BF310" s="9"/>
      <c r="BG310" s="9"/>
      <c r="BH310" s="9"/>
      <c r="BI310" s="9"/>
      <c r="BJ310" s="9"/>
      <c r="BK310" s="9"/>
      <c r="BL310" s="9"/>
      <c r="BM310" s="9"/>
      <c r="BV310" s="17"/>
      <c r="BW310" s="78"/>
      <c r="BX310" s="24"/>
      <c r="BY310" s="24"/>
      <c r="BZ310" s="24"/>
      <c r="CA310" s="24"/>
      <c r="CB310" s="24"/>
      <c r="CC310" s="24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3"/>
      <c r="EC310" s="3"/>
      <c r="ED310" s="3"/>
      <c r="EE310" s="3"/>
      <c r="EF310" s="3"/>
      <c r="EG310" s="3"/>
      <c r="EH310" s="3"/>
      <c r="EI310" s="13"/>
      <c r="EJ310" s="13"/>
      <c r="EK310" s="13"/>
      <c r="EL310" s="13"/>
      <c r="EM310" s="13"/>
      <c r="EN310" s="13"/>
      <c r="EO310" s="13"/>
      <c r="EP310" s="3"/>
      <c r="EQ310" s="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3"/>
      <c r="FO310" s="3"/>
      <c r="FP310" s="13"/>
      <c r="FQ310" s="13"/>
      <c r="FR310" s="13"/>
      <c r="FS310" s="13"/>
      <c r="FT310" s="13"/>
    </row>
    <row r="311" spans="1:176" ht="12.75" x14ac:dyDescent="0.2">
      <c r="A311" s="3"/>
      <c r="B311" s="135"/>
      <c r="C311" s="135"/>
      <c r="D311" s="136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M311" s="4"/>
      <c r="AN311" s="4"/>
      <c r="AO311" s="4"/>
      <c r="AP311" s="4"/>
      <c r="AQ311" s="4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15"/>
      <c r="BF311" s="9"/>
      <c r="BG311" s="9"/>
      <c r="BH311" s="9"/>
      <c r="BI311" s="9"/>
      <c r="BJ311" s="9"/>
      <c r="BK311" s="9"/>
      <c r="BL311" s="9"/>
      <c r="BM311" s="9"/>
      <c r="BV311" s="17"/>
      <c r="BW311" s="78"/>
      <c r="BX311" s="24"/>
      <c r="BY311" s="24"/>
      <c r="BZ311" s="24"/>
      <c r="CA311" s="24"/>
      <c r="CB311" s="24"/>
      <c r="CC311" s="24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3"/>
      <c r="EC311" s="3"/>
      <c r="ED311" s="3"/>
      <c r="EE311" s="3"/>
      <c r="EF311" s="3"/>
      <c r="EG311" s="3"/>
      <c r="EH311" s="3"/>
      <c r="EI311" s="13"/>
      <c r="EJ311" s="13"/>
      <c r="EK311" s="13"/>
      <c r="EL311" s="13"/>
      <c r="EM311" s="13"/>
      <c r="EN311" s="13"/>
      <c r="EO311" s="13"/>
      <c r="EP311" s="3"/>
      <c r="EQ311" s="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3"/>
      <c r="FO311" s="3"/>
      <c r="FP311" s="13"/>
      <c r="FQ311" s="13"/>
      <c r="FR311" s="13"/>
      <c r="FS311" s="13"/>
      <c r="FT311" s="13"/>
    </row>
    <row r="312" spans="1:176" ht="12.75" x14ac:dyDescent="0.2">
      <c r="A312" s="3"/>
      <c r="B312" s="135"/>
      <c r="C312" s="135"/>
      <c r="D312" s="136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M312" s="4"/>
      <c r="AN312" s="4"/>
      <c r="AO312" s="4"/>
      <c r="AP312" s="4"/>
      <c r="AQ312" s="4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15"/>
      <c r="BF312" s="9"/>
      <c r="BG312" s="9"/>
      <c r="BH312" s="9"/>
      <c r="BI312" s="9"/>
      <c r="BJ312" s="9"/>
      <c r="BK312" s="9"/>
      <c r="BL312" s="9"/>
      <c r="BM312" s="9"/>
      <c r="BV312" s="17"/>
      <c r="BW312" s="78"/>
      <c r="BX312" s="24"/>
      <c r="BY312" s="24"/>
      <c r="BZ312" s="24"/>
      <c r="CA312" s="24"/>
      <c r="CB312" s="24"/>
      <c r="CC312" s="24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3"/>
      <c r="EC312" s="3"/>
      <c r="ED312" s="3"/>
      <c r="EE312" s="3"/>
      <c r="EF312" s="3"/>
      <c r="EG312" s="3"/>
      <c r="EH312" s="3"/>
      <c r="EI312" s="13"/>
      <c r="EJ312" s="13"/>
      <c r="EK312" s="13"/>
      <c r="EL312" s="13"/>
      <c r="EM312" s="13"/>
      <c r="EN312" s="13"/>
      <c r="EO312" s="13"/>
      <c r="EP312" s="3"/>
      <c r="EQ312" s="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3"/>
      <c r="FO312" s="3"/>
      <c r="FP312" s="13"/>
      <c r="FQ312" s="13"/>
      <c r="FR312" s="13"/>
      <c r="FS312" s="13"/>
      <c r="FT312" s="13"/>
    </row>
    <row r="313" spans="1:176" ht="12.75" x14ac:dyDescent="0.2">
      <c r="A313" s="3"/>
      <c r="B313" s="135"/>
      <c r="C313" s="135"/>
      <c r="D313" s="136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M313" s="4"/>
      <c r="AN313" s="4"/>
      <c r="AO313" s="4"/>
      <c r="AP313" s="4"/>
      <c r="AQ313" s="4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15"/>
      <c r="BF313" s="9"/>
      <c r="BG313" s="9"/>
      <c r="BH313" s="9"/>
      <c r="BI313" s="9"/>
      <c r="BJ313" s="9"/>
      <c r="BK313" s="9"/>
      <c r="BL313" s="9"/>
      <c r="BM313" s="9"/>
      <c r="BV313" s="17"/>
      <c r="BW313" s="78"/>
      <c r="BX313" s="24"/>
      <c r="BY313" s="24"/>
      <c r="BZ313" s="24"/>
      <c r="CA313" s="24"/>
      <c r="CB313" s="24"/>
      <c r="CC313" s="24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3"/>
      <c r="EC313" s="3"/>
      <c r="ED313" s="3"/>
      <c r="EE313" s="3"/>
      <c r="EF313" s="3"/>
      <c r="EG313" s="3"/>
      <c r="EH313" s="3"/>
      <c r="EI313" s="13"/>
      <c r="EJ313" s="13"/>
      <c r="EK313" s="13"/>
      <c r="EL313" s="13"/>
      <c r="EM313" s="13"/>
      <c r="EN313" s="13"/>
      <c r="EO313" s="13"/>
      <c r="EP313" s="3"/>
      <c r="EQ313" s="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3"/>
      <c r="FO313" s="3"/>
      <c r="FP313" s="13"/>
      <c r="FQ313" s="13"/>
      <c r="FR313" s="13"/>
      <c r="FS313" s="13"/>
      <c r="FT313" s="13"/>
    </row>
    <row r="314" spans="1:176" ht="12.75" x14ac:dyDescent="0.2">
      <c r="A314" s="3"/>
      <c r="B314" s="135"/>
      <c r="C314" s="135"/>
      <c r="D314" s="136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M314" s="4"/>
      <c r="AN314" s="4"/>
      <c r="AO314" s="4"/>
      <c r="AP314" s="4"/>
      <c r="AQ314" s="4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15"/>
      <c r="BF314" s="9"/>
      <c r="BG314" s="9"/>
      <c r="BH314" s="9"/>
      <c r="BI314" s="9"/>
      <c r="BJ314" s="9"/>
      <c r="BK314" s="9"/>
      <c r="BL314" s="9"/>
      <c r="BM314" s="9"/>
      <c r="BV314" s="17"/>
      <c r="BW314" s="78"/>
      <c r="BX314" s="24"/>
      <c r="BY314" s="24"/>
      <c r="BZ314" s="24"/>
      <c r="CA314" s="24"/>
      <c r="CB314" s="24"/>
      <c r="CC314" s="24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3"/>
      <c r="EC314" s="3"/>
      <c r="ED314" s="3"/>
      <c r="EE314" s="3"/>
      <c r="EF314" s="3"/>
      <c r="EG314" s="3"/>
      <c r="EH314" s="3"/>
      <c r="EI314" s="13"/>
      <c r="EJ314" s="13"/>
      <c r="EK314" s="13"/>
      <c r="EL314" s="13"/>
      <c r="EM314" s="13"/>
      <c r="EN314" s="13"/>
      <c r="EO314" s="13"/>
      <c r="EP314" s="3"/>
      <c r="EQ314" s="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3"/>
      <c r="FO314" s="3"/>
      <c r="FP314" s="13"/>
      <c r="FQ314" s="13"/>
      <c r="FR314" s="13"/>
      <c r="FS314" s="13"/>
      <c r="FT314" s="13"/>
    </row>
    <row r="315" spans="1:176" ht="12.75" x14ac:dyDescent="0.2">
      <c r="A315" s="3"/>
      <c r="B315" s="135"/>
      <c r="C315" s="135"/>
      <c r="D315" s="136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M315" s="4"/>
      <c r="AN315" s="4"/>
      <c r="AO315" s="4"/>
      <c r="AP315" s="4"/>
      <c r="AQ315" s="4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15"/>
      <c r="BF315" s="9"/>
      <c r="BG315" s="9"/>
      <c r="BH315" s="9"/>
      <c r="BI315" s="9"/>
      <c r="BJ315" s="9"/>
      <c r="BK315" s="9"/>
      <c r="BL315" s="9"/>
      <c r="BM315" s="9"/>
      <c r="BV315" s="17"/>
      <c r="BW315" s="78"/>
      <c r="BX315" s="24"/>
      <c r="BY315" s="24"/>
      <c r="BZ315" s="24"/>
      <c r="CA315" s="24"/>
      <c r="CB315" s="24"/>
      <c r="CC315" s="24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3"/>
      <c r="EC315" s="3"/>
      <c r="ED315" s="3"/>
      <c r="EE315" s="3"/>
      <c r="EF315" s="3"/>
      <c r="EG315" s="3"/>
      <c r="EH315" s="3"/>
      <c r="EI315" s="13"/>
      <c r="EJ315" s="13"/>
      <c r="EK315" s="13"/>
      <c r="EL315" s="13"/>
      <c r="EM315" s="13"/>
      <c r="EN315" s="13"/>
      <c r="EO315" s="13"/>
      <c r="EP315" s="3"/>
      <c r="EQ315" s="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3"/>
      <c r="FO315" s="3"/>
      <c r="FP315" s="13"/>
      <c r="FQ315" s="13"/>
      <c r="FR315" s="13"/>
      <c r="FS315" s="13"/>
      <c r="FT315" s="13"/>
    </row>
    <row r="316" spans="1:176" ht="12.75" x14ac:dyDescent="0.2">
      <c r="A316" s="3"/>
      <c r="B316" s="135"/>
      <c r="C316" s="135"/>
      <c r="D316" s="13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M316" s="4"/>
      <c r="AN316" s="4"/>
      <c r="AO316" s="4"/>
      <c r="AP316" s="4"/>
      <c r="AQ316" s="4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15"/>
      <c r="BF316" s="9"/>
      <c r="BG316" s="9"/>
      <c r="BH316" s="9"/>
      <c r="BI316" s="9"/>
      <c r="BJ316" s="9"/>
      <c r="BK316" s="9"/>
      <c r="BL316" s="9"/>
      <c r="BM316" s="9"/>
      <c r="BV316" s="17"/>
      <c r="BW316" s="78"/>
      <c r="BX316" s="24"/>
      <c r="BY316" s="24"/>
      <c r="BZ316" s="24"/>
      <c r="CA316" s="24"/>
      <c r="CB316" s="24"/>
      <c r="CC316" s="24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3"/>
      <c r="EC316" s="3"/>
      <c r="ED316" s="3"/>
      <c r="EE316" s="3"/>
      <c r="EF316" s="3"/>
      <c r="EG316" s="3"/>
      <c r="EH316" s="3"/>
      <c r="EI316" s="13"/>
      <c r="EJ316" s="13"/>
      <c r="EK316" s="13"/>
      <c r="EL316" s="13"/>
      <c r="EM316" s="13"/>
      <c r="EN316" s="13"/>
      <c r="EO316" s="13"/>
      <c r="EP316" s="3"/>
      <c r="EQ316" s="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3"/>
      <c r="FO316" s="3"/>
      <c r="FP316" s="13"/>
      <c r="FQ316" s="13"/>
      <c r="FR316" s="13"/>
      <c r="FS316" s="13"/>
      <c r="FT316" s="13"/>
    </row>
    <row r="317" spans="1:176" ht="12.75" x14ac:dyDescent="0.2">
      <c r="A317" s="3"/>
      <c r="B317" s="135"/>
      <c r="C317" s="135"/>
      <c r="D317" s="136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M317" s="4"/>
      <c r="AN317" s="4"/>
      <c r="AO317" s="4"/>
      <c r="AP317" s="4"/>
      <c r="AQ317" s="4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15"/>
      <c r="BF317" s="9"/>
      <c r="BG317" s="9"/>
      <c r="BH317" s="9"/>
      <c r="BI317" s="9"/>
      <c r="BJ317" s="9"/>
      <c r="BK317" s="9"/>
      <c r="BL317" s="9"/>
      <c r="BM317" s="9"/>
      <c r="BV317" s="17"/>
      <c r="BW317" s="78"/>
      <c r="BX317" s="24"/>
      <c r="BY317" s="24"/>
      <c r="BZ317" s="24"/>
      <c r="CA317" s="24"/>
      <c r="CB317" s="24"/>
      <c r="CC317" s="24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3"/>
      <c r="EC317" s="3"/>
      <c r="ED317" s="3"/>
      <c r="EE317" s="3"/>
      <c r="EF317" s="3"/>
      <c r="EG317" s="3"/>
      <c r="EH317" s="3"/>
      <c r="EI317" s="13"/>
      <c r="EJ317" s="13"/>
      <c r="EK317" s="13"/>
      <c r="EL317" s="13"/>
      <c r="EM317" s="13"/>
      <c r="EN317" s="13"/>
      <c r="EO317" s="13"/>
      <c r="EP317" s="3"/>
      <c r="EQ317" s="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3"/>
      <c r="FO317" s="3"/>
      <c r="FP317" s="13"/>
      <c r="FQ317" s="13"/>
      <c r="FR317" s="13"/>
      <c r="FS317" s="13"/>
      <c r="FT317" s="13"/>
    </row>
    <row r="318" spans="1:176" ht="12.75" x14ac:dyDescent="0.2">
      <c r="A318" s="3"/>
      <c r="B318" s="135"/>
      <c r="C318" s="135"/>
      <c r="D318" s="136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M318" s="4"/>
      <c r="AN318" s="4"/>
      <c r="AO318" s="4"/>
      <c r="AP318" s="4"/>
      <c r="AQ318" s="4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15"/>
      <c r="BF318" s="9"/>
      <c r="BG318" s="9"/>
      <c r="BH318" s="9"/>
      <c r="BI318" s="9"/>
      <c r="BJ318" s="9"/>
      <c r="BK318" s="9"/>
      <c r="BL318" s="9"/>
      <c r="BM318" s="9"/>
      <c r="BV318" s="17"/>
      <c r="BW318" s="78"/>
      <c r="BX318" s="24"/>
      <c r="BY318" s="24"/>
      <c r="BZ318" s="24"/>
      <c r="CA318" s="24"/>
      <c r="CB318" s="24"/>
      <c r="CC318" s="24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3"/>
      <c r="EC318" s="3"/>
      <c r="ED318" s="3"/>
      <c r="EE318" s="3"/>
      <c r="EF318" s="3"/>
      <c r="EG318" s="3"/>
      <c r="EH318" s="3"/>
      <c r="EI318" s="13"/>
      <c r="EJ318" s="13"/>
      <c r="EK318" s="13"/>
      <c r="EL318" s="13"/>
      <c r="EM318" s="13"/>
      <c r="EN318" s="13"/>
      <c r="EO318" s="13"/>
      <c r="EP318" s="3"/>
      <c r="EQ318" s="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3"/>
      <c r="FO318" s="3"/>
      <c r="FP318" s="13"/>
      <c r="FQ318" s="13"/>
      <c r="FR318" s="13"/>
      <c r="FS318" s="13"/>
      <c r="FT318" s="13"/>
    </row>
    <row r="319" spans="1:176" ht="12.75" x14ac:dyDescent="0.2">
      <c r="A319" s="3"/>
      <c r="B319" s="135"/>
      <c r="C319" s="135"/>
      <c r="D319" s="136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M319" s="4"/>
      <c r="AN319" s="4"/>
      <c r="AO319" s="4"/>
      <c r="AP319" s="4"/>
      <c r="AQ319" s="4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15"/>
      <c r="BF319" s="9"/>
      <c r="BG319" s="9"/>
      <c r="BH319" s="9"/>
      <c r="BI319" s="9"/>
      <c r="BJ319" s="9"/>
      <c r="BK319" s="9"/>
      <c r="BL319" s="9"/>
      <c r="BM319" s="9"/>
      <c r="BV319" s="17"/>
      <c r="BW319" s="78"/>
      <c r="BX319" s="24"/>
      <c r="BY319" s="24"/>
      <c r="BZ319" s="24"/>
      <c r="CA319" s="24"/>
      <c r="CB319" s="24"/>
      <c r="CC319" s="24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3"/>
      <c r="EC319" s="3"/>
      <c r="ED319" s="3"/>
      <c r="EE319" s="3"/>
      <c r="EF319" s="3"/>
      <c r="EG319" s="3"/>
      <c r="EH319" s="3"/>
      <c r="EI319" s="13"/>
      <c r="EJ319" s="13"/>
      <c r="EK319" s="13"/>
      <c r="EL319" s="13"/>
      <c r="EM319" s="13"/>
      <c r="EN319" s="13"/>
      <c r="EO319" s="13"/>
      <c r="EP319" s="3"/>
      <c r="EQ319" s="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3"/>
      <c r="FO319" s="3"/>
      <c r="FP319" s="13"/>
      <c r="FQ319" s="13"/>
      <c r="FR319" s="13"/>
      <c r="FS319" s="13"/>
      <c r="FT319" s="13"/>
    </row>
    <row r="320" spans="1:176" ht="12.75" x14ac:dyDescent="0.2">
      <c r="A320" s="3"/>
      <c r="B320" s="135"/>
      <c r="C320" s="135"/>
      <c r="D320" s="136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M320" s="4"/>
      <c r="AN320" s="4"/>
      <c r="AO320" s="4"/>
      <c r="AP320" s="4"/>
      <c r="AQ320" s="4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15"/>
      <c r="BF320" s="9"/>
      <c r="BG320" s="9"/>
      <c r="BH320" s="9"/>
      <c r="BI320" s="9"/>
      <c r="BJ320" s="9"/>
      <c r="BK320" s="9"/>
      <c r="BL320" s="9"/>
      <c r="BM320" s="9"/>
      <c r="BV320" s="17"/>
      <c r="BW320" s="78"/>
      <c r="BX320" s="24"/>
      <c r="BY320" s="24"/>
      <c r="BZ320" s="24"/>
      <c r="CA320" s="24"/>
      <c r="CB320" s="24"/>
      <c r="CC320" s="24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3"/>
      <c r="EC320" s="3"/>
      <c r="ED320" s="3"/>
      <c r="EE320" s="3"/>
      <c r="EF320" s="3"/>
      <c r="EG320" s="3"/>
      <c r="EH320" s="3"/>
      <c r="EI320" s="13"/>
      <c r="EJ320" s="13"/>
      <c r="EK320" s="13"/>
      <c r="EL320" s="13"/>
      <c r="EM320" s="13"/>
      <c r="EN320" s="13"/>
      <c r="EO320" s="13"/>
      <c r="EP320" s="3"/>
      <c r="EQ320" s="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3"/>
      <c r="FO320" s="3"/>
      <c r="FP320" s="13"/>
      <c r="FQ320" s="13"/>
      <c r="FR320" s="13"/>
      <c r="FS320" s="13"/>
      <c r="FT320" s="13"/>
    </row>
    <row r="321" spans="1:176" ht="12.75" x14ac:dyDescent="0.2">
      <c r="A321" s="3"/>
      <c r="B321" s="135"/>
      <c r="C321" s="135"/>
      <c r="D321" s="136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M321" s="4"/>
      <c r="AN321" s="4"/>
      <c r="AO321" s="4"/>
      <c r="AP321" s="4"/>
      <c r="AQ321" s="4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15"/>
      <c r="BF321" s="9"/>
      <c r="BG321" s="9"/>
      <c r="BH321" s="9"/>
      <c r="BI321" s="9"/>
      <c r="BJ321" s="9"/>
      <c r="BK321" s="9"/>
      <c r="BL321" s="9"/>
      <c r="BM321" s="9"/>
      <c r="BV321" s="17"/>
      <c r="BW321" s="78"/>
      <c r="BX321" s="24"/>
      <c r="BY321" s="24"/>
      <c r="BZ321" s="24"/>
      <c r="CA321" s="24"/>
      <c r="CB321" s="24"/>
      <c r="CC321" s="24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3"/>
      <c r="EC321" s="3"/>
      <c r="ED321" s="3"/>
      <c r="EE321" s="3"/>
      <c r="EF321" s="3"/>
      <c r="EG321" s="3"/>
      <c r="EH321" s="3"/>
      <c r="EI321" s="13"/>
      <c r="EJ321" s="13"/>
      <c r="EK321" s="13"/>
      <c r="EL321" s="13"/>
      <c r="EM321" s="13"/>
      <c r="EN321" s="13"/>
      <c r="EO321" s="13"/>
      <c r="EP321" s="3"/>
      <c r="EQ321" s="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3"/>
      <c r="FO321" s="3"/>
      <c r="FP321" s="13"/>
      <c r="FQ321" s="13"/>
      <c r="FR321" s="13"/>
      <c r="FS321" s="13"/>
      <c r="FT321" s="13"/>
    </row>
    <row r="322" spans="1:176" ht="12.75" x14ac:dyDescent="0.2">
      <c r="A322" s="3"/>
      <c r="B322" s="135"/>
      <c r="C322" s="135"/>
      <c r="D322" s="136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M322" s="4"/>
      <c r="AN322" s="4"/>
      <c r="AO322" s="4"/>
      <c r="AP322" s="4"/>
      <c r="AQ322" s="4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15"/>
      <c r="BF322" s="9"/>
      <c r="BG322" s="9"/>
      <c r="BH322" s="9"/>
      <c r="BI322" s="9"/>
      <c r="BJ322" s="9"/>
      <c r="BK322" s="9"/>
      <c r="BL322" s="9"/>
      <c r="BM322" s="9"/>
      <c r="BV322" s="17"/>
      <c r="BW322" s="78"/>
      <c r="BX322" s="24"/>
      <c r="BY322" s="24"/>
      <c r="BZ322" s="24"/>
      <c r="CA322" s="24"/>
      <c r="CB322" s="24"/>
      <c r="CC322" s="24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3"/>
      <c r="EC322" s="3"/>
      <c r="ED322" s="3"/>
      <c r="EE322" s="3"/>
      <c r="EF322" s="3"/>
      <c r="EG322" s="3"/>
      <c r="EH322" s="3"/>
      <c r="EI322" s="13"/>
      <c r="EJ322" s="13"/>
      <c r="EK322" s="13"/>
      <c r="EL322" s="13"/>
      <c r="EM322" s="13"/>
      <c r="EN322" s="13"/>
      <c r="EO322" s="13"/>
      <c r="EP322" s="3"/>
      <c r="EQ322" s="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3"/>
      <c r="FO322" s="3"/>
      <c r="FP322" s="13"/>
      <c r="FQ322" s="13"/>
      <c r="FR322" s="13"/>
      <c r="FS322" s="13"/>
      <c r="FT322" s="13"/>
    </row>
    <row r="323" spans="1:176" ht="12.75" x14ac:dyDescent="0.2">
      <c r="A323" s="3"/>
      <c r="B323" s="135"/>
      <c r="C323" s="135"/>
      <c r="D323" s="136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M323" s="4"/>
      <c r="AN323" s="4"/>
      <c r="AO323" s="4"/>
      <c r="AP323" s="4"/>
      <c r="AQ323" s="4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15"/>
      <c r="BF323" s="9"/>
      <c r="BG323" s="9"/>
      <c r="BH323" s="9"/>
      <c r="BI323" s="9"/>
      <c r="BJ323" s="9"/>
      <c r="BK323" s="9"/>
      <c r="BL323" s="9"/>
      <c r="BM323" s="9"/>
      <c r="BV323" s="17"/>
      <c r="BW323" s="78"/>
      <c r="BX323" s="24"/>
      <c r="BY323" s="24"/>
      <c r="BZ323" s="24"/>
      <c r="CA323" s="24"/>
      <c r="CB323" s="24"/>
      <c r="CC323" s="24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3"/>
      <c r="EC323" s="3"/>
      <c r="ED323" s="3"/>
      <c r="EE323" s="3"/>
      <c r="EF323" s="3"/>
      <c r="EG323" s="3"/>
      <c r="EH323" s="3"/>
      <c r="EI323" s="13"/>
      <c r="EJ323" s="13"/>
      <c r="EK323" s="13"/>
      <c r="EL323" s="13"/>
      <c r="EM323" s="13"/>
      <c r="EN323" s="13"/>
      <c r="EO323" s="13"/>
      <c r="EP323" s="3"/>
      <c r="EQ323" s="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3"/>
      <c r="FO323" s="3"/>
      <c r="FP323" s="13"/>
      <c r="FQ323" s="13"/>
      <c r="FR323" s="13"/>
      <c r="FS323" s="13"/>
      <c r="FT323" s="13"/>
    </row>
    <row r="324" spans="1:176" ht="12.75" x14ac:dyDescent="0.2">
      <c r="A324" s="3"/>
      <c r="B324" s="135"/>
      <c r="C324" s="135"/>
      <c r="D324" s="136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M324" s="4"/>
      <c r="AN324" s="4"/>
      <c r="AO324" s="4"/>
      <c r="AP324" s="4"/>
      <c r="AQ324" s="4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15"/>
      <c r="BF324" s="9"/>
      <c r="BG324" s="9"/>
      <c r="BH324" s="9"/>
      <c r="BI324" s="9"/>
      <c r="BJ324" s="9"/>
      <c r="BK324" s="9"/>
      <c r="BL324" s="9"/>
      <c r="BM324" s="9"/>
      <c r="BV324" s="17"/>
      <c r="BW324" s="78"/>
      <c r="BX324" s="24"/>
      <c r="BY324" s="24"/>
      <c r="BZ324" s="24"/>
      <c r="CA324" s="24"/>
      <c r="CB324" s="24"/>
      <c r="CC324" s="24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3"/>
      <c r="EC324" s="3"/>
      <c r="ED324" s="3"/>
      <c r="EE324" s="3"/>
      <c r="EF324" s="3"/>
      <c r="EG324" s="3"/>
      <c r="EH324" s="3"/>
      <c r="EI324" s="13"/>
      <c r="EJ324" s="13"/>
      <c r="EK324" s="13"/>
      <c r="EL324" s="13"/>
      <c r="EM324" s="13"/>
      <c r="EN324" s="13"/>
      <c r="EO324" s="13"/>
      <c r="EP324" s="3"/>
      <c r="EQ324" s="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3"/>
      <c r="FO324" s="3"/>
      <c r="FP324" s="13"/>
      <c r="FQ324" s="13"/>
      <c r="FR324" s="13"/>
      <c r="FS324" s="13"/>
      <c r="FT324" s="13"/>
    </row>
    <row r="325" spans="1:176" ht="12.75" x14ac:dyDescent="0.2">
      <c r="A325" s="3"/>
      <c r="B325" s="135"/>
      <c r="C325" s="135"/>
      <c r="D325" s="136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M325" s="4"/>
      <c r="AN325" s="4"/>
      <c r="AO325" s="4"/>
      <c r="AP325" s="4"/>
      <c r="AQ325" s="4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15"/>
      <c r="BF325" s="9"/>
      <c r="BG325" s="9"/>
      <c r="BH325" s="9"/>
      <c r="BI325" s="9"/>
      <c r="BJ325" s="9"/>
      <c r="BK325" s="9"/>
      <c r="BL325" s="9"/>
      <c r="BM325" s="9"/>
      <c r="BV325" s="17"/>
      <c r="BW325" s="78"/>
      <c r="BX325" s="24"/>
      <c r="BY325" s="24"/>
      <c r="BZ325" s="24"/>
      <c r="CA325" s="24"/>
      <c r="CB325" s="24"/>
      <c r="CC325" s="24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3"/>
      <c r="EC325" s="3"/>
      <c r="ED325" s="3"/>
      <c r="EE325" s="3"/>
      <c r="EF325" s="3"/>
      <c r="EG325" s="3"/>
      <c r="EH325" s="3"/>
      <c r="EI325" s="13"/>
      <c r="EJ325" s="13"/>
      <c r="EK325" s="13"/>
      <c r="EL325" s="13"/>
      <c r="EM325" s="13"/>
      <c r="EN325" s="13"/>
      <c r="EO325" s="13"/>
      <c r="EP325" s="3"/>
      <c r="EQ325" s="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3"/>
      <c r="FO325" s="3"/>
      <c r="FP325" s="13"/>
      <c r="FQ325" s="13"/>
      <c r="FR325" s="13"/>
      <c r="FS325" s="13"/>
      <c r="FT325" s="13"/>
    </row>
    <row r="326" spans="1:176" ht="12.75" x14ac:dyDescent="0.2">
      <c r="A326" s="3"/>
      <c r="B326" s="135"/>
      <c r="C326" s="135"/>
      <c r="D326" s="13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M326" s="4"/>
      <c r="AN326" s="4"/>
      <c r="AO326" s="4"/>
      <c r="AP326" s="4"/>
      <c r="AQ326" s="4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15"/>
      <c r="BF326" s="9"/>
      <c r="BG326" s="9"/>
      <c r="BH326" s="9"/>
      <c r="BI326" s="9"/>
      <c r="BJ326" s="9"/>
      <c r="BK326" s="9"/>
      <c r="BL326" s="9"/>
      <c r="BM326" s="9"/>
      <c r="BV326" s="17"/>
      <c r="BW326" s="78"/>
      <c r="BX326" s="24"/>
      <c r="BY326" s="24"/>
      <c r="BZ326" s="24"/>
      <c r="CA326" s="24"/>
      <c r="CB326" s="24"/>
      <c r="CC326" s="24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3"/>
      <c r="EC326" s="3"/>
      <c r="ED326" s="3"/>
      <c r="EE326" s="3"/>
      <c r="EF326" s="3"/>
      <c r="EG326" s="3"/>
      <c r="EH326" s="3"/>
      <c r="EI326" s="13"/>
      <c r="EJ326" s="13"/>
      <c r="EK326" s="13"/>
      <c r="EL326" s="13"/>
      <c r="EM326" s="13"/>
      <c r="EN326" s="13"/>
      <c r="EO326" s="13"/>
      <c r="EP326" s="3"/>
      <c r="EQ326" s="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3"/>
      <c r="FO326" s="3"/>
      <c r="FP326" s="13"/>
      <c r="FQ326" s="13"/>
      <c r="FR326" s="13"/>
      <c r="FS326" s="13"/>
      <c r="FT326" s="13"/>
    </row>
    <row r="327" spans="1:176" ht="12.75" x14ac:dyDescent="0.2">
      <c r="A327" s="3"/>
      <c r="B327" s="135"/>
      <c r="C327" s="135"/>
      <c r="D327" s="136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M327" s="4"/>
      <c r="AN327" s="4"/>
      <c r="AO327" s="4"/>
      <c r="AP327" s="4"/>
      <c r="AQ327" s="4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15"/>
      <c r="BF327" s="9"/>
      <c r="BG327" s="9"/>
      <c r="BH327" s="9"/>
      <c r="BI327" s="9"/>
      <c r="BJ327" s="9"/>
      <c r="BK327" s="9"/>
      <c r="BL327" s="9"/>
      <c r="BM327" s="9"/>
      <c r="BV327" s="17"/>
      <c r="BW327" s="78"/>
      <c r="BX327" s="24"/>
      <c r="BY327" s="24"/>
      <c r="BZ327" s="24"/>
      <c r="CA327" s="24"/>
      <c r="CB327" s="24"/>
      <c r="CC327" s="24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3"/>
      <c r="EC327" s="3"/>
      <c r="ED327" s="3"/>
      <c r="EE327" s="3"/>
      <c r="EF327" s="3"/>
      <c r="EG327" s="3"/>
      <c r="EH327" s="3"/>
      <c r="EI327" s="13"/>
      <c r="EJ327" s="13"/>
      <c r="EK327" s="13"/>
      <c r="EL327" s="13"/>
      <c r="EM327" s="13"/>
      <c r="EN327" s="13"/>
      <c r="EO327" s="13"/>
      <c r="EP327" s="3"/>
      <c r="EQ327" s="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3"/>
      <c r="FO327" s="3"/>
      <c r="FP327" s="13"/>
      <c r="FQ327" s="13"/>
      <c r="FR327" s="13"/>
      <c r="FS327" s="13"/>
      <c r="FT327" s="13"/>
    </row>
    <row r="328" spans="1:176" ht="12.75" x14ac:dyDescent="0.2">
      <c r="A328" s="3"/>
      <c r="B328" s="135"/>
      <c r="C328" s="135"/>
      <c r="D328" s="136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M328" s="4"/>
      <c r="AN328" s="4"/>
      <c r="AO328" s="4"/>
      <c r="AP328" s="4"/>
      <c r="AQ328" s="4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15"/>
      <c r="BF328" s="9"/>
      <c r="BG328" s="9"/>
      <c r="BH328" s="9"/>
      <c r="BI328" s="9"/>
      <c r="BJ328" s="9"/>
      <c r="BK328" s="9"/>
      <c r="BL328" s="9"/>
      <c r="BM328" s="9"/>
      <c r="BV328" s="17"/>
      <c r="BW328" s="78"/>
      <c r="BX328" s="24"/>
      <c r="BY328" s="24"/>
      <c r="BZ328" s="24"/>
      <c r="CA328" s="24"/>
      <c r="CB328" s="24"/>
      <c r="CC328" s="24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3"/>
      <c r="EC328" s="3"/>
      <c r="ED328" s="3"/>
      <c r="EE328" s="3"/>
      <c r="EF328" s="3"/>
      <c r="EG328" s="3"/>
      <c r="EH328" s="3"/>
      <c r="EI328" s="13"/>
      <c r="EJ328" s="13"/>
      <c r="EK328" s="13"/>
      <c r="EL328" s="13"/>
      <c r="EM328" s="13"/>
      <c r="EN328" s="13"/>
      <c r="EO328" s="13"/>
      <c r="EP328" s="3"/>
      <c r="EQ328" s="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3"/>
      <c r="FO328" s="3"/>
      <c r="FP328" s="13"/>
      <c r="FQ328" s="13"/>
      <c r="FR328" s="13"/>
      <c r="FS328" s="13"/>
      <c r="FT328" s="13"/>
    </row>
    <row r="329" spans="1:176" ht="12.75" x14ac:dyDescent="0.2">
      <c r="A329" s="3"/>
      <c r="B329" s="135"/>
      <c r="C329" s="135"/>
      <c r="D329" s="136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M329" s="4"/>
      <c r="AN329" s="4"/>
      <c r="AO329" s="4"/>
      <c r="AP329" s="4"/>
      <c r="AQ329" s="4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15"/>
      <c r="BF329" s="9"/>
      <c r="BG329" s="9"/>
      <c r="BH329" s="9"/>
      <c r="BI329" s="9"/>
      <c r="BJ329" s="9"/>
      <c r="BK329" s="9"/>
      <c r="BL329" s="9"/>
      <c r="BM329" s="9"/>
      <c r="BV329" s="17"/>
      <c r="BW329" s="78"/>
      <c r="BX329" s="24"/>
      <c r="BY329" s="24"/>
      <c r="BZ329" s="24"/>
      <c r="CA329" s="24"/>
      <c r="CB329" s="24"/>
      <c r="CC329" s="24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3"/>
      <c r="EC329" s="3"/>
      <c r="ED329" s="3"/>
      <c r="EE329" s="3"/>
      <c r="EF329" s="3"/>
      <c r="EG329" s="3"/>
      <c r="EH329" s="3"/>
      <c r="EI329" s="13"/>
      <c r="EJ329" s="13"/>
      <c r="EK329" s="13"/>
      <c r="EL329" s="13"/>
      <c r="EM329" s="13"/>
      <c r="EN329" s="13"/>
      <c r="EO329" s="13"/>
      <c r="EP329" s="3"/>
      <c r="EQ329" s="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3"/>
      <c r="FO329" s="3"/>
      <c r="FP329" s="13"/>
      <c r="FQ329" s="13"/>
      <c r="FR329" s="13"/>
      <c r="FS329" s="13"/>
      <c r="FT329" s="13"/>
    </row>
    <row r="330" spans="1:176" ht="12.75" x14ac:dyDescent="0.2">
      <c r="A330" s="3"/>
      <c r="B330" s="135"/>
      <c r="C330" s="135"/>
      <c r="D330" s="136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M330" s="4"/>
      <c r="AN330" s="4"/>
      <c r="AO330" s="4"/>
      <c r="AP330" s="4"/>
      <c r="AQ330" s="4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15"/>
      <c r="BF330" s="9"/>
      <c r="BG330" s="9"/>
      <c r="BH330" s="9"/>
      <c r="BI330" s="9"/>
      <c r="BJ330" s="9"/>
      <c r="BK330" s="9"/>
      <c r="BL330" s="9"/>
      <c r="BM330" s="9"/>
      <c r="BV330" s="17"/>
      <c r="BW330" s="78"/>
      <c r="BX330" s="24"/>
      <c r="BY330" s="24"/>
      <c r="BZ330" s="24"/>
      <c r="CA330" s="24"/>
      <c r="CB330" s="24"/>
      <c r="CC330" s="24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3"/>
      <c r="EC330" s="3"/>
      <c r="ED330" s="3"/>
      <c r="EE330" s="3"/>
      <c r="EF330" s="3"/>
      <c r="EG330" s="3"/>
      <c r="EH330" s="3"/>
      <c r="EI330" s="13"/>
      <c r="EJ330" s="13"/>
      <c r="EK330" s="13"/>
      <c r="EL330" s="13"/>
      <c r="EM330" s="13"/>
      <c r="EN330" s="13"/>
      <c r="EO330" s="13"/>
      <c r="EP330" s="3"/>
      <c r="EQ330" s="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3"/>
      <c r="FO330" s="3"/>
      <c r="FP330" s="13"/>
      <c r="FQ330" s="13"/>
      <c r="FR330" s="13"/>
      <c r="FS330" s="13"/>
      <c r="FT330" s="13"/>
    </row>
    <row r="331" spans="1:176" ht="12.75" x14ac:dyDescent="0.2">
      <c r="A331" s="3"/>
      <c r="B331" s="135"/>
      <c r="C331" s="135"/>
      <c r="D331" s="136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M331" s="4"/>
      <c r="AN331" s="4"/>
      <c r="AO331" s="4"/>
      <c r="AP331" s="4"/>
      <c r="AQ331" s="4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15"/>
      <c r="BF331" s="9"/>
      <c r="BG331" s="9"/>
      <c r="BH331" s="9"/>
      <c r="BI331" s="9"/>
      <c r="BJ331" s="9"/>
      <c r="BK331" s="9"/>
      <c r="BL331" s="9"/>
      <c r="BM331" s="9"/>
      <c r="BV331" s="17"/>
      <c r="BW331" s="78"/>
      <c r="BX331" s="24"/>
      <c r="BY331" s="24"/>
      <c r="BZ331" s="24"/>
      <c r="CA331" s="24"/>
      <c r="CB331" s="24"/>
      <c r="CC331" s="24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3"/>
      <c r="EC331" s="3"/>
      <c r="ED331" s="3"/>
      <c r="EE331" s="3"/>
      <c r="EF331" s="3"/>
      <c r="EG331" s="3"/>
      <c r="EH331" s="3"/>
      <c r="EI331" s="13"/>
      <c r="EJ331" s="13"/>
      <c r="EK331" s="13"/>
      <c r="EL331" s="13"/>
      <c r="EM331" s="13"/>
      <c r="EN331" s="13"/>
      <c r="EO331" s="13"/>
      <c r="EP331" s="3"/>
      <c r="EQ331" s="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3"/>
      <c r="FO331" s="3"/>
      <c r="FP331" s="13"/>
      <c r="FQ331" s="13"/>
      <c r="FR331" s="13"/>
      <c r="FS331" s="13"/>
      <c r="FT331" s="13"/>
    </row>
    <row r="332" spans="1:176" ht="12.75" x14ac:dyDescent="0.2">
      <c r="A332" s="3"/>
      <c r="B332" s="135"/>
      <c r="C332" s="135"/>
      <c r="D332" s="136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M332" s="4"/>
      <c r="AN332" s="4"/>
      <c r="AO332" s="4"/>
      <c r="AP332" s="4"/>
      <c r="AQ332" s="4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15"/>
      <c r="BF332" s="9"/>
      <c r="BG332" s="9"/>
      <c r="BH332" s="9"/>
      <c r="BI332" s="9"/>
      <c r="BJ332" s="9"/>
      <c r="BK332" s="9"/>
      <c r="BL332" s="9"/>
      <c r="BM332" s="9"/>
      <c r="BV332" s="17"/>
      <c r="BW332" s="78"/>
      <c r="BX332" s="24"/>
      <c r="BY332" s="24"/>
      <c r="BZ332" s="24"/>
      <c r="CA332" s="24"/>
      <c r="CB332" s="24"/>
      <c r="CC332" s="24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3"/>
      <c r="EC332" s="3"/>
      <c r="ED332" s="3"/>
      <c r="EE332" s="3"/>
      <c r="EF332" s="3"/>
      <c r="EG332" s="3"/>
      <c r="EH332" s="3"/>
      <c r="EI332" s="13"/>
      <c r="EJ332" s="13"/>
      <c r="EK332" s="13"/>
      <c r="EL332" s="13"/>
      <c r="EM332" s="13"/>
      <c r="EN332" s="13"/>
      <c r="EO332" s="13"/>
      <c r="EP332" s="3"/>
      <c r="EQ332" s="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3"/>
      <c r="FO332" s="3"/>
      <c r="FP332" s="13"/>
      <c r="FQ332" s="13"/>
      <c r="FR332" s="13"/>
      <c r="FS332" s="13"/>
      <c r="FT332" s="13"/>
    </row>
    <row r="333" spans="1:176" ht="12.75" x14ac:dyDescent="0.2">
      <c r="A333" s="3"/>
      <c r="B333" s="135"/>
      <c r="C333" s="135"/>
      <c r="D333" s="136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M333" s="4"/>
      <c r="AN333" s="4"/>
      <c r="AO333" s="4"/>
      <c r="AP333" s="4"/>
      <c r="AQ333" s="4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15"/>
      <c r="BF333" s="9"/>
      <c r="BG333" s="9"/>
      <c r="BH333" s="9"/>
      <c r="BI333" s="9"/>
      <c r="BJ333" s="9"/>
      <c r="BK333" s="9"/>
      <c r="BL333" s="9"/>
      <c r="BM333" s="9"/>
      <c r="BV333" s="17"/>
      <c r="BW333" s="78"/>
      <c r="BX333" s="24"/>
      <c r="BY333" s="24"/>
      <c r="BZ333" s="24"/>
      <c r="CA333" s="24"/>
      <c r="CB333" s="24"/>
      <c r="CC333" s="24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3"/>
      <c r="EC333" s="3"/>
      <c r="ED333" s="3"/>
      <c r="EE333" s="3"/>
      <c r="EF333" s="3"/>
      <c r="EG333" s="3"/>
      <c r="EH333" s="3"/>
      <c r="EI333" s="13"/>
      <c r="EJ333" s="13"/>
      <c r="EK333" s="13"/>
      <c r="EL333" s="13"/>
      <c r="EM333" s="13"/>
      <c r="EN333" s="13"/>
      <c r="EO333" s="13"/>
      <c r="EP333" s="3"/>
      <c r="EQ333" s="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3"/>
      <c r="FO333" s="3"/>
      <c r="FP333" s="13"/>
      <c r="FQ333" s="13"/>
      <c r="FR333" s="13"/>
      <c r="FS333" s="13"/>
      <c r="FT333" s="13"/>
    </row>
    <row r="334" spans="1:176" ht="12.75" x14ac:dyDescent="0.2">
      <c r="A334" s="3"/>
      <c r="B334" s="135"/>
      <c r="C334" s="135"/>
      <c r="D334" s="136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M334" s="4"/>
      <c r="AN334" s="4"/>
      <c r="AO334" s="4"/>
      <c r="AP334" s="4"/>
      <c r="AQ334" s="4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15"/>
      <c r="BF334" s="9"/>
      <c r="BG334" s="9"/>
      <c r="BH334" s="9"/>
      <c r="BI334" s="9"/>
      <c r="BJ334" s="9"/>
      <c r="BK334" s="9"/>
      <c r="BL334" s="9"/>
      <c r="BM334" s="9"/>
      <c r="BV334" s="17"/>
      <c r="BW334" s="78"/>
      <c r="BX334" s="24"/>
      <c r="BY334" s="24"/>
      <c r="BZ334" s="24"/>
      <c r="CA334" s="24"/>
      <c r="CB334" s="24"/>
      <c r="CC334" s="24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3"/>
      <c r="EC334" s="3"/>
      <c r="ED334" s="3"/>
      <c r="EE334" s="3"/>
      <c r="EF334" s="3"/>
      <c r="EG334" s="3"/>
      <c r="EH334" s="3"/>
      <c r="EI334" s="13"/>
      <c r="EJ334" s="13"/>
      <c r="EK334" s="13"/>
      <c r="EL334" s="13"/>
      <c r="EM334" s="13"/>
      <c r="EN334" s="13"/>
      <c r="EO334" s="13"/>
      <c r="EP334" s="3"/>
      <c r="EQ334" s="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3"/>
      <c r="FO334" s="3"/>
      <c r="FP334" s="13"/>
      <c r="FQ334" s="13"/>
      <c r="FR334" s="13"/>
      <c r="FS334" s="13"/>
      <c r="FT334" s="13"/>
    </row>
    <row r="335" spans="1:176" ht="12.75" x14ac:dyDescent="0.2">
      <c r="A335" s="3"/>
      <c r="B335" s="135"/>
      <c r="C335" s="135"/>
      <c r="D335" s="136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M335" s="4"/>
      <c r="AN335" s="4"/>
      <c r="AO335" s="4"/>
      <c r="AP335" s="4"/>
      <c r="AQ335" s="4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15"/>
      <c r="BF335" s="9"/>
      <c r="BG335" s="9"/>
      <c r="BH335" s="9"/>
      <c r="BI335" s="9"/>
      <c r="BJ335" s="9"/>
      <c r="BK335" s="9"/>
      <c r="BL335" s="9"/>
      <c r="BM335" s="9"/>
      <c r="BV335" s="17"/>
      <c r="BW335" s="78"/>
      <c r="BX335" s="24"/>
      <c r="BY335" s="24"/>
      <c r="BZ335" s="24"/>
      <c r="CA335" s="24"/>
      <c r="CB335" s="24"/>
      <c r="CC335" s="24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3"/>
      <c r="EC335" s="3"/>
      <c r="ED335" s="3"/>
      <c r="EE335" s="3"/>
      <c r="EF335" s="3"/>
      <c r="EG335" s="3"/>
      <c r="EH335" s="3"/>
      <c r="EI335" s="13"/>
      <c r="EJ335" s="13"/>
      <c r="EK335" s="13"/>
      <c r="EL335" s="13"/>
      <c r="EM335" s="13"/>
      <c r="EN335" s="13"/>
      <c r="EO335" s="13"/>
      <c r="EP335" s="3"/>
      <c r="EQ335" s="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3"/>
      <c r="FO335" s="3"/>
      <c r="FP335" s="13"/>
      <c r="FQ335" s="13"/>
      <c r="FR335" s="13"/>
      <c r="FS335" s="13"/>
      <c r="FT335" s="13"/>
    </row>
    <row r="336" spans="1:176" ht="12.75" x14ac:dyDescent="0.2">
      <c r="A336" s="3"/>
      <c r="B336" s="135"/>
      <c r="C336" s="135"/>
      <c r="D336" s="1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M336" s="4"/>
      <c r="AN336" s="4"/>
      <c r="AO336" s="4"/>
      <c r="AP336" s="4"/>
      <c r="AQ336" s="4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15"/>
      <c r="BF336" s="9"/>
      <c r="BG336" s="9"/>
      <c r="BH336" s="9"/>
      <c r="BI336" s="9"/>
      <c r="BJ336" s="9"/>
      <c r="BK336" s="9"/>
      <c r="BL336" s="9"/>
      <c r="BM336" s="9"/>
      <c r="BV336" s="17"/>
      <c r="BW336" s="78"/>
      <c r="BX336" s="24"/>
      <c r="BY336" s="24"/>
      <c r="BZ336" s="24"/>
      <c r="CA336" s="24"/>
      <c r="CB336" s="24"/>
      <c r="CC336" s="24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3"/>
      <c r="EC336" s="3"/>
      <c r="ED336" s="3"/>
      <c r="EE336" s="3"/>
      <c r="EF336" s="3"/>
      <c r="EG336" s="3"/>
      <c r="EH336" s="3"/>
      <c r="EI336" s="13"/>
      <c r="EJ336" s="13"/>
      <c r="EK336" s="13"/>
      <c r="EL336" s="13"/>
      <c r="EM336" s="13"/>
      <c r="EN336" s="13"/>
      <c r="EO336" s="13"/>
      <c r="EP336" s="3"/>
      <c r="EQ336" s="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3"/>
      <c r="FO336" s="3"/>
      <c r="FP336" s="13"/>
      <c r="FQ336" s="13"/>
      <c r="FR336" s="13"/>
      <c r="FS336" s="13"/>
      <c r="FT336" s="13"/>
    </row>
    <row r="337" spans="1:176" ht="12.75" x14ac:dyDescent="0.2">
      <c r="A337" s="3"/>
      <c r="B337" s="135"/>
      <c r="C337" s="135"/>
      <c r="D337" s="136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M337" s="4"/>
      <c r="AN337" s="4"/>
      <c r="AO337" s="4"/>
      <c r="AP337" s="4"/>
      <c r="AQ337" s="4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15"/>
      <c r="BF337" s="9"/>
      <c r="BG337" s="9"/>
      <c r="BH337" s="9"/>
      <c r="BI337" s="9"/>
      <c r="BJ337" s="9"/>
      <c r="BK337" s="9"/>
      <c r="BL337" s="9"/>
      <c r="BM337" s="9"/>
      <c r="BV337" s="17"/>
      <c r="BW337" s="78"/>
      <c r="BX337" s="24"/>
      <c r="BY337" s="24"/>
      <c r="BZ337" s="24"/>
      <c r="CA337" s="24"/>
      <c r="CB337" s="24"/>
      <c r="CC337" s="24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3"/>
      <c r="EC337" s="3"/>
      <c r="ED337" s="3"/>
      <c r="EE337" s="3"/>
      <c r="EF337" s="3"/>
      <c r="EG337" s="3"/>
      <c r="EH337" s="3"/>
      <c r="EI337" s="13"/>
      <c r="EJ337" s="13"/>
      <c r="EK337" s="13"/>
      <c r="EL337" s="13"/>
      <c r="EM337" s="13"/>
      <c r="EN337" s="13"/>
      <c r="EO337" s="13"/>
      <c r="EP337" s="3"/>
      <c r="EQ337" s="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3"/>
      <c r="FO337" s="3"/>
      <c r="FP337" s="13"/>
      <c r="FQ337" s="13"/>
      <c r="FR337" s="13"/>
      <c r="FS337" s="13"/>
      <c r="FT337" s="13"/>
    </row>
    <row r="338" spans="1:176" ht="12.75" x14ac:dyDescent="0.2">
      <c r="A338" s="3"/>
      <c r="B338" s="135"/>
      <c r="C338" s="135"/>
      <c r="D338" s="136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M338" s="4"/>
      <c r="AN338" s="4"/>
      <c r="AO338" s="4"/>
      <c r="AP338" s="4"/>
      <c r="AQ338" s="4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15"/>
      <c r="BF338" s="9"/>
      <c r="BG338" s="9"/>
      <c r="BH338" s="9"/>
      <c r="BI338" s="9"/>
      <c r="BJ338" s="9"/>
      <c r="BK338" s="9"/>
      <c r="BL338" s="9"/>
      <c r="BM338" s="9"/>
      <c r="BV338" s="17"/>
      <c r="BW338" s="78"/>
      <c r="BX338" s="24"/>
      <c r="BY338" s="24"/>
      <c r="BZ338" s="24"/>
      <c r="CA338" s="24"/>
      <c r="CB338" s="24"/>
      <c r="CC338" s="24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3"/>
      <c r="EC338" s="3"/>
      <c r="ED338" s="3"/>
      <c r="EE338" s="3"/>
      <c r="EF338" s="3"/>
      <c r="EG338" s="3"/>
      <c r="EH338" s="3"/>
      <c r="EI338" s="13"/>
      <c r="EJ338" s="13"/>
      <c r="EK338" s="13"/>
      <c r="EL338" s="13"/>
      <c r="EM338" s="13"/>
      <c r="EN338" s="13"/>
      <c r="EO338" s="13"/>
      <c r="EP338" s="3"/>
      <c r="EQ338" s="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3"/>
      <c r="FO338" s="3"/>
      <c r="FP338" s="13"/>
      <c r="FQ338" s="13"/>
      <c r="FR338" s="13"/>
      <c r="FS338" s="13"/>
      <c r="FT338" s="13"/>
    </row>
    <row r="339" spans="1:176" ht="12.75" x14ac:dyDescent="0.2">
      <c r="A339" s="3"/>
      <c r="B339" s="135"/>
      <c r="C339" s="135"/>
      <c r="D339" s="136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M339" s="4"/>
      <c r="AN339" s="4"/>
      <c r="AO339" s="4"/>
      <c r="AP339" s="4"/>
      <c r="AQ339" s="4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15"/>
      <c r="BF339" s="9"/>
      <c r="BG339" s="9"/>
      <c r="BH339" s="9"/>
      <c r="BI339" s="9"/>
      <c r="BJ339" s="9"/>
      <c r="BK339" s="9"/>
      <c r="BL339" s="9"/>
      <c r="BM339" s="9"/>
      <c r="BV339" s="17"/>
      <c r="BW339" s="78"/>
      <c r="BX339" s="24"/>
      <c r="BY339" s="24"/>
      <c r="BZ339" s="24"/>
      <c r="CA339" s="24"/>
      <c r="CB339" s="24"/>
      <c r="CC339" s="24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3"/>
      <c r="EC339" s="3"/>
      <c r="ED339" s="3"/>
      <c r="EE339" s="3"/>
      <c r="EF339" s="3"/>
      <c r="EG339" s="3"/>
      <c r="EH339" s="3"/>
      <c r="EI339" s="13"/>
      <c r="EJ339" s="13"/>
      <c r="EK339" s="13"/>
      <c r="EL339" s="13"/>
      <c r="EM339" s="13"/>
      <c r="EN339" s="13"/>
      <c r="EO339" s="13"/>
      <c r="EP339" s="3"/>
      <c r="EQ339" s="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3"/>
      <c r="FO339" s="3"/>
      <c r="FP339" s="13"/>
      <c r="FQ339" s="13"/>
      <c r="FR339" s="13"/>
      <c r="FS339" s="13"/>
      <c r="FT339" s="13"/>
    </row>
    <row r="340" spans="1:176" ht="12.75" x14ac:dyDescent="0.2">
      <c r="A340" s="3"/>
      <c r="B340" s="135"/>
      <c r="C340" s="135"/>
      <c r="D340" s="136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M340" s="4"/>
      <c r="AN340" s="4"/>
      <c r="AO340" s="4"/>
      <c r="AP340" s="4"/>
      <c r="AQ340" s="4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15"/>
      <c r="BF340" s="9"/>
      <c r="BG340" s="9"/>
      <c r="BH340" s="9"/>
      <c r="BI340" s="9"/>
      <c r="BJ340" s="9"/>
      <c r="BK340" s="9"/>
      <c r="BL340" s="9"/>
      <c r="BM340" s="9"/>
      <c r="BV340" s="17"/>
      <c r="BW340" s="78"/>
      <c r="BX340" s="24"/>
      <c r="BY340" s="24"/>
      <c r="BZ340" s="24"/>
      <c r="CA340" s="24"/>
      <c r="CB340" s="24"/>
      <c r="CC340" s="24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3"/>
      <c r="EC340" s="3"/>
      <c r="ED340" s="3"/>
      <c r="EE340" s="3"/>
      <c r="EF340" s="3"/>
      <c r="EG340" s="3"/>
      <c r="EH340" s="3"/>
      <c r="EI340" s="13"/>
      <c r="EJ340" s="13"/>
      <c r="EK340" s="13"/>
      <c r="EL340" s="13"/>
      <c r="EM340" s="13"/>
      <c r="EN340" s="13"/>
      <c r="EO340" s="13"/>
      <c r="EP340" s="3"/>
      <c r="EQ340" s="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3"/>
      <c r="FO340" s="3"/>
      <c r="FP340" s="13"/>
      <c r="FQ340" s="13"/>
      <c r="FR340" s="13"/>
      <c r="FS340" s="13"/>
      <c r="FT340" s="13"/>
    </row>
    <row r="341" spans="1:176" ht="12.75" x14ac:dyDescent="0.2">
      <c r="A341" s="3"/>
      <c r="B341" s="135"/>
      <c r="C341" s="135"/>
      <c r="D341" s="136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M341" s="4"/>
      <c r="AN341" s="4"/>
      <c r="AO341" s="4"/>
      <c r="AP341" s="4"/>
      <c r="AQ341" s="4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15"/>
      <c r="BF341" s="9"/>
      <c r="BG341" s="9"/>
      <c r="BH341" s="9"/>
      <c r="BI341" s="9"/>
      <c r="BJ341" s="9"/>
      <c r="BK341" s="9"/>
      <c r="BL341" s="9"/>
      <c r="BM341" s="9"/>
      <c r="BV341" s="17"/>
      <c r="BW341" s="78"/>
      <c r="BX341" s="24"/>
      <c r="BY341" s="24"/>
      <c r="BZ341" s="24"/>
      <c r="CA341" s="24"/>
      <c r="CB341" s="24"/>
      <c r="CC341" s="24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3"/>
      <c r="EC341" s="3"/>
      <c r="ED341" s="3"/>
      <c r="EE341" s="3"/>
      <c r="EF341" s="3"/>
      <c r="EG341" s="3"/>
      <c r="EH341" s="3"/>
      <c r="EI341" s="13"/>
      <c r="EJ341" s="13"/>
      <c r="EK341" s="13"/>
      <c r="EL341" s="13"/>
      <c r="EM341" s="13"/>
      <c r="EN341" s="13"/>
      <c r="EO341" s="13"/>
      <c r="EP341" s="3"/>
      <c r="EQ341" s="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3"/>
      <c r="FO341" s="3"/>
      <c r="FP341" s="13"/>
      <c r="FQ341" s="13"/>
      <c r="FR341" s="13"/>
      <c r="FS341" s="13"/>
      <c r="FT341" s="13"/>
    </row>
    <row r="342" spans="1:176" ht="12.75" x14ac:dyDescent="0.2">
      <c r="A342" s="3"/>
      <c r="B342" s="135"/>
      <c r="C342" s="135"/>
      <c r="D342" s="136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M342" s="4"/>
      <c r="AN342" s="4"/>
      <c r="AO342" s="4"/>
      <c r="AP342" s="4"/>
      <c r="AQ342" s="4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15"/>
      <c r="BF342" s="9"/>
      <c r="BG342" s="9"/>
      <c r="BH342" s="9"/>
      <c r="BI342" s="9"/>
      <c r="BJ342" s="9"/>
      <c r="BK342" s="9"/>
      <c r="BL342" s="9"/>
      <c r="BM342" s="9"/>
      <c r="BV342" s="17"/>
      <c r="BW342" s="78"/>
      <c r="BX342" s="24"/>
      <c r="BY342" s="24"/>
      <c r="BZ342" s="24"/>
      <c r="CA342" s="24"/>
      <c r="CB342" s="24"/>
      <c r="CC342" s="24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3"/>
      <c r="EC342" s="3"/>
      <c r="ED342" s="3"/>
      <c r="EE342" s="3"/>
      <c r="EF342" s="3"/>
      <c r="EG342" s="3"/>
      <c r="EH342" s="3"/>
      <c r="EI342" s="13"/>
      <c r="EJ342" s="13"/>
      <c r="EK342" s="13"/>
      <c r="EL342" s="13"/>
      <c r="EM342" s="13"/>
      <c r="EN342" s="13"/>
      <c r="EO342" s="13"/>
      <c r="EP342" s="3"/>
      <c r="EQ342" s="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3"/>
      <c r="FO342" s="3"/>
      <c r="FP342" s="13"/>
      <c r="FQ342" s="13"/>
      <c r="FR342" s="13"/>
      <c r="FS342" s="13"/>
      <c r="FT342" s="13"/>
    </row>
    <row r="343" spans="1:176" ht="12.75" x14ac:dyDescent="0.2">
      <c r="A343" s="3"/>
      <c r="B343" s="135"/>
      <c r="C343" s="135"/>
      <c r="D343" s="136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M343" s="4"/>
      <c r="AN343" s="4"/>
      <c r="AO343" s="4"/>
      <c r="AP343" s="4"/>
      <c r="AQ343" s="4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15"/>
      <c r="BF343" s="9"/>
      <c r="BG343" s="9"/>
      <c r="BH343" s="9"/>
      <c r="BI343" s="9"/>
      <c r="BJ343" s="9"/>
      <c r="BK343" s="9"/>
      <c r="BL343" s="9"/>
      <c r="BM343" s="9"/>
      <c r="BV343" s="17"/>
      <c r="BW343" s="78"/>
      <c r="BX343" s="24"/>
      <c r="BY343" s="24"/>
      <c r="BZ343" s="24"/>
      <c r="CA343" s="24"/>
      <c r="CB343" s="24"/>
      <c r="CC343" s="24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3"/>
      <c r="EC343" s="3"/>
      <c r="ED343" s="3"/>
      <c r="EE343" s="3"/>
      <c r="EF343" s="3"/>
      <c r="EG343" s="3"/>
      <c r="EH343" s="3"/>
      <c r="EI343" s="13"/>
      <c r="EJ343" s="13"/>
      <c r="EK343" s="13"/>
      <c r="EL343" s="13"/>
      <c r="EM343" s="13"/>
      <c r="EN343" s="13"/>
      <c r="EO343" s="13"/>
      <c r="EP343" s="3"/>
      <c r="EQ343" s="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3"/>
      <c r="FO343" s="3"/>
      <c r="FP343" s="13"/>
      <c r="FQ343" s="13"/>
      <c r="FR343" s="13"/>
      <c r="FS343" s="13"/>
      <c r="FT343" s="13"/>
    </row>
    <row r="344" spans="1:176" ht="12.75" x14ac:dyDescent="0.2">
      <c r="A344" s="3"/>
      <c r="B344" s="135"/>
      <c r="C344" s="135"/>
      <c r="D344" s="136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M344" s="4"/>
      <c r="AN344" s="4"/>
      <c r="AO344" s="4"/>
      <c r="AP344" s="4"/>
      <c r="AQ344" s="4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15"/>
      <c r="BF344" s="9"/>
      <c r="BG344" s="9"/>
      <c r="BH344" s="9"/>
      <c r="BI344" s="9"/>
      <c r="BJ344" s="9"/>
      <c r="BK344" s="9"/>
      <c r="BL344" s="9"/>
      <c r="BM344" s="9"/>
      <c r="BV344" s="17"/>
      <c r="BW344" s="78"/>
      <c r="BX344" s="24"/>
      <c r="BY344" s="24"/>
      <c r="BZ344" s="24"/>
      <c r="CA344" s="24"/>
      <c r="CB344" s="24"/>
      <c r="CC344" s="24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3"/>
      <c r="EC344" s="3"/>
      <c r="ED344" s="3"/>
      <c r="EE344" s="3"/>
      <c r="EF344" s="3"/>
      <c r="EG344" s="3"/>
      <c r="EH344" s="3"/>
      <c r="EI344" s="13"/>
      <c r="EJ344" s="13"/>
      <c r="EK344" s="13"/>
      <c r="EL344" s="13"/>
      <c r="EM344" s="13"/>
      <c r="EN344" s="13"/>
      <c r="EO344" s="13"/>
      <c r="EP344" s="3"/>
      <c r="EQ344" s="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3"/>
      <c r="FO344" s="3"/>
      <c r="FP344" s="13"/>
      <c r="FQ344" s="13"/>
      <c r="FR344" s="13"/>
      <c r="FS344" s="13"/>
      <c r="FT344" s="13"/>
    </row>
    <row r="345" spans="1:176" ht="12.75" x14ac:dyDescent="0.2">
      <c r="A345" s="3"/>
      <c r="B345" s="135"/>
      <c r="C345" s="135"/>
      <c r="D345" s="136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M345" s="4"/>
      <c r="AN345" s="4"/>
      <c r="AO345" s="4"/>
      <c r="AP345" s="4"/>
      <c r="AQ345" s="4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15"/>
      <c r="BF345" s="9"/>
      <c r="BG345" s="9"/>
      <c r="BH345" s="9"/>
      <c r="BI345" s="9"/>
      <c r="BJ345" s="9"/>
      <c r="BK345" s="9"/>
      <c r="BL345" s="9"/>
      <c r="BM345" s="9"/>
      <c r="BV345" s="17"/>
      <c r="BW345" s="78"/>
      <c r="BX345" s="24"/>
      <c r="BY345" s="24"/>
      <c r="BZ345" s="24"/>
      <c r="CA345" s="24"/>
      <c r="CB345" s="24"/>
      <c r="CC345" s="24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3"/>
      <c r="EC345" s="3"/>
      <c r="ED345" s="3"/>
      <c r="EE345" s="3"/>
      <c r="EF345" s="3"/>
      <c r="EG345" s="3"/>
      <c r="EH345" s="3"/>
      <c r="EI345" s="13"/>
      <c r="EJ345" s="13"/>
      <c r="EK345" s="13"/>
      <c r="EL345" s="13"/>
      <c r="EM345" s="13"/>
      <c r="EN345" s="13"/>
      <c r="EO345" s="13"/>
      <c r="EP345" s="3"/>
      <c r="EQ345" s="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3"/>
      <c r="FO345" s="3"/>
      <c r="FP345" s="13"/>
      <c r="FQ345" s="13"/>
      <c r="FR345" s="13"/>
      <c r="FS345" s="13"/>
      <c r="FT345" s="13"/>
    </row>
    <row r="346" spans="1:176" ht="12.75" x14ac:dyDescent="0.2">
      <c r="A346" s="3"/>
      <c r="B346" s="135"/>
      <c r="C346" s="135"/>
      <c r="D346" s="13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M346" s="4"/>
      <c r="AN346" s="4"/>
      <c r="AO346" s="4"/>
      <c r="AP346" s="4"/>
      <c r="AQ346" s="4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15"/>
      <c r="BF346" s="9"/>
      <c r="BG346" s="9"/>
      <c r="BH346" s="9"/>
      <c r="BI346" s="9"/>
      <c r="BJ346" s="9"/>
      <c r="BK346" s="9"/>
      <c r="BL346" s="9"/>
      <c r="BM346" s="9"/>
      <c r="BV346" s="17"/>
      <c r="BW346" s="78"/>
      <c r="BX346" s="24"/>
      <c r="BY346" s="24"/>
      <c r="BZ346" s="24"/>
      <c r="CA346" s="24"/>
      <c r="CB346" s="24"/>
      <c r="CC346" s="24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3"/>
      <c r="EC346" s="3"/>
      <c r="ED346" s="3"/>
      <c r="EE346" s="3"/>
      <c r="EF346" s="3"/>
      <c r="EG346" s="3"/>
      <c r="EH346" s="3"/>
      <c r="EI346" s="13"/>
      <c r="EJ346" s="13"/>
      <c r="EK346" s="13"/>
      <c r="EL346" s="13"/>
      <c r="EM346" s="13"/>
      <c r="EN346" s="13"/>
      <c r="EO346" s="13"/>
      <c r="EP346" s="3"/>
      <c r="EQ346" s="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3"/>
      <c r="FO346" s="3"/>
      <c r="FP346" s="13"/>
      <c r="FQ346" s="13"/>
      <c r="FR346" s="13"/>
      <c r="FS346" s="13"/>
      <c r="FT346" s="13"/>
    </row>
    <row r="347" spans="1:176" ht="12.75" x14ac:dyDescent="0.2">
      <c r="A347" s="3"/>
      <c r="B347" s="135"/>
      <c r="C347" s="135"/>
      <c r="D347" s="136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M347" s="4"/>
      <c r="AN347" s="4"/>
      <c r="AO347" s="4"/>
      <c r="AP347" s="4"/>
      <c r="AQ347" s="4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15"/>
      <c r="BF347" s="9"/>
      <c r="BG347" s="9"/>
      <c r="BH347" s="9"/>
      <c r="BI347" s="9"/>
      <c r="BJ347" s="9"/>
      <c r="BK347" s="9"/>
      <c r="BL347" s="9"/>
      <c r="BM347" s="9"/>
      <c r="BV347" s="17"/>
      <c r="BW347" s="78"/>
      <c r="BX347" s="24"/>
      <c r="BY347" s="24"/>
      <c r="BZ347" s="24"/>
      <c r="CA347" s="24"/>
      <c r="CB347" s="24"/>
      <c r="CC347" s="24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3"/>
      <c r="EC347" s="3"/>
      <c r="ED347" s="3"/>
      <c r="EE347" s="3"/>
      <c r="EF347" s="3"/>
      <c r="EG347" s="3"/>
      <c r="EH347" s="3"/>
      <c r="EI347" s="13"/>
      <c r="EJ347" s="13"/>
      <c r="EK347" s="13"/>
      <c r="EL347" s="13"/>
      <c r="EM347" s="13"/>
      <c r="EN347" s="13"/>
      <c r="EO347" s="13"/>
      <c r="EP347" s="3"/>
      <c r="EQ347" s="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3"/>
      <c r="FO347" s="3"/>
      <c r="FP347" s="13"/>
      <c r="FQ347" s="13"/>
      <c r="FR347" s="13"/>
      <c r="FS347" s="13"/>
      <c r="FT347" s="13"/>
    </row>
    <row r="348" spans="1:176" ht="12.75" x14ac:dyDescent="0.2">
      <c r="A348" s="3"/>
      <c r="B348" s="135"/>
      <c r="C348" s="135"/>
      <c r="D348" s="136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M348" s="4"/>
      <c r="AN348" s="4"/>
      <c r="AO348" s="4"/>
      <c r="AP348" s="4"/>
      <c r="AQ348" s="4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15"/>
      <c r="BF348" s="9"/>
      <c r="BG348" s="9"/>
      <c r="BH348" s="9"/>
      <c r="BI348" s="9"/>
      <c r="BJ348" s="9"/>
      <c r="BK348" s="9"/>
      <c r="BL348" s="9"/>
      <c r="BM348" s="9"/>
      <c r="BV348" s="17"/>
      <c r="BW348" s="78"/>
      <c r="BX348" s="24"/>
      <c r="BY348" s="24"/>
      <c r="BZ348" s="24"/>
      <c r="CA348" s="24"/>
      <c r="CB348" s="24"/>
      <c r="CC348" s="24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3"/>
      <c r="EC348" s="3"/>
      <c r="ED348" s="3"/>
      <c r="EE348" s="3"/>
      <c r="EF348" s="3"/>
      <c r="EG348" s="3"/>
      <c r="EH348" s="3"/>
      <c r="EI348" s="13"/>
      <c r="EJ348" s="13"/>
      <c r="EK348" s="13"/>
      <c r="EL348" s="13"/>
      <c r="EM348" s="13"/>
      <c r="EN348" s="13"/>
      <c r="EO348" s="13"/>
      <c r="EP348" s="3"/>
      <c r="EQ348" s="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3"/>
      <c r="FO348" s="3"/>
      <c r="FP348" s="13"/>
      <c r="FQ348" s="13"/>
      <c r="FR348" s="13"/>
      <c r="FS348" s="13"/>
      <c r="FT348" s="13"/>
    </row>
    <row r="349" spans="1:176" ht="12.75" x14ac:dyDescent="0.2">
      <c r="A349" s="3"/>
      <c r="B349" s="135"/>
      <c r="C349" s="135"/>
      <c r="D349" s="136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M349" s="4"/>
      <c r="AN349" s="4"/>
      <c r="AO349" s="4"/>
      <c r="AP349" s="4"/>
      <c r="AQ349" s="4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15"/>
      <c r="BF349" s="9"/>
      <c r="BG349" s="9"/>
      <c r="BH349" s="9"/>
      <c r="BI349" s="9"/>
      <c r="BJ349" s="9"/>
      <c r="BK349" s="9"/>
      <c r="BL349" s="9"/>
      <c r="BM349" s="9"/>
      <c r="BV349" s="17"/>
      <c r="BW349" s="78"/>
      <c r="BX349" s="24"/>
      <c r="BY349" s="24"/>
      <c r="BZ349" s="24"/>
      <c r="CA349" s="24"/>
      <c r="CB349" s="24"/>
      <c r="CC349" s="24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3"/>
      <c r="EC349" s="3"/>
      <c r="ED349" s="3"/>
      <c r="EE349" s="3"/>
      <c r="EF349" s="3"/>
      <c r="EG349" s="3"/>
      <c r="EH349" s="3"/>
      <c r="EI349" s="13"/>
      <c r="EJ349" s="13"/>
      <c r="EK349" s="13"/>
      <c r="EL349" s="13"/>
      <c r="EM349" s="13"/>
      <c r="EN349" s="13"/>
      <c r="EO349" s="13"/>
      <c r="EP349" s="3"/>
      <c r="EQ349" s="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3"/>
      <c r="FO349" s="3"/>
      <c r="FP349" s="13"/>
      <c r="FQ349" s="13"/>
      <c r="FR349" s="13"/>
      <c r="FS349" s="13"/>
      <c r="FT349" s="13"/>
    </row>
    <row r="350" spans="1:176" ht="12.75" x14ac:dyDescent="0.2">
      <c r="A350" s="3"/>
      <c r="B350" s="135"/>
      <c r="C350" s="135"/>
      <c r="D350" s="136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M350" s="4"/>
      <c r="AN350" s="4"/>
      <c r="AO350" s="4"/>
      <c r="AP350" s="4"/>
      <c r="AQ350" s="4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15"/>
      <c r="BF350" s="9"/>
      <c r="BG350" s="9"/>
      <c r="BH350" s="9"/>
      <c r="BI350" s="9"/>
      <c r="BJ350" s="9"/>
      <c r="BK350" s="9"/>
      <c r="BL350" s="9"/>
      <c r="BM350" s="9"/>
      <c r="BV350" s="17"/>
      <c r="BW350" s="78"/>
      <c r="BX350" s="24"/>
      <c r="BY350" s="24"/>
      <c r="BZ350" s="24"/>
      <c r="CA350" s="24"/>
      <c r="CB350" s="24"/>
      <c r="CC350" s="24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3"/>
      <c r="EC350" s="3"/>
      <c r="ED350" s="3"/>
      <c r="EE350" s="3"/>
      <c r="EF350" s="3"/>
      <c r="EG350" s="3"/>
      <c r="EH350" s="3"/>
      <c r="EI350" s="13"/>
      <c r="EJ350" s="13"/>
      <c r="EK350" s="13"/>
      <c r="EL350" s="13"/>
      <c r="EM350" s="13"/>
      <c r="EN350" s="13"/>
      <c r="EO350" s="13"/>
      <c r="EP350" s="3"/>
      <c r="EQ350" s="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3"/>
      <c r="FO350" s="3"/>
      <c r="FP350" s="13"/>
      <c r="FQ350" s="13"/>
      <c r="FR350" s="13"/>
      <c r="FS350" s="13"/>
      <c r="FT350" s="13"/>
    </row>
    <row r="351" spans="1:176" ht="12.75" x14ac:dyDescent="0.2">
      <c r="A351" s="3"/>
      <c r="B351" s="135"/>
      <c r="C351" s="135"/>
      <c r="D351" s="136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M351" s="4"/>
      <c r="AN351" s="4"/>
      <c r="AO351" s="4"/>
      <c r="AP351" s="4"/>
      <c r="AQ351" s="4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15"/>
      <c r="BF351" s="9"/>
      <c r="BG351" s="9"/>
      <c r="BH351" s="9"/>
      <c r="BI351" s="9"/>
      <c r="BJ351" s="9"/>
      <c r="BK351" s="9"/>
      <c r="BL351" s="9"/>
      <c r="BM351" s="9"/>
      <c r="BV351" s="17"/>
      <c r="BW351" s="78"/>
      <c r="BX351" s="24"/>
      <c r="BY351" s="24"/>
      <c r="BZ351" s="24"/>
      <c r="CA351" s="24"/>
      <c r="CB351" s="24"/>
      <c r="CC351" s="24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3"/>
      <c r="EC351" s="3"/>
      <c r="ED351" s="3"/>
      <c r="EE351" s="3"/>
      <c r="EF351" s="3"/>
      <c r="EG351" s="3"/>
      <c r="EH351" s="3"/>
      <c r="EI351" s="13"/>
      <c r="EJ351" s="13"/>
      <c r="EK351" s="13"/>
      <c r="EL351" s="13"/>
      <c r="EM351" s="13"/>
      <c r="EN351" s="13"/>
      <c r="EO351" s="13"/>
      <c r="EP351" s="3"/>
      <c r="EQ351" s="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3"/>
      <c r="FO351" s="3"/>
      <c r="FP351" s="13"/>
      <c r="FQ351" s="13"/>
      <c r="FR351" s="13"/>
      <c r="FS351" s="13"/>
      <c r="FT351" s="13"/>
    </row>
    <row r="352" spans="1:176" ht="12.75" x14ac:dyDescent="0.2">
      <c r="A352" s="3"/>
      <c r="B352" s="135"/>
      <c r="C352" s="135"/>
      <c r="D352" s="136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M352" s="4"/>
      <c r="AN352" s="4"/>
      <c r="AO352" s="4"/>
      <c r="AP352" s="4"/>
      <c r="AQ352" s="4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15"/>
      <c r="BF352" s="9"/>
      <c r="BG352" s="9"/>
      <c r="BH352" s="9"/>
      <c r="BI352" s="9"/>
      <c r="BJ352" s="9"/>
      <c r="BK352" s="9"/>
      <c r="BL352" s="9"/>
      <c r="BM352" s="9"/>
      <c r="BV352" s="17"/>
      <c r="BW352" s="78"/>
      <c r="BX352" s="24"/>
      <c r="BY352" s="24"/>
      <c r="BZ352" s="24"/>
      <c r="CA352" s="24"/>
      <c r="CB352" s="24"/>
      <c r="CC352" s="24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3"/>
      <c r="EC352" s="3"/>
      <c r="ED352" s="3"/>
      <c r="EE352" s="3"/>
      <c r="EF352" s="3"/>
      <c r="EG352" s="3"/>
      <c r="EH352" s="3"/>
      <c r="EI352" s="13"/>
      <c r="EJ352" s="13"/>
      <c r="EK352" s="13"/>
      <c r="EL352" s="13"/>
      <c r="EM352" s="13"/>
      <c r="EN352" s="13"/>
      <c r="EO352" s="13"/>
      <c r="EP352" s="3"/>
      <c r="EQ352" s="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3"/>
      <c r="FO352" s="3"/>
      <c r="FP352" s="13"/>
      <c r="FQ352" s="13"/>
      <c r="FR352" s="13"/>
      <c r="FS352" s="13"/>
      <c r="FT352" s="13"/>
    </row>
    <row r="353" spans="1:176" ht="12.75" x14ac:dyDescent="0.2">
      <c r="A353" s="3"/>
      <c r="B353" s="135"/>
      <c r="C353" s="135"/>
      <c r="D353" s="136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M353" s="4"/>
      <c r="AN353" s="4"/>
      <c r="AO353" s="4"/>
      <c r="AP353" s="4"/>
      <c r="AQ353" s="4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15"/>
      <c r="BF353" s="9"/>
      <c r="BG353" s="9"/>
      <c r="BH353" s="9"/>
      <c r="BI353" s="9"/>
      <c r="BJ353" s="9"/>
      <c r="BK353" s="9"/>
      <c r="BL353" s="9"/>
      <c r="BM353" s="9"/>
      <c r="BV353" s="17"/>
      <c r="BW353" s="78"/>
      <c r="BX353" s="24"/>
      <c r="BY353" s="24"/>
      <c r="BZ353" s="24"/>
      <c r="CA353" s="24"/>
      <c r="CB353" s="24"/>
      <c r="CC353" s="24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3"/>
      <c r="EC353" s="3"/>
      <c r="ED353" s="3"/>
      <c r="EE353" s="3"/>
      <c r="EF353" s="3"/>
      <c r="EG353" s="3"/>
      <c r="EH353" s="3"/>
      <c r="EI353" s="13"/>
      <c r="EJ353" s="13"/>
      <c r="EK353" s="13"/>
      <c r="EL353" s="13"/>
      <c r="EM353" s="13"/>
      <c r="EN353" s="13"/>
      <c r="EO353" s="13"/>
      <c r="EP353" s="3"/>
      <c r="EQ353" s="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3"/>
      <c r="FO353" s="3"/>
      <c r="FP353" s="13"/>
      <c r="FQ353" s="13"/>
      <c r="FR353" s="13"/>
      <c r="FS353" s="13"/>
      <c r="FT353" s="13"/>
    </row>
    <row r="354" spans="1:176" ht="12.75" x14ac:dyDescent="0.2">
      <c r="A354" s="3"/>
      <c r="B354" s="135"/>
      <c r="C354" s="135"/>
      <c r="D354" s="136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M354" s="4"/>
      <c r="AN354" s="4"/>
      <c r="AO354" s="4"/>
      <c r="AP354" s="4"/>
      <c r="AQ354" s="4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15"/>
      <c r="BF354" s="9"/>
      <c r="BG354" s="9"/>
      <c r="BH354" s="9"/>
      <c r="BI354" s="9"/>
      <c r="BJ354" s="9"/>
      <c r="BK354" s="9"/>
      <c r="BL354" s="9"/>
      <c r="BM354" s="9"/>
      <c r="BV354" s="17"/>
      <c r="BW354" s="78"/>
      <c r="BX354" s="24"/>
      <c r="BY354" s="24"/>
      <c r="BZ354" s="24"/>
      <c r="CA354" s="24"/>
      <c r="CB354" s="24"/>
      <c r="CC354" s="24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3"/>
      <c r="EC354" s="3"/>
      <c r="ED354" s="3"/>
      <c r="EE354" s="3"/>
      <c r="EF354" s="3"/>
      <c r="EG354" s="3"/>
      <c r="EH354" s="3"/>
      <c r="EI354" s="13"/>
      <c r="EJ354" s="13"/>
      <c r="EK354" s="13"/>
      <c r="EL354" s="13"/>
      <c r="EM354" s="13"/>
      <c r="EN354" s="13"/>
      <c r="EO354" s="13"/>
      <c r="EP354" s="3"/>
      <c r="EQ354" s="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3"/>
      <c r="FO354" s="3"/>
      <c r="FP354" s="13"/>
      <c r="FQ354" s="13"/>
      <c r="FR354" s="13"/>
      <c r="FS354" s="13"/>
      <c r="FT354" s="13"/>
    </row>
    <row r="355" spans="1:176" ht="12.75" x14ac:dyDescent="0.2">
      <c r="A355" s="3"/>
      <c r="B355" s="135"/>
      <c r="C355" s="135"/>
      <c r="D355" s="136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M355" s="4"/>
      <c r="AN355" s="4"/>
      <c r="AO355" s="4"/>
      <c r="AP355" s="4"/>
      <c r="AQ355" s="4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15"/>
      <c r="BF355" s="9"/>
      <c r="BG355" s="9"/>
      <c r="BH355" s="9"/>
      <c r="BI355" s="9"/>
      <c r="BJ355" s="9"/>
      <c r="BK355" s="9"/>
      <c r="BL355" s="9"/>
      <c r="BM355" s="9"/>
      <c r="BV355" s="17"/>
      <c r="BW355" s="78"/>
      <c r="BX355" s="24"/>
      <c r="BY355" s="24"/>
      <c r="BZ355" s="24"/>
      <c r="CA355" s="24"/>
      <c r="CB355" s="24"/>
      <c r="CC355" s="24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3"/>
      <c r="EC355" s="3"/>
      <c r="ED355" s="3"/>
      <c r="EE355" s="3"/>
      <c r="EF355" s="3"/>
      <c r="EG355" s="3"/>
      <c r="EH355" s="3"/>
      <c r="EI355" s="13"/>
      <c r="EJ355" s="13"/>
      <c r="EK355" s="13"/>
      <c r="EL355" s="13"/>
      <c r="EM355" s="13"/>
      <c r="EN355" s="13"/>
      <c r="EO355" s="13"/>
      <c r="EP355" s="3"/>
      <c r="EQ355" s="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3"/>
      <c r="FO355" s="3"/>
      <c r="FP355" s="13"/>
      <c r="FQ355" s="13"/>
      <c r="FR355" s="13"/>
      <c r="FS355" s="13"/>
      <c r="FT355" s="13"/>
    </row>
    <row r="356" spans="1:176" ht="12.75" x14ac:dyDescent="0.2">
      <c r="A356" s="3"/>
      <c r="B356" s="135"/>
      <c r="C356" s="135"/>
      <c r="D356" s="13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M356" s="4"/>
      <c r="AN356" s="4"/>
      <c r="AO356" s="4"/>
      <c r="AP356" s="4"/>
      <c r="AQ356" s="4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15"/>
      <c r="BF356" s="9"/>
      <c r="BG356" s="9"/>
      <c r="BH356" s="9"/>
      <c r="BI356" s="9"/>
      <c r="BJ356" s="9"/>
      <c r="BK356" s="9"/>
      <c r="BL356" s="9"/>
      <c r="BM356" s="9"/>
      <c r="BV356" s="17"/>
      <c r="BW356" s="78"/>
      <c r="BX356" s="24"/>
      <c r="BY356" s="24"/>
      <c r="BZ356" s="24"/>
      <c r="CA356" s="24"/>
      <c r="CB356" s="24"/>
      <c r="CC356" s="24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3"/>
      <c r="EC356" s="3"/>
      <c r="ED356" s="3"/>
      <c r="EE356" s="3"/>
      <c r="EF356" s="3"/>
      <c r="EG356" s="3"/>
      <c r="EH356" s="3"/>
      <c r="EI356" s="13"/>
      <c r="EJ356" s="13"/>
      <c r="EK356" s="13"/>
      <c r="EL356" s="13"/>
      <c r="EM356" s="13"/>
      <c r="EN356" s="13"/>
      <c r="EO356" s="13"/>
      <c r="EP356" s="3"/>
      <c r="EQ356" s="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3"/>
      <c r="FO356" s="3"/>
      <c r="FP356" s="13"/>
      <c r="FQ356" s="13"/>
      <c r="FR356" s="13"/>
      <c r="FS356" s="13"/>
      <c r="FT356" s="13"/>
    </row>
    <row r="357" spans="1:176" ht="12.75" x14ac:dyDescent="0.2">
      <c r="A357" s="3"/>
      <c r="B357" s="135"/>
      <c r="C357" s="135"/>
      <c r="D357" s="136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M357" s="4"/>
      <c r="AN357" s="4"/>
      <c r="AO357" s="4"/>
      <c r="AP357" s="4"/>
      <c r="AQ357" s="4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15"/>
      <c r="BF357" s="9"/>
      <c r="BG357" s="9"/>
      <c r="BH357" s="9"/>
      <c r="BI357" s="9"/>
      <c r="BJ357" s="9"/>
      <c r="BK357" s="9"/>
      <c r="BL357" s="9"/>
      <c r="BM357" s="9"/>
      <c r="BV357" s="17"/>
      <c r="BW357" s="78"/>
      <c r="BX357" s="24"/>
      <c r="BY357" s="24"/>
      <c r="BZ357" s="24"/>
      <c r="CA357" s="24"/>
      <c r="CB357" s="24"/>
      <c r="CC357" s="24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3"/>
      <c r="EC357" s="3"/>
      <c r="ED357" s="3"/>
      <c r="EE357" s="3"/>
      <c r="EF357" s="3"/>
      <c r="EG357" s="3"/>
      <c r="EH357" s="3"/>
      <c r="EI357" s="13"/>
      <c r="EJ357" s="13"/>
      <c r="EK357" s="13"/>
      <c r="EL357" s="13"/>
      <c r="EM357" s="13"/>
      <c r="EN357" s="13"/>
      <c r="EO357" s="13"/>
      <c r="EP357" s="3"/>
      <c r="EQ357" s="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3"/>
      <c r="FO357" s="3"/>
      <c r="FP357" s="13"/>
      <c r="FQ357" s="13"/>
      <c r="FR357" s="13"/>
      <c r="FS357" s="13"/>
      <c r="FT357" s="13"/>
    </row>
    <row r="358" spans="1:176" ht="12.75" x14ac:dyDescent="0.2">
      <c r="A358" s="3"/>
      <c r="B358" s="135"/>
      <c r="C358" s="135"/>
      <c r="D358" s="136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M358" s="4"/>
      <c r="AN358" s="4"/>
      <c r="AO358" s="4"/>
      <c r="AP358" s="4"/>
      <c r="AQ358" s="4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15"/>
      <c r="BF358" s="9"/>
      <c r="BG358" s="9"/>
      <c r="BH358" s="9"/>
      <c r="BI358" s="9"/>
      <c r="BJ358" s="9"/>
      <c r="BK358" s="9"/>
      <c r="BL358" s="9"/>
      <c r="BM358" s="9"/>
      <c r="BV358" s="17"/>
      <c r="BW358" s="78"/>
      <c r="BX358" s="24"/>
      <c r="BY358" s="24"/>
      <c r="BZ358" s="24"/>
      <c r="CA358" s="24"/>
      <c r="CB358" s="24"/>
      <c r="CC358" s="24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3"/>
      <c r="EC358" s="3"/>
      <c r="ED358" s="3"/>
      <c r="EE358" s="3"/>
      <c r="EF358" s="3"/>
      <c r="EG358" s="3"/>
      <c r="EH358" s="3"/>
      <c r="EI358" s="13"/>
      <c r="EJ358" s="13"/>
      <c r="EK358" s="13"/>
      <c r="EL358" s="13"/>
      <c r="EM358" s="13"/>
      <c r="EN358" s="13"/>
      <c r="EO358" s="13"/>
      <c r="EP358" s="3"/>
      <c r="EQ358" s="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3"/>
      <c r="FO358" s="3"/>
      <c r="FP358" s="13"/>
      <c r="FQ358" s="13"/>
      <c r="FR358" s="13"/>
      <c r="FS358" s="13"/>
      <c r="FT358" s="13"/>
    </row>
    <row r="359" spans="1:176" ht="12.75" x14ac:dyDescent="0.2">
      <c r="A359" s="3"/>
      <c r="B359" s="135"/>
      <c r="C359" s="135"/>
      <c r="D359" s="136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M359" s="4"/>
      <c r="AN359" s="4"/>
      <c r="AO359" s="4"/>
      <c r="AP359" s="4"/>
      <c r="AQ359" s="4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15"/>
      <c r="BF359" s="9"/>
      <c r="BG359" s="9"/>
      <c r="BH359" s="9"/>
      <c r="BI359" s="9"/>
      <c r="BJ359" s="9"/>
      <c r="BK359" s="9"/>
      <c r="BL359" s="9"/>
      <c r="BM359" s="9"/>
      <c r="BV359" s="17"/>
      <c r="BW359" s="78"/>
      <c r="BX359" s="24"/>
      <c r="BY359" s="24"/>
      <c r="BZ359" s="24"/>
      <c r="CA359" s="24"/>
      <c r="CB359" s="24"/>
      <c r="CC359" s="24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3"/>
      <c r="EC359" s="3"/>
      <c r="ED359" s="3"/>
      <c r="EE359" s="3"/>
      <c r="EF359" s="3"/>
      <c r="EG359" s="3"/>
      <c r="EH359" s="3"/>
      <c r="EI359" s="13"/>
      <c r="EJ359" s="13"/>
      <c r="EK359" s="13"/>
      <c r="EL359" s="13"/>
      <c r="EM359" s="13"/>
      <c r="EN359" s="13"/>
      <c r="EO359" s="13"/>
      <c r="EP359" s="3"/>
      <c r="EQ359" s="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3"/>
      <c r="FO359" s="3"/>
      <c r="FP359" s="13"/>
      <c r="FQ359" s="13"/>
      <c r="FR359" s="13"/>
      <c r="FS359" s="13"/>
      <c r="FT359" s="13"/>
    </row>
    <row r="360" spans="1:176" ht="12.75" x14ac:dyDescent="0.2">
      <c r="A360" s="3"/>
      <c r="B360" s="135"/>
      <c r="C360" s="135"/>
      <c r="D360" s="136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M360" s="4"/>
      <c r="AN360" s="4"/>
      <c r="AO360" s="4"/>
      <c r="AP360" s="4"/>
      <c r="AQ360" s="4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15"/>
      <c r="BF360" s="9"/>
      <c r="BG360" s="9"/>
      <c r="BH360" s="9"/>
      <c r="BI360" s="9"/>
      <c r="BJ360" s="9"/>
      <c r="BK360" s="9"/>
      <c r="BL360" s="9"/>
      <c r="BM360" s="9"/>
      <c r="BV360" s="17"/>
      <c r="BW360" s="78"/>
      <c r="BX360" s="24"/>
      <c r="BY360" s="24"/>
      <c r="BZ360" s="24"/>
      <c r="CA360" s="24"/>
      <c r="CB360" s="24"/>
      <c r="CC360" s="24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3"/>
      <c r="EC360" s="3"/>
      <c r="ED360" s="3"/>
      <c r="EE360" s="3"/>
      <c r="EF360" s="3"/>
      <c r="EG360" s="3"/>
      <c r="EH360" s="3"/>
      <c r="EI360" s="13"/>
      <c r="EJ360" s="13"/>
      <c r="EK360" s="13"/>
      <c r="EL360" s="13"/>
      <c r="EM360" s="13"/>
      <c r="EN360" s="13"/>
      <c r="EO360" s="13"/>
      <c r="EP360" s="3"/>
      <c r="EQ360" s="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3"/>
      <c r="FO360" s="3"/>
      <c r="FP360" s="13"/>
      <c r="FQ360" s="13"/>
      <c r="FR360" s="13"/>
      <c r="FS360" s="13"/>
      <c r="FT360" s="13"/>
    </row>
    <row r="361" spans="1:176" ht="12.75" x14ac:dyDescent="0.2">
      <c r="A361" s="3"/>
      <c r="B361" s="135"/>
      <c r="C361" s="135"/>
      <c r="D361" s="136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M361" s="4"/>
      <c r="AN361" s="4"/>
      <c r="AO361" s="4"/>
      <c r="AP361" s="4"/>
      <c r="AQ361" s="4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15"/>
      <c r="BF361" s="9"/>
      <c r="BG361" s="9"/>
      <c r="BH361" s="9"/>
      <c r="BI361" s="9"/>
      <c r="BJ361" s="9"/>
      <c r="BK361" s="9"/>
      <c r="BL361" s="9"/>
      <c r="BM361" s="9"/>
      <c r="BV361" s="17"/>
      <c r="BW361" s="78"/>
      <c r="BX361" s="24"/>
      <c r="BY361" s="24"/>
      <c r="BZ361" s="24"/>
      <c r="CA361" s="24"/>
      <c r="CB361" s="24"/>
      <c r="CC361" s="24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3"/>
      <c r="EC361" s="3"/>
      <c r="ED361" s="3"/>
      <c r="EE361" s="3"/>
      <c r="EF361" s="3"/>
      <c r="EG361" s="3"/>
      <c r="EH361" s="3"/>
      <c r="EI361" s="13"/>
      <c r="EJ361" s="13"/>
      <c r="EK361" s="13"/>
      <c r="EL361" s="13"/>
      <c r="EM361" s="13"/>
      <c r="EN361" s="13"/>
      <c r="EO361" s="13"/>
      <c r="EP361" s="3"/>
      <c r="EQ361" s="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3"/>
      <c r="FO361" s="3"/>
      <c r="FP361" s="13"/>
      <c r="FQ361" s="13"/>
      <c r="FR361" s="13"/>
      <c r="FS361" s="13"/>
      <c r="FT361" s="13"/>
    </row>
    <row r="362" spans="1:176" ht="12.75" x14ac:dyDescent="0.2">
      <c r="A362" s="3"/>
      <c r="B362" s="135"/>
      <c r="C362" s="135"/>
      <c r="D362" s="136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M362" s="4"/>
      <c r="AN362" s="4"/>
      <c r="AO362" s="4"/>
      <c r="AP362" s="4"/>
      <c r="AQ362" s="4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15"/>
      <c r="BF362" s="9"/>
      <c r="BG362" s="9"/>
      <c r="BH362" s="9"/>
      <c r="BI362" s="9"/>
      <c r="BJ362" s="9"/>
      <c r="BK362" s="9"/>
      <c r="BL362" s="9"/>
      <c r="BM362" s="9"/>
      <c r="BV362" s="17"/>
      <c r="BW362" s="78"/>
      <c r="BX362" s="24"/>
      <c r="BY362" s="24"/>
      <c r="BZ362" s="24"/>
      <c r="CA362" s="24"/>
      <c r="CB362" s="24"/>
      <c r="CC362" s="24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3"/>
      <c r="EC362" s="3"/>
      <c r="ED362" s="3"/>
      <c r="EE362" s="3"/>
      <c r="EF362" s="3"/>
      <c r="EG362" s="3"/>
      <c r="EH362" s="3"/>
      <c r="EI362" s="13"/>
      <c r="EJ362" s="13"/>
      <c r="EK362" s="13"/>
      <c r="EL362" s="13"/>
      <c r="EM362" s="13"/>
      <c r="EN362" s="13"/>
      <c r="EO362" s="13"/>
      <c r="EP362" s="3"/>
      <c r="EQ362" s="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3"/>
      <c r="FO362" s="3"/>
      <c r="FP362" s="13"/>
      <c r="FQ362" s="13"/>
      <c r="FR362" s="13"/>
      <c r="FS362" s="13"/>
      <c r="FT362" s="13"/>
    </row>
    <row r="363" spans="1:176" ht="12.75" x14ac:dyDescent="0.2">
      <c r="A363" s="3"/>
      <c r="B363" s="135"/>
      <c r="C363" s="135"/>
      <c r="D363" s="136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M363" s="4"/>
      <c r="AN363" s="4"/>
      <c r="AO363" s="4"/>
      <c r="AP363" s="4"/>
      <c r="AQ363" s="4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15"/>
      <c r="BF363" s="9"/>
      <c r="BG363" s="9"/>
      <c r="BH363" s="9"/>
      <c r="BI363" s="9"/>
      <c r="BJ363" s="9"/>
      <c r="BK363" s="9"/>
      <c r="BL363" s="9"/>
      <c r="BM363" s="9"/>
      <c r="BV363" s="17"/>
      <c r="BW363" s="78"/>
      <c r="BX363" s="24"/>
      <c r="BY363" s="24"/>
      <c r="BZ363" s="24"/>
      <c r="CA363" s="24"/>
      <c r="CB363" s="24"/>
      <c r="CC363" s="24"/>
    </row>
    <row r="364" spans="1:176" ht="12.75" x14ac:dyDescent="0.2">
      <c r="A364" s="3"/>
      <c r="B364" s="135"/>
      <c r="C364" s="135"/>
      <c r="D364" s="136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M364" s="4"/>
      <c r="AN364" s="4"/>
      <c r="AO364" s="4"/>
      <c r="AP364" s="4"/>
      <c r="AQ364" s="4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15"/>
      <c r="BF364" s="9"/>
      <c r="BG364" s="9"/>
      <c r="BH364" s="9"/>
      <c r="BI364" s="9"/>
      <c r="BJ364" s="9"/>
      <c r="BK364" s="9"/>
      <c r="BL364" s="9"/>
      <c r="BM364" s="9"/>
      <c r="BV364" s="17"/>
      <c r="BW364" s="78"/>
      <c r="BX364" s="24"/>
      <c r="BY364" s="24"/>
      <c r="BZ364" s="24"/>
      <c r="CA364" s="24"/>
      <c r="CB364" s="24"/>
      <c r="CC364" s="24"/>
    </row>
    <row r="365" spans="1:176" ht="12.75" x14ac:dyDescent="0.2">
      <c r="A365" s="3"/>
      <c r="B365" s="135"/>
      <c r="C365" s="135"/>
      <c r="D365" s="136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M365" s="4"/>
      <c r="AN365" s="4"/>
      <c r="AO365" s="4"/>
      <c r="AP365" s="4"/>
      <c r="AQ365" s="4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15"/>
      <c r="BF365" s="9"/>
      <c r="BG365" s="9"/>
      <c r="BH365" s="9"/>
      <c r="BI365" s="9"/>
      <c r="BJ365" s="9"/>
      <c r="BK365" s="9"/>
      <c r="BL365" s="9"/>
      <c r="BM365" s="9"/>
      <c r="BV365" s="17"/>
      <c r="BW365" s="78"/>
      <c r="BX365" s="24"/>
      <c r="BY365" s="24"/>
      <c r="BZ365" s="24"/>
      <c r="CA365" s="24"/>
      <c r="CB365" s="24"/>
      <c r="CC365" s="24"/>
    </row>
    <row r="366" spans="1:176" x14ac:dyDescent="0.2">
      <c r="A366" s="3"/>
      <c r="B366" s="135"/>
      <c r="C366" s="135"/>
      <c r="D366" s="136"/>
      <c r="AC366" s="2"/>
      <c r="AD366" s="2"/>
      <c r="AE366" s="2"/>
      <c r="AG366" s="2"/>
      <c r="AH366" s="2"/>
      <c r="AI366" s="2"/>
      <c r="AJ366" s="2"/>
      <c r="AM366" s="4"/>
      <c r="AO366" s="4"/>
      <c r="AP366" s="4"/>
      <c r="AQ366" s="4"/>
      <c r="BE366" s="15"/>
      <c r="BV366" s="2"/>
      <c r="BW366" s="2"/>
      <c r="BX366" s="2"/>
      <c r="BY366" s="2"/>
      <c r="BZ366" s="2"/>
      <c r="CA366" s="2"/>
      <c r="CB366" s="2"/>
      <c r="CC366" s="2"/>
    </row>
    <row r="367" spans="1:176" x14ac:dyDescent="0.2">
      <c r="B367" s="2"/>
      <c r="C367" s="2"/>
      <c r="D367" s="2"/>
      <c r="AC367" s="2"/>
      <c r="AD367" s="2"/>
      <c r="AE367" s="2"/>
      <c r="AG367" s="2"/>
      <c r="AH367" s="2"/>
      <c r="AI367" s="2"/>
      <c r="AJ367" s="2"/>
      <c r="AM367" s="4"/>
      <c r="AO367" s="4"/>
      <c r="AP367" s="4"/>
      <c r="AQ367" s="4"/>
      <c r="BE367" s="15"/>
      <c r="BV367" s="2"/>
      <c r="BW367" s="2"/>
      <c r="BX367" s="2"/>
      <c r="BY367" s="2"/>
      <c r="BZ367" s="2"/>
      <c r="CA367" s="2"/>
      <c r="CB367" s="2"/>
      <c r="CC367" s="2"/>
    </row>
    <row r="368" spans="1:176" x14ac:dyDescent="0.2">
      <c r="B368" s="2"/>
      <c r="C368" s="2"/>
      <c r="D368" s="2"/>
      <c r="AC368" s="2"/>
      <c r="AD368" s="2"/>
      <c r="AE368" s="2"/>
      <c r="AG368" s="2"/>
      <c r="AH368" s="2"/>
      <c r="AI368" s="2"/>
      <c r="AJ368" s="2"/>
      <c r="AM368" s="4"/>
      <c r="AO368" s="4"/>
      <c r="AP368" s="4"/>
      <c r="AQ368" s="4"/>
      <c r="BE368" s="15"/>
      <c r="BN368" s="2"/>
      <c r="BO368" s="2"/>
      <c r="BP368" s="2"/>
      <c r="BQ368" s="2"/>
      <c r="BR368" s="2"/>
      <c r="BS368" s="2"/>
      <c r="BT368" s="2"/>
      <c r="BV368" s="2"/>
      <c r="BW368" s="2"/>
      <c r="BX368" s="2"/>
      <c r="BY368" s="2"/>
      <c r="BZ368" s="2"/>
      <c r="CA368" s="2"/>
      <c r="CB368" s="2"/>
      <c r="CC368" s="2"/>
    </row>
    <row r="369" spans="2:81" x14ac:dyDescent="0.2">
      <c r="B369" s="2"/>
      <c r="C369" s="2"/>
      <c r="D369" s="2"/>
      <c r="AC369" s="2"/>
      <c r="AD369" s="2"/>
      <c r="AE369" s="2"/>
      <c r="AG369" s="2"/>
      <c r="AH369" s="2"/>
      <c r="AI369" s="2"/>
      <c r="AJ369" s="2"/>
      <c r="AM369" s="4"/>
      <c r="AO369" s="4"/>
      <c r="AP369" s="4"/>
      <c r="AQ369" s="4"/>
      <c r="BE369" s="15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</row>
    <row r="370" spans="2:81" x14ac:dyDescent="0.2">
      <c r="B370" s="2"/>
      <c r="C370" s="2"/>
      <c r="D370" s="2"/>
      <c r="AC370" s="2"/>
      <c r="AD370" s="2"/>
      <c r="AE370" s="2"/>
      <c r="AG370" s="2"/>
      <c r="AH370" s="2"/>
      <c r="AI370" s="2"/>
      <c r="AJ370" s="2"/>
      <c r="AM370" s="4"/>
      <c r="AO370" s="4"/>
      <c r="AP370" s="4"/>
      <c r="AQ370" s="4"/>
      <c r="BE370" s="15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</row>
    <row r="371" spans="2:81" x14ac:dyDescent="0.2">
      <c r="B371" s="2"/>
      <c r="C371" s="2"/>
      <c r="D371" s="2"/>
      <c r="AC371" s="2"/>
      <c r="AD371" s="2"/>
      <c r="AE371" s="2"/>
      <c r="AG371" s="2"/>
      <c r="AH371" s="2"/>
      <c r="AI371" s="2"/>
      <c r="AJ371" s="2"/>
      <c r="AM371" s="4"/>
      <c r="AO371" s="4"/>
      <c r="AP371" s="4"/>
      <c r="AQ371" s="4"/>
      <c r="BE371" s="15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</row>
    <row r="372" spans="2:81" x14ac:dyDescent="0.2">
      <c r="B372" s="2"/>
      <c r="C372" s="2"/>
      <c r="D372" s="2"/>
      <c r="AC372" s="2"/>
      <c r="AD372" s="2"/>
      <c r="AE372" s="2"/>
      <c r="AG372" s="2"/>
      <c r="AH372" s="2"/>
      <c r="AI372" s="2"/>
      <c r="AJ372" s="2"/>
      <c r="AM372" s="4"/>
      <c r="AO372" s="4"/>
      <c r="AP372" s="4"/>
      <c r="AQ372" s="4"/>
      <c r="BE372" s="15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</row>
    <row r="373" spans="2:81" x14ac:dyDescent="0.2">
      <c r="B373" s="2"/>
      <c r="C373" s="2"/>
      <c r="D373" s="2"/>
      <c r="AC373" s="2"/>
      <c r="AD373" s="2"/>
      <c r="AE373" s="2"/>
      <c r="AG373" s="2"/>
      <c r="AH373" s="2"/>
      <c r="AI373" s="2"/>
      <c r="AJ373" s="2"/>
      <c r="AM373" s="4"/>
      <c r="AO373" s="4"/>
      <c r="AP373" s="4"/>
      <c r="AQ373" s="4"/>
      <c r="BE373" s="15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</row>
    <row r="374" spans="2:81" x14ac:dyDescent="0.2">
      <c r="B374" s="2"/>
      <c r="C374" s="2"/>
      <c r="D374" s="2"/>
      <c r="AC374" s="2"/>
      <c r="AD374" s="2"/>
      <c r="AE374" s="2"/>
      <c r="AG374" s="2"/>
      <c r="AH374" s="2"/>
      <c r="AI374" s="2"/>
      <c r="AJ374" s="2"/>
      <c r="AM374" s="4"/>
      <c r="AO374" s="4"/>
      <c r="AP374" s="4"/>
      <c r="AQ374" s="4"/>
      <c r="BE374" s="15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</row>
    <row r="375" spans="2:81" x14ac:dyDescent="0.2">
      <c r="B375" s="2"/>
      <c r="C375" s="2"/>
      <c r="D375" s="2"/>
      <c r="AC375" s="2"/>
      <c r="AD375" s="2"/>
      <c r="AE375" s="2"/>
      <c r="AG375" s="2"/>
      <c r="AH375" s="2"/>
      <c r="AI375" s="2"/>
      <c r="AJ375" s="2"/>
      <c r="AM375" s="4"/>
      <c r="AO375" s="4"/>
      <c r="AP375" s="4"/>
      <c r="AQ375" s="4"/>
      <c r="BE375" s="15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</row>
    <row r="376" spans="2:81" x14ac:dyDescent="0.2">
      <c r="B376" s="2"/>
      <c r="C376" s="2"/>
      <c r="D376" s="2"/>
      <c r="AC376" s="2"/>
      <c r="AD376" s="2"/>
      <c r="AE376" s="2"/>
      <c r="AG376" s="2"/>
      <c r="AH376" s="2"/>
      <c r="AI376" s="2"/>
      <c r="AJ376" s="2"/>
      <c r="AM376" s="4"/>
      <c r="AO376" s="4"/>
      <c r="AP376" s="4"/>
      <c r="AQ376" s="4"/>
      <c r="BE376" s="15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</row>
    <row r="377" spans="2:81" x14ac:dyDescent="0.2">
      <c r="B377" s="2"/>
      <c r="C377" s="2"/>
      <c r="D377" s="2"/>
      <c r="AC377" s="2"/>
      <c r="AD377" s="2"/>
      <c r="AE377" s="2"/>
      <c r="AG377" s="2"/>
      <c r="AH377" s="2"/>
      <c r="AI377" s="2"/>
      <c r="AJ377" s="2"/>
      <c r="AM377" s="4"/>
      <c r="AO377" s="4"/>
      <c r="AP377" s="4"/>
      <c r="AQ377" s="4"/>
      <c r="BE377" s="15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</row>
    <row r="378" spans="2:81" x14ac:dyDescent="0.2">
      <c r="B378" s="2"/>
      <c r="C378" s="2"/>
      <c r="D378" s="2"/>
      <c r="AC378" s="2"/>
      <c r="AD378" s="2"/>
      <c r="AE378" s="2"/>
      <c r="AG378" s="2"/>
      <c r="AH378" s="2"/>
      <c r="AI378" s="2"/>
      <c r="AJ378" s="2"/>
      <c r="AM378" s="4"/>
      <c r="AO378" s="4"/>
      <c r="AP378" s="4"/>
      <c r="AQ378" s="4"/>
      <c r="BE378" s="15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</row>
    <row r="379" spans="2:81" x14ac:dyDescent="0.2">
      <c r="B379" s="2"/>
      <c r="C379" s="2"/>
      <c r="D379" s="2"/>
      <c r="AC379" s="2"/>
      <c r="AD379" s="2"/>
      <c r="AE379" s="2"/>
      <c r="AG379" s="2"/>
      <c r="AH379" s="2"/>
      <c r="AI379" s="2"/>
      <c r="AJ379" s="2"/>
      <c r="AM379" s="4"/>
      <c r="AO379" s="4"/>
      <c r="AP379" s="4"/>
      <c r="AQ379" s="4"/>
      <c r="BE379" s="15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</row>
    <row r="380" spans="2:81" x14ac:dyDescent="0.2">
      <c r="B380" s="2"/>
      <c r="C380" s="2"/>
      <c r="D380" s="2"/>
      <c r="AC380" s="2"/>
      <c r="AD380" s="2"/>
      <c r="AE380" s="2"/>
      <c r="AG380" s="2"/>
      <c r="AH380" s="2"/>
      <c r="AI380" s="2"/>
      <c r="AJ380" s="2"/>
      <c r="AM380" s="4"/>
      <c r="AO380" s="4"/>
      <c r="AP380" s="4"/>
      <c r="AQ380" s="4"/>
      <c r="BE380" s="15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</row>
    <row r="381" spans="2:81" x14ac:dyDescent="0.2">
      <c r="B381" s="2"/>
      <c r="C381" s="2"/>
      <c r="D381" s="2"/>
      <c r="AC381" s="2"/>
      <c r="AD381" s="2"/>
      <c r="AE381" s="2"/>
      <c r="AG381" s="2"/>
      <c r="AH381" s="2"/>
      <c r="AI381" s="2"/>
      <c r="AJ381" s="2"/>
      <c r="AM381" s="4"/>
      <c r="AO381" s="4"/>
      <c r="AP381" s="4"/>
      <c r="AQ381" s="4"/>
      <c r="BE381" s="15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</row>
    <row r="382" spans="2:81" x14ac:dyDescent="0.2">
      <c r="B382" s="2"/>
      <c r="C382" s="2"/>
      <c r="D382" s="2"/>
      <c r="AC382" s="2"/>
      <c r="AD382" s="2"/>
      <c r="AE382" s="2"/>
      <c r="AG382" s="2"/>
      <c r="AH382" s="2"/>
      <c r="AI382" s="2"/>
      <c r="AJ382" s="2"/>
      <c r="AM382" s="4"/>
      <c r="AO382" s="4"/>
      <c r="AP382" s="4"/>
      <c r="AQ382" s="4"/>
      <c r="BE382" s="15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</row>
    <row r="383" spans="2:81" x14ac:dyDescent="0.2">
      <c r="B383" s="2"/>
      <c r="C383" s="2"/>
      <c r="D383" s="2"/>
      <c r="AC383" s="2"/>
      <c r="AD383" s="2"/>
      <c r="AE383" s="2"/>
      <c r="AG383" s="2"/>
      <c r="AH383" s="2"/>
      <c r="AI383" s="2"/>
      <c r="AJ383" s="2"/>
      <c r="AM383" s="4"/>
      <c r="AO383" s="4"/>
      <c r="AP383" s="4"/>
      <c r="AQ383" s="4"/>
      <c r="BE383" s="15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</row>
    <row r="384" spans="2:81" x14ac:dyDescent="0.2">
      <c r="B384" s="2"/>
      <c r="C384" s="2"/>
      <c r="D384" s="2"/>
      <c r="AC384" s="2"/>
      <c r="AD384" s="2"/>
      <c r="AE384" s="2"/>
      <c r="AG384" s="2"/>
      <c r="AH384" s="2"/>
      <c r="AI384" s="2"/>
      <c r="AJ384" s="2"/>
      <c r="AM384" s="4"/>
      <c r="AO384" s="4"/>
      <c r="AP384" s="4"/>
      <c r="AQ384" s="4"/>
      <c r="BE384" s="15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</row>
    <row r="385" spans="2:81" x14ac:dyDescent="0.2">
      <c r="B385" s="2"/>
      <c r="C385" s="2"/>
      <c r="D385" s="2"/>
      <c r="AC385" s="2"/>
      <c r="AD385" s="2"/>
      <c r="AE385" s="2"/>
      <c r="AG385" s="2"/>
      <c r="AH385" s="2"/>
      <c r="AI385" s="2"/>
      <c r="AJ385" s="2"/>
      <c r="AM385" s="4"/>
      <c r="AO385" s="4"/>
      <c r="AP385" s="4"/>
      <c r="AQ385" s="4"/>
      <c r="BE385" s="15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</row>
    <row r="386" spans="2:81" x14ac:dyDescent="0.2">
      <c r="B386" s="2"/>
      <c r="C386" s="2"/>
      <c r="D386" s="2"/>
      <c r="AC386" s="2"/>
      <c r="AD386" s="2"/>
      <c r="AE386" s="2"/>
      <c r="AG386" s="2"/>
      <c r="AH386" s="2"/>
      <c r="AI386" s="2"/>
      <c r="AJ386" s="2"/>
      <c r="AM386" s="4"/>
      <c r="AO386" s="4"/>
      <c r="AP386" s="4"/>
      <c r="AQ386" s="4"/>
      <c r="BE386" s="15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</row>
    <row r="387" spans="2:81" x14ac:dyDescent="0.2">
      <c r="B387" s="2"/>
      <c r="C387" s="2"/>
      <c r="D387" s="2"/>
      <c r="AC387" s="2"/>
      <c r="AD387" s="2"/>
      <c r="AE387" s="2"/>
      <c r="AG387" s="2"/>
      <c r="AH387" s="2"/>
      <c r="AI387" s="2"/>
      <c r="AJ387" s="2"/>
      <c r="AM387" s="4"/>
      <c r="AO387" s="4"/>
      <c r="AP387" s="4"/>
      <c r="AQ387" s="4"/>
      <c r="BE387" s="15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</row>
    <row r="388" spans="2:81" x14ac:dyDescent="0.2">
      <c r="B388" s="2"/>
      <c r="C388" s="2"/>
      <c r="D388" s="2"/>
      <c r="AC388" s="2"/>
      <c r="AD388" s="2"/>
      <c r="AE388" s="2"/>
      <c r="AG388" s="2"/>
      <c r="AH388" s="2"/>
      <c r="AI388" s="2"/>
      <c r="AJ388" s="2"/>
      <c r="AM388" s="4"/>
      <c r="AO388" s="4"/>
      <c r="AP388" s="4"/>
      <c r="AQ388" s="4"/>
      <c r="BE388" s="15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</row>
    <row r="389" spans="2:81" x14ac:dyDescent="0.2">
      <c r="B389" s="2"/>
      <c r="C389" s="2"/>
      <c r="D389" s="2"/>
      <c r="AC389" s="2"/>
      <c r="AD389" s="2"/>
      <c r="AE389" s="2"/>
      <c r="AG389" s="2"/>
      <c r="AH389" s="2"/>
      <c r="AI389" s="2"/>
      <c r="AJ389" s="2"/>
      <c r="AM389" s="4"/>
      <c r="AO389" s="4"/>
      <c r="AP389" s="4"/>
      <c r="AQ389" s="4"/>
      <c r="BE389" s="15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</row>
    <row r="390" spans="2:81" x14ac:dyDescent="0.2">
      <c r="B390" s="2"/>
      <c r="C390" s="2"/>
      <c r="D390" s="2"/>
      <c r="AC390" s="2"/>
      <c r="AD390" s="2"/>
      <c r="AE390" s="2"/>
      <c r="AG390" s="2"/>
      <c r="AH390" s="2"/>
      <c r="AI390" s="2"/>
      <c r="AJ390" s="2"/>
      <c r="AM390" s="4"/>
      <c r="AO390" s="4"/>
      <c r="AP390" s="4"/>
      <c r="AQ390" s="4"/>
      <c r="BE390" s="15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</row>
    <row r="391" spans="2:81" x14ac:dyDescent="0.2">
      <c r="B391" s="2"/>
      <c r="C391" s="2"/>
      <c r="D391" s="2"/>
      <c r="AC391" s="2"/>
      <c r="AD391" s="2"/>
      <c r="AE391" s="2"/>
      <c r="AG391" s="2"/>
      <c r="AH391" s="2"/>
      <c r="AI391" s="2"/>
      <c r="AJ391" s="2"/>
      <c r="AM391" s="4"/>
      <c r="AO391" s="4"/>
      <c r="AP391" s="4"/>
      <c r="AQ391" s="4"/>
      <c r="BE391" s="15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</row>
    <row r="392" spans="2:81" x14ac:dyDescent="0.2">
      <c r="B392" s="2"/>
      <c r="C392" s="2"/>
      <c r="D392" s="2"/>
      <c r="AC392" s="2"/>
      <c r="AD392" s="2"/>
      <c r="AE392" s="2"/>
      <c r="AG392" s="2"/>
      <c r="AH392" s="2"/>
      <c r="AI392" s="2"/>
      <c r="AJ392" s="2"/>
      <c r="AM392" s="4"/>
      <c r="AO392" s="4"/>
      <c r="AP392" s="4"/>
      <c r="AQ392" s="4"/>
      <c r="BE392" s="15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</row>
    <row r="393" spans="2:81" x14ac:dyDescent="0.2">
      <c r="B393" s="2"/>
      <c r="C393" s="2"/>
      <c r="D393" s="2"/>
      <c r="AC393" s="2"/>
      <c r="AD393" s="2"/>
      <c r="AE393" s="2"/>
      <c r="AG393" s="2"/>
      <c r="AH393" s="2"/>
      <c r="AI393" s="2"/>
      <c r="AJ393" s="2"/>
      <c r="AM393" s="4"/>
      <c r="AO393" s="4"/>
      <c r="AP393" s="4"/>
      <c r="AQ393" s="4"/>
      <c r="BE393" s="15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</row>
    <row r="394" spans="2:81" x14ac:dyDescent="0.2">
      <c r="B394" s="2"/>
      <c r="C394" s="2"/>
      <c r="D394" s="2"/>
      <c r="AC394" s="2"/>
      <c r="AD394" s="2"/>
      <c r="AE394" s="2"/>
      <c r="AG394" s="2"/>
      <c r="AH394" s="2"/>
      <c r="AI394" s="2"/>
      <c r="AJ394" s="2"/>
      <c r="AM394" s="4"/>
      <c r="AO394" s="4"/>
      <c r="AP394" s="4"/>
      <c r="AQ394" s="4"/>
      <c r="BE394" s="15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</row>
    <row r="395" spans="2:81" x14ac:dyDescent="0.2">
      <c r="B395" s="2"/>
      <c r="C395" s="2"/>
      <c r="D395" s="2"/>
      <c r="AC395" s="2"/>
      <c r="AD395" s="2"/>
      <c r="AE395" s="2"/>
      <c r="AG395" s="2"/>
      <c r="AH395" s="2"/>
      <c r="AI395" s="2"/>
      <c r="AJ395" s="2"/>
      <c r="AM395" s="4"/>
      <c r="AO395" s="4"/>
      <c r="AP395" s="4"/>
      <c r="AQ395" s="4"/>
      <c r="BE395" s="15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</row>
    <row r="396" spans="2:81" x14ac:dyDescent="0.2">
      <c r="B396" s="2"/>
      <c r="C396" s="2"/>
      <c r="D396" s="2"/>
      <c r="AC396" s="2"/>
      <c r="AD396" s="2"/>
      <c r="AE396" s="2"/>
      <c r="AG396" s="2"/>
      <c r="AH396" s="2"/>
      <c r="AI396" s="2"/>
      <c r="AJ396" s="2"/>
      <c r="AM396" s="4"/>
      <c r="AO396" s="4"/>
      <c r="AP396" s="4"/>
      <c r="AQ396" s="4"/>
      <c r="BE396" s="15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</row>
    <row r="397" spans="2:81" x14ac:dyDescent="0.2">
      <c r="B397" s="2"/>
      <c r="C397" s="2"/>
      <c r="D397" s="2"/>
      <c r="AC397" s="2"/>
      <c r="AD397" s="2"/>
      <c r="AE397" s="2"/>
      <c r="AG397" s="2"/>
      <c r="AH397" s="2"/>
      <c r="AI397" s="2"/>
      <c r="AJ397" s="2"/>
      <c r="AM397" s="4"/>
      <c r="AO397" s="4"/>
      <c r="AP397" s="4"/>
      <c r="AQ397" s="4"/>
      <c r="BE397" s="15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</row>
    <row r="398" spans="2:81" x14ac:dyDescent="0.2">
      <c r="B398" s="2"/>
      <c r="C398" s="2"/>
      <c r="D398" s="2"/>
      <c r="AC398" s="2"/>
      <c r="AD398" s="2"/>
      <c r="AE398" s="2"/>
      <c r="AG398" s="2"/>
      <c r="AH398" s="2"/>
      <c r="AI398" s="2"/>
      <c r="AJ398" s="2"/>
      <c r="AM398" s="4"/>
      <c r="AO398" s="4"/>
      <c r="AP398" s="4"/>
      <c r="AQ398" s="4"/>
      <c r="BE398" s="15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</row>
    <row r="399" spans="2:81" x14ac:dyDescent="0.2">
      <c r="B399" s="2"/>
      <c r="C399" s="2"/>
      <c r="D399" s="2"/>
      <c r="AC399" s="2"/>
      <c r="AD399" s="2"/>
      <c r="AE399" s="2"/>
      <c r="AG399" s="2"/>
      <c r="AH399" s="2"/>
      <c r="AI399" s="2"/>
      <c r="AJ399" s="2"/>
      <c r="AM399" s="4"/>
      <c r="AO399" s="4"/>
      <c r="AP399" s="4"/>
      <c r="AQ399" s="4"/>
      <c r="BE399" s="15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</row>
    <row r="400" spans="2:81" x14ac:dyDescent="0.2">
      <c r="B400" s="2"/>
      <c r="C400" s="2"/>
      <c r="D400" s="2"/>
      <c r="AC400" s="2"/>
      <c r="AD400" s="2"/>
      <c r="AE400" s="2"/>
      <c r="AG400" s="2"/>
      <c r="AH400" s="2"/>
      <c r="AI400" s="2"/>
      <c r="AJ400" s="2"/>
      <c r="AM400" s="4"/>
      <c r="AO400" s="4"/>
      <c r="AP400" s="4"/>
      <c r="AQ400" s="4"/>
      <c r="BE400" s="15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</row>
    <row r="401" spans="2:81" x14ac:dyDescent="0.2">
      <c r="B401" s="2"/>
      <c r="C401" s="2"/>
      <c r="D401" s="2"/>
      <c r="AC401" s="2"/>
      <c r="AD401" s="2"/>
      <c r="AE401" s="2"/>
      <c r="AG401" s="2"/>
      <c r="AH401" s="2"/>
      <c r="AI401" s="2"/>
      <c r="AJ401" s="2"/>
      <c r="AM401" s="4"/>
      <c r="AO401" s="4"/>
      <c r="AP401" s="4"/>
      <c r="AQ401" s="4"/>
      <c r="BE401" s="15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</row>
    <row r="402" spans="2:81" x14ac:dyDescent="0.2">
      <c r="B402" s="2"/>
      <c r="C402" s="2"/>
      <c r="D402" s="2"/>
      <c r="AC402" s="2"/>
      <c r="AD402" s="2"/>
      <c r="AE402" s="2"/>
      <c r="AG402" s="2"/>
      <c r="AH402" s="2"/>
      <c r="AI402" s="2"/>
      <c r="AJ402" s="2"/>
      <c r="AM402" s="4"/>
      <c r="AO402" s="4"/>
      <c r="AP402" s="4"/>
      <c r="AQ402" s="4"/>
      <c r="BE402" s="15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</row>
    <row r="403" spans="2:81" x14ac:dyDescent="0.2">
      <c r="B403" s="2"/>
      <c r="C403" s="2"/>
      <c r="D403" s="2"/>
      <c r="AC403" s="2"/>
      <c r="AD403" s="2"/>
      <c r="AE403" s="2"/>
      <c r="AG403" s="2"/>
      <c r="AH403" s="2"/>
      <c r="AI403" s="2"/>
      <c r="AJ403" s="2"/>
      <c r="AM403" s="4"/>
      <c r="AO403" s="4"/>
      <c r="AP403" s="4"/>
      <c r="AQ403" s="4"/>
      <c r="BE403" s="15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</row>
    <row r="404" spans="2:81" x14ac:dyDescent="0.2">
      <c r="B404" s="2"/>
      <c r="C404" s="2"/>
      <c r="D404" s="2"/>
      <c r="AC404" s="2"/>
      <c r="AD404" s="2"/>
      <c r="AE404" s="2"/>
      <c r="AG404" s="2"/>
      <c r="AH404" s="2"/>
      <c r="AI404" s="2"/>
      <c r="AJ404" s="2"/>
      <c r="AM404" s="4"/>
      <c r="AO404" s="4"/>
      <c r="AP404" s="4"/>
      <c r="AQ404" s="4"/>
      <c r="BE404" s="15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</row>
    <row r="405" spans="2:81" x14ac:dyDescent="0.2">
      <c r="B405" s="2"/>
      <c r="C405" s="2"/>
      <c r="D405" s="2"/>
      <c r="AC405" s="2"/>
      <c r="AD405" s="2"/>
      <c r="AE405" s="2"/>
      <c r="AG405" s="2"/>
      <c r="AH405" s="2"/>
      <c r="AI405" s="2"/>
      <c r="AJ405" s="2"/>
      <c r="AM405" s="4"/>
      <c r="AO405" s="4"/>
      <c r="AP405" s="4"/>
      <c r="AQ405" s="4"/>
      <c r="BE405" s="15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</row>
    <row r="406" spans="2:81" x14ac:dyDescent="0.2">
      <c r="B406" s="2"/>
      <c r="C406" s="2"/>
      <c r="D406" s="2"/>
      <c r="AC406" s="2"/>
      <c r="AD406" s="2"/>
      <c r="AE406" s="2"/>
      <c r="AG406" s="2"/>
      <c r="AH406" s="2"/>
      <c r="AI406" s="2"/>
      <c r="AJ406" s="2"/>
      <c r="AM406" s="4"/>
      <c r="AO406" s="4"/>
      <c r="AP406" s="4"/>
      <c r="AQ406" s="4"/>
      <c r="BE406" s="15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</row>
    <row r="407" spans="2:81" x14ac:dyDescent="0.2">
      <c r="B407" s="2"/>
      <c r="C407" s="2"/>
      <c r="D407" s="2"/>
      <c r="AC407" s="2"/>
      <c r="AD407" s="2"/>
      <c r="AE407" s="2"/>
      <c r="AG407" s="2"/>
      <c r="AH407" s="2"/>
      <c r="AI407" s="2"/>
      <c r="AJ407" s="2"/>
      <c r="AM407" s="4"/>
      <c r="AO407" s="4"/>
      <c r="AP407" s="4"/>
      <c r="AQ407" s="4"/>
      <c r="BE407" s="15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</row>
    <row r="408" spans="2:81" x14ac:dyDescent="0.2">
      <c r="B408" s="2"/>
      <c r="C408" s="2"/>
      <c r="D408" s="2"/>
      <c r="AC408" s="2"/>
      <c r="AD408" s="2"/>
      <c r="AE408" s="2"/>
      <c r="AG408" s="2"/>
      <c r="AH408" s="2"/>
      <c r="AI408" s="2"/>
      <c r="AJ408" s="2"/>
      <c r="AM408" s="4"/>
      <c r="AO408" s="4"/>
      <c r="AP408" s="4"/>
      <c r="AQ408" s="4"/>
      <c r="BE408" s="15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</row>
    <row r="409" spans="2:81" x14ac:dyDescent="0.2">
      <c r="B409" s="2"/>
      <c r="C409" s="2"/>
      <c r="D409" s="2"/>
      <c r="AC409" s="2"/>
      <c r="AD409" s="2"/>
      <c r="AE409" s="2"/>
      <c r="AG409" s="2"/>
      <c r="AH409" s="2"/>
      <c r="AI409" s="2"/>
      <c r="AJ409" s="2"/>
      <c r="AM409" s="4"/>
      <c r="AO409" s="4"/>
      <c r="AP409" s="4"/>
      <c r="AQ409" s="4"/>
      <c r="BE409" s="15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</row>
    <row r="410" spans="2:81" x14ac:dyDescent="0.2">
      <c r="B410" s="2"/>
      <c r="C410" s="2"/>
      <c r="D410" s="2"/>
      <c r="AC410" s="2"/>
      <c r="AD410" s="2"/>
      <c r="AE410" s="2"/>
      <c r="AG410" s="2"/>
      <c r="AH410" s="2"/>
      <c r="AI410" s="2"/>
      <c r="AJ410" s="2"/>
      <c r="AM410" s="4"/>
      <c r="AO410" s="4"/>
      <c r="AP410" s="4"/>
      <c r="AQ410" s="4"/>
      <c r="BE410" s="15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</row>
    <row r="411" spans="2:81" x14ac:dyDescent="0.2">
      <c r="B411" s="2"/>
      <c r="C411" s="2"/>
      <c r="D411" s="2"/>
      <c r="AC411" s="2"/>
      <c r="AD411" s="2"/>
      <c r="AE411" s="2"/>
      <c r="AG411" s="2"/>
      <c r="AH411" s="2"/>
      <c r="AI411" s="2"/>
      <c r="AJ411" s="2"/>
      <c r="AM411" s="4"/>
      <c r="AO411" s="4"/>
      <c r="AP411" s="4"/>
      <c r="AQ411" s="4"/>
      <c r="BE411" s="15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</row>
    <row r="412" spans="2:81" x14ac:dyDescent="0.2">
      <c r="B412" s="2"/>
      <c r="C412" s="2"/>
      <c r="D412" s="2"/>
      <c r="AC412" s="2"/>
      <c r="AD412" s="2"/>
      <c r="AE412" s="2"/>
      <c r="AG412" s="2"/>
      <c r="AH412" s="2"/>
      <c r="AI412" s="2"/>
      <c r="AJ412" s="2"/>
      <c r="AM412" s="4"/>
      <c r="AO412" s="4"/>
      <c r="AP412" s="4"/>
      <c r="AQ412" s="4"/>
      <c r="BE412" s="15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</row>
    <row r="413" spans="2:81" x14ac:dyDescent="0.2">
      <c r="B413" s="2"/>
      <c r="C413" s="2"/>
      <c r="D413" s="2"/>
      <c r="AC413" s="2"/>
      <c r="AD413" s="2"/>
      <c r="AE413" s="2"/>
      <c r="AG413" s="2"/>
      <c r="AH413" s="2"/>
      <c r="AI413" s="2"/>
      <c r="AJ413" s="2"/>
      <c r="AM413" s="4"/>
      <c r="AO413" s="4"/>
      <c r="AP413" s="4"/>
      <c r="AQ413" s="4"/>
      <c r="BE413" s="15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</row>
    <row r="414" spans="2:81" x14ac:dyDescent="0.2">
      <c r="B414" s="2"/>
      <c r="C414" s="2"/>
      <c r="D414" s="2"/>
      <c r="AC414" s="2"/>
      <c r="AD414" s="2"/>
      <c r="AE414" s="2"/>
      <c r="AG414" s="2"/>
      <c r="AH414" s="2"/>
      <c r="AI414" s="2"/>
      <c r="AJ414" s="2"/>
      <c r="AM414" s="4"/>
      <c r="AO414" s="4"/>
      <c r="AP414" s="4"/>
      <c r="AQ414" s="4"/>
      <c r="BE414" s="15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</row>
    <row r="415" spans="2:81" x14ac:dyDescent="0.2">
      <c r="B415" s="2"/>
      <c r="C415" s="2"/>
      <c r="D415" s="2"/>
      <c r="AC415" s="2"/>
      <c r="AD415" s="2"/>
      <c r="AE415" s="2"/>
      <c r="AG415" s="2"/>
      <c r="AH415" s="2"/>
      <c r="AI415" s="2"/>
      <c r="AJ415" s="2"/>
      <c r="AM415" s="4"/>
      <c r="AO415" s="4"/>
      <c r="AP415" s="4"/>
      <c r="AQ415" s="4"/>
      <c r="BE415" s="15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</row>
    <row r="416" spans="2:81" x14ac:dyDescent="0.2">
      <c r="B416" s="2"/>
      <c r="C416" s="2"/>
      <c r="D416" s="2"/>
      <c r="AC416" s="2"/>
      <c r="AD416" s="2"/>
      <c r="AE416" s="2"/>
      <c r="AG416" s="2"/>
      <c r="AH416" s="2"/>
      <c r="AI416" s="2"/>
      <c r="AJ416" s="2"/>
      <c r="AM416" s="4"/>
      <c r="AO416" s="4"/>
      <c r="AP416" s="4"/>
      <c r="AQ416" s="4"/>
      <c r="BE416" s="15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</row>
    <row r="417" spans="2:81" x14ac:dyDescent="0.2">
      <c r="B417" s="2"/>
      <c r="C417" s="2"/>
      <c r="D417" s="2"/>
      <c r="AC417" s="2"/>
      <c r="AD417" s="2"/>
      <c r="AE417" s="2"/>
      <c r="AG417" s="2"/>
      <c r="AH417" s="2"/>
      <c r="AI417" s="2"/>
      <c r="AJ417" s="2"/>
      <c r="AM417" s="4"/>
      <c r="AO417" s="4"/>
      <c r="AP417" s="4"/>
      <c r="AQ417" s="4"/>
      <c r="BE417" s="15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</row>
    <row r="418" spans="2:81" x14ac:dyDescent="0.2">
      <c r="B418" s="2"/>
      <c r="C418" s="2"/>
      <c r="D418" s="2"/>
      <c r="AC418" s="2"/>
      <c r="AD418" s="2"/>
      <c r="AE418" s="2"/>
      <c r="AG418" s="2"/>
      <c r="AH418" s="2"/>
      <c r="AI418" s="2"/>
      <c r="AJ418" s="2"/>
      <c r="AM418" s="4"/>
      <c r="AO418" s="4"/>
      <c r="AP418" s="4"/>
      <c r="AQ418" s="4"/>
      <c r="BE418" s="15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</row>
    <row r="419" spans="2:81" x14ac:dyDescent="0.2">
      <c r="B419" s="2"/>
      <c r="C419" s="2"/>
      <c r="D419" s="2"/>
      <c r="AC419" s="2"/>
      <c r="AD419" s="2"/>
      <c r="AE419" s="2"/>
      <c r="AG419" s="2"/>
      <c r="AH419" s="2"/>
      <c r="AI419" s="2"/>
      <c r="AJ419" s="2"/>
      <c r="AM419" s="4"/>
      <c r="AO419" s="4"/>
      <c r="AP419" s="4"/>
      <c r="AQ419" s="4"/>
      <c r="BE419" s="15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</row>
    <row r="420" spans="2:81" x14ac:dyDescent="0.2">
      <c r="B420" s="2"/>
      <c r="C420" s="2"/>
      <c r="D420" s="2"/>
      <c r="AC420" s="2"/>
      <c r="AD420" s="2"/>
      <c r="AE420" s="2"/>
      <c r="AG420" s="2"/>
      <c r="AH420" s="2"/>
      <c r="AI420" s="2"/>
      <c r="AJ420" s="2"/>
      <c r="AM420" s="4"/>
      <c r="AO420" s="4"/>
      <c r="AP420" s="4"/>
      <c r="AQ420" s="4"/>
      <c r="BE420" s="15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</row>
    <row r="421" spans="2:81" x14ac:dyDescent="0.2">
      <c r="B421" s="2"/>
      <c r="C421" s="2"/>
      <c r="D421" s="2"/>
      <c r="AC421" s="2"/>
      <c r="AD421" s="2"/>
      <c r="AE421" s="2"/>
      <c r="AG421" s="2"/>
      <c r="AH421" s="2"/>
      <c r="AI421" s="2"/>
      <c r="AJ421" s="2"/>
      <c r="AM421" s="4"/>
      <c r="AO421" s="4"/>
      <c r="AP421" s="4"/>
      <c r="AQ421" s="4"/>
      <c r="BE421" s="15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</row>
    <row r="422" spans="2:81" x14ac:dyDescent="0.2">
      <c r="B422" s="2"/>
      <c r="C422" s="2"/>
      <c r="D422" s="2"/>
      <c r="AC422" s="2"/>
      <c r="AD422" s="2"/>
      <c r="AE422" s="2"/>
      <c r="AG422" s="2"/>
      <c r="AH422" s="2"/>
      <c r="AI422" s="2"/>
      <c r="AJ422" s="2"/>
      <c r="AM422" s="4"/>
      <c r="AO422" s="4"/>
      <c r="AP422" s="4"/>
      <c r="AQ422" s="4"/>
      <c r="BE422" s="15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</row>
    <row r="423" spans="2:81" x14ac:dyDescent="0.2">
      <c r="B423" s="2"/>
      <c r="C423" s="2"/>
      <c r="D423" s="2"/>
      <c r="AC423" s="2"/>
      <c r="AD423" s="2"/>
      <c r="AE423" s="2"/>
      <c r="AG423" s="2"/>
      <c r="AH423" s="2"/>
      <c r="AI423" s="2"/>
      <c r="AJ423" s="2"/>
      <c r="AM423" s="4"/>
      <c r="AO423" s="4"/>
      <c r="AP423" s="4"/>
      <c r="AQ423" s="4"/>
      <c r="BE423" s="15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</row>
    <row r="424" spans="2:81" x14ac:dyDescent="0.2">
      <c r="B424" s="2"/>
      <c r="C424" s="2"/>
      <c r="D424" s="2"/>
      <c r="AC424" s="2"/>
      <c r="AD424" s="2"/>
      <c r="AE424" s="2"/>
      <c r="AG424" s="2"/>
      <c r="AH424" s="2"/>
      <c r="AI424" s="2"/>
      <c r="AJ424" s="2"/>
      <c r="AM424" s="4"/>
      <c r="AO424" s="4"/>
      <c r="AP424" s="4"/>
      <c r="AQ424" s="4"/>
      <c r="BE424" s="15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</row>
    <row r="425" spans="2:81" x14ac:dyDescent="0.2">
      <c r="B425" s="2"/>
      <c r="C425" s="2"/>
      <c r="D425" s="2"/>
      <c r="AC425" s="2"/>
      <c r="AD425" s="2"/>
      <c r="AE425" s="2"/>
      <c r="AG425" s="2"/>
      <c r="AH425" s="2"/>
      <c r="AI425" s="2"/>
      <c r="AJ425" s="2"/>
      <c r="AM425" s="4"/>
      <c r="AO425" s="4"/>
      <c r="AP425" s="4"/>
      <c r="AQ425" s="4"/>
      <c r="BE425" s="15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</row>
    <row r="426" spans="2:81" x14ac:dyDescent="0.2">
      <c r="B426" s="2"/>
      <c r="C426" s="2"/>
      <c r="D426" s="2"/>
      <c r="AC426" s="2"/>
      <c r="AD426" s="2"/>
      <c r="AE426" s="2"/>
      <c r="AG426" s="2"/>
      <c r="AH426" s="2"/>
      <c r="AI426" s="2"/>
      <c r="AJ426" s="2"/>
      <c r="AM426" s="4"/>
      <c r="AO426" s="4"/>
      <c r="AP426" s="4"/>
      <c r="AQ426" s="4"/>
      <c r="BE426" s="15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</row>
    <row r="427" spans="2:81" x14ac:dyDescent="0.2">
      <c r="B427" s="2"/>
      <c r="C427" s="2"/>
      <c r="D427" s="2"/>
      <c r="AC427" s="2"/>
      <c r="AD427" s="2"/>
      <c r="AE427" s="2"/>
      <c r="AG427" s="2"/>
      <c r="AH427" s="2"/>
      <c r="AI427" s="2"/>
      <c r="AJ427" s="2"/>
      <c r="AM427" s="4"/>
      <c r="AO427" s="4"/>
      <c r="AP427" s="4"/>
      <c r="AQ427" s="4"/>
      <c r="BE427" s="15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</row>
    <row r="428" spans="2:81" x14ac:dyDescent="0.2">
      <c r="B428" s="2"/>
      <c r="C428" s="2"/>
      <c r="D428" s="2"/>
      <c r="AC428" s="2"/>
      <c r="AD428" s="2"/>
      <c r="AE428" s="2"/>
      <c r="AG428" s="2"/>
      <c r="AH428" s="2"/>
      <c r="AI428" s="2"/>
      <c r="AJ428" s="2"/>
      <c r="AM428" s="4"/>
      <c r="AO428" s="4"/>
      <c r="AP428" s="4"/>
      <c r="AQ428" s="4"/>
      <c r="BE428" s="15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</row>
    <row r="429" spans="2:81" x14ac:dyDescent="0.2">
      <c r="B429" s="2"/>
      <c r="C429" s="2"/>
      <c r="D429" s="2"/>
      <c r="AC429" s="2"/>
      <c r="AD429" s="2"/>
      <c r="AE429" s="2"/>
      <c r="AG429" s="2"/>
      <c r="AH429" s="2"/>
      <c r="AI429" s="2"/>
      <c r="AJ429" s="2"/>
      <c r="AM429" s="4"/>
      <c r="AO429" s="4"/>
      <c r="AP429" s="4"/>
      <c r="AQ429" s="4"/>
      <c r="BE429" s="15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</row>
    <row r="430" spans="2:81" x14ac:dyDescent="0.2">
      <c r="B430" s="2"/>
      <c r="C430" s="2"/>
      <c r="D430" s="2"/>
      <c r="AC430" s="2"/>
      <c r="AD430" s="2"/>
      <c r="AE430" s="2"/>
      <c r="AG430" s="2"/>
      <c r="AH430" s="2"/>
      <c r="AI430" s="2"/>
      <c r="AJ430" s="2"/>
      <c r="AM430" s="4"/>
      <c r="AO430" s="4"/>
      <c r="AP430" s="4"/>
      <c r="AQ430" s="4"/>
      <c r="BE430" s="15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</row>
    <row r="431" spans="2:81" x14ac:dyDescent="0.2">
      <c r="B431" s="2"/>
      <c r="C431" s="2"/>
      <c r="D431" s="2"/>
      <c r="AC431" s="2"/>
      <c r="AD431" s="2"/>
      <c r="AE431" s="2"/>
      <c r="AG431" s="2"/>
      <c r="AH431" s="2"/>
      <c r="AI431" s="2"/>
      <c r="AJ431" s="2"/>
      <c r="AM431" s="4"/>
      <c r="AO431" s="4"/>
      <c r="AP431" s="4"/>
      <c r="AQ431" s="4"/>
      <c r="BE431" s="15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</row>
    <row r="432" spans="2:81" x14ac:dyDescent="0.2">
      <c r="B432" s="2"/>
      <c r="C432" s="2"/>
      <c r="D432" s="2"/>
      <c r="AC432" s="2"/>
      <c r="AD432" s="2"/>
      <c r="AE432" s="2"/>
      <c r="AG432" s="2"/>
      <c r="AH432" s="2"/>
      <c r="AI432" s="2"/>
      <c r="AJ432" s="2"/>
      <c r="AM432" s="4"/>
      <c r="AO432" s="4"/>
      <c r="AP432" s="4"/>
      <c r="AQ432" s="4"/>
      <c r="BE432" s="15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</row>
    <row r="433" spans="2:81" x14ac:dyDescent="0.2">
      <c r="B433" s="2"/>
      <c r="C433" s="2"/>
      <c r="D433" s="2"/>
      <c r="AC433" s="2"/>
      <c r="AD433" s="2"/>
      <c r="AE433" s="2"/>
      <c r="AG433" s="2"/>
      <c r="AH433" s="2"/>
      <c r="AI433" s="2"/>
      <c r="AJ433" s="2"/>
      <c r="AM433" s="4"/>
      <c r="AO433" s="4"/>
      <c r="AP433" s="4"/>
      <c r="AQ433" s="4"/>
      <c r="BE433" s="15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</row>
    <row r="434" spans="2:81" x14ac:dyDescent="0.2">
      <c r="B434" s="2"/>
      <c r="C434" s="2"/>
      <c r="D434" s="2"/>
      <c r="AC434" s="2"/>
      <c r="AD434" s="2"/>
      <c r="AE434" s="2"/>
      <c r="AG434" s="2"/>
      <c r="AH434" s="2"/>
      <c r="AI434" s="2"/>
      <c r="AJ434" s="2"/>
      <c r="AM434" s="4"/>
      <c r="AO434" s="4"/>
      <c r="AP434" s="4"/>
      <c r="AQ434" s="4"/>
      <c r="BE434" s="15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</row>
    <row r="435" spans="2:81" x14ac:dyDescent="0.2">
      <c r="B435" s="2"/>
      <c r="C435" s="2"/>
      <c r="D435" s="2"/>
      <c r="AC435" s="2"/>
      <c r="AD435" s="2"/>
      <c r="AE435" s="2"/>
      <c r="AG435" s="2"/>
      <c r="AH435" s="2"/>
      <c r="AI435" s="2"/>
      <c r="AJ435" s="2"/>
      <c r="AM435" s="4"/>
      <c r="AO435" s="4"/>
      <c r="AP435" s="4"/>
      <c r="AQ435" s="4"/>
      <c r="BE435" s="15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</row>
    <row r="436" spans="2:81" x14ac:dyDescent="0.2">
      <c r="B436" s="2"/>
      <c r="C436" s="2"/>
      <c r="D436" s="2"/>
      <c r="AC436" s="2"/>
      <c r="AD436" s="2"/>
      <c r="AE436" s="2"/>
      <c r="AG436" s="2"/>
      <c r="AH436" s="2"/>
      <c r="AI436" s="2"/>
      <c r="AJ436" s="2"/>
      <c r="AM436" s="4"/>
      <c r="AO436" s="4"/>
      <c r="AP436" s="4"/>
      <c r="AQ436" s="4"/>
      <c r="BE436" s="15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</row>
    <row r="437" spans="2:81" x14ac:dyDescent="0.2">
      <c r="B437" s="2"/>
      <c r="C437" s="2"/>
      <c r="D437" s="2"/>
      <c r="AC437" s="2"/>
      <c r="AD437" s="2"/>
      <c r="AE437" s="2"/>
      <c r="AG437" s="2"/>
      <c r="AH437" s="2"/>
      <c r="AI437" s="2"/>
      <c r="AJ437" s="2"/>
      <c r="AM437" s="4"/>
      <c r="AO437" s="4"/>
      <c r="AP437" s="4"/>
      <c r="AQ437" s="4"/>
      <c r="BE437" s="15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</row>
    <row r="438" spans="2:81" x14ac:dyDescent="0.2">
      <c r="B438" s="2"/>
      <c r="C438" s="2"/>
      <c r="D438" s="2"/>
      <c r="AC438" s="2"/>
      <c r="AD438" s="2"/>
      <c r="AE438" s="2"/>
      <c r="AG438" s="2"/>
      <c r="AH438" s="2"/>
      <c r="AI438" s="2"/>
      <c r="AJ438" s="2"/>
      <c r="AM438" s="4"/>
      <c r="AO438" s="4"/>
      <c r="AP438" s="4"/>
      <c r="AQ438" s="4"/>
      <c r="BE438" s="15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</row>
    <row r="439" spans="2:81" x14ac:dyDescent="0.2">
      <c r="B439" s="2"/>
      <c r="C439" s="2"/>
      <c r="D439" s="2"/>
      <c r="AC439" s="2"/>
      <c r="AD439" s="2"/>
      <c r="AE439" s="2"/>
      <c r="AG439" s="2"/>
      <c r="AH439" s="2"/>
      <c r="AI439" s="2"/>
      <c r="AJ439" s="2"/>
      <c r="AM439" s="4"/>
      <c r="AO439" s="4"/>
      <c r="AP439" s="4"/>
      <c r="AQ439" s="4"/>
      <c r="BE439" s="15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</row>
    <row r="440" spans="2:81" x14ac:dyDescent="0.2">
      <c r="B440" s="2"/>
      <c r="C440" s="2"/>
      <c r="D440" s="2"/>
      <c r="AC440" s="2"/>
      <c r="AD440" s="2"/>
      <c r="AE440" s="2"/>
      <c r="AG440" s="2"/>
      <c r="AH440" s="2"/>
      <c r="AI440" s="2"/>
      <c r="AJ440" s="2"/>
      <c r="AM440" s="4"/>
      <c r="AO440" s="4"/>
      <c r="AP440" s="4"/>
      <c r="AQ440" s="4"/>
      <c r="BE440" s="15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</row>
    <row r="441" spans="2:81" x14ac:dyDescent="0.2">
      <c r="B441" s="2"/>
      <c r="C441" s="2"/>
      <c r="D441" s="2"/>
      <c r="AC441" s="2"/>
      <c r="AD441" s="2"/>
      <c r="AE441" s="2"/>
      <c r="AG441" s="2"/>
      <c r="AH441" s="2"/>
      <c r="AI441" s="2"/>
      <c r="AJ441" s="2"/>
      <c r="AM441" s="4"/>
      <c r="AO441" s="4"/>
      <c r="AP441" s="4"/>
      <c r="AQ441" s="4"/>
      <c r="BE441" s="15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</row>
    <row r="442" spans="2:81" x14ac:dyDescent="0.2">
      <c r="B442" s="2"/>
      <c r="C442" s="2"/>
      <c r="D442" s="2"/>
      <c r="AC442" s="2"/>
      <c r="AD442" s="2"/>
      <c r="AE442" s="2"/>
      <c r="AG442" s="2"/>
      <c r="AH442" s="2"/>
      <c r="AI442" s="2"/>
      <c r="AJ442" s="2"/>
      <c r="AM442" s="4"/>
      <c r="AO442" s="4"/>
      <c r="AP442" s="4"/>
      <c r="AQ442" s="4"/>
      <c r="BE442" s="15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</row>
    <row r="443" spans="2:81" x14ac:dyDescent="0.2">
      <c r="B443" s="2"/>
      <c r="C443" s="2"/>
      <c r="D443" s="2"/>
      <c r="AC443" s="2"/>
      <c r="AD443" s="2"/>
      <c r="AE443" s="2"/>
      <c r="AG443" s="2"/>
      <c r="AH443" s="2"/>
      <c r="AI443" s="2"/>
      <c r="AJ443" s="2"/>
      <c r="AM443" s="4"/>
      <c r="AO443" s="4"/>
      <c r="AP443" s="4"/>
      <c r="AQ443" s="4"/>
      <c r="BE443" s="15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</row>
    <row r="444" spans="2:81" x14ac:dyDescent="0.2">
      <c r="B444" s="2"/>
      <c r="C444" s="2"/>
      <c r="D444" s="2"/>
      <c r="AC444" s="2"/>
      <c r="AD444" s="2"/>
      <c r="AE444" s="2"/>
      <c r="AG444" s="2"/>
      <c r="AH444" s="2"/>
      <c r="AI444" s="2"/>
      <c r="AJ444" s="2"/>
      <c r="AM444" s="4"/>
      <c r="AO444" s="4"/>
      <c r="AP444" s="4"/>
      <c r="AQ444" s="4"/>
      <c r="BE444" s="15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</row>
    <row r="445" spans="2:81" x14ac:dyDescent="0.2">
      <c r="B445" s="2"/>
      <c r="C445" s="2"/>
      <c r="D445" s="2"/>
      <c r="AC445" s="2"/>
      <c r="AD445" s="2"/>
      <c r="AE445" s="2"/>
      <c r="AG445" s="2"/>
      <c r="AH445" s="2"/>
      <c r="AI445" s="2"/>
      <c r="AJ445" s="2"/>
      <c r="AM445" s="4"/>
      <c r="AO445" s="4"/>
      <c r="AP445" s="4"/>
      <c r="AQ445" s="4"/>
      <c r="BE445" s="15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</row>
    <row r="446" spans="2:81" x14ac:dyDescent="0.2">
      <c r="B446" s="2"/>
      <c r="C446" s="2"/>
      <c r="D446" s="2"/>
      <c r="AC446" s="2"/>
      <c r="AD446" s="2"/>
      <c r="AE446" s="2"/>
      <c r="AG446" s="2"/>
      <c r="AH446" s="2"/>
      <c r="AI446" s="2"/>
      <c r="AJ446" s="2"/>
      <c r="AM446" s="4"/>
      <c r="AO446" s="4"/>
      <c r="AP446" s="4"/>
      <c r="AQ446" s="4"/>
      <c r="BE446" s="15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</row>
    <row r="447" spans="2:81" x14ac:dyDescent="0.2">
      <c r="B447" s="2"/>
      <c r="C447" s="2"/>
      <c r="D447" s="2"/>
      <c r="AC447" s="2"/>
      <c r="AD447" s="2"/>
      <c r="AE447" s="2"/>
      <c r="AG447" s="2"/>
      <c r="AH447" s="2"/>
      <c r="AI447" s="2"/>
      <c r="AJ447" s="2"/>
      <c r="AM447" s="4"/>
      <c r="AO447" s="4"/>
      <c r="AP447" s="4"/>
      <c r="AQ447" s="4"/>
      <c r="BE447" s="15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</row>
    <row r="448" spans="2:81" x14ac:dyDescent="0.2">
      <c r="B448" s="2"/>
      <c r="C448" s="2"/>
      <c r="D448" s="2"/>
      <c r="AC448" s="2"/>
      <c r="AD448" s="2"/>
      <c r="AE448" s="2"/>
      <c r="AG448" s="2"/>
      <c r="AH448" s="2"/>
      <c r="AI448" s="2"/>
      <c r="AJ448" s="2"/>
      <c r="AM448" s="4"/>
      <c r="AO448" s="4"/>
      <c r="AP448" s="4"/>
      <c r="AQ448" s="4"/>
      <c r="BE448" s="15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</row>
    <row r="449" spans="2:81" x14ac:dyDescent="0.2">
      <c r="B449" s="2"/>
      <c r="C449" s="2"/>
      <c r="D449" s="2"/>
      <c r="AC449" s="2"/>
      <c r="AD449" s="2"/>
      <c r="AE449" s="2"/>
      <c r="AG449" s="2"/>
      <c r="AH449" s="2"/>
      <c r="AI449" s="2"/>
      <c r="AJ449" s="2"/>
      <c r="AM449" s="4"/>
      <c r="AO449" s="4"/>
      <c r="AP449" s="4"/>
      <c r="AQ449" s="4"/>
      <c r="BE449" s="15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</row>
    <row r="450" spans="2:81" x14ac:dyDescent="0.2">
      <c r="B450" s="2"/>
      <c r="C450" s="2"/>
      <c r="D450" s="2"/>
      <c r="AC450" s="2"/>
      <c r="AD450" s="2"/>
      <c r="AE450" s="2"/>
      <c r="AG450" s="2"/>
      <c r="AH450" s="2"/>
      <c r="AI450" s="2"/>
      <c r="AJ450" s="2"/>
      <c r="AM450" s="4"/>
      <c r="AO450" s="4"/>
      <c r="AP450" s="4"/>
      <c r="AQ450" s="4"/>
      <c r="BE450" s="15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</row>
    <row r="451" spans="2:81" x14ac:dyDescent="0.2">
      <c r="B451" s="2"/>
      <c r="C451" s="2"/>
      <c r="D451" s="2"/>
      <c r="AC451" s="2"/>
      <c r="AD451" s="2"/>
      <c r="AE451" s="2"/>
      <c r="AG451" s="2"/>
      <c r="AH451" s="2"/>
      <c r="AI451" s="2"/>
      <c r="AJ451" s="2"/>
      <c r="AM451" s="4"/>
      <c r="AO451" s="4"/>
      <c r="AP451" s="4"/>
      <c r="AQ451" s="4"/>
      <c r="BE451" s="15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</row>
    <row r="452" spans="2:81" x14ac:dyDescent="0.2">
      <c r="B452" s="2"/>
      <c r="C452" s="2"/>
      <c r="D452" s="2"/>
      <c r="AC452" s="2"/>
      <c r="AD452" s="2"/>
      <c r="AE452" s="2"/>
      <c r="AG452" s="2"/>
      <c r="AH452" s="2"/>
      <c r="AI452" s="2"/>
      <c r="AJ452" s="2"/>
      <c r="AM452" s="4"/>
      <c r="AO452" s="4"/>
      <c r="AP452" s="4"/>
      <c r="AQ452" s="4"/>
      <c r="BE452" s="15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</row>
    <row r="453" spans="2:81" x14ac:dyDescent="0.2">
      <c r="B453" s="2"/>
      <c r="C453" s="2"/>
      <c r="D453" s="2"/>
      <c r="AC453" s="2"/>
      <c r="AD453" s="2"/>
      <c r="AE453" s="2"/>
      <c r="AG453" s="2"/>
      <c r="AH453" s="2"/>
      <c r="AI453" s="2"/>
      <c r="AJ453" s="2"/>
      <c r="AM453" s="4"/>
      <c r="AO453" s="4"/>
      <c r="AP453" s="4"/>
      <c r="AQ453" s="4"/>
      <c r="BE453" s="15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</row>
    <row r="454" spans="2:81" x14ac:dyDescent="0.2">
      <c r="B454" s="2"/>
      <c r="C454" s="2"/>
      <c r="D454" s="2"/>
      <c r="AC454" s="2"/>
      <c r="AD454" s="2"/>
      <c r="AE454" s="2"/>
      <c r="AG454" s="2"/>
      <c r="AH454" s="2"/>
      <c r="AI454" s="2"/>
      <c r="AJ454" s="2"/>
      <c r="AM454" s="4"/>
      <c r="AO454" s="4"/>
      <c r="AP454" s="4"/>
      <c r="AQ454" s="4"/>
      <c r="BE454" s="15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</row>
    <row r="455" spans="2:81" x14ac:dyDescent="0.2">
      <c r="B455" s="2"/>
      <c r="C455" s="2"/>
      <c r="D455" s="2"/>
      <c r="AC455" s="2"/>
      <c r="AD455" s="2"/>
      <c r="AE455" s="2"/>
      <c r="AG455" s="2"/>
      <c r="AH455" s="2"/>
      <c r="AI455" s="2"/>
      <c r="AJ455" s="2"/>
      <c r="AM455" s="4"/>
      <c r="AO455" s="4"/>
      <c r="AP455" s="4"/>
      <c r="AQ455" s="4"/>
      <c r="BE455" s="15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</row>
    <row r="456" spans="2:81" x14ac:dyDescent="0.2">
      <c r="B456" s="2"/>
      <c r="C456" s="2"/>
      <c r="D456" s="2"/>
      <c r="AC456" s="2"/>
      <c r="AD456" s="2"/>
      <c r="AE456" s="2"/>
      <c r="AG456" s="2"/>
      <c r="AH456" s="2"/>
      <c r="AI456" s="2"/>
      <c r="AJ456" s="2"/>
      <c r="AM456" s="4"/>
      <c r="AO456" s="4"/>
      <c r="AP456" s="4"/>
      <c r="AQ456" s="4"/>
      <c r="BE456" s="15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</row>
    <row r="457" spans="2:81" x14ac:dyDescent="0.2">
      <c r="B457" s="2"/>
      <c r="C457" s="2"/>
      <c r="D457" s="2"/>
      <c r="AC457" s="2"/>
      <c r="AD457" s="2"/>
      <c r="AE457" s="2"/>
      <c r="AG457" s="2"/>
      <c r="AH457" s="2"/>
      <c r="AI457" s="2"/>
      <c r="AJ457" s="2"/>
      <c r="AM457" s="4"/>
      <c r="AO457" s="4"/>
      <c r="AP457" s="4"/>
      <c r="AQ457" s="4"/>
      <c r="BE457" s="15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</row>
    <row r="458" spans="2:81" x14ac:dyDescent="0.2">
      <c r="B458" s="2"/>
      <c r="C458" s="2"/>
      <c r="D458" s="2"/>
      <c r="AC458" s="2"/>
      <c r="AD458" s="2"/>
      <c r="AE458" s="2"/>
      <c r="AG458" s="2"/>
      <c r="AH458" s="2"/>
      <c r="AI458" s="2"/>
      <c r="AJ458" s="2"/>
      <c r="AM458" s="4"/>
      <c r="AO458" s="4"/>
      <c r="AP458" s="4"/>
      <c r="AQ458" s="4"/>
      <c r="BE458" s="15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</row>
    <row r="459" spans="2:81" x14ac:dyDescent="0.2">
      <c r="B459" s="2"/>
      <c r="C459" s="2"/>
      <c r="D459" s="2"/>
      <c r="AC459" s="2"/>
      <c r="AD459" s="2"/>
      <c r="AE459" s="2"/>
      <c r="AG459" s="2"/>
      <c r="AH459" s="2"/>
      <c r="AI459" s="2"/>
      <c r="AJ459" s="2"/>
      <c r="AM459" s="4"/>
      <c r="AO459" s="4"/>
      <c r="AP459" s="4"/>
      <c r="AQ459" s="4"/>
      <c r="BE459" s="15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</row>
    <row r="460" spans="2:81" x14ac:dyDescent="0.2">
      <c r="B460" s="2"/>
      <c r="C460" s="2"/>
      <c r="D460" s="2"/>
      <c r="AC460" s="2"/>
      <c r="AD460" s="2"/>
      <c r="AE460" s="2"/>
      <c r="AG460" s="2"/>
      <c r="AH460" s="2"/>
      <c r="AI460" s="2"/>
      <c r="AJ460" s="2"/>
      <c r="AM460" s="4"/>
      <c r="AO460" s="4"/>
      <c r="AP460" s="4"/>
      <c r="AQ460" s="4"/>
      <c r="BE460" s="15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</row>
    <row r="461" spans="2:81" x14ac:dyDescent="0.2">
      <c r="B461" s="2"/>
      <c r="C461" s="2"/>
      <c r="D461" s="2"/>
      <c r="AC461" s="2"/>
      <c r="AD461" s="2"/>
      <c r="AE461" s="2"/>
      <c r="AG461" s="2"/>
      <c r="AH461" s="2"/>
      <c r="AI461" s="2"/>
      <c r="AJ461" s="2"/>
      <c r="AM461" s="4"/>
      <c r="AO461" s="4"/>
      <c r="AP461" s="4"/>
      <c r="AQ461" s="4"/>
      <c r="BE461" s="15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</row>
    <row r="462" spans="2:81" x14ac:dyDescent="0.2">
      <c r="B462" s="2"/>
      <c r="C462" s="2"/>
      <c r="D462" s="2"/>
      <c r="AC462" s="2"/>
      <c r="AD462" s="2"/>
      <c r="AE462" s="2"/>
      <c r="AG462" s="2"/>
      <c r="AH462" s="2"/>
      <c r="AI462" s="2"/>
      <c r="AJ462" s="2"/>
      <c r="AM462" s="4"/>
      <c r="AO462" s="4"/>
      <c r="AP462" s="4"/>
      <c r="AQ462" s="4"/>
      <c r="BE462" s="15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</row>
    <row r="463" spans="2:81" x14ac:dyDescent="0.2">
      <c r="B463" s="2"/>
      <c r="C463" s="2"/>
      <c r="D463" s="2"/>
      <c r="AC463" s="2"/>
      <c r="AD463" s="2"/>
      <c r="AE463" s="2"/>
      <c r="AG463" s="2"/>
      <c r="AH463" s="2"/>
      <c r="AI463" s="2"/>
      <c r="AJ463" s="2"/>
      <c r="AM463" s="4"/>
      <c r="AO463" s="4"/>
      <c r="AP463" s="4"/>
      <c r="AQ463" s="4"/>
      <c r="BE463" s="15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</row>
    <row r="464" spans="2:81" x14ac:dyDescent="0.2">
      <c r="B464" s="2"/>
      <c r="C464" s="2"/>
      <c r="D464" s="2"/>
      <c r="AC464" s="2"/>
      <c r="AD464" s="2"/>
      <c r="AE464" s="2"/>
      <c r="AG464" s="2"/>
      <c r="AH464" s="2"/>
      <c r="AI464" s="2"/>
      <c r="AJ464" s="2"/>
      <c r="AM464" s="4"/>
      <c r="AO464" s="4"/>
      <c r="AP464" s="4"/>
      <c r="AQ464" s="4"/>
      <c r="BE464" s="15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</row>
    <row r="465" spans="2:81" x14ac:dyDescent="0.2">
      <c r="B465" s="2"/>
      <c r="C465" s="2"/>
      <c r="D465" s="2"/>
      <c r="AC465" s="2"/>
      <c r="AD465" s="2"/>
      <c r="AE465" s="2"/>
      <c r="AG465" s="2"/>
      <c r="AH465" s="2"/>
      <c r="AI465" s="2"/>
      <c r="AJ465" s="2"/>
      <c r="AM465" s="4"/>
      <c r="AO465" s="4"/>
      <c r="AP465" s="4"/>
      <c r="AQ465" s="4"/>
      <c r="BE465" s="15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</row>
    <row r="466" spans="2:81" x14ac:dyDescent="0.2">
      <c r="B466" s="2"/>
      <c r="C466" s="2"/>
      <c r="D466" s="2"/>
      <c r="AC466" s="2"/>
      <c r="AD466" s="2"/>
      <c r="AE466" s="2"/>
      <c r="AG466" s="2"/>
      <c r="AH466" s="2"/>
      <c r="AI466" s="2"/>
      <c r="AJ466" s="2"/>
      <c r="AM466" s="4"/>
      <c r="AO466" s="4"/>
      <c r="AP466" s="4"/>
      <c r="AQ466" s="4"/>
      <c r="BE466" s="15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</row>
    <row r="467" spans="2:81" x14ac:dyDescent="0.2">
      <c r="B467" s="2"/>
      <c r="C467" s="2"/>
      <c r="D467" s="2"/>
      <c r="AC467" s="2"/>
      <c r="AD467" s="2"/>
      <c r="AE467" s="2"/>
      <c r="AG467" s="2"/>
      <c r="AH467" s="2"/>
      <c r="AI467" s="2"/>
      <c r="AJ467" s="2"/>
      <c r="AM467" s="4"/>
      <c r="AO467" s="4"/>
      <c r="AP467" s="4"/>
      <c r="AQ467" s="4"/>
      <c r="BE467" s="15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</row>
    <row r="468" spans="2:81" x14ac:dyDescent="0.2">
      <c r="B468" s="2"/>
      <c r="C468" s="2"/>
      <c r="D468" s="2"/>
      <c r="AC468" s="2"/>
      <c r="AD468" s="2"/>
      <c r="AE468" s="2"/>
      <c r="AG468" s="2"/>
      <c r="AH468" s="2"/>
      <c r="AI468" s="2"/>
      <c r="AJ468" s="2"/>
      <c r="AM468" s="4"/>
      <c r="AO468" s="4"/>
      <c r="AP468" s="4"/>
      <c r="AQ468" s="4"/>
      <c r="BE468" s="15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</row>
    <row r="469" spans="2:81" x14ac:dyDescent="0.2">
      <c r="B469" s="2"/>
      <c r="C469" s="2"/>
      <c r="D469" s="2"/>
      <c r="AC469" s="2"/>
      <c r="AD469" s="2"/>
      <c r="AE469" s="2"/>
      <c r="AG469" s="2"/>
      <c r="AH469" s="2"/>
      <c r="AI469" s="2"/>
      <c r="AJ469" s="2"/>
      <c r="AM469" s="4"/>
      <c r="AO469" s="4"/>
      <c r="AP469" s="4"/>
      <c r="AQ469" s="4"/>
      <c r="BE469" s="15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</row>
    <row r="470" spans="2:81" x14ac:dyDescent="0.2">
      <c r="B470" s="2"/>
      <c r="C470" s="2"/>
      <c r="D470" s="2"/>
      <c r="AC470" s="2"/>
      <c r="AD470" s="2"/>
      <c r="AE470" s="2"/>
      <c r="AG470" s="2"/>
      <c r="AH470" s="2"/>
      <c r="AI470" s="2"/>
      <c r="AJ470" s="2"/>
      <c r="AM470" s="4"/>
      <c r="AO470" s="4"/>
      <c r="AP470" s="4"/>
      <c r="AQ470" s="4"/>
      <c r="BE470" s="15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</row>
    <row r="471" spans="2:81" x14ac:dyDescent="0.2">
      <c r="B471" s="2"/>
      <c r="C471" s="2"/>
      <c r="D471" s="2"/>
      <c r="AC471" s="2"/>
      <c r="AD471" s="2"/>
      <c r="AE471" s="2"/>
      <c r="AG471" s="2"/>
      <c r="AH471" s="2"/>
      <c r="AI471" s="2"/>
      <c r="AJ471" s="2"/>
      <c r="AM471" s="4"/>
      <c r="AO471" s="4"/>
      <c r="AP471" s="4"/>
      <c r="AQ471" s="4"/>
      <c r="BE471" s="15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</row>
    <row r="472" spans="2:81" x14ac:dyDescent="0.2">
      <c r="B472" s="2"/>
      <c r="C472" s="2"/>
      <c r="D472" s="2"/>
      <c r="AC472" s="2"/>
      <c r="AD472" s="2"/>
      <c r="AE472" s="2"/>
      <c r="AG472" s="2"/>
      <c r="AH472" s="2"/>
      <c r="AI472" s="2"/>
      <c r="AJ472" s="2"/>
      <c r="AM472" s="4"/>
      <c r="AO472" s="4"/>
      <c r="AP472" s="4"/>
      <c r="AQ472" s="4"/>
      <c r="BE472" s="15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</row>
    <row r="473" spans="2:81" x14ac:dyDescent="0.2">
      <c r="B473" s="2"/>
      <c r="C473" s="2"/>
      <c r="D473" s="2"/>
      <c r="AC473" s="2"/>
      <c r="AD473" s="2"/>
      <c r="AE473" s="2"/>
      <c r="AG473" s="2"/>
      <c r="AH473" s="2"/>
      <c r="AI473" s="2"/>
      <c r="AJ473" s="2"/>
      <c r="AM473" s="4"/>
      <c r="AO473" s="4"/>
      <c r="AP473" s="4"/>
      <c r="AQ473" s="4"/>
      <c r="BE473" s="15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</row>
    <row r="474" spans="2:81" x14ac:dyDescent="0.2">
      <c r="B474" s="2"/>
      <c r="C474" s="2"/>
      <c r="D474" s="2"/>
      <c r="AC474" s="2"/>
      <c r="AD474" s="2"/>
      <c r="AE474" s="2"/>
      <c r="AG474" s="2"/>
      <c r="AH474" s="2"/>
      <c r="AI474" s="2"/>
      <c r="AJ474" s="2"/>
      <c r="AM474" s="4"/>
      <c r="AO474" s="4"/>
      <c r="AP474" s="4"/>
      <c r="AQ474" s="4"/>
      <c r="BE474" s="15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</row>
    <row r="475" spans="2:81" x14ac:dyDescent="0.2">
      <c r="B475" s="2"/>
      <c r="C475" s="2"/>
      <c r="D475" s="2"/>
      <c r="AC475" s="2"/>
      <c r="AD475" s="2"/>
      <c r="AE475" s="2"/>
      <c r="AG475" s="2"/>
      <c r="AH475" s="2"/>
      <c r="AI475" s="2"/>
      <c r="AJ475" s="2"/>
      <c r="AM475" s="4"/>
      <c r="AO475" s="4"/>
      <c r="AP475" s="4"/>
      <c r="AQ475" s="4"/>
      <c r="BE475" s="15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</row>
    <row r="476" spans="2:81" x14ac:dyDescent="0.2">
      <c r="B476" s="2"/>
      <c r="C476" s="2"/>
      <c r="D476" s="2"/>
      <c r="AC476" s="2"/>
      <c r="AD476" s="2"/>
      <c r="AE476" s="2"/>
      <c r="AG476" s="2"/>
      <c r="AH476" s="2"/>
      <c r="AI476" s="2"/>
      <c r="AJ476" s="2"/>
      <c r="AM476" s="4"/>
      <c r="AO476" s="4"/>
      <c r="AP476" s="4"/>
      <c r="AQ476" s="4"/>
      <c r="BE476" s="15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</row>
    <row r="477" spans="2:81" x14ac:dyDescent="0.2">
      <c r="B477" s="2"/>
      <c r="C477" s="2"/>
      <c r="D477" s="2"/>
      <c r="AC477" s="2"/>
      <c r="AD477" s="2"/>
      <c r="AE477" s="2"/>
      <c r="AG477" s="2"/>
      <c r="AH477" s="2"/>
      <c r="AI477" s="2"/>
      <c r="AJ477" s="2"/>
      <c r="AM477" s="4"/>
      <c r="AO477" s="4"/>
      <c r="AP477" s="4"/>
      <c r="AQ477" s="4"/>
      <c r="BE477" s="15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</row>
    <row r="478" spans="2:81" x14ac:dyDescent="0.2">
      <c r="B478" s="2"/>
      <c r="C478" s="2"/>
      <c r="D478" s="2"/>
      <c r="AC478" s="2"/>
      <c r="AD478" s="2"/>
      <c r="AE478" s="2"/>
      <c r="AG478" s="2"/>
      <c r="AH478" s="2"/>
      <c r="AI478" s="2"/>
      <c r="AJ478" s="2"/>
      <c r="AM478" s="4"/>
      <c r="AO478" s="4"/>
      <c r="AP478" s="4"/>
      <c r="AQ478" s="4"/>
      <c r="BE478" s="15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</row>
    <row r="479" spans="2:81" x14ac:dyDescent="0.2">
      <c r="B479" s="2"/>
      <c r="C479" s="2"/>
      <c r="D479" s="2"/>
      <c r="AC479" s="2"/>
      <c r="AD479" s="2"/>
      <c r="AE479" s="2"/>
      <c r="AG479" s="2"/>
      <c r="AH479" s="2"/>
      <c r="AI479" s="2"/>
      <c r="AJ479" s="2"/>
      <c r="AM479" s="4"/>
      <c r="AO479" s="4"/>
      <c r="AP479" s="4"/>
      <c r="AQ479" s="4"/>
      <c r="BE479" s="15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</row>
    <row r="480" spans="2:81" x14ac:dyDescent="0.2">
      <c r="B480" s="2"/>
      <c r="C480" s="2"/>
      <c r="D480" s="2"/>
      <c r="AC480" s="2"/>
      <c r="AD480" s="2"/>
      <c r="AE480" s="2"/>
      <c r="AG480" s="2"/>
      <c r="AH480" s="2"/>
      <c r="AI480" s="2"/>
      <c r="AJ480" s="2"/>
      <c r="AM480" s="4"/>
      <c r="AO480" s="4"/>
      <c r="AP480" s="4"/>
      <c r="AQ480" s="4"/>
      <c r="BE480" s="15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</row>
    <row r="481" spans="2:81" x14ac:dyDescent="0.2">
      <c r="B481" s="2"/>
      <c r="C481" s="2"/>
      <c r="D481" s="2"/>
      <c r="AC481" s="2"/>
      <c r="AD481" s="2"/>
      <c r="AE481" s="2"/>
      <c r="AG481" s="2"/>
      <c r="AH481" s="2"/>
      <c r="AI481" s="2"/>
      <c r="AJ481" s="2"/>
      <c r="AM481" s="4"/>
      <c r="AO481" s="4"/>
      <c r="AP481" s="4"/>
      <c r="AQ481" s="4"/>
      <c r="BE481" s="15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</row>
    <row r="482" spans="2:81" x14ac:dyDescent="0.2">
      <c r="B482" s="2"/>
      <c r="C482" s="2"/>
      <c r="D482" s="2"/>
      <c r="AC482" s="2"/>
      <c r="AD482" s="2"/>
      <c r="AE482" s="2"/>
      <c r="AG482" s="2"/>
      <c r="AH482" s="2"/>
      <c r="AI482" s="2"/>
      <c r="AJ482" s="2"/>
      <c r="AM482" s="4"/>
      <c r="AO482" s="4"/>
      <c r="AP482" s="4"/>
      <c r="AQ482" s="4"/>
      <c r="BE482" s="15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</row>
    <row r="483" spans="2:81" x14ac:dyDescent="0.2">
      <c r="B483" s="2"/>
      <c r="C483" s="2"/>
      <c r="D483" s="2"/>
      <c r="AC483" s="2"/>
      <c r="AD483" s="2"/>
      <c r="AE483" s="2"/>
      <c r="AG483" s="2"/>
      <c r="AH483" s="2"/>
      <c r="AI483" s="2"/>
      <c r="AJ483" s="2"/>
      <c r="AM483" s="4"/>
      <c r="AO483" s="4"/>
      <c r="AP483" s="4"/>
      <c r="AQ483" s="4"/>
      <c r="BE483" s="15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</row>
    <row r="484" spans="2:81" x14ac:dyDescent="0.2">
      <c r="B484" s="2"/>
      <c r="C484" s="2"/>
      <c r="D484" s="2"/>
      <c r="AC484" s="2"/>
      <c r="AD484" s="2"/>
      <c r="AE484" s="2"/>
      <c r="AG484" s="2"/>
      <c r="AH484" s="2"/>
      <c r="AI484" s="2"/>
      <c r="AJ484" s="2"/>
      <c r="AM484" s="4"/>
      <c r="AO484" s="4"/>
      <c r="AP484" s="4"/>
      <c r="AQ484" s="4"/>
      <c r="BE484" s="15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</row>
    <row r="485" spans="2:81" x14ac:dyDescent="0.2">
      <c r="B485" s="2"/>
      <c r="C485" s="2"/>
      <c r="D485" s="2"/>
      <c r="AC485" s="2"/>
      <c r="AD485" s="2"/>
      <c r="AE485" s="2"/>
      <c r="AG485" s="2"/>
      <c r="AH485" s="2"/>
      <c r="AI485" s="2"/>
      <c r="AJ485" s="2"/>
      <c r="AM485" s="4"/>
      <c r="AO485" s="4"/>
      <c r="AP485" s="4"/>
      <c r="AQ485" s="4"/>
      <c r="BE485" s="15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</row>
    <row r="486" spans="2:81" x14ac:dyDescent="0.2">
      <c r="B486" s="2"/>
      <c r="C486" s="2"/>
      <c r="D486" s="2"/>
      <c r="AC486" s="2"/>
      <c r="AD486" s="2"/>
      <c r="AE486" s="2"/>
      <c r="AG486" s="2"/>
      <c r="AH486" s="2"/>
      <c r="AI486" s="2"/>
      <c r="AJ486" s="2"/>
      <c r="AM486" s="4"/>
      <c r="AO486" s="4"/>
      <c r="AP486" s="4"/>
      <c r="AQ486" s="4"/>
      <c r="BE486" s="15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</row>
    <row r="487" spans="2:81" x14ac:dyDescent="0.2">
      <c r="B487" s="2"/>
      <c r="C487" s="2"/>
      <c r="D487" s="2"/>
      <c r="AC487" s="2"/>
      <c r="AD487" s="2"/>
      <c r="AE487" s="2"/>
      <c r="AG487" s="2"/>
      <c r="AH487" s="2"/>
      <c r="AI487" s="2"/>
      <c r="AJ487" s="2"/>
      <c r="AM487" s="4"/>
      <c r="AO487" s="4"/>
      <c r="AP487" s="4"/>
      <c r="AQ487" s="4"/>
      <c r="BE487" s="15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</row>
    <row r="488" spans="2:81" x14ac:dyDescent="0.2">
      <c r="B488" s="2"/>
      <c r="C488" s="2"/>
      <c r="D488" s="2"/>
      <c r="AC488" s="2"/>
      <c r="AD488" s="2"/>
      <c r="AE488" s="2"/>
      <c r="AG488" s="2"/>
      <c r="AH488" s="2"/>
      <c r="AI488" s="2"/>
      <c r="AJ488" s="2"/>
      <c r="AM488" s="4"/>
      <c r="AO488" s="4"/>
      <c r="AP488" s="4"/>
      <c r="AQ488" s="4"/>
      <c r="BE488" s="15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</row>
    <row r="489" spans="2:81" x14ac:dyDescent="0.2">
      <c r="B489" s="2"/>
      <c r="C489" s="2"/>
      <c r="D489" s="2"/>
      <c r="AC489" s="2"/>
      <c r="AD489" s="2"/>
      <c r="AE489" s="2"/>
      <c r="AG489" s="2"/>
      <c r="AH489" s="2"/>
      <c r="AI489" s="2"/>
      <c r="AJ489" s="2"/>
      <c r="AM489" s="4"/>
      <c r="AO489" s="4"/>
      <c r="AP489" s="4"/>
      <c r="AQ489" s="4"/>
      <c r="BE489" s="15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</row>
    <row r="490" spans="2:81" x14ac:dyDescent="0.2">
      <c r="B490" s="2"/>
      <c r="C490" s="2"/>
      <c r="D490" s="2"/>
      <c r="AC490" s="2"/>
      <c r="AD490" s="2"/>
      <c r="AE490" s="2"/>
      <c r="AG490" s="2"/>
      <c r="AH490" s="2"/>
      <c r="AI490" s="2"/>
      <c r="AJ490" s="2"/>
      <c r="AM490" s="4"/>
      <c r="AO490" s="4"/>
      <c r="AP490" s="4"/>
      <c r="AQ490" s="4"/>
      <c r="BE490" s="15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</row>
    <row r="491" spans="2:81" x14ac:dyDescent="0.2">
      <c r="B491" s="2"/>
      <c r="C491" s="2"/>
      <c r="D491" s="2"/>
      <c r="AC491" s="2"/>
      <c r="AD491" s="2"/>
      <c r="AE491" s="2"/>
      <c r="AG491" s="2"/>
      <c r="AH491" s="2"/>
      <c r="AI491" s="2"/>
      <c r="AJ491" s="2"/>
      <c r="AM491" s="4"/>
      <c r="AO491" s="4"/>
      <c r="AP491" s="4"/>
      <c r="AQ491" s="4"/>
      <c r="BE491" s="15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</row>
    <row r="492" spans="2:81" x14ac:dyDescent="0.2">
      <c r="B492" s="2"/>
      <c r="C492" s="2"/>
      <c r="D492" s="2"/>
      <c r="AC492" s="2"/>
      <c r="AD492" s="2"/>
      <c r="AE492" s="2"/>
      <c r="AG492" s="2"/>
      <c r="AH492" s="2"/>
      <c r="AI492" s="2"/>
      <c r="AJ492" s="2"/>
      <c r="AM492" s="4"/>
      <c r="AO492" s="4"/>
      <c r="AP492" s="4"/>
      <c r="AQ492" s="4"/>
      <c r="BE492" s="15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</row>
    <row r="493" spans="2:81" x14ac:dyDescent="0.2">
      <c r="B493" s="2"/>
      <c r="C493" s="2"/>
      <c r="D493" s="2"/>
      <c r="AC493" s="2"/>
      <c r="AD493" s="2"/>
      <c r="AE493" s="2"/>
      <c r="AG493" s="2"/>
      <c r="AH493" s="2"/>
      <c r="AI493" s="2"/>
      <c r="AJ493" s="2"/>
      <c r="AM493" s="4"/>
      <c r="AO493" s="4"/>
      <c r="AP493" s="4"/>
      <c r="AQ493" s="4"/>
      <c r="BE493" s="15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</row>
    <row r="494" spans="2:81" x14ac:dyDescent="0.2">
      <c r="B494" s="2"/>
      <c r="C494" s="2"/>
      <c r="D494" s="2"/>
      <c r="AC494" s="2"/>
      <c r="AD494" s="2"/>
      <c r="AE494" s="2"/>
      <c r="AG494" s="2"/>
      <c r="AH494" s="2"/>
      <c r="AI494" s="2"/>
      <c r="AJ494" s="2"/>
      <c r="AM494" s="4"/>
      <c r="AO494" s="4"/>
      <c r="AP494" s="4"/>
      <c r="AQ494" s="4"/>
      <c r="BE494" s="15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</row>
    <row r="495" spans="2:81" x14ac:dyDescent="0.2">
      <c r="B495" s="2"/>
      <c r="C495" s="2"/>
      <c r="D495" s="2"/>
      <c r="AC495" s="2"/>
      <c r="AD495" s="2"/>
      <c r="AE495" s="2"/>
      <c r="AG495" s="2"/>
      <c r="AH495" s="2"/>
      <c r="AI495" s="2"/>
      <c r="AJ495" s="2"/>
      <c r="AM495" s="4"/>
      <c r="AO495" s="4"/>
      <c r="AP495" s="4"/>
      <c r="AQ495" s="4"/>
      <c r="BE495" s="15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</row>
    <row r="496" spans="2:81" x14ac:dyDescent="0.2">
      <c r="B496" s="2"/>
      <c r="C496" s="2"/>
      <c r="D496" s="2"/>
      <c r="AC496" s="2"/>
      <c r="AD496" s="2"/>
      <c r="AE496" s="2"/>
      <c r="AG496" s="2"/>
      <c r="AH496" s="2"/>
      <c r="AI496" s="2"/>
      <c r="AJ496" s="2"/>
      <c r="AM496" s="4"/>
      <c r="AO496" s="4"/>
      <c r="AP496" s="4"/>
      <c r="AQ496" s="4"/>
      <c r="BE496" s="15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</row>
    <row r="497" spans="2:81" x14ac:dyDescent="0.2">
      <c r="B497" s="2"/>
      <c r="C497" s="2"/>
      <c r="D497" s="2"/>
      <c r="AC497" s="2"/>
      <c r="AD497" s="2"/>
      <c r="AE497" s="2"/>
      <c r="AG497" s="2"/>
      <c r="AH497" s="2"/>
      <c r="AI497" s="2"/>
      <c r="AJ497" s="2"/>
      <c r="AM497" s="4"/>
      <c r="AO497" s="4"/>
      <c r="AP497" s="4"/>
      <c r="AQ497" s="4"/>
      <c r="BE497" s="15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</row>
    <row r="498" spans="2:81" x14ac:dyDescent="0.2">
      <c r="B498" s="2"/>
      <c r="C498" s="2"/>
      <c r="D498" s="2"/>
      <c r="AC498" s="2"/>
      <c r="AD498" s="2"/>
      <c r="AE498" s="2"/>
      <c r="AG498" s="2"/>
      <c r="AH498" s="2"/>
      <c r="AI498" s="2"/>
      <c r="AJ498" s="2"/>
      <c r="AM498" s="4"/>
      <c r="AO498" s="4"/>
      <c r="AP498" s="4"/>
      <c r="AQ498" s="4"/>
      <c r="BE498" s="15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</row>
    <row r="499" spans="2:81" x14ac:dyDescent="0.2">
      <c r="B499" s="2"/>
      <c r="C499" s="2"/>
      <c r="D499" s="2"/>
      <c r="AC499" s="2"/>
      <c r="AD499" s="2"/>
      <c r="AE499" s="2"/>
      <c r="AG499" s="2"/>
      <c r="AH499" s="2"/>
      <c r="AI499" s="2"/>
      <c r="AJ499" s="2"/>
      <c r="AM499" s="4"/>
      <c r="AO499" s="4"/>
      <c r="AP499" s="4"/>
      <c r="AQ499" s="4"/>
      <c r="BE499" s="15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</row>
    <row r="500" spans="2:81" x14ac:dyDescent="0.2">
      <c r="B500" s="2"/>
      <c r="C500" s="2"/>
      <c r="D500" s="2"/>
      <c r="AC500" s="2"/>
      <c r="AD500" s="2"/>
      <c r="AE500" s="2"/>
      <c r="AG500" s="2"/>
      <c r="AH500" s="2"/>
      <c r="AI500" s="2"/>
      <c r="AJ500" s="2"/>
      <c r="AM500" s="4"/>
      <c r="AO500" s="4"/>
      <c r="AP500" s="4"/>
      <c r="AQ500" s="4"/>
      <c r="BE500" s="15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</row>
    <row r="501" spans="2:81" x14ac:dyDescent="0.2">
      <c r="B501" s="2"/>
      <c r="C501" s="2"/>
      <c r="D501" s="2"/>
      <c r="AC501" s="2"/>
      <c r="AD501" s="2"/>
      <c r="AE501" s="2"/>
      <c r="AG501" s="2"/>
      <c r="AH501" s="2"/>
      <c r="AI501" s="2"/>
      <c r="AJ501" s="2"/>
      <c r="AM501" s="4"/>
      <c r="AO501" s="4"/>
      <c r="AP501" s="4"/>
      <c r="AQ501" s="4"/>
      <c r="BE501" s="15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</row>
    <row r="502" spans="2:81" x14ac:dyDescent="0.2">
      <c r="B502" s="2"/>
      <c r="C502" s="2"/>
      <c r="D502" s="2"/>
      <c r="AC502" s="2"/>
      <c r="AD502" s="2"/>
      <c r="AE502" s="2"/>
      <c r="AG502" s="2"/>
      <c r="AH502" s="2"/>
      <c r="AI502" s="2"/>
      <c r="AJ502" s="2"/>
      <c r="AM502" s="4"/>
      <c r="AO502" s="4"/>
      <c r="AP502" s="4"/>
      <c r="AQ502" s="4"/>
      <c r="BE502" s="15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</row>
    <row r="503" spans="2:81" x14ac:dyDescent="0.2">
      <c r="B503" s="2"/>
      <c r="C503" s="2"/>
      <c r="D503" s="2"/>
      <c r="AC503" s="2"/>
      <c r="AD503" s="2"/>
      <c r="AE503" s="2"/>
      <c r="AG503" s="2"/>
      <c r="AH503" s="2"/>
      <c r="AI503" s="2"/>
      <c r="AJ503" s="2"/>
      <c r="AM503" s="4"/>
      <c r="AO503" s="4"/>
      <c r="AP503" s="4"/>
      <c r="AQ503" s="4"/>
      <c r="BE503" s="15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</row>
    <row r="504" spans="2:81" x14ac:dyDescent="0.2">
      <c r="B504" s="2"/>
      <c r="C504" s="2"/>
      <c r="D504" s="2"/>
      <c r="AC504" s="2"/>
      <c r="AD504" s="2"/>
      <c r="AE504" s="2"/>
      <c r="AG504" s="2"/>
      <c r="AH504" s="2"/>
      <c r="AI504" s="2"/>
      <c r="AJ504" s="2"/>
      <c r="AM504" s="4"/>
      <c r="AO504" s="4"/>
      <c r="AP504" s="4"/>
      <c r="AQ504" s="4"/>
      <c r="BE504" s="15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</row>
    <row r="505" spans="2:81" x14ac:dyDescent="0.2">
      <c r="B505" s="2"/>
      <c r="C505" s="2"/>
      <c r="D505" s="2"/>
      <c r="AC505" s="2"/>
      <c r="AD505" s="2"/>
      <c r="AE505" s="2"/>
      <c r="AG505" s="2"/>
      <c r="AH505" s="2"/>
      <c r="AI505" s="2"/>
      <c r="AJ505" s="2"/>
      <c r="AM505" s="4"/>
      <c r="AO505" s="4"/>
      <c r="AP505" s="4"/>
      <c r="AQ505" s="4"/>
      <c r="BE505" s="15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</row>
    <row r="506" spans="2:81" x14ac:dyDescent="0.2">
      <c r="B506" s="2"/>
      <c r="C506" s="2"/>
      <c r="D506" s="2"/>
      <c r="AC506" s="2"/>
      <c r="AD506" s="2"/>
      <c r="AE506" s="2"/>
      <c r="AG506" s="2"/>
      <c r="AH506" s="2"/>
      <c r="AI506" s="2"/>
      <c r="AJ506" s="2"/>
      <c r="AM506" s="4"/>
      <c r="AO506" s="4"/>
      <c r="AP506" s="4"/>
      <c r="AQ506" s="4"/>
      <c r="BE506" s="15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</row>
    <row r="507" spans="2:81" x14ac:dyDescent="0.2">
      <c r="B507" s="2"/>
      <c r="C507" s="2"/>
      <c r="D507" s="2"/>
      <c r="AC507" s="2"/>
      <c r="AD507" s="2"/>
      <c r="AE507" s="2"/>
      <c r="AG507" s="2"/>
      <c r="AH507" s="2"/>
      <c r="AI507" s="2"/>
      <c r="AJ507" s="2"/>
      <c r="AM507" s="4"/>
      <c r="AO507" s="4"/>
      <c r="AP507" s="4"/>
      <c r="AQ507" s="4"/>
      <c r="BE507" s="15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</row>
    <row r="508" spans="2:81" x14ac:dyDescent="0.2">
      <c r="B508" s="2"/>
      <c r="C508" s="2"/>
      <c r="D508" s="2"/>
      <c r="AC508" s="2"/>
      <c r="AD508" s="2"/>
      <c r="AE508" s="2"/>
      <c r="AG508" s="2"/>
      <c r="AH508" s="2"/>
      <c r="AI508" s="2"/>
      <c r="AJ508" s="2"/>
      <c r="AM508" s="4"/>
      <c r="AO508" s="4"/>
      <c r="AP508" s="4"/>
      <c r="AQ508" s="4"/>
      <c r="BE508" s="15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</row>
    <row r="509" spans="2:81" x14ac:dyDescent="0.2">
      <c r="B509" s="2"/>
      <c r="C509" s="2"/>
      <c r="D509" s="2"/>
      <c r="AC509" s="2"/>
      <c r="AD509" s="2"/>
      <c r="AE509" s="2"/>
      <c r="AG509" s="2"/>
      <c r="AH509" s="2"/>
      <c r="AI509" s="2"/>
      <c r="AJ509" s="2"/>
      <c r="AM509" s="4"/>
      <c r="AO509" s="4"/>
      <c r="AP509" s="4"/>
      <c r="AQ509" s="4"/>
      <c r="BE509" s="15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</row>
    <row r="510" spans="2:81" x14ac:dyDescent="0.2">
      <c r="B510" s="2"/>
      <c r="C510" s="2"/>
      <c r="D510" s="2"/>
      <c r="AC510" s="2"/>
      <c r="AD510" s="2"/>
      <c r="AE510" s="2"/>
      <c r="AG510" s="2"/>
      <c r="AH510" s="2"/>
      <c r="AI510" s="2"/>
      <c r="AJ510" s="2"/>
      <c r="AM510" s="4"/>
      <c r="AO510" s="4"/>
      <c r="AP510" s="4"/>
      <c r="AQ510" s="4"/>
      <c r="BE510" s="15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</row>
    <row r="511" spans="2:81" x14ac:dyDescent="0.2">
      <c r="B511" s="2"/>
      <c r="C511" s="2"/>
      <c r="D511" s="2"/>
      <c r="AC511" s="2"/>
      <c r="AD511" s="2"/>
      <c r="AE511" s="2"/>
      <c r="AG511" s="2"/>
      <c r="AH511" s="2"/>
      <c r="AI511" s="2"/>
      <c r="AJ511" s="2"/>
      <c r="AM511" s="4"/>
      <c r="AO511" s="4"/>
      <c r="AP511" s="4"/>
      <c r="AQ511" s="4"/>
      <c r="BE511" s="15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</row>
    <row r="512" spans="2:81" x14ac:dyDescent="0.2">
      <c r="B512" s="2"/>
      <c r="C512" s="2"/>
      <c r="D512" s="2"/>
      <c r="AC512" s="2"/>
      <c r="AD512" s="2"/>
      <c r="AE512" s="2"/>
      <c r="AG512" s="2"/>
      <c r="AH512" s="2"/>
      <c r="AI512" s="2"/>
      <c r="AJ512" s="2"/>
      <c r="AM512" s="4"/>
      <c r="AO512" s="4"/>
      <c r="AP512" s="4"/>
      <c r="AQ512" s="4"/>
      <c r="BE512" s="15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</row>
    <row r="513" spans="2:81" x14ac:dyDescent="0.2">
      <c r="B513" s="2"/>
      <c r="C513" s="2"/>
      <c r="D513" s="2"/>
      <c r="AC513" s="2"/>
      <c r="AD513" s="2"/>
      <c r="AE513" s="2"/>
      <c r="AG513" s="2"/>
      <c r="AH513" s="2"/>
      <c r="AI513" s="2"/>
      <c r="AJ513" s="2"/>
      <c r="AM513" s="4"/>
      <c r="AO513" s="4"/>
      <c r="AP513" s="4"/>
      <c r="AQ513" s="4"/>
      <c r="BE513" s="15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</row>
    <row r="514" spans="2:81" x14ac:dyDescent="0.2">
      <c r="B514" s="2"/>
      <c r="C514" s="2"/>
      <c r="D514" s="2"/>
      <c r="AC514" s="2"/>
      <c r="AD514" s="2"/>
      <c r="AE514" s="2"/>
      <c r="AG514" s="2"/>
      <c r="AH514" s="2"/>
      <c r="AI514" s="2"/>
      <c r="AJ514" s="2"/>
      <c r="AM514" s="4"/>
      <c r="AO514" s="4"/>
      <c r="AP514" s="4"/>
      <c r="AQ514" s="4"/>
      <c r="BE514" s="15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</row>
    <row r="515" spans="2:81" x14ac:dyDescent="0.2">
      <c r="B515" s="2"/>
      <c r="C515" s="2"/>
      <c r="D515" s="2"/>
      <c r="AC515" s="2"/>
      <c r="AD515" s="2"/>
      <c r="AE515" s="2"/>
      <c r="AG515" s="2"/>
      <c r="AH515" s="2"/>
      <c r="AI515" s="2"/>
      <c r="AJ515" s="2"/>
      <c r="AM515" s="4"/>
      <c r="AO515" s="4"/>
      <c r="AP515" s="4"/>
      <c r="AQ515" s="4"/>
      <c r="BE515" s="15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</row>
    <row r="516" spans="2:81" x14ac:dyDescent="0.2">
      <c r="B516" s="2"/>
      <c r="C516" s="2"/>
      <c r="D516" s="2"/>
      <c r="AC516" s="2"/>
      <c r="AD516" s="2"/>
      <c r="AE516" s="2"/>
      <c r="AG516" s="2"/>
      <c r="AH516" s="2"/>
      <c r="AI516" s="2"/>
      <c r="AJ516" s="2"/>
      <c r="AM516" s="4"/>
      <c r="AO516" s="4"/>
      <c r="AP516" s="4"/>
      <c r="AQ516" s="4"/>
      <c r="BE516" s="15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</row>
    <row r="517" spans="2:81" x14ac:dyDescent="0.2">
      <c r="B517" s="2"/>
      <c r="C517" s="2"/>
      <c r="D517" s="2"/>
      <c r="AC517" s="2"/>
      <c r="AD517" s="2"/>
      <c r="AE517" s="2"/>
      <c r="AG517" s="2"/>
      <c r="AH517" s="2"/>
      <c r="AI517" s="2"/>
      <c r="AJ517" s="2"/>
      <c r="AM517" s="4"/>
      <c r="AO517" s="4"/>
      <c r="AP517" s="4"/>
      <c r="AQ517" s="4"/>
      <c r="BE517" s="15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</row>
    <row r="518" spans="2:81" x14ac:dyDescent="0.2">
      <c r="B518" s="2"/>
      <c r="C518" s="2"/>
      <c r="D518" s="2"/>
      <c r="AC518" s="2"/>
      <c r="AD518" s="2"/>
      <c r="AE518" s="2"/>
      <c r="AG518" s="2"/>
      <c r="AH518" s="2"/>
      <c r="AI518" s="2"/>
      <c r="AJ518" s="2"/>
      <c r="AM518" s="4"/>
      <c r="AO518" s="4"/>
      <c r="AP518" s="4"/>
      <c r="AQ518" s="4"/>
      <c r="BE518" s="15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</row>
    <row r="519" spans="2:81" x14ac:dyDescent="0.2">
      <c r="B519" s="2"/>
      <c r="C519" s="2"/>
      <c r="D519" s="2"/>
      <c r="AC519" s="2"/>
      <c r="AD519" s="2"/>
      <c r="AE519" s="2"/>
      <c r="AG519" s="2"/>
      <c r="AH519" s="2"/>
      <c r="AI519" s="2"/>
      <c r="AJ519" s="2"/>
      <c r="AM519" s="4"/>
      <c r="AO519" s="4"/>
      <c r="AP519" s="4"/>
      <c r="AQ519" s="4"/>
      <c r="BE519" s="15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</row>
    <row r="520" spans="2:81" x14ac:dyDescent="0.2">
      <c r="B520" s="2"/>
      <c r="C520" s="2"/>
      <c r="D520" s="2"/>
      <c r="AC520" s="2"/>
      <c r="AD520" s="2"/>
      <c r="AE520" s="2"/>
      <c r="AG520" s="2"/>
      <c r="AH520" s="2"/>
      <c r="AI520" s="2"/>
      <c r="AJ520" s="2"/>
      <c r="AM520" s="4"/>
      <c r="AO520" s="4"/>
      <c r="AP520" s="4"/>
      <c r="AQ520" s="4"/>
      <c r="BE520" s="15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</row>
    <row r="521" spans="2:81" x14ac:dyDescent="0.2">
      <c r="B521" s="2"/>
      <c r="C521" s="2"/>
      <c r="D521" s="2"/>
      <c r="AC521" s="2"/>
      <c r="AD521" s="2"/>
      <c r="AE521" s="2"/>
      <c r="AG521" s="2"/>
      <c r="AH521" s="2"/>
      <c r="AI521" s="2"/>
      <c r="AJ521" s="2"/>
      <c r="AM521" s="4"/>
      <c r="AO521" s="4"/>
      <c r="AP521" s="4"/>
      <c r="AQ521" s="4"/>
      <c r="BE521" s="15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</row>
    <row r="522" spans="2:81" x14ac:dyDescent="0.2">
      <c r="B522" s="2"/>
      <c r="C522" s="2"/>
      <c r="D522" s="2"/>
      <c r="AC522" s="2"/>
      <c r="AD522" s="2"/>
      <c r="AE522" s="2"/>
      <c r="AG522" s="2"/>
      <c r="AH522" s="2"/>
      <c r="AI522" s="2"/>
      <c r="AJ522" s="2"/>
      <c r="AM522" s="4"/>
      <c r="AO522" s="4"/>
      <c r="AP522" s="4"/>
      <c r="AQ522" s="4"/>
      <c r="BE522" s="15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</row>
    <row r="523" spans="2:81" x14ac:dyDescent="0.2">
      <c r="B523" s="2"/>
      <c r="C523" s="2"/>
      <c r="D523" s="2"/>
      <c r="AC523" s="2"/>
      <c r="AD523" s="2"/>
      <c r="AE523" s="2"/>
      <c r="AG523" s="2"/>
      <c r="AH523" s="2"/>
      <c r="AI523" s="2"/>
      <c r="AJ523" s="2"/>
      <c r="AM523" s="4"/>
      <c r="AO523" s="4"/>
      <c r="AP523" s="4"/>
      <c r="AQ523" s="4"/>
      <c r="BE523" s="15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</row>
    <row r="524" spans="2:81" x14ac:dyDescent="0.2">
      <c r="B524" s="2"/>
      <c r="C524" s="2"/>
      <c r="D524" s="2"/>
      <c r="AC524" s="2"/>
      <c r="AD524" s="2"/>
      <c r="AE524" s="2"/>
      <c r="AG524" s="2"/>
      <c r="AH524" s="2"/>
      <c r="AI524" s="2"/>
      <c r="AJ524" s="2"/>
      <c r="AM524" s="4"/>
      <c r="AO524" s="4"/>
      <c r="AP524" s="4"/>
      <c r="AQ524" s="4"/>
      <c r="BE524" s="15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</row>
    <row r="525" spans="2:81" x14ac:dyDescent="0.2">
      <c r="B525" s="2"/>
      <c r="C525" s="2"/>
      <c r="D525" s="2"/>
      <c r="AC525" s="2"/>
      <c r="AD525" s="2"/>
      <c r="AE525" s="2"/>
      <c r="AG525" s="2"/>
      <c r="AH525" s="2"/>
      <c r="AI525" s="2"/>
      <c r="AJ525" s="2"/>
      <c r="AM525" s="4"/>
      <c r="AO525" s="4"/>
      <c r="AP525" s="4"/>
      <c r="AQ525" s="4"/>
      <c r="BE525" s="15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</row>
    <row r="526" spans="2:81" x14ac:dyDescent="0.2">
      <c r="B526" s="2"/>
      <c r="C526" s="2"/>
      <c r="D526" s="2"/>
      <c r="AC526" s="2"/>
      <c r="AD526" s="2"/>
      <c r="AE526" s="2"/>
      <c r="AG526" s="2"/>
      <c r="AH526" s="2"/>
      <c r="AI526" s="2"/>
      <c r="AJ526" s="2"/>
      <c r="AM526" s="4"/>
      <c r="AO526" s="4"/>
      <c r="AP526" s="4"/>
      <c r="AQ526" s="4"/>
      <c r="BE526" s="15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</row>
    <row r="527" spans="2:81" x14ac:dyDescent="0.2">
      <c r="B527" s="2"/>
      <c r="C527" s="2"/>
      <c r="D527" s="2"/>
      <c r="AC527" s="2"/>
      <c r="AD527" s="2"/>
      <c r="AE527" s="2"/>
      <c r="AG527" s="2"/>
      <c r="AH527" s="2"/>
      <c r="AI527" s="2"/>
      <c r="AJ527" s="2"/>
      <c r="AM527" s="4"/>
      <c r="AO527" s="4"/>
      <c r="AP527" s="4"/>
      <c r="AQ527" s="4"/>
      <c r="BE527" s="15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</row>
    <row r="528" spans="2:81" x14ac:dyDescent="0.2">
      <c r="B528" s="2"/>
      <c r="C528" s="2"/>
      <c r="D528" s="2"/>
      <c r="AC528" s="2"/>
      <c r="AD528" s="2"/>
      <c r="AE528" s="2"/>
      <c r="AG528" s="2"/>
      <c r="AH528" s="2"/>
      <c r="AI528" s="2"/>
      <c r="AJ528" s="2"/>
      <c r="AM528" s="4"/>
      <c r="AO528" s="4"/>
      <c r="AP528" s="4"/>
      <c r="AQ528" s="4"/>
      <c r="BE528" s="15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</row>
    <row r="529" spans="2:81" x14ac:dyDescent="0.2">
      <c r="B529" s="2"/>
      <c r="C529" s="2"/>
      <c r="D529" s="2"/>
      <c r="AC529" s="2"/>
      <c r="AD529" s="2"/>
      <c r="AE529" s="2"/>
      <c r="AG529" s="2"/>
      <c r="AH529" s="2"/>
      <c r="AI529" s="2"/>
      <c r="AJ529" s="2"/>
      <c r="AM529" s="4"/>
      <c r="AO529" s="4"/>
      <c r="AP529" s="4"/>
      <c r="AQ529" s="4"/>
      <c r="BE529" s="15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</row>
    <row r="530" spans="2:81" x14ac:dyDescent="0.2">
      <c r="B530" s="2"/>
      <c r="C530" s="2"/>
      <c r="D530" s="2"/>
      <c r="AC530" s="2"/>
      <c r="AD530" s="2"/>
      <c r="AE530" s="2"/>
      <c r="AG530" s="2"/>
      <c r="AH530" s="2"/>
      <c r="AI530" s="2"/>
      <c r="AJ530" s="2"/>
      <c r="AM530" s="4"/>
      <c r="AO530" s="4"/>
      <c r="AP530" s="4"/>
      <c r="AQ530" s="4"/>
      <c r="BE530" s="15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</row>
    <row r="531" spans="2:81" x14ac:dyDescent="0.2">
      <c r="B531" s="2"/>
      <c r="C531" s="2"/>
      <c r="D531" s="2"/>
      <c r="AC531" s="2"/>
      <c r="AD531" s="2"/>
      <c r="AE531" s="2"/>
      <c r="AG531" s="2"/>
      <c r="AH531" s="2"/>
      <c r="AI531" s="2"/>
      <c r="AJ531" s="2"/>
      <c r="AM531" s="4"/>
      <c r="AO531" s="4"/>
      <c r="AP531" s="4"/>
      <c r="AQ531" s="4"/>
      <c r="BE531" s="15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</row>
    <row r="532" spans="2:81" x14ac:dyDescent="0.2">
      <c r="B532" s="2"/>
      <c r="C532" s="2"/>
      <c r="D532" s="2"/>
      <c r="AC532" s="2"/>
      <c r="AD532" s="2"/>
      <c r="AE532" s="2"/>
      <c r="AG532" s="2"/>
      <c r="AH532" s="2"/>
      <c r="AI532" s="2"/>
      <c r="AJ532" s="2"/>
      <c r="AM532" s="4"/>
      <c r="AO532" s="4"/>
      <c r="AP532" s="4"/>
      <c r="AQ532" s="4"/>
      <c r="BE532" s="15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</row>
    <row r="533" spans="2:81" x14ac:dyDescent="0.2">
      <c r="B533" s="2"/>
      <c r="C533" s="2"/>
      <c r="D533" s="2"/>
      <c r="AC533" s="2"/>
      <c r="AD533" s="2"/>
      <c r="AE533" s="2"/>
      <c r="AG533" s="2"/>
      <c r="AH533" s="2"/>
      <c r="AI533" s="2"/>
      <c r="AJ533" s="2"/>
      <c r="AM533" s="4"/>
      <c r="AO533" s="4"/>
      <c r="AP533" s="4"/>
      <c r="AQ533" s="4"/>
      <c r="BE533" s="15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</row>
    <row r="534" spans="2:81" x14ac:dyDescent="0.2">
      <c r="B534" s="2"/>
      <c r="C534" s="2"/>
      <c r="D534" s="2"/>
      <c r="AC534" s="2"/>
      <c r="AD534" s="2"/>
      <c r="AE534" s="2"/>
      <c r="AG534" s="2"/>
      <c r="AH534" s="2"/>
      <c r="AI534" s="2"/>
      <c r="AJ534" s="2"/>
      <c r="AM534" s="4"/>
      <c r="AO534" s="4"/>
      <c r="AP534" s="4"/>
      <c r="AQ534" s="4"/>
      <c r="BE534" s="15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</row>
    <row r="535" spans="2:81" x14ac:dyDescent="0.2">
      <c r="B535" s="2"/>
      <c r="C535" s="2"/>
      <c r="D535" s="2"/>
      <c r="AC535" s="2"/>
      <c r="AD535" s="2"/>
      <c r="AE535" s="2"/>
      <c r="AG535" s="2"/>
      <c r="AH535" s="2"/>
      <c r="AI535" s="2"/>
      <c r="AJ535" s="2"/>
      <c r="AM535" s="4"/>
      <c r="AO535" s="4"/>
      <c r="AP535" s="4"/>
      <c r="AQ535" s="4"/>
      <c r="BE535" s="15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</row>
    <row r="536" spans="2:81" x14ac:dyDescent="0.2">
      <c r="B536" s="2"/>
      <c r="C536" s="2"/>
      <c r="D536" s="2"/>
      <c r="AC536" s="2"/>
      <c r="AD536" s="2"/>
      <c r="AE536" s="2"/>
      <c r="AG536" s="2"/>
      <c r="AH536" s="2"/>
      <c r="AI536" s="2"/>
      <c r="AJ536" s="2"/>
      <c r="AM536" s="4"/>
      <c r="AO536" s="4"/>
      <c r="AP536" s="4"/>
      <c r="AQ536" s="4"/>
      <c r="BE536" s="15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</row>
    <row r="537" spans="2:81" x14ac:dyDescent="0.2">
      <c r="B537" s="2"/>
      <c r="C537" s="2"/>
      <c r="D537" s="2"/>
      <c r="AC537" s="2"/>
      <c r="AD537" s="2"/>
      <c r="AE537" s="2"/>
      <c r="AG537" s="2"/>
      <c r="AH537" s="2"/>
      <c r="AI537" s="2"/>
      <c r="AJ537" s="2"/>
      <c r="AM537" s="4"/>
      <c r="AO537" s="4"/>
      <c r="AP537" s="4"/>
      <c r="AQ537" s="4"/>
      <c r="BE537" s="15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</row>
    <row r="538" spans="2:81" x14ac:dyDescent="0.2">
      <c r="B538" s="2"/>
      <c r="C538" s="2"/>
      <c r="D538" s="2"/>
      <c r="AC538" s="2"/>
      <c r="AD538" s="2"/>
      <c r="AE538" s="2"/>
      <c r="AG538" s="2"/>
      <c r="AH538" s="2"/>
      <c r="AI538" s="2"/>
      <c r="AJ538" s="2"/>
      <c r="AM538" s="4"/>
      <c r="AO538" s="4"/>
      <c r="AP538" s="4"/>
      <c r="AQ538" s="4"/>
      <c r="BE538" s="15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</row>
    <row r="539" spans="2:81" x14ac:dyDescent="0.2">
      <c r="B539" s="2"/>
      <c r="C539" s="2"/>
      <c r="D539" s="2"/>
      <c r="AC539" s="2"/>
      <c r="AD539" s="2"/>
      <c r="AE539" s="2"/>
      <c r="AG539" s="2"/>
      <c r="AH539" s="2"/>
      <c r="AI539" s="2"/>
      <c r="AJ539" s="2"/>
      <c r="AM539" s="4"/>
      <c r="AO539" s="4"/>
      <c r="AP539" s="4"/>
      <c r="AQ539" s="4"/>
      <c r="BE539" s="15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</row>
    <row r="540" spans="2:81" x14ac:dyDescent="0.2">
      <c r="B540" s="2"/>
      <c r="C540" s="2"/>
      <c r="D540" s="2"/>
      <c r="AC540" s="2"/>
      <c r="AD540" s="2"/>
      <c r="AE540" s="2"/>
      <c r="AG540" s="2"/>
      <c r="AH540" s="2"/>
      <c r="AI540" s="2"/>
      <c r="AJ540" s="2"/>
      <c r="AM540" s="4"/>
      <c r="AO540" s="4"/>
      <c r="AP540" s="4"/>
      <c r="AQ540" s="4"/>
      <c r="BE540" s="15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</row>
    <row r="541" spans="2:81" x14ac:dyDescent="0.2">
      <c r="B541" s="2"/>
      <c r="C541" s="2"/>
      <c r="D541" s="2"/>
      <c r="AC541" s="2"/>
      <c r="AD541" s="2"/>
      <c r="AE541" s="2"/>
      <c r="AG541" s="2"/>
      <c r="AH541" s="2"/>
      <c r="AI541" s="2"/>
      <c r="AJ541" s="2"/>
      <c r="AM541" s="4"/>
      <c r="AO541" s="4"/>
      <c r="AP541" s="4"/>
      <c r="AQ541" s="4"/>
      <c r="BE541" s="15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</row>
    <row r="542" spans="2:81" x14ac:dyDescent="0.2">
      <c r="B542" s="2"/>
      <c r="C542" s="2"/>
      <c r="D542" s="2"/>
      <c r="AC542" s="2"/>
      <c r="AD542" s="2"/>
      <c r="AE542" s="2"/>
      <c r="AG542" s="2"/>
      <c r="AH542" s="2"/>
      <c r="AI542" s="2"/>
      <c r="AJ542" s="2"/>
      <c r="AM542" s="4"/>
      <c r="AO542" s="4"/>
      <c r="AP542" s="4"/>
      <c r="AQ542" s="4"/>
      <c r="BE542" s="15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</row>
    <row r="543" spans="2:81" x14ac:dyDescent="0.2">
      <c r="B543" s="2"/>
      <c r="C543" s="2"/>
      <c r="D543" s="2"/>
      <c r="AC543" s="2"/>
      <c r="AD543" s="2"/>
      <c r="AE543" s="2"/>
      <c r="AG543" s="2"/>
      <c r="AH543" s="2"/>
      <c r="AI543" s="2"/>
      <c r="AJ543" s="2"/>
      <c r="AM543" s="4"/>
      <c r="AO543" s="4"/>
      <c r="AP543" s="4"/>
      <c r="AQ543" s="4"/>
      <c r="BE543" s="15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</row>
    <row r="544" spans="2:81" x14ac:dyDescent="0.2">
      <c r="B544" s="2"/>
      <c r="C544" s="2"/>
      <c r="D544" s="2"/>
      <c r="AC544" s="2"/>
      <c r="AD544" s="2"/>
      <c r="AE544" s="2"/>
      <c r="AG544" s="2"/>
      <c r="AH544" s="2"/>
      <c r="AI544" s="2"/>
      <c r="AJ544" s="2"/>
      <c r="AM544" s="4"/>
      <c r="AO544" s="4"/>
      <c r="AP544" s="4"/>
      <c r="AQ544" s="4"/>
      <c r="BE544" s="15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</row>
    <row r="545" spans="2:81" x14ac:dyDescent="0.2">
      <c r="B545" s="2"/>
      <c r="C545" s="2"/>
      <c r="D545" s="2"/>
      <c r="AC545" s="2"/>
      <c r="AD545" s="2"/>
      <c r="AE545" s="2"/>
      <c r="AG545" s="2"/>
      <c r="AH545" s="2"/>
      <c r="AI545" s="2"/>
      <c r="AJ545" s="2"/>
      <c r="AM545" s="4"/>
      <c r="AO545" s="4"/>
      <c r="AP545" s="4"/>
      <c r="AQ545" s="4"/>
      <c r="BE545" s="15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</row>
    <row r="546" spans="2:81" x14ac:dyDescent="0.2">
      <c r="B546" s="2"/>
      <c r="C546" s="2"/>
      <c r="D546" s="2"/>
      <c r="AC546" s="2"/>
      <c r="AD546" s="2"/>
      <c r="AE546" s="2"/>
      <c r="AG546" s="2"/>
      <c r="AH546" s="2"/>
      <c r="AI546" s="2"/>
      <c r="AJ546" s="2"/>
      <c r="AM546" s="4"/>
      <c r="AO546" s="4"/>
      <c r="AP546" s="4"/>
      <c r="AQ546" s="4"/>
      <c r="BE546" s="15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</row>
    <row r="547" spans="2:81" x14ac:dyDescent="0.2">
      <c r="B547" s="2"/>
      <c r="C547" s="2"/>
      <c r="D547" s="2"/>
      <c r="AC547" s="2"/>
      <c r="AD547" s="2"/>
      <c r="AE547" s="2"/>
      <c r="AG547" s="2"/>
      <c r="AH547" s="2"/>
      <c r="AI547" s="2"/>
      <c r="AJ547" s="2"/>
      <c r="AM547" s="4"/>
      <c r="AO547" s="4"/>
      <c r="AP547" s="4"/>
      <c r="AQ547" s="4"/>
      <c r="BE547" s="15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</row>
    <row r="548" spans="2:81" x14ac:dyDescent="0.2">
      <c r="B548" s="2"/>
      <c r="C548" s="2"/>
      <c r="D548" s="2"/>
      <c r="AC548" s="2"/>
      <c r="AD548" s="2"/>
      <c r="AE548" s="2"/>
      <c r="AG548" s="2"/>
      <c r="AH548" s="2"/>
      <c r="AI548" s="2"/>
      <c r="AJ548" s="2"/>
      <c r="AM548" s="4"/>
      <c r="AO548" s="4"/>
      <c r="AP548" s="4"/>
      <c r="AQ548" s="4"/>
      <c r="BE548" s="15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</row>
    <row r="549" spans="2:81" x14ac:dyDescent="0.2">
      <c r="B549" s="2"/>
      <c r="C549" s="2"/>
      <c r="D549" s="2"/>
      <c r="AC549" s="2"/>
      <c r="AD549" s="2"/>
      <c r="AE549" s="2"/>
      <c r="AG549" s="2"/>
      <c r="AH549" s="2"/>
      <c r="AI549" s="2"/>
      <c r="AJ549" s="2"/>
      <c r="AM549" s="4"/>
      <c r="AO549" s="4"/>
      <c r="AP549" s="4"/>
      <c r="AQ549" s="4"/>
      <c r="BE549" s="15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</row>
    <row r="550" spans="2:81" x14ac:dyDescent="0.2">
      <c r="B550" s="2"/>
      <c r="C550" s="2"/>
      <c r="D550" s="2"/>
      <c r="AC550" s="2"/>
      <c r="AD550" s="2"/>
      <c r="AE550" s="2"/>
      <c r="AG550" s="2"/>
      <c r="AH550" s="2"/>
      <c r="AI550" s="2"/>
      <c r="AJ550" s="2"/>
      <c r="AM550" s="4"/>
      <c r="AO550" s="4"/>
      <c r="AP550" s="4"/>
      <c r="AQ550" s="4"/>
      <c r="BE550" s="15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</row>
    <row r="551" spans="2:81" x14ac:dyDescent="0.2">
      <c r="B551" s="2"/>
      <c r="C551" s="2"/>
      <c r="D551" s="2"/>
      <c r="AC551" s="2"/>
      <c r="AD551" s="2"/>
      <c r="AE551" s="2"/>
      <c r="AG551" s="2"/>
      <c r="AH551" s="2"/>
      <c r="AI551" s="2"/>
      <c r="AJ551" s="2"/>
      <c r="AM551" s="4"/>
      <c r="AO551" s="4"/>
      <c r="AP551" s="4"/>
      <c r="AQ551" s="4"/>
      <c r="BE551" s="15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</row>
    <row r="552" spans="2:81" x14ac:dyDescent="0.2">
      <c r="B552" s="2"/>
      <c r="C552" s="2"/>
      <c r="D552" s="2"/>
      <c r="AC552" s="2"/>
      <c r="AD552" s="2"/>
      <c r="AE552" s="2"/>
      <c r="AG552" s="2"/>
      <c r="AH552" s="2"/>
      <c r="AI552" s="2"/>
      <c r="AJ552" s="2"/>
      <c r="AM552" s="4"/>
      <c r="AO552" s="4"/>
      <c r="AP552" s="4"/>
      <c r="AQ552" s="4"/>
      <c r="BE552" s="15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</row>
    <row r="553" spans="2:81" x14ac:dyDescent="0.2">
      <c r="B553" s="2"/>
      <c r="C553" s="2"/>
      <c r="D553" s="2"/>
      <c r="AC553" s="2"/>
      <c r="AD553" s="2"/>
      <c r="AE553" s="2"/>
      <c r="AG553" s="2"/>
      <c r="AH553" s="2"/>
      <c r="AI553" s="2"/>
      <c r="AJ553" s="2"/>
      <c r="AM553" s="4"/>
      <c r="AO553" s="4"/>
      <c r="AP553" s="4"/>
      <c r="AQ553" s="4"/>
      <c r="BE553" s="15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</row>
    <row r="554" spans="2:81" x14ac:dyDescent="0.2">
      <c r="B554" s="2"/>
      <c r="C554" s="2"/>
      <c r="D554" s="2"/>
      <c r="AC554" s="2"/>
      <c r="AD554" s="2"/>
      <c r="AE554" s="2"/>
      <c r="AG554" s="2"/>
      <c r="AH554" s="2"/>
      <c r="AI554" s="2"/>
      <c r="AJ554" s="2"/>
      <c r="AM554" s="4"/>
      <c r="AO554" s="4"/>
      <c r="AP554" s="4"/>
      <c r="AQ554" s="4"/>
      <c r="BE554" s="15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</row>
    <row r="555" spans="2:81" x14ac:dyDescent="0.2">
      <c r="B555" s="2"/>
      <c r="C555" s="2"/>
      <c r="D555" s="2"/>
      <c r="AC555" s="2"/>
      <c r="AD555" s="2"/>
      <c r="AE555" s="2"/>
      <c r="AG555" s="2"/>
      <c r="AH555" s="2"/>
      <c r="AI555" s="2"/>
      <c r="AJ555" s="2"/>
      <c r="AM555" s="4"/>
      <c r="AO555" s="4"/>
      <c r="AP555" s="4"/>
      <c r="AQ555" s="4"/>
      <c r="BE555" s="15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</row>
    <row r="556" spans="2:81" x14ac:dyDescent="0.2">
      <c r="B556" s="2"/>
      <c r="C556" s="2"/>
      <c r="D556" s="2"/>
      <c r="AC556" s="2"/>
      <c r="AD556" s="2"/>
      <c r="AE556" s="2"/>
      <c r="AG556" s="2"/>
      <c r="AH556" s="2"/>
      <c r="AI556" s="2"/>
      <c r="AJ556" s="2"/>
      <c r="AM556" s="4"/>
      <c r="AO556" s="4"/>
      <c r="AP556" s="4"/>
      <c r="AQ556" s="4"/>
      <c r="BE556" s="15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</row>
    <row r="557" spans="2:81" x14ac:dyDescent="0.2">
      <c r="B557" s="2"/>
      <c r="C557" s="2"/>
      <c r="D557" s="2"/>
      <c r="AC557" s="2"/>
      <c r="AD557" s="2"/>
      <c r="AE557" s="2"/>
      <c r="AG557" s="2"/>
      <c r="AH557" s="2"/>
      <c r="AI557" s="2"/>
      <c r="AJ557" s="2"/>
      <c r="AM557" s="4"/>
      <c r="AO557" s="4"/>
      <c r="AP557" s="4"/>
      <c r="AQ557" s="4"/>
      <c r="BE557" s="15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</row>
    <row r="558" spans="2:81" x14ac:dyDescent="0.2">
      <c r="B558" s="2"/>
      <c r="C558" s="2"/>
      <c r="D558" s="2"/>
      <c r="AC558" s="2"/>
      <c r="AD558" s="2"/>
      <c r="AE558" s="2"/>
      <c r="AG558" s="2"/>
      <c r="AH558" s="2"/>
      <c r="AI558" s="2"/>
      <c r="AJ558" s="2"/>
      <c r="AM558" s="4"/>
      <c r="AO558" s="4"/>
      <c r="AP558" s="4"/>
      <c r="AQ558" s="4"/>
      <c r="BE558" s="15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</row>
    <row r="559" spans="2:81" x14ac:dyDescent="0.2">
      <c r="B559" s="2"/>
      <c r="C559" s="2"/>
      <c r="D559" s="2"/>
      <c r="AC559" s="2"/>
      <c r="AD559" s="2"/>
      <c r="AE559" s="2"/>
      <c r="AG559" s="2"/>
      <c r="AH559" s="2"/>
      <c r="AI559" s="2"/>
      <c r="AJ559" s="2"/>
      <c r="AM559" s="4"/>
      <c r="AO559" s="4"/>
      <c r="AP559" s="4"/>
      <c r="AQ559" s="4"/>
      <c r="BE559" s="15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</row>
    <row r="560" spans="2:81" x14ac:dyDescent="0.2">
      <c r="B560" s="2"/>
      <c r="C560" s="2"/>
      <c r="D560" s="2"/>
      <c r="AC560" s="2"/>
      <c r="AD560" s="2"/>
      <c r="AE560" s="2"/>
      <c r="AG560" s="2"/>
      <c r="AH560" s="2"/>
      <c r="AI560" s="2"/>
      <c r="AJ560" s="2"/>
      <c r="AM560" s="4"/>
      <c r="AO560" s="4"/>
      <c r="AP560" s="4"/>
      <c r="AQ560" s="4"/>
      <c r="BE560" s="15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</row>
    <row r="561" spans="2:81" x14ac:dyDescent="0.2">
      <c r="B561" s="2"/>
      <c r="C561" s="2"/>
      <c r="D561" s="2"/>
      <c r="AC561" s="2"/>
      <c r="AD561" s="2"/>
      <c r="AE561" s="2"/>
      <c r="AG561" s="2"/>
      <c r="AH561" s="2"/>
      <c r="AI561" s="2"/>
      <c r="AJ561" s="2"/>
      <c r="AM561" s="4"/>
      <c r="AO561" s="4"/>
      <c r="AP561" s="4"/>
      <c r="AQ561" s="4"/>
      <c r="BE561" s="15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</row>
    <row r="562" spans="2:81" x14ac:dyDescent="0.2">
      <c r="B562" s="2"/>
      <c r="C562" s="2"/>
      <c r="D562" s="2"/>
      <c r="AC562" s="2"/>
      <c r="AD562" s="2"/>
      <c r="AE562" s="2"/>
      <c r="AG562" s="2"/>
      <c r="AH562" s="2"/>
      <c r="AI562" s="2"/>
      <c r="AJ562" s="2"/>
      <c r="AM562" s="4"/>
      <c r="AO562" s="4"/>
      <c r="AP562" s="4"/>
      <c r="AQ562" s="4"/>
      <c r="BE562" s="15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</row>
    <row r="563" spans="2:81" x14ac:dyDescent="0.2">
      <c r="B563" s="2"/>
      <c r="C563" s="2"/>
      <c r="D563" s="2"/>
      <c r="AC563" s="2"/>
      <c r="AD563" s="2"/>
      <c r="AE563" s="2"/>
      <c r="AG563" s="2"/>
      <c r="AH563" s="2"/>
      <c r="AI563" s="2"/>
      <c r="AJ563" s="2"/>
      <c r="AM563" s="4"/>
      <c r="AO563" s="4"/>
      <c r="AP563" s="4"/>
      <c r="AQ563" s="4"/>
      <c r="BE563" s="15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</row>
    <row r="564" spans="2:81" x14ac:dyDescent="0.2">
      <c r="B564" s="2"/>
      <c r="C564" s="2"/>
      <c r="D564" s="2"/>
      <c r="AC564" s="2"/>
      <c r="AD564" s="2"/>
      <c r="AE564" s="2"/>
      <c r="AG564" s="2"/>
      <c r="AH564" s="2"/>
      <c r="AI564" s="2"/>
      <c r="AJ564" s="2"/>
      <c r="AM564" s="4"/>
      <c r="AO564" s="4"/>
      <c r="AP564" s="4"/>
      <c r="AQ564" s="4"/>
      <c r="BE564" s="15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</row>
    <row r="565" spans="2:81" x14ac:dyDescent="0.2">
      <c r="B565" s="2"/>
      <c r="C565" s="2"/>
      <c r="D565" s="2"/>
      <c r="AC565" s="2"/>
      <c r="AD565" s="2"/>
      <c r="AE565" s="2"/>
      <c r="AG565" s="2"/>
      <c r="AH565" s="2"/>
      <c r="AI565" s="2"/>
      <c r="AJ565" s="2"/>
      <c r="AM565" s="4"/>
      <c r="AO565" s="4"/>
      <c r="AP565" s="4"/>
      <c r="AQ565" s="4"/>
      <c r="BE565" s="15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</row>
    <row r="566" spans="2:81" x14ac:dyDescent="0.2">
      <c r="B566" s="2"/>
      <c r="C566" s="2"/>
      <c r="D566" s="2"/>
      <c r="AC566" s="2"/>
      <c r="AD566" s="2"/>
      <c r="AE566" s="2"/>
      <c r="AG566" s="2"/>
      <c r="AH566" s="2"/>
      <c r="AI566" s="2"/>
      <c r="AJ566" s="2"/>
      <c r="AM566" s="4"/>
      <c r="AO566" s="4"/>
      <c r="AP566" s="4"/>
      <c r="AQ566" s="4"/>
      <c r="BE566" s="15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</row>
    <row r="567" spans="2:81" x14ac:dyDescent="0.2">
      <c r="B567" s="2"/>
      <c r="C567" s="2"/>
      <c r="D567" s="2"/>
      <c r="AC567" s="2"/>
      <c r="AD567" s="2"/>
      <c r="AE567" s="2"/>
      <c r="AG567" s="2"/>
      <c r="AH567" s="2"/>
      <c r="AI567" s="2"/>
      <c r="AJ567" s="2"/>
      <c r="AM567" s="4"/>
      <c r="AO567" s="4"/>
      <c r="AP567" s="4"/>
      <c r="AQ567" s="4"/>
      <c r="BE567" s="15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</row>
    <row r="568" spans="2:81" x14ac:dyDescent="0.2">
      <c r="B568" s="2"/>
      <c r="C568" s="2"/>
      <c r="D568" s="2"/>
      <c r="AC568" s="2"/>
      <c r="AD568" s="2"/>
      <c r="AE568" s="2"/>
      <c r="AG568" s="2"/>
      <c r="AH568" s="2"/>
      <c r="AI568" s="2"/>
      <c r="AJ568" s="2"/>
      <c r="AM568" s="4"/>
      <c r="AO568" s="4"/>
      <c r="AP568" s="4"/>
      <c r="AQ568" s="4"/>
      <c r="BE568" s="15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</row>
    <row r="569" spans="2:81" x14ac:dyDescent="0.2">
      <c r="B569" s="2"/>
      <c r="C569" s="2"/>
      <c r="D569" s="2"/>
      <c r="AC569" s="2"/>
      <c r="AD569" s="2"/>
      <c r="AE569" s="2"/>
      <c r="AG569" s="2"/>
      <c r="AH569" s="2"/>
      <c r="AI569" s="2"/>
      <c r="AJ569" s="2"/>
      <c r="AM569" s="4"/>
      <c r="AO569" s="4"/>
      <c r="AP569" s="4"/>
      <c r="AQ569" s="4"/>
      <c r="BE569" s="15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</row>
    <row r="570" spans="2:81" x14ac:dyDescent="0.2">
      <c r="B570" s="2"/>
      <c r="C570" s="2"/>
      <c r="D570" s="2"/>
      <c r="AC570" s="2"/>
      <c r="AD570" s="2"/>
      <c r="AE570" s="2"/>
      <c r="AG570" s="2"/>
      <c r="AH570" s="2"/>
      <c r="AI570" s="2"/>
      <c r="AJ570" s="2"/>
      <c r="AM570" s="4"/>
      <c r="AO570" s="4"/>
      <c r="AP570" s="4"/>
      <c r="AQ570" s="4"/>
      <c r="BE570" s="15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</row>
    <row r="571" spans="2:81" x14ac:dyDescent="0.2">
      <c r="B571" s="2"/>
      <c r="C571" s="2"/>
      <c r="D571" s="2"/>
      <c r="AC571" s="2"/>
      <c r="AD571" s="2"/>
      <c r="AE571" s="2"/>
      <c r="AG571" s="2"/>
      <c r="AH571" s="2"/>
      <c r="AI571" s="2"/>
      <c r="AJ571" s="2"/>
      <c r="AM571" s="4"/>
      <c r="AO571" s="4"/>
      <c r="AP571" s="4"/>
      <c r="AQ571" s="4"/>
      <c r="BE571" s="15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</row>
    <row r="572" spans="2:81" x14ac:dyDescent="0.2">
      <c r="B572" s="2"/>
      <c r="C572" s="2"/>
      <c r="D572" s="2"/>
      <c r="AC572" s="2"/>
      <c r="AD572" s="2"/>
      <c r="AE572" s="2"/>
      <c r="AG572" s="2"/>
      <c r="AH572" s="2"/>
      <c r="AI572" s="2"/>
      <c r="AJ572" s="2"/>
      <c r="AM572" s="4"/>
      <c r="AO572" s="4"/>
      <c r="AP572" s="4"/>
      <c r="AQ572" s="4"/>
      <c r="BE572" s="15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</row>
    <row r="573" spans="2:81" x14ac:dyDescent="0.2">
      <c r="B573" s="2"/>
      <c r="C573" s="2"/>
      <c r="D573" s="2"/>
      <c r="AC573" s="2"/>
      <c r="AD573" s="2"/>
      <c r="AE573" s="2"/>
      <c r="AG573" s="2"/>
      <c r="AH573" s="2"/>
      <c r="AI573" s="2"/>
      <c r="AJ573" s="2"/>
      <c r="AM573" s="4"/>
      <c r="AO573" s="4"/>
      <c r="AP573" s="4"/>
      <c r="AQ573" s="4"/>
      <c r="BE573" s="15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</row>
    <row r="574" spans="2:81" x14ac:dyDescent="0.2">
      <c r="B574" s="2"/>
      <c r="C574" s="2"/>
      <c r="D574" s="2"/>
      <c r="AC574" s="2"/>
      <c r="AD574" s="2"/>
      <c r="AE574" s="2"/>
      <c r="AG574" s="2"/>
      <c r="AH574" s="2"/>
      <c r="AI574" s="2"/>
      <c r="AJ574" s="2"/>
      <c r="AM574" s="4"/>
      <c r="AO574" s="4"/>
      <c r="AP574" s="4"/>
      <c r="AQ574" s="4"/>
      <c r="BE574" s="15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</row>
    <row r="575" spans="2:81" x14ac:dyDescent="0.2">
      <c r="B575" s="2"/>
      <c r="C575" s="2"/>
      <c r="D575" s="2"/>
      <c r="AC575" s="2"/>
      <c r="AD575" s="2"/>
      <c r="AE575" s="2"/>
      <c r="AG575" s="2"/>
      <c r="AH575" s="2"/>
      <c r="AI575" s="2"/>
      <c r="AJ575" s="2"/>
      <c r="AM575" s="4"/>
      <c r="AO575" s="4"/>
      <c r="AP575" s="4"/>
      <c r="AQ575" s="4"/>
      <c r="BE575" s="15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</row>
    <row r="576" spans="2:81" x14ac:dyDescent="0.2">
      <c r="B576" s="2"/>
      <c r="C576" s="2"/>
      <c r="D576" s="2"/>
      <c r="AC576" s="2"/>
      <c r="AD576" s="2"/>
      <c r="AE576" s="2"/>
      <c r="AG576" s="2"/>
      <c r="AH576" s="2"/>
      <c r="AI576" s="2"/>
      <c r="AJ576" s="2"/>
      <c r="AM576" s="4"/>
      <c r="AO576" s="4"/>
      <c r="AP576" s="4"/>
      <c r="AQ576" s="4"/>
      <c r="BE576" s="15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</row>
    <row r="577" spans="2:81" x14ac:dyDescent="0.2">
      <c r="B577" s="2"/>
      <c r="C577" s="2"/>
      <c r="D577" s="2"/>
      <c r="AC577" s="2"/>
      <c r="AD577" s="2"/>
      <c r="AE577" s="2"/>
      <c r="AG577" s="2"/>
      <c r="AH577" s="2"/>
      <c r="AI577" s="2"/>
      <c r="AJ577" s="2"/>
      <c r="AM577" s="4"/>
      <c r="AO577" s="4"/>
      <c r="AP577" s="4"/>
      <c r="AQ577" s="4"/>
      <c r="BE577" s="15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</row>
    <row r="578" spans="2:81" x14ac:dyDescent="0.2">
      <c r="B578" s="2"/>
      <c r="C578" s="2"/>
      <c r="D578" s="2"/>
      <c r="AC578" s="2"/>
      <c r="AD578" s="2"/>
      <c r="AE578" s="2"/>
      <c r="AG578" s="2"/>
      <c r="AH578" s="2"/>
      <c r="AI578" s="2"/>
      <c r="AJ578" s="2"/>
      <c r="AM578" s="4"/>
      <c r="AO578" s="4"/>
      <c r="AP578" s="4"/>
      <c r="AQ578" s="4"/>
      <c r="BE578" s="15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</row>
    <row r="579" spans="2:81" x14ac:dyDescent="0.2">
      <c r="B579" s="2"/>
      <c r="C579" s="2"/>
      <c r="D579" s="2"/>
      <c r="AC579" s="2"/>
      <c r="AD579" s="2"/>
      <c r="AE579" s="2"/>
      <c r="AG579" s="2"/>
      <c r="AH579" s="2"/>
      <c r="AI579" s="2"/>
      <c r="AJ579" s="2"/>
      <c r="AM579" s="4"/>
      <c r="AO579" s="4"/>
      <c r="AP579" s="4"/>
      <c r="AQ579" s="4"/>
      <c r="BE579" s="15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</row>
    <row r="580" spans="2:81" x14ac:dyDescent="0.2">
      <c r="B580" s="2"/>
      <c r="C580" s="2"/>
      <c r="D580" s="2"/>
      <c r="AC580" s="2"/>
      <c r="AD580" s="2"/>
      <c r="AE580" s="2"/>
      <c r="AG580" s="2"/>
      <c r="AH580" s="2"/>
      <c r="AI580" s="2"/>
      <c r="AJ580" s="2"/>
      <c r="AM580" s="4"/>
      <c r="AO580" s="4"/>
      <c r="AP580" s="4"/>
      <c r="AQ580" s="4"/>
      <c r="BE580" s="15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</row>
    <row r="581" spans="2:81" x14ac:dyDescent="0.2">
      <c r="B581" s="2"/>
      <c r="C581" s="2"/>
      <c r="D581" s="2"/>
      <c r="AC581" s="2"/>
      <c r="AD581" s="2"/>
      <c r="AE581" s="2"/>
      <c r="AG581" s="2"/>
      <c r="AH581" s="2"/>
      <c r="AI581" s="2"/>
      <c r="AJ581" s="2"/>
      <c r="AM581" s="4"/>
      <c r="AO581" s="4"/>
      <c r="AP581" s="4"/>
      <c r="AQ581" s="4"/>
      <c r="BE581" s="15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</row>
    <row r="582" spans="2:81" x14ac:dyDescent="0.2">
      <c r="B582" s="2"/>
      <c r="C582" s="2"/>
      <c r="D582" s="2"/>
      <c r="AC582" s="2"/>
      <c r="AD582" s="2"/>
      <c r="AE582" s="2"/>
      <c r="AG582" s="2"/>
      <c r="AH582" s="2"/>
      <c r="AI582" s="2"/>
      <c r="AJ582" s="2"/>
      <c r="AM582" s="4"/>
      <c r="AO582" s="4"/>
      <c r="AP582" s="4"/>
      <c r="AQ582" s="4"/>
      <c r="BE582" s="15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</row>
    <row r="583" spans="2:81" x14ac:dyDescent="0.2">
      <c r="B583" s="2"/>
      <c r="C583" s="2"/>
      <c r="D583" s="2"/>
      <c r="AC583" s="2"/>
      <c r="AD583" s="2"/>
      <c r="AE583" s="2"/>
      <c r="AG583" s="2"/>
      <c r="AH583" s="2"/>
      <c r="AI583" s="2"/>
      <c r="AJ583" s="2"/>
      <c r="AM583" s="4"/>
      <c r="AO583" s="4"/>
      <c r="AP583" s="4"/>
      <c r="AQ583" s="4"/>
      <c r="BE583" s="15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</row>
    <row r="584" spans="2:81" x14ac:dyDescent="0.2">
      <c r="B584" s="2"/>
      <c r="C584" s="2"/>
      <c r="D584" s="2"/>
      <c r="AC584" s="2"/>
      <c r="AD584" s="2"/>
      <c r="AE584" s="2"/>
      <c r="AG584" s="2"/>
      <c r="AH584" s="2"/>
      <c r="AI584" s="2"/>
      <c r="AJ584" s="2"/>
      <c r="AM584" s="4"/>
      <c r="AO584" s="4"/>
      <c r="AP584" s="4"/>
      <c r="AQ584" s="4"/>
      <c r="BE584" s="15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</row>
    <row r="585" spans="2:81" x14ac:dyDescent="0.2">
      <c r="B585" s="2"/>
      <c r="C585" s="2"/>
      <c r="D585" s="2"/>
      <c r="AC585" s="2"/>
      <c r="AD585" s="2"/>
      <c r="AE585" s="2"/>
      <c r="AG585" s="2"/>
      <c r="AH585" s="2"/>
      <c r="AI585" s="2"/>
      <c r="AJ585" s="2"/>
      <c r="AM585" s="4"/>
      <c r="AO585" s="4"/>
      <c r="AP585" s="4"/>
      <c r="AQ585" s="4"/>
      <c r="BE585" s="15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</row>
    <row r="586" spans="2:81" x14ac:dyDescent="0.2">
      <c r="B586" s="2"/>
      <c r="C586" s="2"/>
      <c r="D586" s="2"/>
      <c r="AC586" s="2"/>
      <c r="AD586" s="2"/>
      <c r="AE586" s="2"/>
      <c r="AG586" s="2"/>
      <c r="AH586" s="2"/>
      <c r="AI586" s="2"/>
      <c r="AJ586" s="2"/>
      <c r="AM586" s="4"/>
      <c r="AO586" s="4"/>
      <c r="AP586" s="4"/>
      <c r="AQ586" s="4"/>
      <c r="BE586" s="15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</row>
    <row r="587" spans="2:81" x14ac:dyDescent="0.2">
      <c r="B587" s="2"/>
      <c r="C587" s="2"/>
      <c r="D587" s="2"/>
      <c r="AC587" s="2"/>
      <c r="AD587" s="2"/>
      <c r="AE587" s="2"/>
      <c r="AG587" s="2"/>
      <c r="AH587" s="2"/>
      <c r="AI587" s="2"/>
      <c r="AJ587" s="2"/>
      <c r="AM587" s="4"/>
      <c r="AO587" s="4"/>
      <c r="AP587" s="4"/>
      <c r="AQ587" s="4"/>
      <c r="BE587" s="15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</row>
    <row r="588" spans="2:81" x14ac:dyDescent="0.2">
      <c r="B588" s="2"/>
      <c r="C588" s="2"/>
      <c r="D588" s="2"/>
      <c r="AC588" s="2"/>
      <c r="AD588" s="2"/>
      <c r="AE588" s="2"/>
      <c r="AG588" s="2"/>
      <c r="AH588" s="2"/>
      <c r="AI588" s="2"/>
      <c r="AJ588" s="2"/>
      <c r="AM588" s="4"/>
      <c r="AO588" s="4"/>
      <c r="AP588" s="4"/>
      <c r="AQ588" s="4"/>
      <c r="BE588" s="15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</row>
    <row r="589" spans="2:81" x14ac:dyDescent="0.2">
      <c r="B589" s="2"/>
      <c r="C589" s="2"/>
      <c r="D589" s="2"/>
      <c r="AC589" s="2"/>
      <c r="AD589" s="2"/>
      <c r="AE589" s="2"/>
      <c r="AG589" s="2"/>
      <c r="AH589" s="2"/>
      <c r="AI589" s="2"/>
      <c r="AJ589" s="2"/>
      <c r="AM589" s="4"/>
      <c r="AO589" s="4"/>
      <c r="AP589" s="4"/>
      <c r="AQ589" s="4"/>
      <c r="BE589" s="15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</row>
    <row r="590" spans="2:81" x14ac:dyDescent="0.2">
      <c r="B590" s="2"/>
      <c r="C590" s="2"/>
      <c r="D590" s="2"/>
      <c r="AC590" s="2"/>
      <c r="AD590" s="2"/>
      <c r="AE590" s="2"/>
      <c r="AG590" s="2"/>
      <c r="AH590" s="2"/>
      <c r="AI590" s="2"/>
      <c r="AJ590" s="2"/>
      <c r="AM590" s="4"/>
      <c r="AO590" s="4"/>
      <c r="AP590" s="4"/>
      <c r="AQ590" s="4"/>
      <c r="BE590" s="15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</row>
    <row r="591" spans="2:81" x14ac:dyDescent="0.2">
      <c r="B591" s="2"/>
      <c r="C591" s="2"/>
      <c r="D591" s="2"/>
      <c r="AC591" s="2"/>
      <c r="AD591" s="2"/>
      <c r="AE591" s="2"/>
      <c r="AG591" s="2"/>
      <c r="AH591" s="2"/>
      <c r="AI591" s="2"/>
      <c r="AJ591" s="2"/>
      <c r="AM591" s="4"/>
      <c r="AO591" s="4"/>
      <c r="AP591" s="4"/>
      <c r="AQ591" s="4"/>
      <c r="BE591" s="15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</row>
    <row r="592" spans="2:81" x14ac:dyDescent="0.2">
      <c r="B592" s="2"/>
      <c r="C592" s="2"/>
      <c r="D592" s="2"/>
      <c r="AC592" s="2"/>
      <c r="AD592" s="2"/>
      <c r="AE592" s="2"/>
      <c r="AG592" s="2"/>
      <c r="AH592" s="2"/>
      <c r="AI592" s="2"/>
      <c r="AJ592" s="2"/>
      <c r="AM592" s="4"/>
      <c r="AO592" s="4"/>
      <c r="AP592" s="4"/>
      <c r="AQ592" s="4"/>
      <c r="BE592" s="15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</row>
    <row r="593" spans="2:81" x14ac:dyDescent="0.2">
      <c r="B593" s="2"/>
      <c r="C593" s="2"/>
      <c r="D593" s="2"/>
      <c r="AC593" s="2"/>
      <c r="AD593" s="2"/>
      <c r="AE593" s="2"/>
      <c r="AG593" s="2"/>
      <c r="AH593" s="2"/>
      <c r="AI593" s="2"/>
      <c r="AJ593" s="2"/>
      <c r="AM593" s="4"/>
      <c r="AO593" s="4"/>
      <c r="AP593" s="4"/>
      <c r="AQ593" s="4"/>
      <c r="BE593" s="15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</row>
    <row r="594" spans="2:81" x14ac:dyDescent="0.2">
      <c r="B594" s="2"/>
      <c r="C594" s="2"/>
      <c r="D594" s="2"/>
      <c r="AC594" s="2"/>
      <c r="AD594" s="2"/>
      <c r="AE594" s="2"/>
      <c r="AG594" s="2"/>
      <c r="AH594" s="2"/>
      <c r="AI594" s="2"/>
      <c r="AJ594" s="2"/>
      <c r="AM594" s="4"/>
      <c r="AO594" s="4"/>
      <c r="AP594" s="4"/>
      <c r="AQ594" s="4"/>
      <c r="BE594" s="15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</row>
    <row r="595" spans="2:81" x14ac:dyDescent="0.2">
      <c r="B595" s="2"/>
      <c r="C595" s="2"/>
      <c r="D595" s="2"/>
      <c r="AC595" s="2"/>
      <c r="AD595" s="2"/>
      <c r="AE595" s="2"/>
      <c r="AG595" s="2"/>
      <c r="AH595" s="2"/>
      <c r="AI595" s="2"/>
      <c r="AJ595" s="2"/>
      <c r="AM595" s="4"/>
      <c r="AO595" s="4"/>
      <c r="AP595" s="4"/>
      <c r="AQ595" s="4"/>
      <c r="BE595" s="15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</row>
    <row r="596" spans="2:81" x14ac:dyDescent="0.2">
      <c r="B596" s="2"/>
      <c r="C596" s="2"/>
      <c r="D596" s="2"/>
      <c r="AC596" s="2"/>
      <c r="AD596" s="2"/>
      <c r="AE596" s="2"/>
      <c r="AG596" s="2"/>
      <c r="AH596" s="2"/>
      <c r="AI596" s="2"/>
      <c r="AJ596" s="2"/>
      <c r="AM596" s="4"/>
      <c r="AO596" s="4"/>
      <c r="AP596" s="4"/>
      <c r="AQ596" s="4"/>
      <c r="BE596" s="15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</row>
    <row r="597" spans="2:81" x14ac:dyDescent="0.2">
      <c r="B597" s="2"/>
      <c r="C597" s="2"/>
      <c r="D597" s="2"/>
      <c r="AC597" s="2"/>
      <c r="AD597" s="2"/>
      <c r="AE597" s="2"/>
      <c r="AG597" s="2"/>
      <c r="AH597" s="2"/>
      <c r="AI597" s="2"/>
      <c r="AJ597" s="2"/>
      <c r="AM597" s="4"/>
      <c r="AO597" s="4"/>
      <c r="AP597" s="4"/>
      <c r="AQ597" s="4"/>
      <c r="BE597" s="15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</row>
    <row r="598" spans="2:81" x14ac:dyDescent="0.2">
      <c r="B598" s="2"/>
      <c r="C598" s="2"/>
      <c r="D598" s="2"/>
      <c r="AC598" s="2"/>
      <c r="AD598" s="2"/>
      <c r="AE598" s="2"/>
      <c r="AG598" s="2"/>
      <c r="AH598" s="2"/>
      <c r="AI598" s="2"/>
      <c r="AJ598" s="2"/>
      <c r="AM598" s="4"/>
      <c r="AO598" s="4"/>
      <c r="AP598" s="4"/>
      <c r="AQ598" s="4"/>
      <c r="BE598" s="15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</row>
    <row r="599" spans="2:81" x14ac:dyDescent="0.2">
      <c r="B599" s="2"/>
      <c r="C599" s="2"/>
      <c r="D599" s="2"/>
      <c r="AC599" s="2"/>
      <c r="AD599" s="2"/>
      <c r="AE599" s="2"/>
      <c r="AG599" s="2"/>
      <c r="AH599" s="2"/>
      <c r="AI599" s="2"/>
      <c r="AJ599" s="2"/>
      <c r="AM599" s="4"/>
      <c r="AO599" s="4"/>
      <c r="AP599" s="4"/>
      <c r="AQ599" s="4"/>
      <c r="BE599" s="15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</row>
    <row r="600" spans="2:81" x14ac:dyDescent="0.2">
      <c r="B600" s="2"/>
      <c r="C600" s="2"/>
      <c r="D600" s="2"/>
      <c r="AC600" s="2"/>
      <c r="AD600" s="2"/>
      <c r="AE600" s="2"/>
      <c r="AG600" s="2"/>
      <c r="AH600" s="2"/>
      <c r="AI600" s="2"/>
      <c r="AJ600" s="2"/>
      <c r="AM600" s="4"/>
      <c r="AO600" s="4"/>
      <c r="AP600" s="4"/>
      <c r="AQ600" s="4"/>
      <c r="BE600" s="15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</row>
    <row r="601" spans="2:81" x14ac:dyDescent="0.2">
      <c r="B601" s="2"/>
      <c r="C601" s="2"/>
      <c r="D601" s="2"/>
      <c r="AC601" s="2"/>
      <c r="AD601" s="2"/>
      <c r="AE601" s="2"/>
      <c r="AG601" s="2"/>
      <c r="AH601" s="2"/>
      <c r="AI601" s="2"/>
      <c r="AJ601" s="2"/>
      <c r="AM601" s="4"/>
      <c r="AO601" s="4"/>
      <c r="AP601" s="4"/>
      <c r="AQ601" s="4"/>
      <c r="BE601" s="15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</row>
    <row r="602" spans="2:81" x14ac:dyDescent="0.2">
      <c r="B602" s="2"/>
      <c r="C602" s="2"/>
      <c r="D602" s="2"/>
      <c r="AC602" s="2"/>
      <c r="AD602" s="2"/>
      <c r="AE602" s="2"/>
      <c r="AG602" s="2"/>
      <c r="AH602" s="2"/>
      <c r="AI602" s="2"/>
      <c r="AJ602" s="2"/>
      <c r="AM602" s="4"/>
      <c r="AO602" s="4"/>
      <c r="AP602" s="4"/>
      <c r="AQ602" s="4"/>
      <c r="BE602" s="15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</row>
    <row r="603" spans="2:81" x14ac:dyDescent="0.2">
      <c r="B603" s="2"/>
      <c r="C603" s="2"/>
      <c r="D603" s="2"/>
      <c r="AC603" s="2"/>
      <c r="AD603" s="2"/>
      <c r="AE603" s="2"/>
      <c r="AG603" s="2"/>
      <c r="AH603" s="2"/>
      <c r="AI603" s="2"/>
      <c r="AJ603" s="2"/>
      <c r="AM603" s="4"/>
      <c r="AO603" s="4"/>
      <c r="AP603" s="4"/>
      <c r="AQ603" s="4"/>
      <c r="BE603" s="15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</row>
    <row r="604" spans="2:81" x14ac:dyDescent="0.2">
      <c r="B604" s="2"/>
      <c r="C604" s="2"/>
      <c r="D604" s="2"/>
      <c r="AC604" s="2"/>
      <c r="AD604" s="2"/>
      <c r="AE604" s="2"/>
      <c r="AG604" s="2"/>
      <c r="AH604" s="2"/>
      <c r="AI604" s="2"/>
      <c r="AJ604" s="2"/>
      <c r="AM604" s="4"/>
      <c r="AO604" s="4"/>
      <c r="AP604" s="4"/>
      <c r="AQ604" s="4"/>
      <c r="BE604" s="15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</row>
    <row r="605" spans="2:81" x14ac:dyDescent="0.2">
      <c r="B605" s="2"/>
      <c r="C605" s="2"/>
      <c r="D605" s="2"/>
      <c r="AC605" s="2"/>
      <c r="AD605" s="2"/>
      <c r="AE605" s="2"/>
      <c r="AG605" s="2"/>
      <c r="AH605" s="2"/>
      <c r="AI605" s="2"/>
      <c r="AJ605" s="2"/>
      <c r="AM605" s="4"/>
      <c r="AO605" s="4"/>
      <c r="AP605" s="4"/>
      <c r="AQ605" s="4"/>
      <c r="BE605" s="15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</row>
    <row r="606" spans="2:81" x14ac:dyDescent="0.2">
      <c r="B606" s="2"/>
      <c r="C606" s="2"/>
      <c r="D606" s="2"/>
      <c r="AC606" s="2"/>
      <c r="AD606" s="2"/>
      <c r="AE606" s="2"/>
      <c r="AG606" s="2"/>
      <c r="AH606" s="2"/>
      <c r="AI606" s="2"/>
      <c r="AJ606" s="2"/>
      <c r="AM606" s="4"/>
      <c r="AO606" s="4"/>
      <c r="AP606" s="4"/>
      <c r="AQ606" s="4"/>
      <c r="BE606" s="15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</row>
    <row r="607" spans="2:81" x14ac:dyDescent="0.2">
      <c r="B607" s="2"/>
      <c r="C607" s="2"/>
      <c r="D607" s="2"/>
      <c r="AC607" s="2"/>
      <c r="AD607" s="2"/>
      <c r="AE607" s="2"/>
      <c r="AG607" s="2"/>
      <c r="AH607" s="2"/>
      <c r="AI607" s="2"/>
      <c r="AJ607" s="2"/>
      <c r="AM607" s="4"/>
      <c r="AO607" s="4"/>
      <c r="AP607" s="4"/>
      <c r="AQ607" s="4"/>
      <c r="BE607" s="15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</row>
    <row r="608" spans="2:81" x14ac:dyDescent="0.2">
      <c r="B608" s="2"/>
      <c r="C608" s="2"/>
      <c r="D608" s="2"/>
      <c r="AC608" s="2"/>
      <c r="AD608" s="2"/>
      <c r="AE608" s="2"/>
      <c r="AG608" s="2"/>
      <c r="AH608" s="2"/>
      <c r="AI608" s="2"/>
      <c r="AJ608" s="2"/>
      <c r="AM608" s="4"/>
      <c r="AO608" s="4"/>
      <c r="AP608" s="4"/>
      <c r="AQ608" s="4"/>
      <c r="BE608" s="15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</row>
    <row r="609" spans="2:81" x14ac:dyDescent="0.2">
      <c r="B609" s="2"/>
      <c r="C609" s="2"/>
      <c r="D609" s="2"/>
      <c r="AC609" s="2"/>
      <c r="AD609" s="2"/>
      <c r="AE609" s="2"/>
      <c r="AG609" s="2"/>
      <c r="AH609" s="2"/>
      <c r="AI609" s="2"/>
      <c r="AJ609" s="2"/>
      <c r="AM609" s="4"/>
      <c r="AO609" s="4"/>
      <c r="AP609" s="4"/>
      <c r="AQ609" s="4"/>
      <c r="BE609" s="15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</row>
    <row r="610" spans="2:81" x14ac:dyDescent="0.2">
      <c r="B610" s="2"/>
      <c r="C610" s="2"/>
      <c r="D610" s="2"/>
      <c r="AC610" s="2"/>
      <c r="AD610" s="2"/>
      <c r="AE610" s="2"/>
      <c r="AG610" s="2"/>
      <c r="AH610" s="2"/>
      <c r="AI610" s="2"/>
      <c r="AJ610" s="2"/>
      <c r="AM610" s="4"/>
      <c r="AO610" s="4"/>
      <c r="AP610" s="4"/>
      <c r="AQ610" s="4"/>
      <c r="BE610" s="15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</row>
    <row r="611" spans="2:81" x14ac:dyDescent="0.2">
      <c r="B611" s="2"/>
      <c r="C611" s="2"/>
      <c r="D611" s="2"/>
      <c r="AC611" s="2"/>
      <c r="AD611" s="2"/>
      <c r="AE611" s="2"/>
      <c r="AG611" s="2"/>
      <c r="AH611" s="2"/>
      <c r="AI611" s="2"/>
      <c r="AJ611" s="2"/>
      <c r="AM611" s="4"/>
      <c r="AO611" s="4"/>
      <c r="AP611" s="4"/>
      <c r="AQ611" s="4"/>
      <c r="BE611" s="15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</row>
    <row r="612" spans="2:81" x14ac:dyDescent="0.2">
      <c r="B612" s="2"/>
      <c r="C612" s="2"/>
      <c r="D612" s="2"/>
      <c r="AC612" s="2"/>
      <c r="AD612" s="2"/>
      <c r="AE612" s="2"/>
      <c r="AG612" s="2"/>
      <c r="AH612" s="2"/>
      <c r="AI612" s="2"/>
      <c r="AJ612" s="2"/>
      <c r="AM612" s="4"/>
      <c r="AO612" s="4"/>
      <c r="AP612" s="4"/>
      <c r="AQ612" s="4"/>
      <c r="BE612" s="15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</row>
    <row r="613" spans="2:81" x14ac:dyDescent="0.2">
      <c r="B613" s="2"/>
      <c r="C613" s="2"/>
      <c r="D613" s="2"/>
      <c r="AC613" s="2"/>
      <c r="AD613" s="2"/>
      <c r="AE613" s="2"/>
      <c r="AG613" s="2"/>
      <c r="AH613" s="2"/>
      <c r="AI613" s="2"/>
      <c r="AJ613" s="2"/>
      <c r="AM613" s="4"/>
      <c r="AO613" s="4"/>
      <c r="AP613" s="4"/>
      <c r="AQ613" s="4"/>
      <c r="BE613" s="15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</row>
    <row r="614" spans="2:81" x14ac:dyDescent="0.2">
      <c r="B614" s="2"/>
      <c r="C614" s="2"/>
      <c r="D614" s="2"/>
      <c r="AC614" s="2"/>
      <c r="AD614" s="2"/>
      <c r="AE614" s="2"/>
      <c r="AG614" s="2"/>
      <c r="AH614" s="2"/>
      <c r="AI614" s="2"/>
      <c r="AJ614" s="2"/>
      <c r="AM614" s="4"/>
      <c r="AO614" s="4"/>
      <c r="AP614" s="4"/>
      <c r="AQ614" s="4"/>
      <c r="BE614" s="15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</row>
    <row r="615" spans="2:81" x14ac:dyDescent="0.2">
      <c r="B615" s="2"/>
      <c r="C615" s="2"/>
      <c r="D615" s="2"/>
      <c r="AC615" s="2"/>
      <c r="AD615" s="2"/>
      <c r="AE615" s="2"/>
      <c r="AG615" s="2"/>
      <c r="AH615" s="2"/>
      <c r="AI615" s="2"/>
      <c r="AJ615" s="2"/>
      <c r="AM615" s="4"/>
      <c r="AO615" s="4"/>
      <c r="AP615" s="4"/>
      <c r="AQ615" s="4"/>
      <c r="BE615" s="15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</row>
    <row r="616" spans="2:81" x14ac:dyDescent="0.2">
      <c r="B616" s="2"/>
      <c r="C616" s="2"/>
      <c r="D616" s="2"/>
      <c r="AC616" s="2"/>
      <c r="AD616" s="2"/>
      <c r="AE616" s="2"/>
      <c r="AG616" s="2"/>
      <c r="AH616" s="2"/>
      <c r="AI616" s="2"/>
      <c r="AJ616" s="2"/>
      <c r="AM616" s="4"/>
      <c r="AO616" s="4"/>
      <c r="AP616" s="4"/>
      <c r="AQ616" s="4"/>
      <c r="BE616" s="15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</row>
    <row r="617" spans="2:81" x14ac:dyDescent="0.2">
      <c r="B617" s="2"/>
      <c r="C617" s="2"/>
      <c r="D617" s="2"/>
      <c r="AC617" s="2"/>
      <c r="AD617" s="2"/>
      <c r="AE617" s="2"/>
      <c r="AG617" s="2"/>
      <c r="AH617" s="2"/>
      <c r="AI617" s="2"/>
      <c r="AJ617" s="2"/>
      <c r="AM617" s="4"/>
      <c r="AO617" s="4"/>
      <c r="AP617" s="4"/>
      <c r="AQ617" s="4"/>
      <c r="BE617" s="15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</row>
    <row r="618" spans="2:81" x14ac:dyDescent="0.2">
      <c r="B618" s="2"/>
      <c r="C618" s="2"/>
      <c r="D618" s="2"/>
      <c r="AC618" s="2"/>
      <c r="AD618" s="2"/>
      <c r="AE618" s="2"/>
      <c r="AG618" s="2"/>
      <c r="AH618" s="2"/>
      <c r="AI618" s="2"/>
      <c r="AJ618" s="2"/>
      <c r="AM618" s="4"/>
      <c r="AO618" s="4"/>
      <c r="AP618" s="4"/>
      <c r="AQ618" s="4"/>
      <c r="BE618" s="15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</row>
    <row r="619" spans="2:81" x14ac:dyDescent="0.2">
      <c r="B619" s="2"/>
      <c r="C619" s="2"/>
      <c r="D619" s="2"/>
      <c r="AC619" s="2"/>
      <c r="AD619" s="2"/>
      <c r="AE619" s="2"/>
      <c r="AG619" s="2"/>
      <c r="AH619" s="2"/>
      <c r="AI619" s="2"/>
      <c r="AJ619" s="2"/>
      <c r="AM619" s="4"/>
      <c r="AO619" s="4"/>
      <c r="AP619" s="4"/>
      <c r="AQ619" s="4"/>
      <c r="BE619" s="15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</row>
    <row r="620" spans="2:81" x14ac:dyDescent="0.2">
      <c r="B620" s="2"/>
      <c r="C620" s="2"/>
      <c r="D620" s="2"/>
      <c r="AC620" s="2"/>
      <c r="AD620" s="2"/>
      <c r="AE620" s="2"/>
      <c r="AG620" s="2"/>
      <c r="AH620" s="2"/>
      <c r="AI620" s="2"/>
      <c r="AJ620" s="2"/>
      <c r="AM620" s="4"/>
      <c r="AO620" s="4"/>
      <c r="AP620" s="4"/>
      <c r="AQ620" s="4"/>
      <c r="BE620" s="15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</row>
    <row r="621" spans="2:81" x14ac:dyDescent="0.2">
      <c r="B621" s="2"/>
      <c r="C621" s="2"/>
      <c r="D621" s="2"/>
      <c r="AC621" s="2"/>
      <c r="AD621" s="2"/>
      <c r="AE621" s="2"/>
      <c r="AG621" s="2"/>
      <c r="AH621" s="2"/>
      <c r="AI621" s="2"/>
      <c r="AJ621" s="2"/>
      <c r="AM621" s="4"/>
      <c r="AO621" s="4"/>
      <c r="AP621" s="4"/>
      <c r="AQ621" s="4"/>
      <c r="BE621" s="15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</row>
    <row r="622" spans="2:81" x14ac:dyDescent="0.2">
      <c r="B622" s="2"/>
      <c r="C622" s="2"/>
      <c r="D622" s="2"/>
      <c r="AC622" s="2"/>
      <c r="AD622" s="2"/>
      <c r="AE622" s="2"/>
      <c r="AG622" s="2"/>
      <c r="AH622" s="2"/>
      <c r="AI622" s="2"/>
      <c r="AJ622" s="2"/>
      <c r="AM622" s="4"/>
      <c r="AO622" s="4"/>
      <c r="AP622" s="4"/>
      <c r="AQ622" s="4"/>
      <c r="BE622" s="15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</row>
    <row r="623" spans="2:81" x14ac:dyDescent="0.2">
      <c r="B623" s="2"/>
      <c r="C623" s="2"/>
      <c r="D623" s="2"/>
      <c r="AC623" s="2"/>
      <c r="AD623" s="2"/>
      <c r="AE623" s="2"/>
      <c r="AG623" s="2"/>
      <c r="AH623" s="2"/>
      <c r="AI623" s="2"/>
      <c r="AJ623" s="2"/>
      <c r="AM623" s="4"/>
      <c r="AO623" s="4"/>
      <c r="AP623" s="4"/>
      <c r="AQ623" s="4"/>
      <c r="BE623" s="15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</row>
    <row r="624" spans="2:81" x14ac:dyDescent="0.2">
      <c r="B624" s="2"/>
      <c r="C624" s="2"/>
      <c r="D624" s="2"/>
      <c r="AC624" s="2"/>
      <c r="AD624" s="2"/>
      <c r="AE624" s="2"/>
      <c r="AG624" s="2"/>
      <c r="AH624" s="2"/>
      <c r="AI624" s="2"/>
      <c r="AJ624" s="2"/>
      <c r="AM624" s="4"/>
      <c r="AO624" s="4"/>
      <c r="AP624" s="4"/>
      <c r="AQ624" s="4"/>
      <c r="BE624" s="15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</row>
    <row r="625" spans="2:81" x14ac:dyDescent="0.2">
      <c r="B625" s="2"/>
      <c r="C625" s="2"/>
      <c r="D625" s="2"/>
      <c r="AC625" s="2"/>
      <c r="AD625" s="2"/>
      <c r="AE625" s="2"/>
      <c r="AG625" s="2"/>
      <c r="AH625" s="2"/>
      <c r="AI625" s="2"/>
      <c r="AJ625" s="2"/>
      <c r="AM625" s="4"/>
      <c r="AO625" s="4"/>
      <c r="AP625" s="4"/>
      <c r="AQ625" s="4"/>
      <c r="BE625" s="15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</row>
    <row r="626" spans="2:81" x14ac:dyDescent="0.2">
      <c r="B626" s="2"/>
      <c r="C626" s="2"/>
      <c r="D626" s="2"/>
      <c r="AC626" s="2"/>
      <c r="AD626" s="2"/>
      <c r="AE626" s="2"/>
      <c r="AG626" s="2"/>
      <c r="AH626" s="2"/>
      <c r="AI626" s="2"/>
      <c r="AJ626" s="2"/>
      <c r="AM626" s="4"/>
      <c r="AO626" s="4"/>
      <c r="AP626" s="4"/>
      <c r="AQ626" s="4"/>
      <c r="BE626" s="15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</row>
    <row r="627" spans="2:81" x14ac:dyDescent="0.2">
      <c r="B627" s="2"/>
      <c r="C627" s="2"/>
      <c r="D627" s="2"/>
      <c r="AC627" s="2"/>
      <c r="AD627" s="2"/>
      <c r="AE627" s="2"/>
      <c r="AG627" s="2"/>
      <c r="AH627" s="2"/>
      <c r="AI627" s="2"/>
      <c r="AJ627" s="2"/>
      <c r="AM627" s="4"/>
      <c r="AO627" s="4"/>
      <c r="AP627" s="4"/>
      <c r="AQ627" s="4"/>
      <c r="BE627" s="15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</row>
    <row r="628" spans="2:81" x14ac:dyDescent="0.2">
      <c r="B628" s="2"/>
      <c r="C628" s="2"/>
      <c r="D628" s="2"/>
      <c r="AC628" s="2"/>
      <c r="AD628" s="2"/>
      <c r="AE628" s="2"/>
      <c r="AG628" s="2"/>
      <c r="AH628" s="2"/>
      <c r="AI628" s="2"/>
      <c r="AJ628" s="2"/>
      <c r="AM628" s="4"/>
      <c r="AO628" s="4"/>
      <c r="AP628" s="4"/>
      <c r="AQ628" s="4"/>
      <c r="BE628" s="15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</row>
    <row r="629" spans="2:81" x14ac:dyDescent="0.2">
      <c r="B629" s="2"/>
      <c r="C629" s="2"/>
      <c r="D629" s="2"/>
      <c r="AC629" s="2"/>
      <c r="AD629" s="2"/>
      <c r="AE629" s="2"/>
      <c r="AG629" s="2"/>
      <c r="AH629" s="2"/>
      <c r="AI629" s="2"/>
      <c r="AJ629" s="2"/>
      <c r="AM629" s="4"/>
      <c r="AO629" s="4"/>
      <c r="AP629" s="4"/>
      <c r="AQ629" s="4"/>
      <c r="BE629" s="15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</row>
    <row r="630" spans="2:81" x14ac:dyDescent="0.2">
      <c r="B630" s="2"/>
      <c r="C630" s="2"/>
      <c r="D630" s="2"/>
      <c r="AC630" s="2"/>
      <c r="AD630" s="2"/>
      <c r="AE630" s="2"/>
      <c r="AG630" s="2"/>
      <c r="AH630" s="2"/>
      <c r="AI630" s="2"/>
      <c r="AJ630" s="2"/>
      <c r="AM630" s="4"/>
      <c r="AO630" s="4"/>
      <c r="AP630" s="4"/>
      <c r="AQ630" s="4"/>
      <c r="BE630" s="15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</row>
    <row r="631" spans="2:81" x14ac:dyDescent="0.2">
      <c r="B631" s="2"/>
      <c r="C631" s="2"/>
      <c r="D631" s="2"/>
      <c r="AC631" s="2"/>
      <c r="AD631" s="2"/>
      <c r="AE631" s="2"/>
      <c r="AG631" s="2"/>
      <c r="AH631" s="2"/>
      <c r="AI631" s="2"/>
      <c r="AJ631" s="2"/>
      <c r="AM631" s="4"/>
      <c r="AO631" s="4"/>
      <c r="AP631" s="4"/>
      <c r="AQ631" s="4"/>
      <c r="BE631" s="15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</row>
    <row r="632" spans="2:81" x14ac:dyDescent="0.2">
      <c r="B632" s="2"/>
      <c r="C632" s="2"/>
      <c r="D632" s="2"/>
      <c r="AC632" s="2"/>
      <c r="AD632" s="2"/>
      <c r="AE632" s="2"/>
      <c r="AG632" s="2"/>
      <c r="AH632" s="2"/>
      <c r="AI632" s="2"/>
      <c r="AJ632" s="2"/>
      <c r="AM632" s="4"/>
      <c r="AO632" s="4"/>
      <c r="AP632" s="4"/>
      <c r="AQ632" s="4"/>
      <c r="BE632" s="15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</row>
    <row r="633" spans="2:81" x14ac:dyDescent="0.2">
      <c r="B633" s="2"/>
      <c r="C633" s="2"/>
      <c r="D633" s="2"/>
      <c r="AC633" s="2"/>
      <c r="AD633" s="2"/>
      <c r="AE633" s="2"/>
      <c r="AG633" s="2"/>
      <c r="AH633" s="2"/>
      <c r="AI633" s="2"/>
      <c r="AJ633" s="2"/>
      <c r="AM633" s="4"/>
      <c r="AO633" s="4"/>
      <c r="AP633" s="4"/>
      <c r="AQ633" s="4"/>
      <c r="BE633" s="15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</row>
    <row r="634" spans="2:81" x14ac:dyDescent="0.2">
      <c r="B634" s="2"/>
      <c r="C634" s="2"/>
      <c r="D634" s="2"/>
      <c r="AC634" s="2"/>
      <c r="AD634" s="2"/>
      <c r="AE634" s="2"/>
      <c r="AG634" s="2"/>
      <c r="AH634" s="2"/>
      <c r="AI634" s="2"/>
      <c r="AJ634" s="2"/>
      <c r="AM634" s="4"/>
      <c r="AO634" s="4"/>
      <c r="AP634" s="4"/>
      <c r="AQ634" s="4"/>
      <c r="BE634" s="15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</row>
    <row r="635" spans="2:81" x14ac:dyDescent="0.2">
      <c r="B635" s="2"/>
      <c r="C635" s="2"/>
      <c r="D635" s="2"/>
      <c r="AC635" s="2"/>
      <c r="AD635" s="2"/>
      <c r="AE635" s="2"/>
      <c r="AG635" s="2"/>
      <c r="AH635" s="2"/>
      <c r="AI635" s="2"/>
      <c r="AJ635" s="2"/>
      <c r="AM635" s="4"/>
      <c r="AO635" s="4"/>
      <c r="AP635" s="4"/>
      <c r="AQ635" s="4"/>
      <c r="BE635" s="15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</row>
    <row r="636" spans="2:81" x14ac:dyDescent="0.2">
      <c r="B636" s="2"/>
      <c r="C636" s="2"/>
      <c r="D636" s="2"/>
      <c r="AC636" s="2"/>
      <c r="AD636" s="2"/>
      <c r="AE636" s="2"/>
      <c r="AG636" s="2"/>
      <c r="AH636" s="2"/>
      <c r="AI636" s="2"/>
      <c r="AJ636" s="2"/>
      <c r="AM636" s="4"/>
      <c r="AO636" s="4"/>
      <c r="AP636" s="4"/>
      <c r="AQ636" s="4"/>
      <c r="BE636" s="15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</row>
    <row r="637" spans="2:81" x14ac:dyDescent="0.2">
      <c r="B637" s="2"/>
      <c r="C637" s="2"/>
      <c r="D637" s="2"/>
      <c r="AC637" s="2"/>
      <c r="AD637" s="2"/>
      <c r="AE637" s="2"/>
      <c r="AG637" s="2"/>
      <c r="AH637" s="2"/>
      <c r="AI637" s="2"/>
      <c r="AJ637" s="2"/>
      <c r="AM637" s="4"/>
      <c r="AO637" s="4"/>
      <c r="AP637" s="4"/>
      <c r="AQ637" s="4"/>
      <c r="BE637" s="15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</row>
    <row r="638" spans="2:81" x14ac:dyDescent="0.2">
      <c r="B638" s="2"/>
      <c r="C638" s="2"/>
      <c r="D638" s="2"/>
      <c r="AC638" s="2"/>
      <c r="AD638" s="2"/>
      <c r="AE638" s="2"/>
      <c r="AG638" s="2"/>
      <c r="AH638" s="2"/>
      <c r="AI638" s="2"/>
      <c r="AJ638" s="2"/>
      <c r="AM638" s="4"/>
      <c r="AO638" s="4"/>
      <c r="AP638" s="4"/>
      <c r="AQ638" s="4"/>
      <c r="BE638" s="15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</row>
    <row r="639" spans="2:81" x14ac:dyDescent="0.2">
      <c r="B639" s="2"/>
      <c r="C639" s="2"/>
      <c r="D639" s="2"/>
      <c r="AC639" s="2"/>
      <c r="AD639" s="2"/>
      <c r="AE639" s="2"/>
      <c r="AG639" s="2"/>
      <c r="AH639" s="2"/>
      <c r="AI639" s="2"/>
      <c r="AJ639" s="2"/>
      <c r="AM639" s="4"/>
      <c r="AO639" s="4"/>
      <c r="AP639" s="4"/>
      <c r="AQ639" s="4"/>
      <c r="BE639" s="15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</row>
    <row r="640" spans="2:81" x14ac:dyDescent="0.2">
      <c r="B640" s="2"/>
      <c r="C640" s="2"/>
      <c r="D640" s="2"/>
      <c r="AC640" s="2"/>
      <c r="AD640" s="2"/>
      <c r="AE640" s="2"/>
      <c r="AG640" s="2"/>
      <c r="AH640" s="2"/>
      <c r="AI640" s="2"/>
      <c r="AJ640" s="2"/>
      <c r="AM640" s="4"/>
      <c r="AO640" s="4"/>
      <c r="AP640" s="4"/>
      <c r="AQ640" s="4"/>
      <c r="BE640" s="15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</row>
    <row r="641" spans="2:81" x14ac:dyDescent="0.2">
      <c r="B641" s="2"/>
      <c r="C641" s="2"/>
      <c r="D641" s="2"/>
      <c r="AC641" s="2"/>
      <c r="AD641" s="2"/>
      <c r="AE641" s="2"/>
      <c r="AG641" s="2"/>
      <c r="AH641" s="2"/>
      <c r="AI641" s="2"/>
      <c r="AJ641" s="2"/>
      <c r="AM641" s="4"/>
      <c r="AO641" s="4"/>
      <c r="AP641" s="4"/>
      <c r="AQ641" s="4"/>
      <c r="BE641" s="15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</row>
    <row r="642" spans="2:81" x14ac:dyDescent="0.2">
      <c r="B642" s="2"/>
      <c r="C642" s="2"/>
      <c r="D642" s="2"/>
      <c r="AC642" s="2"/>
      <c r="AD642" s="2"/>
      <c r="AE642" s="2"/>
      <c r="AG642" s="2"/>
      <c r="AH642" s="2"/>
      <c r="AI642" s="2"/>
      <c r="AJ642" s="2"/>
      <c r="AM642" s="4"/>
      <c r="AO642" s="4"/>
      <c r="AP642" s="4"/>
      <c r="AQ642" s="4"/>
      <c r="BE642" s="15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</row>
    <row r="643" spans="2:81" x14ac:dyDescent="0.2">
      <c r="B643" s="2"/>
      <c r="C643" s="2"/>
      <c r="D643" s="2"/>
      <c r="AC643" s="2"/>
      <c r="AD643" s="2"/>
      <c r="AE643" s="2"/>
      <c r="AG643" s="2"/>
      <c r="AH643" s="2"/>
      <c r="AI643" s="2"/>
      <c r="AJ643" s="2"/>
      <c r="AM643" s="4"/>
      <c r="AO643" s="4"/>
      <c r="AP643" s="4"/>
      <c r="AQ643" s="4"/>
      <c r="BE643" s="15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</row>
    <row r="644" spans="2:81" x14ac:dyDescent="0.2">
      <c r="B644" s="2"/>
      <c r="C644" s="2"/>
      <c r="D644" s="2"/>
      <c r="AC644" s="2"/>
      <c r="AD644" s="2"/>
      <c r="AE644" s="2"/>
      <c r="AG644" s="2"/>
      <c r="AH644" s="2"/>
      <c r="AI644" s="2"/>
      <c r="AJ644" s="2"/>
      <c r="AM644" s="4"/>
      <c r="AO644" s="4"/>
      <c r="AP644" s="4"/>
      <c r="AQ644" s="4"/>
      <c r="BE644" s="15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</row>
    <row r="645" spans="2:81" x14ac:dyDescent="0.2">
      <c r="B645" s="2"/>
      <c r="C645" s="2"/>
      <c r="D645" s="2"/>
      <c r="AC645" s="2"/>
      <c r="AD645" s="2"/>
      <c r="AE645" s="2"/>
      <c r="AG645" s="2"/>
      <c r="AH645" s="2"/>
      <c r="AI645" s="2"/>
      <c r="AJ645" s="2"/>
      <c r="AM645" s="4"/>
      <c r="AO645" s="4"/>
      <c r="AP645" s="4"/>
      <c r="AQ645" s="4"/>
      <c r="BE645" s="15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</row>
    <row r="646" spans="2:81" x14ac:dyDescent="0.2">
      <c r="B646" s="2"/>
      <c r="C646" s="2"/>
      <c r="D646" s="2"/>
      <c r="AC646" s="2"/>
      <c r="AD646" s="2"/>
      <c r="AE646" s="2"/>
      <c r="AG646" s="2"/>
      <c r="AH646" s="2"/>
      <c r="AI646" s="2"/>
      <c r="AJ646" s="2"/>
      <c r="AM646" s="4"/>
      <c r="AO646" s="4"/>
      <c r="AP646" s="4"/>
      <c r="AQ646" s="4"/>
      <c r="BE646" s="15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</row>
    <row r="647" spans="2:81" x14ac:dyDescent="0.2">
      <c r="B647" s="2"/>
      <c r="C647" s="2"/>
      <c r="D647" s="2"/>
      <c r="AC647" s="2"/>
      <c r="AD647" s="2"/>
      <c r="AE647" s="2"/>
      <c r="AG647" s="2"/>
      <c r="AH647" s="2"/>
      <c r="AI647" s="2"/>
      <c r="AJ647" s="2"/>
      <c r="AM647" s="4"/>
      <c r="AO647" s="4"/>
      <c r="AP647" s="4"/>
      <c r="AQ647" s="4"/>
      <c r="BE647" s="15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</row>
    <row r="648" spans="2:81" x14ac:dyDescent="0.2">
      <c r="B648" s="2"/>
      <c r="C648" s="2"/>
      <c r="D648" s="2"/>
      <c r="AC648" s="2"/>
      <c r="AD648" s="2"/>
      <c r="AE648" s="2"/>
      <c r="AG648" s="2"/>
      <c r="AH648" s="2"/>
      <c r="AI648" s="2"/>
      <c r="AJ648" s="2"/>
      <c r="AM648" s="4"/>
      <c r="AO648" s="4"/>
      <c r="AP648" s="4"/>
      <c r="AQ648" s="4"/>
      <c r="BE648" s="15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</row>
    <row r="649" spans="2:81" x14ac:dyDescent="0.2">
      <c r="B649" s="2"/>
      <c r="C649" s="2"/>
      <c r="D649" s="2"/>
      <c r="AC649" s="2"/>
      <c r="AD649" s="2"/>
      <c r="AE649" s="2"/>
      <c r="AG649" s="2"/>
      <c r="AH649" s="2"/>
      <c r="AI649" s="2"/>
      <c r="AJ649" s="2"/>
      <c r="AM649" s="4"/>
      <c r="AO649" s="4"/>
      <c r="AP649" s="4"/>
      <c r="AQ649" s="4"/>
      <c r="BE649" s="15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</row>
    <row r="650" spans="2:81" x14ac:dyDescent="0.2">
      <c r="B650" s="2"/>
      <c r="C650" s="2"/>
      <c r="D650" s="2"/>
      <c r="AC650" s="2"/>
      <c r="AD650" s="2"/>
      <c r="AE650" s="2"/>
      <c r="AG650" s="2"/>
      <c r="AH650" s="2"/>
      <c r="AI650" s="2"/>
      <c r="AJ650" s="2"/>
      <c r="AM650" s="4"/>
      <c r="AO650" s="4"/>
      <c r="AP650" s="4"/>
      <c r="AQ650" s="4"/>
      <c r="BE650" s="15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</row>
    <row r="651" spans="2:81" x14ac:dyDescent="0.2">
      <c r="B651" s="2"/>
      <c r="C651" s="2"/>
      <c r="D651" s="2"/>
      <c r="AC651" s="2"/>
      <c r="AD651" s="2"/>
      <c r="AE651" s="2"/>
      <c r="AG651" s="2"/>
      <c r="AH651" s="2"/>
      <c r="AI651" s="2"/>
      <c r="AJ651" s="2"/>
      <c r="AM651" s="4"/>
      <c r="AO651" s="4"/>
      <c r="AP651" s="4"/>
      <c r="AQ651" s="4"/>
      <c r="BE651" s="15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</row>
    <row r="652" spans="2:81" x14ac:dyDescent="0.2">
      <c r="B652" s="2"/>
      <c r="C652" s="2"/>
      <c r="D652" s="2"/>
      <c r="AC652" s="2"/>
      <c r="AD652" s="2"/>
      <c r="AE652" s="2"/>
      <c r="AG652" s="2"/>
      <c r="AH652" s="2"/>
      <c r="AI652" s="2"/>
      <c r="AJ652" s="2"/>
      <c r="AM652" s="4"/>
      <c r="AO652" s="4"/>
      <c r="AP652" s="4"/>
      <c r="AQ652" s="4"/>
      <c r="BE652" s="15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</row>
    <row r="653" spans="2:81" x14ac:dyDescent="0.2">
      <c r="B653" s="2"/>
      <c r="C653" s="2"/>
      <c r="D653" s="2"/>
      <c r="AC653" s="2"/>
      <c r="AD653" s="2"/>
      <c r="AE653" s="2"/>
      <c r="AG653" s="2"/>
      <c r="AH653" s="2"/>
      <c r="AI653" s="2"/>
      <c r="AJ653" s="2"/>
      <c r="AM653" s="4"/>
      <c r="AO653" s="4"/>
      <c r="AP653" s="4"/>
      <c r="AQ653" s="4"/>
      <c r="BE653" s="15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</row>
    <row r="654" spans="2:81" x14ac:dyDescent="0.2">
      <c r="B654" s="2"/>
      <c r="C654" s="2"/>
      <c r="D654" s="2"/>
      <c r="AC654" s="2"/>
      <c r="AD654" s="2"/>
      <c r="AE654" s="2"/>
      <c r="AG654" s="2"/>
      <c r="AH654" s="2"/>
      <c r="AI654" s="2"/>
      <c r="AJ654" s="2"/>
      <c r="AM654" s="4"/>
      <c r="AO654" s="4"/>
      <c r="AP654" s="4"/>
      <c r="AQ654" s="4"/>
      <c r="BE654" s="15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</row>
    <row r="655" spans="2:81" x14ac:dyDescent="0.2">
      <c r="B655" s="2"/>
      <c r="C655" s="2"/>
      <c r="D655" s="2"/>
      <c r="AC655" s="2"/>
      <c r="AD655" s="2"/>
      <c r="AE655" s="2"/>
      <c r="AG655" s="2"/>
      <c r="AH655" s="2"/>
      <c r="AI655" s="2"/>
      <c r="AJ655" s="2"/>
      <c r="AM655" s="4"/>
      <c r="AO655" s="4"/>
      <c r="AP655" s="4"/>
      <c r="AQ655" s="4"/>
      <c r="BE655" s="15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</row>
    <row r="656" spans="2:81" x14ac:dyDescent="0.2">
      <c r="B656" s="2"/>
      <c r="C656" s="2"/>
      <c r="D656" s="2"/>
      <c r="AC656" s="2"/>
      <c r="AD656" s="2"/>
      <c r="AE656" s="2"/>
      <c r="AG656" s="2"/>
      <c r="AH656" s="2"/>
      <c r="AI656" s="2"/>
      <c r="AJ656" s="2"/>
      <c r="AM656" s="4"/>
      <c r="AO656" s="4"/>
      <c r="AP656" s="4"/>
      <c r="AQ656" s="4"/>
      <c r="BE656" s="15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</row>
    <row r="657" spans="2:81" x14ac:dyDescent="0.2">
      <c r="B657" s="2"/>
      <c r="C657" s="2"/>
      <c r="D657" s="2"/>
      <c r="AC657" s="2"/>
      <c r="AD657" s="2"/>
      <c r="AE657" s="2"/>
      <c r="AG657" s="2"/>
      <c r="AH657" s="2"/>
      <c r="AI657" s="2"/>
      <c r="AJ657" s="2"/>
      <c r="AM657" s="4"/>
      <c r="AO657" s="4"/>
      <c r="AP657" s="4"/>
      <c r="AQ657" s="4"/>
      <c r="BE657" s="15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</row>
    <row r="658" spans="2:81" x14ac:dyDescent="0.2">
      <c r="B658" s="2"/>
      <c r="C658" s="2"/>
      <c r="D658" s="2"/>
      <c r="AC658" s="2"/>
      <c r="AD658" s="2"/>
      <c r="AE658" s="2"/>
      <c r="AG658" s="2"/>
      <c r="AH658" s="2"/>
      <c r="AI658" s="2"/>
      <c r="AJ658" s="2"/>
      <c r="AM658" s="4"/>
      <c r="AO658" s="4"/>
      <c r="AP658" s="4"/>
      <c r="AQ658" s="4"/>
      <c r="BE658" s="15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</row>
    <row r="659" spans="2:81" x14ac:dyDescent="0.2">
      <c r="B659" s="2"/>
      <c r="C659" s="2"/>
      <c r="D659" s="2"/>
      <c r="AC659" s="2"/>
      <c r="AD659" s="2"/>
      <c r="AE659" s="2"/>
      <c r="AG659" s="2"/>
      <c r="AH659" s="2"/>
      <c r="AI659" s="2"/>
      <c r="AJ659" s="2"/>
      <c r="AM659" s="4"/>
      <c r="AO659" s="4"/>
      <c r="AP659" s="4"/>
      <c r="AQ659" s="4"/>
      <c r="BE659" s="15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</row>
    <row r="660" spans="2:81" x14ac:dyDescent="0.2">
      <c r="B660" s="2"/>
      <c r="C660" s="2"/>
      <c r="D660" s="2"/>
      <c r="AC660" s="2"/>
      <c r="AD660" s="2"/>
      <c r="AE660" s="2"/>
      <c r="AG660" s="2"/>
      <c r="AH660" s="2"/>
      <c r="AI660" s="2"/>
      <c r="AJ660" s="2"/>
      <c r="AM660" s="4"/>
      <c r="AO660" s="4"/>
      <c r="AP660" s="4"/>
      <c r="AQ660" s="4"/>
      <c r="BE660" s="15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</row>
    <row r="661" spans="2:81" x14ac:dyDescent="0.2">
      <c r="B661" s="2"/>
      <c r="C661" s="2"/>
      <c r="D661" s="2"/>
      <c r="AC661" s="2"/>
      <c r="AD661" s="2"/>
      <c r="AE661" s="2"/>
      <c r="AG661" s="2"/>
      <c r="AH661" s="2"/>
      <c r="AI661" s="2"/>
      <c r="AJ661" s="2"/>
      <c r="AM661" s="4"/>
      <c r="AO661" s="4"/>
      <c r="AP661" s="4"/>
      <c r="AQ661" s="4"/>
      <c r="BE661" s="15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</row>
    <row r="662" spans="2:81" x14ac:dyDescent="0.2">
      <c r="B662" s="2"/>
      <c r="C662" s="2"/>
      <c r="D662" s="2"/>
      <c r="AC662" s="2"/>
      <c r="AD662" s="2"/>
      <c r="AE662" s="2"/>
      <c r="AG662" s="2"/>
      <c r="AH662" s="2"/>
      <c r="AI662" s="2"/>
      <c r="AJ662" s="2"/>
      <c r="AM662" s="4"/>
      <c r="AO662" s="4"/>
      <c r="AP662" s="4"/>
      <c r="AQ662" s="4"/>
      <c r="BE662" s="15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</row>
    <row r="663" spans="2:81" x14ac:dyDescent="0.2">
      <c r="B663" s="2"/>
      <c r="C663" s="2"/>
      <c r="D663" s="2"/>
      <c r="AC663" s="2"/>
      <c r="AD663" s="2"/>
      <c r="AE663" s="2"/>
      <c r="AG663" s="2"/>
      <c r="AH663" s="2"/>
      <c r="AI663" s="2"/>
      <c r="AJ663" s="2"/>
      <c r="AM663" s="4"/>
      <c r="AO663" s="4"/>
      <c r="AP663" s="4"/>
      <c r="AQ663" s="4"/>
      <c r="BE663" s="15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</row>
    <row r="664" spans="2:81" x14ac:dyDescent="0.2">
      <c r="B664" s="2"/>
      <c r="C664" s="2"/>
      <c r="D664" s="2"/>
      <c r="AC664" s="2"/>
      <c r="AD664" s="2"/>
      <c r="AE664" s="2"/>
      <c r="AG664" s="2"/>
      <c r="AH664" s="2"/>
      <c r="AI664" s="2"/>
      <c r="AJ664" s="2"/>
      <c r="AM664" s="4"/>
      <c r="AO664" s="4"/>
      <c r="AP664" s="4"/>
      <c r="AQ664" s="4"/>
      <c r="BE664" s="15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</row>
    <row r="665" spans="2:81" x14ac:dyDescent="0.2">
      <c r="B665" s="2"/>
      <c r="C665" s="2"/>
      <c r="D665" s="2"/>
      <c r="AC665" s="2"/>
      <c r="AD665" s="2"/>
      <c r="AE665" s="2"/>
      <c r="AG665" s="2"/>
      <c r="AH665" s="2"/>
      <c r="AI665" s="2"/>
      <c r="AJ665" s="2"/>
      <c r="AM665" s="4"/>
      <c r="AO665" s="4"/>
      <c r="AP665" s="4"/>
      <c r="AQ665" s="4"/>
      <c r="BE665" s="15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</row>
    <row r="666" spans="2:81" x14ac:dyDescent="0.2">
      <c r="B666" s="2"/>
      <c r="C666" s="2"/>
      <c r="D666" s="2"/>
      <c r="AC666" s="2"/>
      <c r="AD666" s="2"/>
      <c r="AE666" s="2"/>
      <c r="AG666" s="2"/>
      <c r="AH666" s="2"/>
      <c r="AI666" s="2"/>
      <c r="AJ666" s="2"/>
      <c r="AM666" s="4"/>
      <c r="AO666" s="4"/>
      <c r="AP666" s="4"/>
      <c r="AQ666" s="4"/>
      <c r="BE666" s="15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</row>
    <row r="667" spans="2:81" x14ac:dyDescent="0.2">
      <c r="B667" s="2"/>
      <c r="C667" s="2"/>
      <c r="D667" s="2"/>
      <c r="AC667" s="2"/>
      <c r="AD667" s="2"/>
      <c r="AE667" s="2"/>
      <c r="AG667" s="2"/>
      <c r="AH667" s="2"/>
      <c r="AI667" s="2"/>
      <c r="AJ667" s="2"/>
      <c r="AM667" s="4"/>
      <c r="AO667" s="4"/>
      <c r="AP667" s="4"/>
      <c r="AQ667" s="4"/>
      <c r="BE667" s="15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</row>
    <row r="668" spans="2:81" x14ac:dyDescent="0.2">
      <c r="B668" s="2"/>
      <c r="C668" s="2"/>
      <c r="D668" s="2"/>
      <c r="AC668" s="2"/>
      <c r="AD668" s="2"/>
      <c r="AE668" s="2"/>
      <c r="AG668" s="2"/>
      <c r="AH668" s="2"/>
      <c r="AI668" s="2"/>
      <c r="AJ668" s="2"/>
      <c r="AM668" s="4"/>
      <c r="AO668" s="4"/>
      <c r="AP668" s="4"/>
      <c r="AQ668" s="4"/>
      <c r="BE668" s="15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</row>
    <row r="669" spans="2:81" x14ac:dyDescent="0.2">
      <c r="B669" s="2"/>
      <c r="C669" s="2"/>
      <c r="D669" s="2"/>
      <c r="AC669" s="2"/>
      <c r="AD669" s="2"/>
      <c r="AE669" s="2"/>
      <c r="AG669" s="2"/>
      <c r="AH669" s="2"/>
      <c r="AI669" s="2"/>
      <c r="AJ669" s="2"/>
      <c r="AM669" s="4"/>
      <c r="AO669" s="4"/>
      <c r="AP669" s="4"/>
      <c r="AQ669" s="4"/>
      <c r="BE669" s="15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</row>
    <row r="670" spans="2:81" x14ac:dyDescent="0.2">
      <c r="B670" s="2"/>
      <c r="C670" s="2"/>
      <c r="D670" s="2"/>
      <c r="AC670" s="2"/>
      <c r="AD670" s="2"/>
      <c r="AE670" s="2"/>
      <c r="AG670" s="2"/>
      <c r="AH670" s="2"/>
      <c r="AI670" s="2"/>
      <c r="AJ670" s="2"/>
      <c r="AM670" s="4"/>
      <c r="AO670" s="4"/>
      <c r="AP670" s="4"/>
      <c r="AQ670" s="4"/>
      <c r="BE670" s="15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</row>
    <row r="671" spans="2:81" x14ac:dyDescent="0.2">
      <c r="B671" s="2"/>
      <c r="C671" s="2"/>
      <c r="D671" s="2"/>
      <c r="AC671" s="2"/>
      <c r="AD671" s="2"/>
      <c r="AE671" s="2"/>
      <c r="AG671" s="2"/>
      <c r="AH671" s="2"/>
      <c r="AI671" s="2"/>
      <c r="AJ671" s="2"/>
      <c r="AM671" s="4"/>
      <c r="AO671" s="4"/>
      <c r="AP671" s="4"/>
      <c r="AQ671" s="4"/>
      <c r="BE671" s="15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</row>
    <row r="672" spans="2:81" x14ac:dyDescent="0.2">
      <c r="B672" s="2"/>
      <c r="C672" s="2"/>
      <c r="D672" s="2"/>
      <c r="AC672" s="2"/>
      <c r="AD672" s="2"/>
      <c r="AE672" s="2"/>
      <c r="AG672" s="2"/>
      <c r="AH672" s="2"/>
      <c r="AI672" s="2"/>
      <c r="AJ672" s="2"/>
      <c r="AM672" s="4"/>
      <c r="AO672" s="4"/>
      <c r="AP672" s="4"/>
      <c r="AQ672" s="4"/>
      <c r="BE672" s="15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</row>
    <row r="673" spans="2:81" x14ac:dyDescent="0.2">
      <c r="B673" s="2"/>
      <c r="C673" s="2"/>
      <c r="D673" s="2"/>
      <c r="AC673" s="2"/>
      <c r="AD673" s="2"/>
      <c r="AE673" s="2"/>
      <c r="AG673" s="2"/>
      <c r="AH673" s="2"/>
      <c r="AI673" s="2"/>
      <c r="AJ673" s="2"/>
      <c r="AM673" s="4"/>
      <c r="AO673" s="4"/>
      <c r="AP673" s="4"/>
      <c r="AQ673" s="4"/>
      <c r="BE673" s="15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</row>
    <row r="674" spans="2:81" x14ac:dyDescent="0.2">
      <c r="B674" s="2"/>
      <c r="C674" s="2"/>
      <c r="D674" s="2"/>
      <c r="AC674" s="2"/>
      <c r="AD674" s="2"/>
      <c r="AE674" s="2"/>
      <c r="AG674" s="2"/>
      <c r="AH674" s="2"/>
      <c r="AI674" s="2"/>
      <c r="AJ674" s="2"/>
      <c r="AM674" s="4"/>
      <c r="AO674" s="4"/>
      <c r="AP674" s="4"/>
      <c r="AQ674" s="4"/>
      <c r="BE674" s="15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</row>
    <row r="675" spans="2:81" x14ac:dyDescent="0.2">
      <c r="B675" s="2"/>
      <c r="C675" s="2"/>
      <c r="D675" s="2"/>
      <c r="AC675" s="2"/>
      <c r="AD675" s="2"/>
      <c r="AE675" s="2"/>
      <c r="AG675" s="2"/>
      <c r="AH675" s="2"/>
      <c r="AI675" s="2"/>
      <c r="AJ675" s="2"/>
      <c r="AM675" s="4"/>
      <c r="AO675" s="4"/>
      <c r="AP675" s="4"/>
      <c r="AQ675" s="4"/>
      <c r="BE675" s="15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</row>
    <row r="676" spans="2:81" x14ac:dyDescent="0.2">
      <c r="B676" s="2"/>
      <c r="C676" s="2"/>
      <c r="D676" s="2"/>
      <c r="AC676" s="2"/>
      <c r="AD676" s="2"/>
      <c r="AE676" s="2"/>
      <c r="AG676" s="2"/>
      <c r="AH676" s="2"/>
      <c r="AI676" s="2"/>
      <c r="AJ676" s="2"/>
      <c r="AM676" s="4"/>
      <c r="AO676" s="4"/>
      <c r="AP676" s="4"/>
      <c r="AQ676" s="4"/>
      <c r="BE676" s="15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</row>
    <row r="677" spans="2:81" x14ac:dyDescent="0.2">
      <c r="B677" s="2"/>
      <c r="C677" s="2"/>
      <c r="D677" s="2"/>
      <c r="AC677" s="2"/>
      <c r="AD677" s="2"/>
      <c r="AE677" s="2"/>
      <c r="AG677" s="2"/>
      <c r="AH677" s="2"/>
      <c r="AI677" s="2"/>
      <c r="AJ677" s="2"/>
      <c r="AM677" s="4"/>
      <c r="AO677" s="4"/>
      <c r="AP677" s="4"/>
      <c r="AQ677" s="4"/>
      <c r="BE677" s="15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</row>
    <row r="678" spans="2:81" x14ac:dyDescent="0.2">
      <c r="B678" s="2"/>
      <c r="C678" s="2"/>
      <c r="D678" s="2"/>
      <c r="AC678" s="2"/>
      <c r="AD678" s="2"/>
      <c r="AE678" s="2"/>
      <c r="AG678" s="2"/>
      <c r="AH678" s="2"/>
      <c r="AI678" s="2"/>
      <c r="AJ678" s="2"/>
      <c r="AM678" s="4"/>
      <c r="AO678" s="4"/>
      <c r="AP678" s="4"/>
      <c r="AQ678" s="4"/>
      <c r="BE678" s="15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</row>
    <row r="679" spans="2:81" x14ac:dyDescent="0.2">
      <c r="B679" s="2"/>
      <c r="C679" s="2"/>
      <c r="D679" s="2"/>
      <c r="AC679" s="2"/>
      <c r="AD679" s="2"/>
      <c r="AE679" s="2"/>
      <c r="AG679" s="2"/>
      <c r="AH679" s="2"/>
      <c r="AI679" s="2"/>
      <c r="AJ679" s="2"/>
      <c r="AM679" s="4"/>
      <c r="AO679" s="4"/>
      <c r="AP679" s="4"/>
      <c r="AQ679" s="4"/>
      <c r="BE679" s="15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</row>
    <row r="680" spans="2:81" x14ac:dyDescent="0.2">
      <c r="B680" s="2"/>
      <c r="C680" s="2"/>
      <c r="D680" s="2"/>
      <c r="AC680" s="2"/>
      <c r="AD680" s="2"/>
      <c r="AE680" s="2"/>
      <c r="AG680" s="2"/>
      <c r="AH680" s="2"/>
      <c r="AI680" s="2"/>
      <c r="AJ680" s="2"/>
      <c r="AM680" s="4"/>
      <c r="AO680" s="4"/>
      <c r="AP680" s="4"/>
      <c r="AQ680" s="4"/>
      <c r="BE680" s="15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</row>
    <row r="681" spans="2:81" x14ac:dyDescent="0.2">
      <c r="B681" s="2"/>
      <c r="C681" s="2"/>
      <c r="D681" s="2"/>
      <c r="AC681" s="2"/>
      <c r="AD681" s="2"/>
      <c r="AE681" s="2"/>
      <c r="AG681" s="2"/>
      <c r="AH681" s="2"/>
      <c r="AI681" s="2"/>
      <c r="AJ681" s="2"/>
      <c r="AM681" s="4"/>
      <c r="AO681" s="4"/>
      <c r="AP681" s="4"/>
      <c r="AQ681" s="4"/>
      <c r="BE681" s="15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</row>
    <row r="682" spans="2:81" x14ac:dyDescent="0.2">
      <c r="B682" s="2"/>
      <c r="C682" s="2"/>
      <c r="D682" s="2"/>
      <c r="AC682" s="2"/>
      <c r="AD682" s="2"/>
      <c r="AE682" s="2"/>
      <c r="AG682" s="2"/>
      <c r="AH682" s="2"/>
      <c r="AI682" s="2"/>
      <c r="AJ682" s="2"/>
      <c r="AM682" s="4"/>
      <c r="AO682" s="4"/>
      <c r="AP682" s="4"/>
      <c r="AQ682" s="4"/>
      <c r="BE682" s="15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</row>
    <row r="683" spans="2:81" x14ac:dyDescent="0.2">
      <c r="B683" s="2"/>
      <c r="C683" s="2"/>
      <c r="D683" s="2"/>
      <c r="AC683" s="2"/>
      <c r="AD683" s="2"/>
      <c r="AE683" s="2"/>
      <c r="AG683" s="2"/>
      <c r="AH683" s="2"/>
      <c r="AI683" s="2"/>
      <c r="AJ683" s="2"/>
      <c r="AM683" s="4"/>
      <c r="AO683" s="4"/>
      <c r="AP683" s="4"/>
      <c r="AQ683" s="4"/>
      <c r="BE683" s="15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</row>
    <row r="684" spans="2:81" x14ac:dyDescent="0.2">
      <c r="B684" s="2"/>
      <c r="C684" s="2"/>
      <c r="D684" s="2"/>
      <c r="AC684" s="2"/>
      <c r="AD684" s="2"/>
      <c r="AE684" s="2"/>
      <c r="AG684" s="2"/>
      <c r="AH684" s="2"/>
      <c r="AI684" s="2"/>
      <c r="AJ684" s="2"/>
      <c r="AM684" s="4"/>
      <c r="AO684" s="4"/>
      <c r="AP684" s="4"/>
      <c r="AQ684" s="4"/>
      <c r="BE684" s="15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</row>
    <row r="685" spans="2:81" x14ac:dyDescent="0.2">
      <c r="B685" s="2"/>
      <c r="C685" s="2"/>
      <c r="D685" s="2"/>
      <c r="AC685" s="2"/>
      <c r="AD685" s="2"/>
      <c r="AE685" s="2"/>
      <c r="AG685" s="2"/>
      <c r="AH685" s="2"/>
      <c r="AI685" s="2"/>
      <c r="AJ685" s="2"/>
      <c r="AM685" s="4"/>
      <c r="AO685" s="4"/>
      <c r="AP685" s="4"/>
      <c r="AQ685" s="4"/>
      <c r="BE685" s="15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</row>
    <row r="686" spans="2:81" x14ac:dyDescent="0.2">
      <c r="B686" s="2"/>
      <c r="C686" s="2"/>
      <c r="D686" s="2"/>
      <c r="AC686" s="2"/>
      <c r="AD686" s="2"/>
      <c r="AE686" s="2"/>
      <c r="AG686" s="2"/>
      <c r="AH686" s="2"/>
      <c r="AI686" s="2"/>
      <c r="AJ686" s="2"/>
      <c r="AM686" s="4"/>
      <c r="AO686" s="4"/>
      <c r="AP686" s="4"/>
      <c r="AQ686" s="4"/>
      <c r="BE686" s="15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</row>
    <row r="687" spans="2:81" x14ac:dyDescent="0.2">
      <c r="B687" s="2"/>
      <c r="C687" s="2"/>
      <c r="D687" s="2"/>
      <c r="AC687" s="2"/>
      <c r="AD687" s="2"/>
      <c r="AE687" s="2"/>
      <c r="AG687" s="2"/>
      <c r="AH687" s="2"/>
      <c r="AI687" s="2"/>
      <c r="AJ687" s="2"/>
      <c r="AM687" s="4"/>
      <c r="AO687" s="4"/>
      <c r="AP687" s="4"/>
      <c r="AQ687" s="4"/>
      <c r="BE687" s="15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</row>
    <row r="688" spans="2:81" x14ac:dyDescent="0.2">
      <c r="B688" s="2"/>
      <c r="C688" s="2"/>
      <c r="D688" s="2"/>
      <c r="AC688" s="2"/>
      <c r="AD688" s="2"/>
      <c r="AE688" s="2"/>
      <c r="AG688" s="2"/>
      <c r="AH688" s="2"/>
      <c r="AI688" s="2"/>
      <c r="AJ688" s="2"/>
      <c r="AM688" s="4"/>
      <c r="AO688" s="4"/>
      <c r="AP688" s="4"/>
      <c r="AQ688" s="4"/>
      <c r="BE688" s="15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</row>
    <row r="689" spans="2:81" x14ac:dyDescent="0.2">
      <c r="B689" s="2"/>
      <c r="C689" s="2"/>
      <c r="D689" s="2"/>
      <c r="AC689" s="2"/>
      <c r="AD689" s="2"/>
      <c r="AE689" s="2"/>
      <c r="AG689" s="2"/>
      <c r="AH689" s="2"/>
      <c r="AI689" s="2"/>
      <c r="AJ689" s="2"/>
      <c r="AM689" s="4"/>
      <c r="AO689" s="4"/>
      <c r="AP689" s="4"/>
      <c r="AQ689" s="4"/>
      <c r="BE689" s="15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</row>
    <row r="690" spans="2:81" x14ac:dyDescent="0.2">
      <c r="B690" s="2"/>
      <c r="C690" s="2"/>
      <c r="D690" s="2"/>
      <c r="AC690" s="2"/>
      <c r="AD690" s="2"/>
      <c r="AE690" s="2"/>
      <c r="AG690" s="2"/>
      <c r="AH690" s="2"/>
      <c r="AI690" s="2"/>
      <c r="AJ690" s="2"/>
      <c r="AM690" s="4"/>
      <c r="AO690" s="4"/>
      <c r="AP690" s="4"/>
      <c r="AQ690" s="4"/>
      <c r="BE690" s="15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</row>
    <row r="691" spans="2:81" x14ac:dyDescent="0.2">
      <c r="B691" s="2"/>
      <c r="C691" s="2"/>
      <c r="D691" s="2"/>
      <c r="AC691" s="2"/>
      <c r="AD691" s="2"/>
      <c r="AE691" s="2"/>
      <c r="AG691" s="2"/>
      <c r="AH691" s="2"/>
      <c r="AI691" s="2"/>
      <c r="AJ691" s="2"/>
      <c r="AM691" s="4"/>
      <c r="AO691" s="4"/>
      <c r="AP691" s="4"/>
      <c r="AQ691" s="4"/>
      <c r="BE691" s="15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</row>
    <row r="692" spans="2:81" x14ac:dyDescent="0.2">
      <c r="B692" s="2"/>
      <c r="C692" s="2"/>
      <c r="D692" s="2"/>
      <c r="AC692" s="2"/>
      <c r="AD692" s="2"/>
      <c r="AE692" s="2"/>
      <c r="AG692" s="2"/>
      <c r="AH692" s="2"/>
      <c r="AI692" s="2"/>
      <c r="AJ692" s="2"/>
      <c r="AM692" s="4"/>
      <c r="AO692" s="4"/>
      <c r="AP692" s="4"/>
      <c r="AQ692" s="4"/>
      <c r="BE692" s="15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</row>
    <row r="693" spans="2:81" x14ac:dyDescent="0.2">
      <c r="B693" s="2"/>
      <c r="C693" s="2"/>
      <c r="D693" s="2"/>
      <c r="AC693" s="2"/>
      <c r="AD693" s="2"/>
      <c r="AE693" s="2"/>
      <c r="AG693" s="2"/>
      <c r="AH693" s="2"/>
      <c r="AI693" s="2"/>
      <c r="AJ693" s="2"/>
      <c r="AM693" s="4"/>
      <c r="AO693" s="4"/>
      <c r="AP693" s="4"/>
      <c r="AQ693" s="4"/>
      <c r="BE693" s="15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</row>
    <row r="694" spans="2:81" x14ac:dyDescent="0.2">
      <c r="B694" s="2"/>
      <c r="C694" s="2"/>
      <c r="D694" s="2"/>
      <c r="AC694" s="2"/>
      <c r="AD694" s="2"/>
      <c r="AE694" s="2"/>
      <c r="AG694" s="2"/>
      <c r="AH694" s="2"/>
      <c r="AI694" s="2"/>
      <c r="AJ694" s="2"/>
      <c r="AM694" s="4"/>
      <c r="AO694" s="4"/>
      <c r="AP694" s="4"/>
      <c r="AQ694" s="4"/>
      <c r="BE694" s="15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</row>
    <row r="695" spans="2:81" x14ac:dyDescent="0.2">
      <c r="B695" s="2"/>
      <c r="C695" s="2"/>
      <c r="D695" s="2"/>
      <c r="AC695" s="2"/>
      <c r="AD695" s="2"/>
      <c r="AE695" s="2"/>
      <c r="AG695" s="2"/>
      <c r="AH695" s="2"/>
      <c r="AI695" s="2"/>
      <c r="AJ695" s="2"/>
      <c r="AM695" s="4"/>
      <c r="AO695" s="4"/>
      <c r="AP695" s="4"/>
      <c r="AQ695" s="4"/>
      <c r="BE695" s="15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</row>
    <row r="696" spans="2:81" x14ac:dyDescent="0.2">
      <c r="B696" s="2"/>
      <c r="C696" s="2"/>
      <c r="D696" s="2"/>
      <c r="AC696" s="2"/>
      <c r="AD696" s="2"/>
      <c r="AE696" s="2"/>
      <c r="AG696" s="2"/>
      <c r="AH696" s="2"/>
      <c r="AI696" s="2"/>
      <c r="AJ696" s="2"/>
      <c r="AM696" s="4"/>
      <c r="AO696" s="4"/>
      <c r="AP696" s="4"/>
      <c r="AQ696" s="4"/>
      <c r="BE696" s="15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</row>
    <row r="697" spans="2:81" x14ac:dyDescent="0.2">
      <c r="B697" s="2"/>
      <c r="C697" s="2"/>
      <c r="D697" s="2"/>
      <c r="AC697" s="2"/>
      <c r="AD697" s="2"/>
      <c r="AE697" s="2"/>
      <c r="AG697" s="2"/>
      <c r="AH697" s="2"/>
      <c r="AI697" s="2"/>
      <c r="AJ697" s="2"/>
      <c r="AM697" s="4"/>
      <c r="AO697" s="4"/>
      <c r="AP697" s="4"/>
      <c r="AQ697" s="4"/>
      <c r="BE697" s="15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</row>
    <row r="698" spans="2:81" x14ac:dyDescent="0.2">
      <c r="B698" s="2"/>
      <c r="C698" s="2"/>
      <c r="D698" s="2"/>
      <c r="AC698" s="2"/>
      <c r="AD698" s="2"/>
      <c r="AE698" s="2"/>
      <c r="AG698" s="2"/>
      <c r="AH698" s="2"/>
      <c r="AI698" s="2"/>
      <c r="AJ698" s="2"/>
      <c r="AM698" s="4"/>
      <c r="AO698" s="4"/>
      <c r="AP698" s="4"/>
      <c r="AQ698" s="4"/>
      <c r="BE698" s="15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</row>
    <row r="699" spans="2:81" x14ac:dyDescent="0.2">
      <c r="B699" s="2"/>
      <c r="C699" s="2"/>
      <c r="D699" s="2"/>
      <c r="AC699" s="2"/>
      <c r="AD699" s="2"/>
      <c r="AE699" s="2"/>
      <c r="AG699" s="2"/>
      <c r="AH699" s="2"/>
      <c r="AI699" s="2"/>
      <c r="AJ699" s="2"/>
      <c r="AM699" s="4"/>
      <c r="AO699" s="4"/>
      <c r="AP699" s="4"/>
      <c r="AQ699" s="4"/>
      <c r="BE699" s="15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</row>
    <row r="700" spans="2:81" x14ac:dyDescent="0.2">
      <c r="B700" s="2"/>
      <c r="C700" s="2"/>
      <c r="D700" s="2"/>
      <c r="AC700" s="2"/>
      <c r="AD700" s="2"/>
      <c r="AE700" s="2"/>
      <c r="AG700" s="2"/>
      <c r="AH700" s="2"/>
      <c r="AI700" s="2"/>
      <c r="AJ700" s="2"/>
      <c r="AM700" s="4"/>
      <c r="AO700" s="4"/>
      <c r="AP700" s="4"/>
      <c r="AQ700" s="4"/>
      <c r="BE700" s="15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</row>
    <row r="701" spans="2:81" x14ac:dyDescent="0.2">
      <c r="B701" s="2"/>
      <c r="C701" s="2"/>
      <c r="D701" s="2"/>
      <c r="AC701" s="2"/>
      <c r="AD701" s="2"/>
      <c r="AE701" s="2"/>
      <c r="AG701" s="2"/>
      <c r="AH701" s="2"/>
      <c r="AI701" s="2"/>
      <c r="AJ701" s="2"/>
      <c r="AM701" s="4"/>
      <c r="AO701" s="4"/>
      <c r="AP701" s="4"/>
      <c r="AQ701" s="4"/>
      <c r="BE701" s="15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</row>
    <row r="702" spans="2:81" x14ac:dyDescent="0.2">
      <c r="B702" s="2"/>
      <c r="C702" s="2"/>
      <c r="D702" s="2"/>
      <c r="AC702" s="2"/>
      <c r="AD702" s="2"/>
      <c r="AE702" s="2"/>
      <c r="AG702" s="2"/>
      <c r="AH702" s="2"/>
      <c r="AI702" s="2"/>
      <c r="AJ702" s="2"/>
      <c r="AM702" s="4"/>
      <c r="AO702" s="4"/>
      <c r="AP702" s="4"/>
      <c r="AQ702" s="4"/>
      <c r="BE702" s="15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</row>
    <row r="703" spans="2:81" x14ac:dyDescent="0.2">
      <c r="B703" s="2"/>
      <c r="C703" s="2"/>
      <c r="D703" s="2"/>
      <c r="AC703" s="2"/>
      <c r="AD703" s="2"/>
      <c r="AE703" s="2"/>
      <c r="AG703" s="2"/>
      <c r="AH703" s="2"/>
      <c r="AI703" s="2"/>
      <c r="AJ703" s="2"/>
      <c r="AM703" s="4"/>
      <c r="AO703" s="4"/>
      <c r="AP703" s="4"/>
      <c r="AQ703" s="4"/>
      <c r="BE703" s="15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</row>
    <row r="704" spans="2:81" x14ac:dyDescent="0.2">
      <c r="B704" s="2"/>
      <c r="C704" s="2"/>
      <c r="D704" s="2"/>
      <c r="AC704" s="2"/>
      <c r="AD704" s="2"/>
      <c r="AE704" s="2"/>
      <c r="AG704" s="2"/>
      <c r="AH704" s="2"/>
      <c r="AI704" s="2"/>
      <c r="AJ704" s="2"/>
      <c r="AM704" s="4"/>
      <c r="AO704" s="4"/>
      <c r="AP704" s="4"/>
      <c r="AQ704" s="4"/>
      <c r="BE704" s="15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</row>
    <row r="705" spans="2:81" x14ac:dyDescent="0.2">
      <c r="B705" s="2"/>
      <c r="C705" s="2"/>
      <c r="D705" s="2"/>
      <c r="AC705" s="2"/>
      <c r="AD705" s="2"/>
      <c r="AE705" s="2"/>
      <c r="AG705" s="2"/>
      <c r="AH705" s="2"/>
      <c r="AI705" s="2"/>
      <c r="AJ705" s="2"/>
      <c r="AM705" s="4"/>
      <c r="AO705" s="4"/>
      <c r="AP705" s="4"/>
      <c r="AQ705" s="4"/>
      <c r="BE705" s="15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</row>
    <row r="706" spans="2:81" x14ac:dyDescent="0.2">
      <c r="B706" s="2"/>
      <c r="C706" s="2"/>
      <c r="D706" s="2"/>
      <c r="AC706" s="2"/>
      <c r="AD706" s="2"/>
      <c r="AE706" s="2"/>
      <c r="AG706" s="2"/>
      <c r="AH706" s="2"/>
      <c r="AI706" s="2"/>
      <c r="AJ706" s="2"/>
      <c r="AM706" s="4"/>
      <c r="AO706" s="4"/>
      <c r="AP706" s="4"/>
      <c r="AQ706" s="4"/>
      <c r="BE706" s="15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</row>
    <row r="707" spans="2:81" x14ac:dyDescent="0.2">
      <c r="B707" s="2"/>
      <c r="C707" s="2"/>
      <c r="D707" s="2"/>
      <c r="AC707" s="2"/>
      <c r="AD707" s="2"/>
      <c r="AE707" s="2"/>
      <c r="AG707" s="2"/>
      <c r="AH707" s="2"/>
      <c r="AI707" s="2"/>
      <c r="AJ707" s="2"/>
      <c r="AM707" s="4"/>
      <c r="AO707" s="4"/>
      <c r="AP707" s="4"/>
      <c r="AQ707" s="4"/>
      <c r="BE707" s="15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</row>
    <row r="708" spans="2:81" x14ac:dyDescent="0.2">
      <c r="B708" s="2"/>
      <c r="C708" s="2"/>
      <c r="D708" s="2"/>
      <c r="AC708" s="2"/>
      <c r="AD708" s="2"/>
      <c r="AE708" s="2"/>
      <c r="AG708" s="2"/>
      <c r="AH708" s="2"/>
      <c r="AI708" s="2"/>
      <c r="AJ708" s="2"/>
      <c r="AM708" s="4"/>
      <c r="AO708" s="4"/>
      <c r="AP708" s="4"/>
      <c r="AQ708" s="4"/>
      <c r="BE708" s="15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</row>
    <row r="709" spans="2:81" x14ac:dyDescent="0.2">
      <c r="B709" s="2"/>
      <c r="C709" s="2"/>
      <c r="D709" s="2"/>
      <c r="AC709" s="2"/>
      <c r="AD709" s="2"/>
      <c r="AE709" s="2"/>
      <c r="AG709" s="2"/>
      <c r="AH709" s="2"/>
      <c r="AI709" s="2"/>
      <c r="AJ709" s="2"/>
      <c r="AM709" s="4"/>
      <c r="AO709" s="4"/>
      <c r="AP709" s="4"/>
      <c r="AQ709" s="4"/>
      <c r="BE709" s="15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</row>
    <row r="710" spans="2:81" x14ac:dyDescent="0.2">
      <c r="B710" s="2"/>
      <c r="C710" s="2"/>
      <c r="D710" s="2"/>
      <c r="AC710" s="2"/>
      <c r="AD710" s="2"/>
      <c r="AE710" s="2"/>
      <c r="AG710" s="2"/>
      <c r="AH710" s="2"/>
      <c r="AI710" s="2"/>
      <c r="AJ710" s="2"/>
      <c r="AM710" s="4"/>
      <c r="AO710" s="4"/>
      <c r="AP710" s="4"/>
      <c r="AQ710" s="4"/>
      <c r="BE710" s="15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</row>
    <row r="711" spans="2:81" x14ac:dyDescent="0.2">
      <c r="B711" s="2"/>
      <c r="C711" s="2"/>
      <c r="D711" s="2"/>
      <c r="AC711" s="2"/>
      <c r="AD711" s="2"/>
      <c r="AE711" s="2"/>
      <c r="AG711" s="2"/>
      <c r="AH711" s="2"/>
      <c r="AI711" s="2"/>
      <c r="AJ711" s="2"/>
      <c r="AM711" s="4"/>
      <c r="AO711" s="4"/>
      <c r="AP711" s="4"/>
      <c r="AQ711" s="4"/>
      <c r="BE711" s="15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</row>
    <row r="712" spans="2:81" x14ac:dyDescent="0.2">
      <c r="B712" s="2"/>
      <c r="C712" s="2"/>
      <c r="D712" s="2"/>
      <c r="AC712" s="2"/>
      <c r="AD712" s="2"/>
      <c r="AE712" s="2"/>
      <c r="AG712" s="2"/>
      <c r="AH712" s="2"/>
      <c r="AI712" s="2"/>
      <c r="AJ712" s="2"/>
      <c r="AM712" s="4"/>
      <c r="AO712" s="4"/>
      <c r="AP712" s="4"/>
      <c r="AQ712" s="4"/>
      <c r="BE712" s="15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</row>
    <row r="713" spans="2:81" x14ac:dyDescent="0.2">
      <c r="B713" s="2"/>
      <c r="C713" s="2"/>
      <c r="D713" s="2"/>
      <c r="AC713" s="2"/>
      <c r="AD713" s="2"/>
      <c r="AE713" s="2"/>
      <c r="AG713" s="2"/>
      <c r="AH713" s="2"/>
      <c r="AI713" s="2"/>
      <c r="AJ713" s="2"/>
      <c r="AM713" s="4"/>
      <c r="AO713" s="4"/>
      <c r="AP713" s="4"/>
      <c r="AQ713" s="4"/>
      <c r="BE713" s="15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</row>
    <row r="714" spans="2:81" x14ac:dyDescent="0.2"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</row>
    <row r="715" spans="2:81" x14ac:dyDescent="0.2"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</row>
    <row r="716" spans="2:81" x14ac:dyDescent="0.2"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</row>
  </sheetData>
  <phoneticPr fontId="0" type="noConversion"/>
  <printOptions gridLines="1"/>
  <pageMargins left="0.5" right="0.5" top="1" bottom="1" header="0.5" footer="0.5"/>
  <pageSetup scale="34" fitToHeight="15" orientation="landscape" r:id="rId1"/>
  <headerFooter alignWithMargins="0">
    <oddHeader>FPC.xls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2015-03-09T18:03:45Z</dcterms:created>
  <dcterms:modified xsi:type="dcterms:W3CDTF">2015-04-06T18:41:57Z</dcterms:modified>
</cp:coreProperties>
</file>