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27795" windowHeight="12585"/>
  </bookViews>
  <sheets>
    <sheet name="Table 5.8 Accelerated DSM" sheetId="1" r:id="rId1"/>
  </sheets>
  <calcPr calcId="152511"/>
</workbook>
</file>

<file path=xl/calcChain.xml><?xml version="1.0" encoding="utf-8"?>
<calcChain xmlns="http://schemas.openxmlformats.org/spreadsheetml/2006/main">
  <c r="V22" i="1" l="1"/>
  <c r="V21" i="1"/>
  <c r="V20" i="1"/>
  <c r="V19" i="1"/>
  <c r="V48" i="1"/>
  <c r="V47" i="1"/>
  <c r="V46" i="1"/>
  <c r="V45" i="1"/>
  <c r="E71" i="1" l="1"/>
  <c r="I71" i="1"/>
  <c r="U71" i="1"/>
  <c r="E72" i="1"/>
  <c r="Q72" i="1"/>
  <c r="U72" i="1"/>
  <c r="M73" i="1"/>
  <c r="U73" i="1"/>
  <c r="I60" i="1"/>
  <c r="Q60" i="1"/>
  <c r="E61" i="1"/>
  <c r="M61" i="1"/>
  <c r="U61" i="1"/>
  <c r="I62" i="1"/>
  <c r="Q62" i="1"/>
  <c r="E63" i="1"/>
  <c r="M63" i="1"/>
  <c r="U63" i="1"/>
  <c r="I64" i="1"/>
  <c r="Q64" i="1"/>
  <c r="E65" i="1"/>
  <c r="M65" i="1"/>
  <c r="U65" i="1"/>
  <c r="I66" i="1"/>
  <c r="Q66" i="1"/>
  <c r="E67" i="1"/>
  <c r="M67" i="1"/>
  <c r="U67" i="1"/>
  <c r="I68" i="1"/>
  <c r="Q68" i="1"/>
  <c r="H23" i="1"/>
  <c r="M23" i="1"/>
  <c r="O23" i="1"/>
  <c r="T23" i="1"/>
  <c r="E23" i="1"/>
  <c r="I23" i="1"/>
  <c r="Q23" i="1"/>
  <c r="U23" i="1"/>
  <c r="A54" i="1"/>
  <c r="S23" i="1"/>
  <c r="P23" i="1"/>
  <c r="L23" i="1"/>
  <c r="K23" i="1"/>
  <c r="G23" i="1"/>
  <c r="D23" i="1"/>
  <c r="C23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B71" i="1"/>
  <c r="C71" i="1"/>
  <c r="D71" i="1"/>
  <c r="F71" i="1"/>
  <c r="G71" i="1"/>
  <c r="H71" i="1"/>
  <c r="J71" i="1"/>
  <c r="K71" i="1"/>
  <c r="L71" i="1"/>
  <c r="M71" i="1"/>
  <c r="N71" i="1"/>
  <c r="O71" i="1"/>
  <c r="P71" i="1"/>
  <c r="Q71" i="1"/>
  <c r="R71" i="1"/>
  <c r="S71" i="1"/>
  <c r="T71" i="1"/>
  <c r="B72" i="1"/>
  <c r="C72" i="1"/>
  <c r="D72" i="1"/>
  <c r="F72" i="1"/>
  <c r="G72" i="1"/>
  <c r="H72" i="1"/>
  <c r="I72" i="1"/>
  <c r="J72" i="1"/>
  <c r="K72" i="1"/>
  <c r="L72" i="1"/>
  <c r="M72" i="1"/>
  <c r="N72" i="1"/>
  <c r="O72" i="1"/>
  <c r="P72" i="1"/>
  <c r="R72" i="1"/>
  <c r="S72" i="1"/>
  <c r="T72" i="1"/>
  <c r="B73" i="1"/>
  <c r="C73" i="1"/>
  <c r="D73" i="1"/>
  <c r="E73" i="1"/>
  <c r="F73" i="1"/>
  <c r="G73" i="1"/>
  <c r="H73" i="1"/>
  <c r="I73" i="1"/>
  <c r="J73" i="1"/>
  <c r="K73" i="1"/>
  <c r="L73" i="1"/>
  <c r="N73" i="1"/>
  <c r="O73" i="1"/>
  <c r="P73" i="1"/>
  <c r="Q73" i="1"/>
  <c r="R73" i="1"/>
  <c r="S73" i="1"/>
  <c r="T73" i="1"/>
  <c r="B60" i="1"/>
  <c r="C60" i="1"/>
  <c r="D60" i="1"/>
  <c r="E60" i="1"/>
  <c r="F60" i="1"/>
  <c r="G60" i="1"/>
  <c r="H60" i="1"/>
  <c r="J60" i="1"/>
  <c r="K60" i="1"/>
  <c r="L60" i="1"/>
  <c r="M60" i="1"/>
  <c r="N60" i="1"/>
  <c r="O60" i="1"/>
  <c r="P60" i="1"/>
  <c r="R60" i="1"/>
  <c r="S60" i="1"/>
  <c r="T60" i="1"/>
  <c r="U60" i="1"/>
  <c r="B61" i="1"/>
  <c r="C61" i="1"/>
  <c r="D61" i="1"/>
  <c r="F61" i="1"/>
  <c r="G61" i="1"/>
  <c r="H61" i="1"/>
  <c r="I61" i="1"/>
  <c r="J61" i="1"/>
  <c r="K61" i="1"/>
  <c r="L61" i="1"/>
  <c r="N61" i="1"/>
  <c r="O61" i="1"/>
  <c r="P61" i="1"/>
  <c r="Q61" i="1"/>
  <c r="R61" i="1"/>
  <c r="S61" i="1"/>
  <c r="T61" i="1"/>
  <c r="B62" i="1"/>
  <c r="C62" i="1"/>
  <c r="D62" i="1"/>
  <c r="E62" i="1"/>
  <c r="F62" i="1"/>
  <c r="G62" i="1"/>
  <c r="H62" i="1"/>
  <c r="J62" i="1"/>
  <c r="K62" i="1"/>
  <c r="L62" i="1"/>
  <c r="M62" i="1"/>
  <c r="N62" i="1"/>
  <c r="O62" i="1"/>
  <c r="P62" i="1"/>
  <c r="R62" i="1"/>
  <c r="S62" i="1"/>
  <c r="T62" i="1"/>
  <c r="U62" i="1"/>
  <c r="B63" i="1"/>
  <c r="C63" i="1"/>
  <c r="D63" i="1"/>
  <c r="F63" i="1"/>
  <c r="G63" i="1"/>
  <c r="H63" i="1"/>
  <c r="I63" i="1"/>
  <c r="J63" i="1"/>
  <c r="K63" i="1"/>
  <c r="L63" i="1"/>
  <c r="N63" i="1"/>
  <c r="O63" i="1"/>
  <c r="P63" i="1"/>
  <c r="Q63" i="1"/>
  <c r="R63" i="1"/>
  <c r="S63" i="1"/>
  <c r="T63" i="1"/>
  <c r="B64" i="1"/>
  <c r="C64" i="1"/>
  <c r="D64" i="1"/>
  <c r="E64" i="1"/>
  <c r="F64" i="1"/>
  <c r="G64" i="1"/>
  <c r="H64" i="1"/>
  <c r="J64" i="1"/>
  <c r="K64" i="1"/>
  <c r="L64" i="1"/>
  <c r="M64" i="1"/>
  <c r="N64" i="1"/>
  <c r="O64" i="1"/>
  <c r="P64" i="1"/>
  <c r="R64" i="1"/>
  <c r="S64" i="1"/>
  <c r="T64" i="1"/>
  <c r="U64" i="1"/>
  <c r="B65" i="1"/>
  <c r="C65" i="1"/>
  <c r="D65" i="1"/>
  <c r="F65" i="1"/>
  <c r="G65" i="1"/>
  <c r="H65" i="1"/>
  <c r="I65" i="1"/>
  <c r="J65" i="1"/>
  <c r="K65" i="1"/>
  <c r="L65" i="1"/>
  <c r="N65" i="1"/>
  <c r="O65" i="1"/>
  <c r="P65" i="1"/>
  <c r="Q65" i="1"/>
  <c r="R65" i="1"/>
  <c r="S65" i="1"/>
  <c r="T65" i="1"/>
  <c r="B66" i="1"/>
  <c r="C66" i="1"/>
  <c r="D66" i="1"/>
  <c r="E66" i="1"/>
  <c r="F66" i="1"/>
  <c r="G66" i="1"/>
  <c r="H66" i="1"/>
  <c r="J66" i="1"/>
  <c r="K66" i="1"/>
  <c r="L66" i="1"/>
  <c r="M66" i="1"/>
  <c r="N66" i="1"/>
  <c r="O66" i="1"/>
  <c r="P66" i="1"/>
  <c r="R66" i="1"/>
  <c r="S66" i="1"/>
  <c r="T66" i="1"/>
  <c r="U66" i="1"/>
  <c r="B67" i="1"/>
  <c r="C67" i="1"/>
  <c r="D67" i="1"/>
  <c r="F67" i="1"/>
  <c r="G67" i="1"/>
  <c r="H67" i="1"/>
  <c r="I67" i="1"/>
  <c r="J67" i="1"/>
  <c r="K67" i="1"/>
  <c r="L67" i="1"/>
  <c r="N67" i="1"/>
  <c r="O67" i="1"/>
  <c r="P67" i="1"/>
  <c r="Q67" i="1"/>
  <c r="R67" i="1"/>
  <c r="S67" i="1"/>
  <c r="T67" i="1"/>
  <c r="B68" i="1"/>
  <c r="C68" i="1"/>
  <c r="D68" i="1"/>
  <c r="E68" i="1"/>
  <c r="F68" i="1"/>
  <c r="G68" i="1"/>
  <c r="H68" i="1"/>
  <c r="J68" i="1"/>
  <c r="K68" i="1"/>
  <c r="L68" i="1"/>
  <c r="M68" i="1"/>
  <c r="N68" i="1"/>
  <c r="O68" i="1"/>
  <c r="P68" i="1"/>
  <c r="R68" i="1"/>
  <c r="S68" i="1"/>
  <c r="T68" i="1"/>
  <c r="U68" i="1"/>
  <c r="N49" i="1"/>
  <c r="R74" i="1" l="1"/>
  <c r="F74" i="1"/>
  <c r="V70" i="1"/>
  <c r="V73" i="1"/>
  <c r="V71" i="1"/>
  <c r="L74" i="1"/>
  <c r="V72" i="1"/>
  <c r="I74" i="1"/>
  <c r="U74" i="1"/>
  <c r="M74" i="1"/>
  <c r="E74" i="1"/>
  <c r="B74" i="1"/>
  <c r="N74" i="1"/>
  <c r="Q74" i="1"/>
  <c r="J74" i="1"/>
  <c r="T74" i="1"/>
  <c r="P74" i="1"/>
  <c r="H74" i="1"/>
  <c r="D74" i="1"/>
  <c r="C74" i="1"/>
  <c r="G74" i="1"/>
  <c r="K74" i="1"/>
  <c r="O74" i="1"/>
  <c r="S74" i="1"/>
  <c r="O49" i="1"/>
  <c r="K49" i="1"/>
  <c r="C49" i="1"/>
  <c r="V61" i="1"/>
  <c r="V62" i="1"/>
  <c r="V63" i="1"/>
  <c r="V64" i="1"/>
  <c r="V65" i="1"/>
  <c r="V66" i="1"/>
  <c r="V67" i="1"/>
  <c r="V68" i="1"/>
  <c r="V9" i="1"/>
  <c r="V11" i="1"/>
  <c r="V12" i="1"/>
  <c r="V13" i="1"/>
  <c r="V14" i="1"/>
  <c r="V15" i="1"/>
  <c r="V16" i="1"/>
  <c r="V17" i="1"/>
  <c r="V60" i="1"/>
  <c r="B23" i="1"/>
  <c r="J23" i="1"/>
  <c r="N23" i="1"/>
  <c r="S49" i="1"/>
  <c r="G49" i="1"/>
  <c r="F23" i="1"/>
  <c r="R23" i="1"/>
  <c r="V10" i="1"/>
  <c r="V37" i="1"/>
  <c r="V39" i="1"/>
  <c r="F49" i="1"/>
  <c r="I49" i="1"/>
  <c r="V41" i="1"/>
  <c r="R49" i="1"/>
  <c r="J49" i="1"/>
  <c r="Q49" i="1"/>
  <c r="M49" i="1"/>
  <c r="V42" i="1"/>
  <c r="V40" i="1"/>
  <c r="V38" i="1"/>
  <c r="V36" i="1"/>
  <c r="T49" i="1"/>
  <c r="P49" i="1"/>
  <c r="L49" i="1"/>
  <c r="H49" i="1"/>
  <c r="D49" i="1"/>
  <c r="U49" i="1"/>
  <c r="V43" i="1"/>
  <c r="E49" i="1"/>
  <c r="V35" i="1"/>
  <c r="B49" i="1"/>
</calcChain>
</file>

<file path=xl/sharedStrings.xml><?xml version="1.0" encoding="utf-8"?>
<sst xmlns="http://schemas.openxmlformats.org/spreadsheetml/2006/main" count="64" uniqueCount="23">
  <si>
    <t xml:space="preserve">2015 IRP Update Portfolio </t>
  </si>
  <si>
    <t>2015 IRP Update</t>
  </si>
  <si>
    <t>Summary Portfolio Capacity by Resource Type and Year, Installed MW</t>
  </si>
  <si>
    <t>Installed Capacity, MW</t>
  </si>
  <si>
    <t>Resource</t>
  </si>
  <si>
    <t>Total</t>
  </si>
  <si>
    <t>Expansion Options</t>
  </si>
  <si>
    <t>Gas - CCCT</t>
  </si>
  <si>
    <t>Gas- Peaking</t>
  </si>
  <si>
    <t>DSM - Energy Efficiency</t>
  </si>
  <si>
    <t>DSM - Load Control</t>
  </si>
  <si>
    <t>Renewable - Wind</t>
  </si>
  <si>
    <t>Renewable - Geothermal</t>
  </si>
  <si>
    <t>Renewable - Utility Solar</t>
  </si>
  <si>
    <t>Renewable - Biomass</t>
  </si>
  <si>
    <t>Front Office Transactions</t>
  </si>
  <si>
    <t>Existing Unit Changes</t>
  </si>
  <si>
    <t>Coal Early Retirement/Conversions</t>
  </si>
  <si>
    <t>Thermal Plant End-of-life Retirements</t>
  </si>
  <si>
    <t>Coal Plant Gas Conversion Additions</t>
  </si>
  <si>
    <t>Turbine Upgrades</t>
  </si>
  <si>
    <t>2015 IRP Update - Accelerated DSM</t>
  </si>
  <si>
    <t xml:space="preserve">2015 IRP Update Accelerated DSM Portfolio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</si>
</sst>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70C0"/>
      <name val="Times New Roman"/>
      <family val="1"/>
    </font>
    <font>
      <b/>
      <sz val="16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Border="1" applyAlignment="1"/>
    <xf numFmtId="0" fontId="0" fillId="2" borderId="0" xfId="0" applyFill="1"/>
    <xf numFmtId="0" fontId="4" fillId="3" borderId="0" xfId="0" applyFont="1" applyFill="1"/>
    <xf numFmtId="0" fontId="5" fillId="3" borderId="0" xfId="0" applyFont="1" applyFill="1"/>
    <xf numFmtId="0" fontId="5" fillId="3" borderId="1" xfId="0" applyFont="1" applyFill="1" applyBorder="1"/>
    <xf numFmtId="0" fontId="6" fillId="4" borderId="2" xfId="0" applyFont="1" applyFill="1" applyBorder="1" applyAlignment="1">
      <alignment horizontal="centerContinuous"/>
    </xf>
    <xf numFmtId="0" fontId="6" fillId="4" borderId="6" xfId="0" applyFont="1" applyFill="1" applyBorder="1" applyAlignment="1"/>
    <xf numFmtId="1" fontId="6" fillId="4" borderId="6" xfId="0" applyNumberFormat="1" applyFont="1" applyFill="1" applyBorder="1" applyAlignment="1">
      <alignment horizontal="center"/>
    </xf>
    <xf numFmtId="0" fontId="6" fillId="4" borderId="2" xfId="0" applyFont="1" applyFill="1" applyBorder="1" applyAlignment="1"/>
    <xf numFmtId="0" fontId="6" fillId="4" borderId="3" xfId="0" applyFont="1" applyFill="1" applyBorder="1" applyAlignment="1"/>
    <xf numFmtId="0" fontId="6" fillId="4" borderId="4" xfId="0" applyFont="1" applyFill="1" applyBorder="1" applyAlignment="1"/>
    <xf numFmtId="0" fontId="5" fillId="4" borderId="5" xfId="0" applyFont="1" applyFill="1" applyBorder="1"/>
    <xf numFmtId="0" fontId="7" fillId="0" borderId="7" xfId="0" applyFont="1" applyBorder="1" applyAlignment="1"/>
    <xf numFmtId="164" fontId="7" fillId="0" borderId="6" xfId="2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5" xfId="0" applyFont="1" applyBorder="1" applyAlignment="1"/>
    <xf numFmtId="3" fontId="6" fillId="4" borderId="5" xfId="0" applyNumberFormat="1" applyFont="1" applyFill="1" applyBorder="1" applyAlignment="1"/>
    <xf numFmtId="0" fontId="6" fillId="4" borderId="11" xfId="0" applyFont="1" applyFill="1" applyBorder="1" applyAlignment="1"/>
    <xf numFmtId="0" fontId="6" fillId="4" borderId="3" xfId="0" applyFont="1" applyFill="1" applyBorder="1" applyAlignment="1">
      <alignment horizontal="centerContinuous"/>
    </xf>
    <xf numFmtId="0" fontId="6" fillId="4" borderId="4" xfId="0" applyFont="1" applyFill="1" applyBorder="1" applyAlignment="1">
      <alignment horizontal="centerContinuous"/>
    </xf>
    <xf numFmtId="0" fontId="2" fillId="0" borderId="0" xfId="0" applyFont="1" applyAlignment="1">
      <alignment horizontal="centerContinuous" vertical="top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top"/>
    </xf>
    <xf numFmtId="37" fontId="6" fillId="4" borderId="5" xfId="0" applyNumberFormat="1" applyFont="1" applyFill="1" applyBorder="1" applyAlignment="1"/>
  </cellXfs>
  <cellStyles count="3">
    <cellStyle name="Comma" xfId="1" builtinId="3"/>
    <cellStyle name="Comma 2" xfId="2"/>
    <cellStyle name="Normal" xfId="0" builtinId="0"/>
  </cellStyles>
  <dxfs count="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showGridLines="0" tabSelected="1" zoomScale="80" zoomScaleNormal="80" workbookViewId="0">
      <selection activeCell="A27" sqref="A27"/>
    </sheetView>
  </sheetViews>
  <sheetFormatPr defaultRowHeight="15" x14ac:dyDescent="0.25"/>
  <cols>
    <col min="1" max="1" width="37" customWidth="1"/>
  </cols>
  <sheetData>
    <row r="1" spans="1:22" ht="30" customHeight="1" x14ac:dyDescent="0.25">
      <c r="A1" s="26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</row>
    <row r="3" spans="1:22" ht="20.25" x14ac:dyDescent="0.3">
      <c r="A3" s="1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8.25" customHeight="1" x14ac:dyDescent="0.25"/>
    <row r="5" spans="1:22" ht="15.75" x14ac:dyDescent="0.25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</row>
    <row r="6" spans="1:22" ht="15.75" x14ac:dyDescent="0.25">
      <c r="A6" s="21"/>
      <c r="B6" s="6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</row>
    <row r="7" spans="1:22" ht="15.75" x14ac:dyDescent="0.25">
      <c r="A7" s="7" t="s">
        <v>4</v>
      </c>
      <c r="B7" s="8">
        <v>2015</v>
      </c>
      <c r="C7" s="8">
        <v>2016</v>
      </c>
      <c r="D7" s="8">
        <v>2017</v>
      </c>
      <c r="E7" s="8">
        <v>2018</v>
      </c>
      <c r="F7" s="8">
        <v>2019</v>
      </c>
      <c r="G7" s="8">
        <v>2020</v>
      </c>
      <c r="H7" s="8">
        <v>2021</v>
      </c>
      <c r="I7" s="8">
        <v>2022</v>
      </c>
      <c r="J7" s="8">
        <v>2023</v>
      </c>
      <c r="K7" s="8">
        <v>2024</v>
      </c>
      <c r="L7" s="8">
        <v>2025</v>
      </c>
      <c r="M7" s="8">
        <v>2026</v>
      </c>
      <c r="N7" s="8">
        <v>2027</v>
      </c>
      <c r="O7" s="8">
        <v>2028</v>
      </c>
      <c r="P7" s="8">
        <v>2029</v>
      </c>
      <c r="Q7" s="8">
        <v>2030</v>
      </c>
      <c r="R7" s="8">
        <v>2031</v>
      </c>
      <c r="S7" s="8">
        <v>2032</v>
      </c>
      <c r="T7" s="8">
        <v>2033</v>
      </c>
      <c r="U7" s="8">
        <v>2034</v>
      </c>
      <c r="V7" s="8" t="s">
        <v>5</v>
      </c>
    </row>
    <row r="8" spans="1:22" ht="15.75" x14ac:dyDescent="0.25">
      <c r="A8" s="9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2"/>
    </row>
    <row r="9" spans="1:22" ht="15.75" x14ac:dyDescent="0.25">
      <c r="A9" s="13" t="s">
        <v>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1314.1399999999999</v>
      </c>
      <c r="P9" s="14">
        <v>0</v>
      </c>
      <c r="Q9" s="14">
        <v>635</v>
      </c>
      <c r="R9" s="14">
        <v>0</v>
      </c>
      <c r="S9" s="14">
        <v>0</v>
      </c>
      <c r="T9" s="14">
        <v>635</v>
      </c>
      <c r="U9" s="14">
        <v>0</v>
      </c>
      <c r="V9" s="15">
        <f t="shared" ref="V9:V16" si="0">SUM(B9:U9)</f>
        <v>2584.14</v>
      </c>
    </row>
    <row r="10" spans="1:22" ht="15.75" x14ac:dyDescent="0.25">
      <c r="A10" s="16" t="s">
        <v>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5">
        <f t="shared" si="0"/>
        <v>0</v>
      </c>
    </row>
    <row r="11" spans="1:22" ht="15.75" x14ac:dyDescent="0.25">
      <c r="A11" s="16" t="s">
        <v>9</v>
      </c>
      <c r="B11" s="14">
        <v>143</v>
      </c>
      <c r="C11" s="14">
        <v>128.4</v>
      </c>
      <c r="D11" s="14">
        <v>138.26999999999998</v>
      </c>
      <c r="E11" s="14">
        <v>148.83000000000004</v>
      </c>
      <c r="F11" s="14">
        <v>164.41000000000003</v>
      </c>
      <c r="G11" s="14">
        <v>148.63999999999999</v>
      </c>
      <c r="H11" s="14">
        <v>152.64000000000001</v>
      </c>
      <c r="I11" s="14">
        <v>155.36000000000001</v>
      </c>
      <c r="J11" s="14">
        <v>157.25</v>
      </c>
      <c r="K11" s="14">
        <v>154.66000000000005</v>
      </c>
      <c r="L11" s="14">
        <v>128.45000000000002</v>
      </c>
      <c r="M11" s="14">
        <v>127.54999999999998</v>
      </c>
      <c r="N11" s="14">
        <v>125.66000000000001</v>
      </c>
      <c r="O11" s="14">
        <v>106.79</v>
      </c>
      <c r="P11" s="14">
        <v>109.84</v>
      </c>
      <c r="Q11" s="14">
        <v>102.49999999999999</v>
      </c>
      <c r="R11" s="14">
        <v>100.62</v>
      </c>
      <c r="S11" s="14">
        <v>100.66</v>
      </c>
      <c r="T11" s="14">
        <v>100.97000000000001</v>
      </c>
      <c r="U11" s="14">
        <v>95.57</v>
      </c>
      <c r="V11" s="15">
        <f t="shared" si="0"/>
        <v>2590.0700000000002</v>
      </c>
    </row>
    <row r="12" spans="1:22" ht="15.75" x14ac:dyDescent="0.25">
      <c r="A12" s="16" t="s">
        <v>10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22.08</v>
      </c>
      <c r="M12" s="14">
        <v>28.560000000000002</v>
      </c>
      <c r="N12" s="14">
        <v>62.930000000000007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85.66</v>
      </c>
      <c r="U12" s="14">
        <v>8.93</v>
      </c>
      <c r="V12" s="15">
        <f t="shared" si="0"/>
        <v>208.16000000000003</v>
      </c>
    </row>
    <row r="13" spans="1:22" ht="15.75" x14ac:dyDescent="0.25">
      <c r="A13" s="16" t="s">
        <v>11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5">
        <f t="shared" si="0"/>
        <v>0</v>
      </c>
    </row>
    <row r="14" spans="1:22" ht="15.75" x14ac:dyDescent="0.25">
      <c r="A14" s="17" t="s">
        <v>12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5">
        <f t="shared" si="0"/>
        <v>0</v>
      </c>
    </row>
    <row r="15" spans="1:22" ht="15.75" x14ac:dyDescent="0.25">
      <c r="A15" s="18" t="s">
        <v>13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0.96199999999999997</v>
      </c>
      <c r="M15" s="14">
        <v>2.9830000000000001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84.153000000000006</v>
      </c>
      <c r="V15" s="15">
        <f t="shared" si="0"/>
        <v>88.098000000000013</v>
      </c>
    </row>
    <row r="16" spans="1:22" ht="15.75" x14ac:dyDescent="0.25">
      <c r="A16" s="18" t="s">
        <v>14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5">
        <f t="shared" si="0"/>
        <v>0</v>
      </c>
    </row>
    <row r="17" spans="1:22" ht="15.75" x14ac:dyDescent="0.25">
      <c r="A17" s="17" t="s">
        <v>15</v>
      </c>
      <c r="B17" s="14">
        <v>764.03399999999999</v>
      </c>
      <c r="C17" s="14">
        <v>902.77600000000007</v>
      </c>
      <c r="D17" s="14">
        <v>747.72500000000002</v>
      </c>
      <c r="E17" s="14">
        <v>1088.2329999999999</v>
      </c>
      <c r="F17" s="14">
        <v>1230.5350000000001</v>
      </c>
      <c r="G17" s="14">
        <v>1179.3119999999999</v>
      </c>
      <c r="H17" s="14">
        <v>942.06200000000001</v>
      </c>
      <c r="I17" s="14">
        <v>1032.165</v>
      </c>
      <c r="J17" s="14">
        <v>940.72399999999993</v>
      </c>
      <c r="K17" s="14">
        <v>974.72900000000004</v>
      </c>
      <c r="L17" s="14">
        <v>1442.925</v>
      </c>
      <c r="M17" s="14">
        <v>1442.925</v>
      </c>
      <c r="N17" s="14">
        <v>1441.1790000000001</v>
      </c>
      <c r="O17" s="14">
        <v>983.65800000000002</v>
      </c>
      <c r="P17" s="14">
        <v>1044.2090000000001</v>
      </c>
      <c r="Q17" s="14">
        <v>1286.0030000000002</v>
      </c>
      <c r="R17" s="14">
        <v>1359.338</v>
      </c>
      <c r="S17" s="14">
        <v>1440.566</v>
      </c>
      <c r="T17" s="14">
        <v>1438.452</v>
      </c>
      <c r="U17" s="14">
        <v>1442.925</v>
      </c>
      <c r="V17" s="15">
        <f t="shared" ref="V17" si="1">AVERAGE(B17:U17)</f>
        <v>1156.2237499999997</v>
      </c>
    </row>
    <row r="18" spans="1:22" ht="15.75" x14ac:dyDescent="0.25">
      <c r="A18" s="9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2"/>
    </row>
    <row r="19" spans="1:22" ht="15.75" x14ac:dyDescent="0.25">
      <c r="A19" s="19" t="s">
        <v>17</v>
      </c>
      <c r="B19" s="14">
        <v>-222</v>
      </c>
      <c r="C19" s="14">
        <v>0</v>
      </c>
      <c r="D19" s="14">
        <v>0</v>
      </c>
      <c r="E19" s="14">
        <v>-280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-387</v>
      </c>
      <c r="M19" s="14">
        <v>0</v>
      </c>
      <c r="N19" s="14">
        <v>0</v>
      </c>
      <c r="O19" s="14">
        <v>0</v>
      </c>
      <c r="P19" s="14">
        <v>0</v>
      </c>
      <c r="Q19" s="14">
        <v>-450</v>
      </c>
      <c r="R19" s="14">
        <v>0</v>
      </c>
      <c r="S19" s="14">
        <v>0</v>
      </c>
      <c r="T19" s="14">
        <v>-269</v>
      </c>
      <c r="U19" s="14">
        <v>0</v>
      </c>
      <c r="V19" s="15">
        <f t="shared" ref="V19:V22" si="2">SUM(B19:U19)</f>
        <v>-1608</v>
      </c>
    </row>
    <row r="20" spans="1:22" ht="15.75" x14ac:dyDescent="0.25">
      <c r="A20" s="19" t="s">
        <v>18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-762</v>
      </c>
      <c r="P20" s="14">
        <v>0</v>
      </c>
      <c r="Q20" s="14">
        <v>-357</v>
      </c>
      <c r="R20" s="14">
        <v>-77.240000000000009</v>
      </c>
      <c r="S20" s="14">
        <v>0</v>
      </c>
      <c r="T20" s="14">
        <v>-357.5</v>
      </c>
      <c r="U20" s="14">
        <v>0</v>
      </c>
      <c r="V20" s="15">
        <f t="shared" si="2"/>
        <v>-1553.74</v>
      </c>
    </row>
    <row r="21" spans="1:22" ht="15.75" x14ac:dyDescent="0.25">
      <c r="A21" s="19" t="s">
        <v>19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5">
        <f t="shared" si="2"/>
        <v>0</v>
      </c>
    </row>
    <row r="22" spans="1:22" ht="15.75" x14ac:dyDescent="0.25">
      <c r="A22" s="19" t="s">
        <v>20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5">
        <f t="shared" si="2"/>
        <v>0</v>
      </c>
    </row>
    <row r="23" spans="1:22" ht="15.75" x14ac:dyDescent="0.25">
      <c r="A23" s="9" t="s">
        <v>5</v>
      </c>
      <c r="B23" s="20">
        <f t="shared" ref="B23:U23" si="3">SUM(B9:B22)</f>
        <v>685.03399999999999</v>
      </c>
      <c r="C23" s="20">
        <f t="shared" si="3"/>
        <v>1031.1760000000002</v>
      </c>
      <c r="D23" s="20">
        <f t="shared" si="3"/>
        <v>885.995</v>
      </c>
      <c r="E23" s="20">
        <f t="shared" si="3"/>
        <v>957.0630000000001</v>
      </c>
      <c r="F23" s="20">
        <f t="shared" si="3"/>
        <v>1394.9450000000002</v>
      </c>
      <c r="G23" s="20">
        <f t="shared" si="3"/>
        <v>1327.9519999999998</v>
      </c>
      <c r="H23" s="20">
        <f t="shared" si="3"/>
        <v>1094.702</v>
      </c>
      <c r="I23" s="20">
        <f t="shared" si="3"/>
        <v>1187.5250000000001</v>
      </c>
      <c r="J23" s="20">
        <f t="shared" si="3"/>
        <v>1097.9739999999999</v>
      </c>
      <c r="K23" s="20">
        <f t="shared" si="3"/>
        <v>1129.3890000000001</v>
      </c>
      <c r="L23" s="20">
        <f t="shared" si="3"/>
        <v>1207.4169999999999</v>
      </c>
      <c r="M23" s="20">
        <f t="shared" si="3"/>
        <v>1602.018</v>
      </c>
      <c r="N23" s="20">
        <f t="shared" si="3"/>
        <v>1629.7690000000002</v>
      </c>
      <c r="O23" s="20">
        <f t="shared" si="3"/>
        <v>1642.5879999999997</v>
      </c>
      <c r="P23" s="20">
        <f t="shared" si="3"/>
        <v>1154.049</v>
      </c>
      <c r="Q23" s="20">
        <f t="shared" si="3"/>
        <v>1216.5030000000002</v>
      </c>
      <c r="R23" s="20">
        <f t="shared" si="3"/>
        <v>1382.7180000000001</v>
      </c>
      <c r="S23" s="20">
        <f t="shared" si="3"/>
        <v>1541.2260000000001</v>
      </c>
      <c r="T23" s="20">
        <f t="shared" si="3"/>
        <v>1633.5819999999999</v>
      </c>
      <c r="U23" s="20">
        <f t="shared" si="3"/>
        <v>1631.578</v>
      </c>
    </row>
    <row r="27" spans="1:22" ht="30" customHeight="1" x14ac:dyDescent="0.25">
      <c r="A27" s="26" t="s">
        <v>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9" spans="1:22" ht="20.25" x14ac:dyDescent="0.3">
      <c r="A29" s="1" t="s">
        <v>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8.25" customHeight="1" x14ac:dyDescent="0.25"/>
    <row r="31" spans="1:22" ht="15.75" x14ac:dyDescent="0.25">
      <c r="A31" s="3" t="s">
        <v>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/>
    </row>
    <row r="32" spans="1:22" ht="15.75" x14ac:dyDescent="0.25">
      <c r="A32" s="21"/>
      <c r="B32" s="6" t="s">
        <v>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</row>
    <row r="33" spans="1:22" ht="15.75" x14ac:dyDescent="0.25">
      <c r="A33" s="7" t="s">
        <v>4</v>
      </c>
      <c r="B33" s="8">
        <v>2015</v>
      </c>
      <c r="C33" s="8">
        <v>2016</v>
      </c>
      <c r="D33" s="8">
        <v>2017</v>
      </c>
      <c r="E33" s="8">
        <v>2018</v>
      </c>
      <c r="F33" s="8">
        <v>2019</v>
      </c>
      <c r="G33" s="8">
        <v>2020</v>
      </c>
      <c r="H33" s="8">
        <v>2021</v>
      </c>
      <c r="I33" s="8">
        <v>2022</v>
      </c>
      <c r="J33" s="8">
        <v>2023</v>
      </c>
      <c r="K33" s="8">
        <v>2024</v>
      </c>
      <c r="L33" s="8">
        <v>2025</v>
      </c>
      <c r="M33" s="8">
        <v>2026</v>
      </c>
      <c r="N33" s="8">
        <v>2027</v>
      </c>
      <c r="O33" s="8">
        <v>2028</v>
      </c>
      <c r="P33" s="8">
        <v>2029</v>
      </c>
      <c r="Q33" s="8">
        <v>2030</v>
      </c>
      <c r="R33" s="8">
        <v>2031</v>
      </c>
      <c r="S33" s="8">
        <v>2032</v>
      </c>
      <c r="T33" s="8">
        <v>2033</v>
      </c>
      <c r="U33" s="8">
        <v>2034</v>
      </c>
      <c r="V33" s="8" t="s">
        <v>5</v>
      </c>
    </row>
    <row r="34" spans="1:22" ht="15.75" x14ac:dyDescent="0.25">
      <c r="A34" s="9" t="s">
        <v>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12"/>
    </row>
    <row r="35" spans="1:22" ht="15.75" x14ac:dyDescent="0.25">
      <c r="A35" s="13" t="s">
        <v>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1112.394</v>
      </c>
      <c r="P35" s="14">
        <v>0</v>
      </c>
      <c r="Q35" s="14">
        <v>635</v>
      </c>
      <c r="R35" s="14">
        <v>454.41</v>
      </c>
      <c r="S35" s="14">
        <v>0</v>
      </c>
      <c r="T35" s="14">
        <v>423</v>
      </c>
      <c r="U35" s="14">
        <v>0</v>
      </c>
      <c r="V35" s="15">
        <f t="shared" ref="V35:V42" si="4">SUM(B35:U35)</f>
        <v>2624.8040000000001</v>
      </c>
    </row>
    <row r="36" spans="1:22" ht="15.75" x14ac:dyDescent="0.25">
      <c r="A36" s="16" t="s">
        <v>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5">
        <f t="shared" si="4"/>
        <v>0</v>
      </c>
    </row>
    <row r="37" spans="1:22" ht="15.75" x14ac:dyDescent="0.25">
      <c r="A37" s="16" t="s">
        <v>9</v>
      </c>
      <c r="B37" s="14">
        <v>143</v>
      </c>
      <c r="C37" s="14">
        <v>128.4</v>
      </c>
      <c r="D37" s="14">
        <v>138.26999999999998</v>
      </c>
      <c r="E37" s="14">
        <v>146.30999999999997</v>
      </c>
      <c r="F37" s="14">
        <v>157.72</v>
      </c>
      <c r="G37" s="14">
        <v>142.32</v>
      </c>
      <c r="H37" s="14">
        <v>149.35000000000002</v>
      </c>
      <c r="I37" s="14">
        <v>155.38000000000005</v>
      </c>
      <c r="J37" s="14">
        <v>161.24</v>
      </c>
      <c r="K37" s="14">
        <v>162.43</v>
      </c>
      <c r="L37" s="14">
        <v>134.76</v>
      </c>
      <c r="M37" s="14">
        <v>135.52000000000001</v>
      </c>
      <c r="N37" s="14">
        <v>134.84</v>
      </c>
      <c r="O37" s="14">
        <v>131.21</v>
      </c>
      <c r="P37" s="14">
        <v>130.37</v>
      </c>
      <c r="Q37" s="14">
        <v>122.27000000000001</v>
      </c>
      <c r="R37" s="14">
        <v>116.64999999999999</v>
      </c>
      <c r="S37" s="14">
        <v>118.42</v>
      </c>
      <c r="T37" s="14">
        <v>117.07999999999998</v>
      </c>
      <c r="U37" s="14">
        <v>114.08</v>
      </c>
      <c r="V37" s="15">
        <f t="shared" si="4"/>
        <v>2739.62</v>
      </c>
    </row>
    <row r="38" spans="1:22" ht="15.75" x14ac:dyDescent="0.25">
      <c r="A38" s="16" t="s">
        <v>10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38.629999999999995</v>
      </c>
      <c r="M38" s="14">
        <v>23.950000000000003</v>
      </c>
      <c r="N38" s="14">
        <v>51.06</v>
      </c>
      <c r="O38" s="14">
        <v>0</v>
      </c>
      <c r="P38" s="14">
        <v>0</v>
      </c>
      <c r="Q38" s="14">
        <v>6.8599999999999994</v>
      </c>
      <c r="R38" s="14">
        <v>0</v>
      </c>
      <c r="S38" s="14">
        <v>0</v>
      </c>
      <c r="T38" s="14">
        <v>19.579999999999998</v>
      </c>
      <c r="U38" s="14">
        <v>32.659999999999997</v>
      </c>
      <c r="V38" s="15">
        <f t="shared" si="4"/>
        <v>172.73999999999998</v>
      </c>
    </row>
    <row r="39" spans="1:22" ht="15.75" x14ac:dyDescent="0.25">
      <c r="A39" s="16" t="s">
        <v>11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5">
        <f t="shared" si="4"/>
        <v>0</v>
      </c>
    </row>
    <row r="40" spans="1:22" ht="15.75" x14ac:dyDescent="0.25">
      <c r="A40" s="17" t="s">
        <v>12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5">
        <f t="shared" si="4"/>
        <v>0</v>
      </c>
    </row>
    <row r="41" spans="1:22" ht="15.75" x14ac:dyDescent="0.25">
      <c r="A41" s="18" t="s">
        <v>13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5">
        <f t="shared" si="4"/>
        <v>0</v>
      </c>
    </row>
    <row r="42" spans="1:22" ht="15.75" x14ac:dyDescent="0.25">
      <c r="A42" s="18" t="s">
        <v>14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5">
        <f t="shared" si="4"/>
        <v>0</v>
      </c>
    </row>
    <row r="43" spans="1:22" ht="15.75" x14ac:dyDescent="0.25">
      <c r="A43" s="17" t="s">
        <v>15</v>
      </c>
      <c r="B43" s="14">
        <v>764.03399999999999</v>
      </c>
      <c r="C43" s="14">
        <v>902.77600000000007</v>
      </c>
      <c r="D43" s="14">
        <v>747.72500000000002</v>
      </c>
      <c r="E43" s="14">
        <v>1093.913</v>
      </c>
      <c r="F43" s="14">
        <v>1245.692</v>
      </c>
      <c r="G43" s="14">
        <v>1203.069</v>
      </c>
      <c r="H43" s="14">
        <v>970.24299999999994</v>
      </c>
      <c r="I43" s="14">
        <v>1060.021</v>
      </c>
      <c r="J43" s="14">
        <v>965.25599999999997</v>
      </c>
      <c r="K43" s="14">
        <v>993.03800000000001</v>
      </c>
      <c r="L43" s="14">
        <v>1440.3389999999999</v>
      </c>
      <c r="M43" s="14">
        <v>1440.116</v>
      </c>
      <c r="N43" s="14">
        <v>1442.923</v>
      </c>
      <c r="O43" s="14">
        <v>1177.347</v>
      </c>
      <c r="P43" s="14">
        <v>1222.8720000000001</v>
      </c>
      <c r="Q43" s="14">
        <v>1442.923</v>
      </c>
      <c r="R43" s="14">
        <v>1106.57</v>
      </c>
      <c r="S43" s="14">
        <v>1174.028</v>
      </c>
      <c r="T43" s="14">
        <v>1442.92</v>
      </c>
      <c r="U43" s="14">
        <v>1442.92</v>
      </c>
      <c r="V43" s="15">
        <f t="shared" ref="V43" si="5">AVERAGE(B43:U43)</f>
        <v>1163.93625</v>
      </c>
    </row>
    <row r="44" spans="1:22" ht="15.75" x14ac:dyDescent="0.25">
      <c r="A44" s="9" t="s">
        <v>16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1"/>
      <c r="V44" s="12"/>
    </row>
    <row r="45" spans="1:22" ht="15.75" x14ac:dyDescent="0.25">
      <c r="A45" s="19" t="s">
        <v>17</v>
      </c>
      <c r="B45" s="14">
        <v>-222</v>
      </c>
      <c r="C45" s="14">
        <v>0</v>
      </c>
      <c r="D45" s="14">
        <v>0</v>
      </c>
      <c r="E45" s="14">
        <v>-280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-387</v>
      </c>
      <c r="M45" s="14">
        <v>0</v>
      </c>
      <c r="N45" s="14">
        <v>0</v>
      </c>
      <c r="O45" s="14">
        <v>0</v>
      </c>
      <c r="P45" s="14">
        <v>0</v>
      </c>
      <c r="Q45" s="14">
        <v>-450</v>
      </c>
      <c r="R45" s="14">
        <v>0</v>
      </c>
      <c r="S45" s="14">
        <v>0</v>
      </c>
      <c r="T45" s="14">
        <v>-269</v>
      </c>
      <c r="U45" s="14">
        <v>0</v>
      </c>
      <c r="V45" s="15">
        <f t="shared" ref="V45:V48" si="6">SUM(B45:U45)</f>
        <v>-1608</v>
      </c>
    </row>
    <row r="46" spans="1:22" ht="15.75" x14ac:dyDescent="0.25">
      <c r="A46" s="19" t="s">
        <v>18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-762</v>
      </c>
      <c r="P46" s="14">
        <v>0</v>
      </c>
      <c r="Q46" s="14">
        <v>-357</v>
      </c>
      <c r="R46" s="14">
        <v>-77.240000000000009</v>
      </c>
      <c r="S46" s="14">
        <v>0</v>
      </c>
      <c r="T46" s="14">
        <v>-357.5</v>
      </c>
      <c r="U46" s="14">
        <v>0</v>
      </c>
      <c r="V46" s="15">
        <f t="shared" si="6"/>
        <v>-1553.74</v>
      </c>
    </row>
    <row r="47" spans="1:22" ht="15.75" x14ac:dyDescent="0.25">
      <c r="A47" s="19" t="s">
        <v>19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5">
        <f t="shared" si="6"/>
        <v>0</v>
      </c>
    </row>
    <row r="48" spans="1:22" ht="15.75" x14ac:dyDescent="0.25">
      <c r="A48" s="19" t="s">
        <v>20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5">
        <f t="shared" si="6"/>
        <v>0</v>
      </c>
    </row>
    <row r="49" spans="1:22" ht="15.75" x14ac:dyDescent="0.25">
      <c r="A49" s="9" t="s">
        <v>5</v>
      </c>
      <c r="B49" s="20">
        <f t="shared" ref="B49:U49" si="7">SUM(B35:B48)</f>
        <v>685.03399999999999</v>
      </c>
      <c r="C49" s="20">
        <f t="shared" si="7"/>
        <v>1031.1760000000002</v>
      </c>
      <c r="D49" s="20">
        <f t="shared" si="7"/>
        <v>885.995</v>
      </c>
      <c r="E49" s="20">
        <f t="shared" si="7"/>
        <v>960.22299999999996</v>
      </c>
      <c r="F49" s="20">
        <f t="shared" si="7"/>
        <v>1403.412</v>
      </c>
      <c r="G49" s="20">
        <f t="shared" si="7"/>
        <v>1345.3889999999999</v>
      </c>
      <c r="H49" s="20">
        <f t="shared" si="7"/>
        <v>1119.5929999999998</v>
      </c>
      <c r="I49" s="20">
        <f t="shared" si="7"/>
        <v>1215.4010000000001</v>
      </c>
      <c r="J49" s="20">
        <f t="shared" si="7"/>
        <v>1126.4960000000001</v>
      </c>
      <c r="K49" s="20">
        <f t="shared" si="7"/>
        <v>1155.4680000000001</v>
      </c>
      <c r="L49" s="20">
        <f t="shared" si="7"/>
        <v>1226.7289999999998</v>
      </c>
      <c r="M49" s="20">
        <f t="shared" si="7"/>
        <v>1599.586</v>
      </c>
      <c r="N49" s="20">
        <f t="shared" si="7"/>
        <v>1628.8230000000001</v>
      </c>
      <c r="O49" s="20">
        <f t="shared" si="7"/>
        <v>1658.951</v>
      </c>
      <c r="P49" s="20">
        <f t="shared" si="7"/>
        <v>1353.2420000000002</v>
      </c>
      <c r="Q49" s="20">
        <f t="shared" si="7"/>
        <v>1400.0529999999999</v>
      </c>
      <c r="R49" s="20">
        <f t="shared" si="7"/>
        <v>1600.39</v>
      </c>
      <c r="S49" s="20">
        <f t="shared" si="7"/>
        <v>1292.4480000000001</v>
      </c>
      <c r="T49" s="20">
        <f t="shared" si="7"/>
        <v>1376.08</v>
      </c>
      <c r="U49" s="20">
        <f t="shared" si="7"/>
        <v>1589.66</v>
      </c>
    </row>
    <row r="54" spans="1:22" ht="20.25" x14ac:dyDescent="0.3">
      <c r="A54" s="1" t="str">
        <f>"Delta "&amp;A3&amp;" less "&amp;A29</f>
        <v>Delta 2015 IRP Update - Accelerated DSM less 2015 IRP Update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8.25" customHeight="1" x14ac:dyDescent="0.25"/>
    <row r="56" spans="1:22" ht="15.75" x14ac:dyDescent="0.25">
      <c r="A56" s="3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5"/>
    </row>
    <row r="57" spans="1:22" ht="15.75" x14ac:dyDescent="0.25">
      <c r="A57" s="21"/>
      <c r="B57" s="6" t="s">
        <v>3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3"/>
    </row>
    <row r="58" spans="1:22" ht="15.75" x14ac:dyDescent="0.25">
      <c r="A58" s="7" t="s">
        <v>4</v>
      </c>
      <c r="B58" s="8">
        <v>2015</v>
      </c>
      <c r="C58" s="8">
        <v>2016</v>
      </c>
      <c r="D58" s="8">
        <v>2017</v>
      </c>
      <c r="E58" s="8">
        <v>2018</v>
      </c>
      <c r="F58" s="8">
        <v>2019</v>
      </c>
      <c r="G58" s="8">
        <v>2020</v>
      </c>
      <c r="H58" s="8">
        <v>2021</v>
      </c>
      <c r="I58" s="8">
        <v>2022</v>
      </c>
      <c r="J58" s="8">
        <v>2023</v>
      </c>
      <c r="K58" s="8">
        <v>2024</v>
      </c>
      <c r="L58" s="8">
        <v>2025</v>
      </c>
      <c r="M58" s="8">
        <v>2026</v>
      </c>
      <c r="N58" s="8">
        <v>2027</v>
      </c>
      <c r="O58" s="8">
        <v>2028</v>
      </c>
      <c r="P58" s="8">
        <v>2029</v>
      </c>
      <c r="Q58" s="8">
        <v>2030</v>
      </c>
      <c r="R58" s="8">
        <v>2031</v>
      </c>
      <c r="S58" s="8">
        <v>2032</v>
      </c>
      <c r="T58" s="8">
        <v>2033</v>
      </c>
      <c r="U58" s="8">
        <v>2034</v>
      </c>
      <c r="V58" s="8" t="s">
        <v>5</v>
      </c>
    </row>
    <row r="59" spans="1:22" ht="15.75" x14ac:dyDescent="0.25">
      <c r="A59" s="9" t="s">
        <v>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2"/>
    </row>
    <row r="60" spans="1:22" ht="15.75" x14ac:dyDescent="0.25">
      <c r="A60" s="13" t="s">
        <v>7</v>
      </c>
      <c r="B60" s="14">
        <f t="shared" ref="B60:U60" si="8">+B9-B35</f>
        <v>0</v>
      </c>
      <c r="C60" s="14">
        <f t="shared" si="8"/>
        <v>0</v>
      </c>
      <c r="D60" s="14">
        <f t="shared" si="8"/>
        <v>0</v>
      </c>
      <c r="E60" s="14">
        <f t="shared" si="8"/>
        <v>0</v>
      </c>
      <c r="F60" s="14">
        <f t="shared" si="8"/>
        <v>0</v>
      </c>
      <c r="G60" s="14">
        <f t="shared" si="8"/>
        <v>0</v>
      </c>
      <c r="H60" s="14">
        <f t="shared" si="8"/>
        <v>0</v>
      </c>
      <c r="I60" s="14">
        <f t="shared" si="8"/>
        <v>0</v>
      </c>
      <c r="J60" s="14">
        <f t="shared" si="8"/>
        <v>0</v>
      </c>
      <c r="K60" s="14">
        <f t="shared" si="8"/>
        <v>0</v>
      </c>
      <c r="L60" s="14">
        <f t="shared" si="8"/>
        <v>0</v>
      </c>
      <c r="M60" s="14">
        <f t="shared" si="8"/>
        <v>0</v>
      </c>
      <c r="N60" s="14">
        <f t="shared" si="8"/>
        <v>0</v>
      </c>
      <c r="O60" s="14">
        <f t="shared" si="8"/>
        <v>201.74599999999987</v>
      </c>
      <c r="P60" s="14">
        <f t="shared" si="8"/>
        <v>0</v>
      </c>
      <c r="Q60" s="14">
        <f t="shared" si="8"/>
        <v>0</v>
      </c>
      <c r="R60" s="14">
        <f t="shared" si="8"/>
        <v>-454.41</v>
      </c>
      <c r="S60" s="14">
        <f t="shared" si="8"/>
        <v>0</v>
      </c>
      <c r="T60" s="14">
        <f t="shared" si="8"/>
        <v>212</v>
      </c>
      <c r="U60" s="14">
        <f t="shared" si="8"/>
        <v>0</v>
      </c>
      <c r="V60" s="15">
        <f t="shared" ref="V60:V67" si="9">SUM(B60:U60)</f>
        <v>-40.664000000000158</v>
      </c>
    </row>
    <row r="61" spans="1:22" ht="15.75" x14ac:dyDescent="0.25">
      <c r="A61" s="16" t="s">
        <v>8</v>
      </c>
      <c r="B61" s="14">
        <f t="shared" ref="B61:U61" si="10">+B10-B36</f>
        <v>0</v>
      </c>
      <c r="C61" s="14">
        <f t="shared" si="10"/>
        <v>0</v>
      </c>
      <c r="D61" s="14">
        <f t="shared" si="10"/>
        <v>0</v>
      </c>
      <c r="E61" s="14">
        <f t="shared" si="10"/>
        <v>0</v>
      </c>
      <c r="F61" s="14">
        <f t="shared" si="10"/>
        <v>0</v>
      </c>
      <c r="G61" s="14">
        <f t="shared" si="10"/>
        <v>0</v>
      </c>
      <c r="H61" s="14">
        <f t="shared" si="10"/>
        <v>0</v>
      </c>
      <c r="I61" s="14">
        <f t="shared" si="10"/>
        <v>0</v>
      </c>
      <c r="J61" s="14">
        <f t="shared" si="10"/>
        <v>0</v>
      </c>
      <c r="K61" s="14">
        <f t="shared" si="10"/>
        <v>0</v>
      </c>
      <c r="L61" s="14">
        <f t="shared" si="10"/>
        <v>0</v>
      </c>
      <c r="M61" s="14">
        <f t="shared" si="10"/>
        <v>0</v>
      </c>
      <c r="N61" s="14">
        <f t="shared" si="10"/>
        <v>0</v>
      </c>
      <c r="O61" s="14">
        <f t="shared" si="10"/>
        <v>0</v>
      </c>
      <c r="P61" s="14">
        <f t="shared" si="10"/>
        <v>0</v>
      </c>
      <c r="Q61" s="14">
        <f t="shared" si="10"/>
        <v>0</v>
      </c>
      <c r="R61" s="14">
        <f t="shared" si="10"/>
        <v>0</v>
      </c>
      <c r="S61" s="14">
        <f t="shared" si="10"/>
        <v>0</v>
      </c>
      <c r="T61" s="14">
        <f t="shared" si="10"/>
        <v>0</v>
      </c>
      <c r="U61" s="14">
        <f t="shared" si="10"/>
        <v>0</v>
      </c>
      <c r="V61" s="15">
        <f t="shared" si="9"/>
        <v>0</v>
      </c>
    </row>
    <row r="62" spans="1:22" ht="15.75" x14ac:dyDescent="0.25">
      <c r="A62" s="16" t="s">
        <v>9</v>
      </c>
      <c r="B62" s="14">
        <f t="shared" ref="B62:U62" si="11">+B11-B37</f>
        <v>0</v>
      </c>
      <c r="C62" s="14">
        <f t="shared" si="11"/>
        <v>0</v>
      </c>
      <c r="D62" s="14">
        <f t="shared" si="11"/>
        <v>0</v>
      </c>
      <c r="E62" s="14">
        <f t="shared" si="11"/>
        <v>2.5200000000000671</v>
      </c>
      <c r="F62" s="14">
        <f t="shared" si="11"/>
        <v>6.6900000000000261</v>
      </c>
      <c r="G62" s="14">
        <f t="shared" si="11"/>
        <v>6.3199999999999932</v>
      </c>
      <c r="H62" s="14">
        <f t="shared" si="11"/>
        <v>3.289999999999992</v>
      </c>
      <c r="I62" s="14">
        <f t="shared" si="11"/>
        <v>-2.0000000000038654E-2</v>
      </c>
      <c r="J62" s="14">
        <f t="shared" si="11"/>
        <v>-3.9900000000000091</v>
      </c>
      <c r="K62" s="14">
        <f t="shared" si="11"/>
        <v>-7.7699999999999534</v>
      </c>
      <c r="L62" s="14">
        <f t="shared" si="11"/>
        <v>-6.3099999999999739</v>
      </c>
      <c r="M62" s="14">
        <f t="shared" si="11"/>
        <v>-7.9700000000000273</v>
      </c>
      <c r="N62" s="14">
        <f t="shared" si="11"/>
        <v>-9.1799999999999926</v>
      </c>
      <c r="O62" s="14">
        <f t="shared" si="11"/>
        <v>-24.42</v>
      </c>
      <c r="P62" s="14">
        <f t="shared" si="11"/>
        <v>-20.53</v>
      </c>
      <c r="Q62" s="14">
        <f t="shared" si="11"/>
        <v>-19.770000000000024</v>
      </c>
      <c r="R62" s="14">
        <f t="shared" si="11"/>
        <v>-16.029999999999987</v>
      </c>
      <c r="S62" s="14">
        <f t="shared" si="11"/>
        <v>-17.760000000000005</v>
      </c>
      <c r="T62" s="14">
        <f t="shared" si="11"/>
        <v>-16.109999999999971</v>
      </c>
      <c r="U62" s="14">
        <f t="shared" si="11"/>
        <v>-18.510000000000005</v>
      </c>
      <c r="V62" s="15">
        <f t="shared" si="9"/>
        <v>-149.5499999999999</v>
      </c>
    </row>
    <row r="63" spans="1:22" ht="15.75" x14ac:dyDescent="0.25">
      <c r="A63" s="16" t="s">
        <v>10</v>
      </c>
      <c r="B63" s="14">
        <f t="shared" ref="B63:U63" si="12">+B12-B38</f>
        <v>0</v>
      </c>
      <c r="C63" s="14">
        <f t="shared" si="12"/>
        <v>0</v>
      </c>
      <c r="D63" s="14">
        <f t="shared" si="12"/>
        <v>0</v>
      </c>
      <c r="E63" s="14">
        <f t="shared" si="12"/>
        <v>0</v>
      </c>
      <c r="F63" s="14">
        <f t="shared" si="12"/>
        <v>0</v>
      </c>
      <c r="G63" s="14">
        <f t="shared" si="12"/>
        <v>0</v>
      </c>
      <c r="H63" s="14">
        <f t="shared" si="12"/>
        <v>0</v>
      </c>
      <c r="I63" s="14">
        <f t="shared" si="12"/>
        <v>0</v>
      </c>
      <c r="J63" s="14">
        <f t="shared" si="12"/>
        <v>0</v>
      </c>
      <c r="K63" s="14">
        <f t="shared" si="12"/>
        <v>0</v>
      </c>
      <c r="L63" s="14">
        <f t="shared" si="12"/>
        <v>-16.549999999999997</v>
      </c>
      <c r="M63" s="14">
        <f t="shared" si="12"/>
        <v>4.6099999999999994</v>
      </c>
      <c r="N63" s="14">
        <f t="shared" si="12"/>
        <v>11.870000000000005</v>
      </c>
      <c r="O63" s="14">
        <f t="shared" si="12"/>
        <v>0</v>
      </c>
      <c r="P63" s="14">
        <f t="shared" si="12"/>
        <v>0</v>
      </c>
      <c r="Q63" s="14">
        <f t="shared" si="12"/>
        <v>-6.8599999999999994</v>
      </c>
      <c r="R63" s="14">
        <f t="shared" si="12"/>
        <v>0</v>
      </c>
      <c r="S63" s="14">
        <f t="shared" si="12"/>
        <v>0</v>
      </c>
      <c r="T63" s="14">
        <f t="shared" si="12"/>
        <v>66.08</v>
      </c>
      <c r="U63" s="14">
        <f t="shared" si="12"/>
        <v>-23.729999999999997</v>
      </c>
      <c r="V63" s="15">
        <f t="shared" si="9"/>
        <v>35.420000000000009</v>
      </c>
    </row>
    <row r="64" spans="1:22" ht="15.75" x14ac:dyDescent="0.25">
      <c r="A64" s="16" t="s">
        <v>11</v>
      </c>
      <c r="B64" s="14">
        <f t="shared" ref="B64:U64" si="13">+B13-B39</f>
        <v>0</v>
      </c>
      <c r="C64" s="14">
        <f t="shared" si="13"/>
        <v>0</v>
      </c>
      <c r="D64" s="14">
        <f t="shared" si="13"/>
        <v>0</v>
      </c>
      <c r="E64" s="14">
        <f t="shared" si="13"/>
        <v>0</v>
      </c>
      <c r="F64" s="14">
        <f t="shared" si="13"/>
        <v>0</v>
      </c>
      <c r="G64" s="14">
        <f t="shared" si="13"/>
        <v>0</v>
      </c>
      <c r="H64" s="14">
        <f t="shared" si="13"/>
        <v>0</v>
      </c>
      <c r="I64" s="14">
        <f t="shared" si="13"/>
        <v>0</v>
      </c>
      <c r="J64" s="14">
        <f t="shared" si="13"/>
        <v>0</v>
      </c>
      <c r="K64" s="14">
        <f t="shared" si="13"/>
        <v>0</v>
      </c>
      <c r="L64" s="14">
        <f t="shared" si="13"/>
        <v>0</v>
      </c>
      <c r="M64" s="14">
        <f t="shared" si="13"/>
        <v>0</v>
      </c>
      <c r="N64" s="14">
        <f t="shared" si="13"/>
        <v>0</v>
      </c>
      <c r="O64" s="14">
        <f t="shared" si="13"/>
        <v>0</v>
      </c>
      <c r="P64" s="14">
        <f t="shared" si="13"/>
        <v>0</v>
      </c>
      <c r="Q64" s="14">
        <f t="shared" si="13"/>
        <v>0</v>
      </c>
      <c r="R64" s="14">
        <f t="shared" si="13"/>
        <v>0</v>
      </c>
      <c r="S64" s="14">
        <f t="shared" si="13"/>
        <v>0</v>
      </c>
      <c r="T64" s="14">
        <f t="shared" si="13"/>
        <v>0</v>
      </c>
      <c r="U64" s="14">
        <f t="shared" si="13"/>
        <v>0</v>
      </c>
      <c r="V64" s="15">
        <f t="shared" si="9"/>
        <v>0</v>
      </c>
    </row>
    <row r="65" spans="1:22" ht="15.75" x14ac:dyDescent="0.25">
      <c r="A65" s="17" t="s">
        <v>12</v>
      </c>
      <c r="B65" s="14">
        <f t="shared" ref="B65:U65" si="14">+B14-B40</f>
        <v>0</v>
      </c>
      <c r="C65" s="14">
        <f t="shared" si="14"/>
        <v>0</v>
      </c>
      <c r="D65" s="14">
        <f t="shared" si="14"/>
        <v>0</v>
      </c>
      <c r="E65" s="14">
        <f t="shared" si="14"/>
        <v>0</v>
      </c>
      <c r="F65" s="14">
        <f t="shared" si="14"/>
        <v>0</v>
      </c>
      <c r="G65" s="14">
        <f t="shared" si="14"/>
        <v>0</v>
      </c>
      <c r="H65" s="14">
        <f t="shared" si="14"/>
        <v>0</v>
      </c>
      <c r="I65" s="14">
        <f t="shared" si="14"/>
        <v>0</v>
      </c>
      <c r="J65" s="14">
        <f t="shared" si="14"/>
        <v>0</v>
      </c>
      <c r="K65" s="14">
        <f t="shared" si="14"/>
        <v>0</v>
      </c>
      <c r="L65" s="14">
        <f t="shared" si="14"/>
        <v>0</v>
      </c>
      <c r="M65" s="14">
        <f t="shared" si="14"/>
        <v>0</v>
      </c>
      <c r="N65" s="14">
        <f t="shared" si="14"/>
        <v>0</v>
      </c>
      <c r="O65" s="14">
        <f t="shared" si="14"/>
        <v>0</v>
      </c>
      <c r="P65" s="14">
        <f t="shared" si="14"/>
        <v>0</v>
      </c>
      <c r="Q65" s="14">
        <f t="shared" si="14"/>
        <v>0</v>
      </c>
      <c r="R65" s="14">
        <f t="shared" si="14"/>
        <v>0</v>
      </c>
      <c r="S65" s="14">
        <f t="shared" si="14"/>
        <v>0</v>
      </c>
      <c r="T65" s="14">
        <f t="shared" si="14"/>
        <v>0</v>
      </c>
      <c r="U65" s="14">
        <f t="shared" si="14"/>
        <v>0</v>
      </c>
      <c r="V65" s="15">
        <f t="shared" si="9"/>
        <v>0</v>
      </c>
    </row>
    <row r="66" spans="1:22" ht="15.75" x14ac:dyDescent="0.25">
      <c r="A66" s="18" t="s">
        <v>13</v>
      </c>
      <c r="B66" s="14">
        <f t="shared" ref="B66:U66" si="15">+B15-B41</f>
        <v>0</v>
      </c>
      <c r="C66" s="14">
        <f t="shared" si="15"/>
        <v>0</v>
      </c>
      <c r="D66" s="14">
        <f t="shared" si="15"/>
        <v>0</v>
      </c>
      <c r="E66" s="14">
        <f t="shared" si="15"/>
        <v>0</v>
      </c>
      <c r="F66" s="14">
        <f t="shared" si="15"/>
        <v>0</v>
      </c>
      <c r="G66" s="14">
        <f t="shared" si="15"/>
        <v>0</v>
      </c>
      <c r="H66" s="14">
        <f t="shared" si="15"/>
        <v>0</v>
      </c>
      <c r="I66" s="14">
        <f t="shared" si="15"/>
        <v>0</v>
      </c>
      <c r="J66" s="14">
        <f t="shared" si="15"/>
        <v>0</v>
      </c>
      <c r="K66" s="14">
        <f t="shared" si="15"/>
        <v>0</v>
      </c>
      <c r="L66" s="14">
        <f t="shared" si="15"/>
        <v>0.96199999999999997</v>
      </c>
      <c r="M66" s="14">
        <f t="shared" si="15"/>
        <v>2.9830000000000001</v>
      </c>
      <c r="N66" s="14">
        <f t="shared" si="15"/>
        <v>0</v>
      </c>
      <c r="O66" s="14">
        <f t="shared" si="15"/>
        <v>0</v>
      </c>
      <c r="P66" s="14">
        <f t="shared" si="15"/>
        <v>0</v>
      </c>
      <c r="Q66" s="14">
        <f t="shared" si="15"/>
        <v>0</v>
      </c>
      <c r="R66" s="14">
        <f t="shared" si="15"/>
        <v>0</v>
      </c>
      <c r="S66" s="14">
        <f t="shared" si="15"/>
        <v>0</v>
      </c>
      <c r="T66" s="14">
        <f t="shared" si="15"/>
        <v>0</v>
      </c>
      <c r="U66" s="14">
        <f t="shared" si="15"/>
        <v>84.153000000000006</v>
      </c>
      <c r="V66" s="15">
        <f t="shared" si="9"/>
        <v>88.098000000000013</v>
      </c>
    </row>
    <row r="67" spans="1:22" ht="15.75" x14ac:dyDescent="0.25">
      <c r="A67" s="18" t="s">
        <v>14</v>
      </c>
      <c r="B67" s="14">
        <f t="shared" ref="B67:U67" si="16">+B16-B42</f>
        <v>0</v>
      </c>
      <c r="C67" s="14">
        <f t="shared" si="16"/>
        <v>0</v>
      </c>
      <c r="D67" s="14">
        <f t="shared" si="16"/>
        <v>0</v>
      </c>
      <c r="E67" s="14">
        <f t="shared" si="16"/>
        <v>0</v>
      </c>
      <c r="F67" s="14">
        <f t="shared" si="16"/>
        <v>0</v>
      </c>
      <c r="G67" s="14">
        <f t="shared" si="16"/>
        <v>0</v>
      </c>
      <c r="H67" s="14">
        <f t="shared" si="16"/>
        <v>0</v>
      </c>
      <c r="I67" s="14">
        <f t="shared" si="16"/>
        <v>0</v>
      </c>
      <c r="J67" s="14">
        <f t="shared" si="16"/>
        <v>0</v>
      </c>
      <c r="K67" s="14">
        <f t="shared" si="16"/>
        <v>0</v>
      </c>
      <c r="L67" s="14">
        <f t="shared" si="16"/>
        <v>0</v>
      </c>
      <c r="M67" s="14">
        <f t="shared" si="16"/>
        <v>0</v>
      </c>
      <c r="N67" s="14">
        <f t="shared" si="16"/>
        <v>0</v>
      </c>
      <c r="O67" s="14">
        <f t="shared" si="16"/>
        <v>0</v>
      </c>
      <c r="P67" s="14">
        <f t="shared" si="16"/>
        <v>0</v>
      </c>
      <c r="Q67" s="14">
        <f t="shared" si="16"/>
        <v>0</v>
      </c>
      <c r="R67" s="14">
        <f t="shared" si="16"/>
        <v>0</v>
      </c>
      <c r="S67" s="14">
        <f t="shared" si="16"/>
        <v>0</v>
      </c>
      <c r="T67" s="14">
        <f t="shared" si="16"/>
        <v>0</v>
      </c>
      <c r="U67" s="14">
        <f t="shared" si="16"/>
        <v>0</v>
      </c>
      <c r="V67" s="15">
        <f t="shared" si="9"/>
        <v>0</v>
      </c>
    </row>
    <row r="68" spans="1:22" ht="15.75" x14ac:dyDescent="0.25">
      <c r="A68" s="17" t="s">
        <v>15</v>
      </c>
      <c r="B68" s="14">
        <f t="shared" ref="B68:U68" si="17">+B17-B43</f>
        <v>0</v>
      </c>
      <c r="C68" s="14">
        <f t="shared" si="17"/>
        <v>0</v>
      </c>
      <c r="D68" s="14">
        <f t="shared" si="17"/>
        <v>0</v>
      </c>
      <c r="E68" s="14">
        <f t="shared" si="17"/>
        <v>-5.6800000000000637</v>
      </c>
      <c r="F68" s="14">
        <f t="shared" si="17"/>
        <v>-15.156999999999925</v>
      </c>
      <c r="G68" s="14">
        <f t="shared" si="17"/>
        <v>-23.757000000000062</v>
      </c>
      <c r="H68" s="14">
        <f t="shared" si="17"/>
        <v>-28.180999999999926</v>
      </c>
      <c r="I68" s="14">
        <f t="shared" si="17"/>
        <v>-27.855999999999995</v>
      </c>
      <c r="J68" s="14">
        <f t="shared" si="17"/>
        <v>-24.532000000000039</v>
      </c>
      <c r="K68" s="14">
        <f t="shared" si="17"/>
        <v>-18.308999999999969</v>
      </c>
      <c r="L68" s="14">
        <f t="shared" si="17"/>
        <v>2.5860000000000127</v>
      </c>
      <c r="M68" s="14">
        <f t="shared" si="17"/>
        <v>2.8089999999999691</v>
      </c>
      <c r="N68" s="14">
        <f t="shared" si="17"/>
        <v>-1.7439999999999145</v>
      </c>
      <c r="O68" s="14">
        <f t="shared" si="17"/>
        <v>-193.68899999999996</v>
      </c>
      <c r="P68" s="14">
        <f t="shared" si="17"/>
        <v>-178.66300000000001</v>
      </c>
      <c r="Q68" s="14">
        <f t="shared" si="17"/>
        <v>-156.91999999999985</v>
      </c>
      <c r="R68" s="14">
        <f t="shared" si="17"/>
        <v>252.76800000000003</v>
      </c>
      <c r="S68" s="14">
        <f t="shared" si="17"/>
        <v>266.53800000000001</v>
      </c>
      <c r="T68" s="14">
        <f t="shared" si="17"/>
        <v>-4.4680000000000746</v>
      </c>
      <c r="U68" s="14">
        <f t="shared" si="17"/>
        <v>4.9999999998817657E-3</v>
      </c>
      <c r="V68" s="15">
        <f t="shared" ref="V68" si="18">AVERAGE(B68:U68)</f>
        <v>-7.7124999999999941</v>
      </c>
    </row>
    <row r="69" spans="1:22" ht="15.75" x14ac:dyDescent="0.25">
      <c r="A69" s="9" t="s">
        <v>16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2"/>
    </row>
    <row r="70" spans="1:22" ht="15.75" x14ac:dyDescent="0.25">
      <c r="A70" s="19" t="s">
        <v>17</v>
      </c>
      <c r="B70" s="14">
        <f t="shared" ref="B70:U70" si="19">+B19-B45</f>
        <v>0</v>
      </c>
      <c r="C70" s="14">
        <f t="shared" si="19"/>
        <v>0</v>
      </c>
      <c r="D70" s="14">
        <f t="shared" si="19"/>
        <v>0</v>
      </c>
      <c r="E70" s="14">
        <f t="shared" si="19"/>
        <v>0</v>
      </c>
      <c r="F70" s="14">
        <f t="shared" si="19"/>
        <v>0</v>
      </c>
      <c r="G70" s="14">
        <f t="shared" si="19"/>
        <v>0</v>
      </c>
      <c r="H70" s="14">
        <f t="shared" si="19"/>
        <v>0</v>
      </c>
      <c r="I70" s="14">
        <f t="shared" si="19"/>
        <v>0</v>
      </c>
      <c r="J70" s="14">
        <f t="shared" si="19"/>
        <v>0</v>
      </c>
      <c r="K70" s="14">
        <f t="shared" si="19"/>
        <v>0</v>
      </c>
      <c r="L70" s="14">
        <f t="shared" si="19"/>
        <v>0</v>
      </c>
      <c r="M70" s="14">
        <f t="shared" si="19"/>
        <v>0</v>
      </c>
      <c r="N70" s="14">
        <f t="shared" si="19"/>
        <v>0</v>
      </c>
      <c r="O70" s="14">
        <f t="shared" si="19"/>
        <v>0</v>
      </c>
      <c r="P70" s="14">
        <f t="shared" si="19"/>
        <v>0</v>
      </c>
      <c r="Q70" s="14">
        <f t="shared" si="19"/>
        <v>0</v>
      </c>
      <c r="R70" s="14">
        <f t="shared" si="19"/>
        <v>0</v>
      </c>
      <c r="S70" s="14">
        <f t="shared" si="19"/>
        <v>0</v>
      </c>
      <c r="T70" s="14">
        <f t="shared" si="19"/>
        <v>0</v>
      </c>
      <c r="U70" s="14">
        <f t="shared" si="19"/>
        <v>0</v>
      </c>
      <c r="V70" s="15">
        <f t="shared" ref="V70:V73" si="20">SUM(B70:U70)</f>
        <v>0</v>
      </c>
    </row>
    <row r="71" spans="1:22" ht="15.75" x14ac:dyDescent="0.25">
      <c r="A71" s="19" t="s">
        <v>18</v>
      </c>
      <c r="B71" s="14">
        <f t="shared" ref="B71:U71" si="21">+B20-B46</f>
        <v>0</v>
      </c>
      <c r="C71" s="14">
        <f t="shared" si="21"/>
        <v>0</v>
      </c>
      <c r="D71" s="14">
        <f t="shared" si="21"/>
        <v>0</v>
      </c>
      <c r="E71" s="14">
        <f t="shared" si="21"/>
        <v>0</v>
      </c>
      <c r="F71" s="14">
        <f t="shared" si="21"/>
        <v>0</v>
      </c>
      <c r="G71" s="14">
        <f t="shared" si="21"/>
        <v>0</v>
      </c>
      <c r="H71" s="14">
        <f t="shared" si="21"/>
        <v>0</v>
      </c>
      <c r="I71" s="14">
        <f t="shared" si="21"/>
        <v>0</v>
      </c>
      <c r="J71" s="14">
        <f t="shared" si="21"/>
        <v>0</v>
      </c>
      <c r="K71" s="14">
        <f t="shared" si="21"/>
        <v>0</v>
      </c>
      <c r="L71" s="14">
        <f t="shared" si="21"/>
        <v>0</v>
      </c>
      <c r="M71" s="14">
        <f t="shared" si="21"/>
        <v>0</v>
      </c>
      <c r="N71" s="14">
        <f t="shared" si="21"/>
        <v>0</v>
      </c>
      <c r="O71" s="14">
        <f t="shared" si="21"/>
        <v>0</v>
      </c>
      <c r="P71" s="14">
        <f t="shared" si="21"/>
        <v>0</v>
      </c>
      <c r="Q71" s="14">
        <f t="shared" si="21"/>
        <v>0</v>
      </c>
      <c r="R71" s="14">
        <f t="shared" si="21"/>
        <v>0</v>
      </c>
      <c r="S71" s="14">
        <f t="shared" si="21"/>
        <v>0</v>
      </c>
      <c r="T71" s="14">
        <f t="shared" si="21"/>
        <v>0</v>
      </c>
      <c r="U71" s="14">
        <f t="shared" si="21"/>
        <v>0</v>
      </c>
      <c r="V71" s="15">
        <f t="shared" si="20"/>
        <v>0</v>
      </c>
    </row>
    <row r="72" spans="1:22" ht="15.75" x14ac:dyDescent="0.25">
      <c r="A72" s="19" t="s">
        <v>19</v>
      </c>
      <c r="B72" s="14">
        <f t="shared" ref="B72:U72" si="22">+B21-B47</f>
        <v>0</v>
      </c>
      <c r="C72" s="14">
        <f t="shared" si="22"/>
        <v>0</v>
      </c>
      <c r="D72" s="14">
        <f t="shared" si="22"/>
        <v>0</v>
      </c>
      <c r="E72" s="14">
        <f t="shared" si="22"/>
        <v>0</v>
      </c>
      <c r="F72" s="14">
        <f t="shared" si="22"/>
        <v>0</v>
      </c>
      <c r="G72" s="14">
        <f t="shared" si="22"/>
        <v>0</v>
      </c>
      <c r="H72" s="14">
        <f t="shared" si="22"/>
        <v>0</v>
      </c>
      <c r="I72" s="14">
        <f t="shared" si="22"/>
        <v>0</v>
      </c>
      <c r="J72" s="14">
        <f t="shared" si="22"/>
        <v>0</v>
      </c>
      <c r="K72" s="14">
        <f t="shared" si="22"/>
        <v>0</v>
      </c>
      <c r="L72" s="14">
        <f t="shared" si="22"/>
        <v>0</v>
      </c>
      <c r="M72" s="14">
        <f t="shared" si="22"/>
        <v>0</v>
      </c>
      <c r="N72" s="14">
        <f t="shared" si="22"/>
        <v>0</v>
      </c>
      <c r="O72" s="14">
        <f t="shared" si="22"/>
        <v>0</v>
      </c>
      <c r="P72" s="14">
        <f t="shared" si="22"/>
        <v>0</v>
      </c>
      <c r="Q72" s="14">
        <f t="shared" si="22"/>
        <v>0</v>
      </c>
      <c r="R72" s="14">
        <f t="shared" si="22"/>
        <v>0</v>
      </c>
      <c r="S72" s="14">
        <f t="shared" si="22"/>
        <v>0</v>
      </c>
      <c r="T72" s="14">
        <f t="shared" si="22"/>
        <v>0</v>
      </c>
      <c r="U72" s="14">
        <f t="shared" si="22"/>
        <v>0</v>
      </c>
      <c r="V72" s="15">
        <f t="shared" si="20"/>
        <v>0</v>
      </c>
    </row>
    <row r="73" spans="1:22" ht="15.75" x14ac:dyDescent="0.25">
      <c r="A73" s="19" t="s">
        <v>20</v>
      </c>
      <c r="B73" s="14">
        <f t="shared" ref="B73:U73" si="23">+B22-B48</f>
        <v>0</v>
      </c>
      <c r="C73" s="14">
        <f t="shared" si="23"/>
        <v>0</v>
      </c>
      <c r="D73" s="14">
        <f t="shared" si="23"/>
        <v>0</v>
      </c>
      <c r="E73" s="14">
        <f t="shared" si="23"/>
        <v>0</v>
      </c>
      <c r="F73" s="14">
        <f t="shared" si="23"/>
        <v>0</v>
      </c>
      <c r="G73" s="14">
        <f t="shared" si="23"/>
        <v>0</v>
      </c>
      <c r="H73" s="14">
        <f t="shared" si="23"/>
        <v>0</v>
      </c>
      <c r="I73" s="14">
        <f t="shared" si="23"/>
        <v>0</v>
      </c>
      <c r="J73" s="14">
        <f t="shared" si="23"/>
        <v>0</v>
      </c>
      <c r="K73" s="14">
        <f t="shared" si="23"/>
        <v>0</v>
      </c>
      <c r="L73" s="14">
        <f t="shared" si="23"/>
        <v>0</v>
      </c>
      <c r="M73" s="14">
        <f t="shared" si="23"/>
        <v>0</v>
      </c>
      <c r="N73" s="14">
        <f t="shared" si="23"/>
        <v>0</v>
      </c>
      <c r="O73" s="14">
        <f t="shared" si="23"/>
        <v>0</v>
      </c>
      <c r="P73" s="14">
        <f t="shared" si="23"/>
        <v>0</v>
      </c>
      <c r="Q73" s="14">
        <f t="shared" si="23"/>
        <v>0</v>
      </c>
      <c r="R73" s="14">
        <f t="shared" si="23"/>
        <v>0</v>
      </c>
      <c r="S73" s="14">
        <f t="shared" si="23"/>
        <v>0</v>
      </c>
      <c r="T73" s="14">
        <f t="shared" si="23"/>
        <v>0</v>
      </c>
      <c r="U73" s="14">
        <f t="shared" si="23"/>
        <v>0</v>
      </c>
      <c r="V73" s="15">
        <f t="shared" si="20"/>
        <v>0</v>
      </c>
    </row>
    <row r="74" spans="1:22" ht="15.75" x14ac:dyDescent="0.25">
      <c r="A74" s="9" t="s">
        <v>5</v>
      </c>
      <c r="B74" s="27">
        <f t="shared" ref="B74:U74" si="24">SUM(B60:B73)</f>
        <v>0</v>
      </c>
      <c r="C74" s="27">
        <f t="shared" si="24"/>
        <v>0</v>
      </c>
      <c r="D74" s="27">
        <f t="shared" si="24"/>
        <v>0</v>
      </c>
      <c r="E74" s="27">
        <f t="shared" si="24"/>
        <v>-3.1599999999999966</v>
      </c>
      <c r="F74" s="27">
        <f t="shared" si="24"/>
        <v>-8.4669999999998993</v>
      </c>
      <c r="G74" s="27">
        <f t="shared" si="24"/>
        <v>-17.437000000000069</v>
      </c>
      <c r="H74" s="27">
        <f t="shared" si="24"/>
        <v>-24.890999999999934</v>
      </c>
      <c r="I74" s="27">
        <f t="shared" si="24"/>
        <v>-27.876000000000033</v>
      </c>
      <c r="J74" s="27">
        <f t="shared" si="24"/>
        <v>-28.522000000000048</v>
      </c>
      <c r="K74" s="27">
        <f t="shared" si="24"/>
        <v>-26.078999999999922</v>
      </c>
      <c r="L74" s="27">
        <f t="shared" si="24"/>
        <v>-19.311999999999959</v>
      </c>
      <c r="M74" s="27">
        <f t="shared" si="24"/>
        <v>2.4319999999999413</v>
      </c>
      <c r="N74" s="27">
        <f t="shared" si="24"/>
        <v>0.94600000000009743</v>
      </c>
      <c r="O74" s="27">
        <f t="shared" si="24"/>
        <v>-16.363000000000113</v>
      </c>
      <c r="P74" s="27">
        <f t="shared" si="24"/>
        <v>-199.19300000000001</v>
      </c>
      <c r="Q74" s="27">
        <f t="shared" si="24"/>
        <v>-183.54999999999987</v>
      </c>
      <c r="R74" s="27">
        <f t="shared" si="24"/>
        <v>-217.67199999999997</v>
      </c>
      <c r="S74" s="27">
        <f t="shared" si="24"/>
        <v>248.77800000000002</v>
      </c>
      <c r="T74" s="27">
        <f t="shared" si="24"/>
        <v>257.50199999999995</v>
      </c>
      <c r="U74" s="27">
        <f t="shared" si="24"/>
        <v>41.917999999999886</v>
      </c>
    </row>
  </sheetData>
  <conditionalFormatting sqref="A27">
    <cfRule type="expression" dxfId="1" priority="2" stopIfTrue="1">
      <formula>ROUND($G$318,0)&lt;&gt;0</formula>
    </cfRule>
  </conditionalFormatting>
  <conditionalFormatting sqref="A1">
    <cfRule type="expression" dxfId="0" priority="1" stopIfTrue="1">
      <formula>ROUND($G$318,0)&lt;&gt;0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5.8 Accelerated DSM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2016-03-18T20:33:36Z</dcterms:created>
  <dcterms:modified xsi:type="dcterms:W3CDTF">2016-04-01T21:14:39Z</dcterms:modified>
</cp:coreProperties>
</file>