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170" windowHeight="6135"/>
  </bookViews>
  <sheets>
    <sheet name="Exhibit" sheetId="1" r:id="rId1"/>
  </sheets>
  <definedNames>
    <definedName name="_xlnm.Print_Titles" localSheetId="0">Exhibit!$1:$7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1" l="1"/>
  <c r="C168" i="1"/>
  <c r="D31" i="1"/>
  <c r="E31" i="1" s="1"/>
  <c r="C31" i="1"/>
  <c r="E27" i="1"/>
  <c r="D27" i="1"/>
  <c r="C27" i="1"/>
  <c r="D19" i="1"/>
  <c r="E19" i="1" s="1"/>
  <c r="C19" i="1"/>
  <c r="D14" i="1"/>
  <c r="E14" i="1" s="1"/>
  <c r="C14" i="1"/>
  <c r="D11" i="1"/>
  <c r="D169" i="1" s="1"/>
  <c r="C11" i="1"/>
  <c r="C169" i="1" s="1"/>
  <c r="E11" i="1" l="1"/>
</calcChain>
</file>

<file path=xl/sharedStrings.xml><?xml version="1.0" encoding="utf-8"?>
<sst xmlns="http://schemas.openxmlformats.org/spreadsheetml/2006/main" count="178" uniqueCount="178">
  <si>
    <t>STATE OF UTAH</t>
  </si>
  <si>
    <t>LARGE NON-RESIDENTIAL NET METERING CREDIT PRICES</t>
  </si>
  <si>
    <t>FERC FORM 1 DATA</t>
  </si>
  <si>
    <t>12 MONTHS ENDED DECEMBER 31, 2015</t>
  </si>
  <si>
    <t>PRICES EFFECTIVE ON OR AFTER JULY 1, 2016</t>
  </si>
  <si>
    <t>Base Rate Schedule</t>
  </si>
  <si>
    <t>Rate Description</t>
  </si>
  <si>
    <t>kWh Sales</t>
  </si>
  <si>
    <t>Revenue</t>
  </si>
  <si>
    <t>Average Cents per kWh</t>
  </si>
  <si>
    <t>Schedule 8</t>
  </si>
  <si>
    <t>08GNSV0008 - UT GEN SVC TOU &gt; 1000KW</t>
  </si>
  <si>
    <t>08GNSV008M - UT GEN SVC TOU &gt; 1000KW</t>
  </si>
  <si>
    <t>08NMT08135 - NET METERING GEN SVC</t>
  </si>
  <si>
    <t>Schedule 8 Total</t>
  </si>
  <si>
    <t>Schedule 6B</t>
  </si>
  <si>
    <t>08GNSV006B-GEN SRVC-DEM&amp;</t>
  </si>
  <si>
    <t>08RGNSV06B-UT SMALL GENERAL SVC-RES-TOU</t>
  </si>
  <si>
    <t>Schedule 6B Total</t>
  </si>
  <si>
    <t>Schedule 6A</t>
  </si>
  <si>
    <t>08GNSV006A-GEN SRVC-ENERG</t>
  </si>
  <si>
    <t>08GNSV06AM-MNL ENERGY TOD</t>
  </si>
  <si>
    <t>08NMT6A135-NET METERING GEN SVC TOU</t>
  </si>
  <si>
    <t>08RGNSV06A-UT SMALL GENERAL SVC-RES-TOU</t>
  </si>
  <si>
    <t>Schedule 6A Total</t>
  </si>
  <si>
    <t>Schedule 6</t>
  </si>
  <si>
    <t>08GNSV0006-GEN SRVC-DISTR</t>
  </si>
  <si>
    <t>08GNSV006M-MNL DIST VOLTG</t>
  </si>
  <si>
    <t>08GNSV06MN-GNSV DIST VOLT</t>
  </si>
  <si>
    <t>08MHTP0006-MOBILE HOME &amp; TRAILER</t>
  </si>
  <si>
    <t>08NMT06135-UT NET METERING GEN SVC</t>
  </si>
  <si>
    <t>08RGNSV006-GEN SRVC-RES</t>
  </si>
  <si>
    <t>08RNM06135 - UT NET MTR, GEN SVC-RES</t>
  </si>
  <si>
    <t>Schedule 6 Total</t>
  </si>
  <si>
    <t>Schedule 10</t>
  </si>
  <si>
    <t>08APSV0010-IRR &amp; SOIL DRA</t>
  </si>
  <si>
    <t>08APSV10NS- Irg Soil Drain Pump Non Seas</t>
  </si>
  <si>
    <t>08NMT10135-UT IRR_SOIL DRNG NET MTR SVC</t>
  </si>
  <si>
    <t>Schedule 10 Total</t>
  </si>
  <si>
    <t>Not Used</t>
  </si>
  <si>
    <t>08ABL-NRES - APPLICANT BUILT LINE</t>
  </si>
  <si>
    <t>08BLSKY01R-BLUESKY ENERGY</t>
  </si>
  <si>
    <t>08CFR00001-MTH FACILITY S</t>
  </si>
  <si>
    <t>08CFR00012-STR LGTS (CONV</t>
  </si>
  <si>
    <t>08CFR00051-MTH FAC SRVCHG</t>
  </si>
  <si>
    <t>08CFR00052-ANN FAC SVCCHG</t>
  </si>
  <si>
    <t>08CFR00062-STREET LIGHTS</t>
  </si>
  <si>
    <t>08CHCK000R-UT RES CHECK M</t>
  </si>
  <si>
    <t>08COOLKPRN - A/C DIRECT LOAD CONTROL</t>
  </si>
  <si>
    <t>08COOLKPRR - Utah Cool Keeper Program</t>
  </si>
  <si>
    <t>08EFOP0021-ELEC FURNACE O</t>
  </si>
  <si>
    <t>08EFOP021M-ELEC FURNACE O</t>
  </si>
  <si>
    <t>08GNSV0009-GEN SRVC-HI VO</t>
  </si>
  <si>
    <t>08GNSV0023-GEN SRVC-DISTR</t>
  </si>
  <si>
    <t>08GNSV009A-GEN SRVC HI VO</t>
  </si>
  <si>
    <t>08GNSV009M-MANL HIGH VOLT</t>
  </si>
  <si>
    <t>08GNSV023F-GEN SRVC FIXED</t>
  </si>
  <si>
    <t>08GNSV023M-GNSV DIST VOLT</t>
  </si>
  <si>
    <t>08GNSV09AM-MAN TOD HIVOLT</t>
  </si>
  <si>
    <t>08LNX00001-MTHLY 80% GUAR</t>
  </si>
  <si>
    <t>08LNX00002-MTHLY 80% GUAR</t>
  </si>
  <si>
    <t>08LNX00004-ANNUAL 80%GUAR</t>
  </si>
  <si>
    <t>08LNX00005-MTHLY MIN GUAR</t>
  </si>
  <si>
    <t>08LNX00006-FIXD MTHLY MIN</t>
  </si>
  <si>
    <t>08LNX00008-ANNUALMIN GUAR</t>
  </si>
  <si>
    <t>08LNX00013-80% MNTHLY MIN</t>
  </si>
  <si>
    <t>08LNX00014-80% MIN MNTHLY</t>
  </si>
  <si>
    <t>08LNX00017-ADV/REF&amp;80%ANN</t>
  </si>
  <si>
    <t>08LNX00108-ANN COST MTHLY</t>
  </si>
  <si>
    <t>08LNX00158-ANNUALCOST MTH</t>
  </si>
  <si>
    <t>08LNX00300 - LINE EXT 80% PLUS MONTHLY</t>
  </si>
  <si>
    <t>08LNX00310 - IRR, 80% ANNUAL MIN + 80% ?</t>
  </si>
  <si>
    <t>08LNX00311 - LINE EXT 80% GUARANTEE</t>
  </si>
  <si>
    <t>08LNX00312 UT IRG LINE EXT</t>
  </si>
  <si>
    <t>08MHTP0023-MOBILE HOME &amp; TRAILER</t>
  </si>
  <si>
    <t>08MONL0015-MTR OUTDONIGHT</t>
  </si>
  <si>
    <t>08NETMT135 - Net Metering</t>
  </si>
  <si>
    <t>08NMT23135 - UT NET MTR, GEN, &lt; 25 KW</t>
  </si>
  <si>
    <t>08OALT007N-SECURITY AR LG</t>
  </si>
  <si>
    <t>08OALT007R-SECURITY AR LG</t>
  </si>
  <si>
    <t>08POLE0075-POLES W/LIGHT</t>
  </si>
  <si>
    <t>08PRSV031M-BKUP MNT&amp;SUPPL</t>
  </si>
  <si>
    <t>08PTLD000N-POST TOP LIGHT</t>
  </si>
  <si>
    <t>08PTLD000R-POST TOP LIGHT</t>
  </si>
  <si>
    <t>08RESD0001-RES SRVC</t>
  </si>
  <si>
    <t>08RESD0002-RES SRVC-OPTIO</t>
  </si>
  <si>
    <t>08RESD0003-LIFELINE PRGRM</t>
  </si>
  <si>
    <t>08RGNSV023-GEN SRVC-RES</t>
  </si>
  <si>
    <t>08RNM23135 - UT NET MTR, GEN SVC-RES</t>
  </si>
  <si>
    <t>08SLCO0011-STR LGT CO-OWN</t>
  </si>
  <si>
    <t>08SLCU012E-DECOR CUST-OWN</t>
  </si>
  <si>
    <t>08SLCU012F-STR LGT CUST-O</t>
  </si>
  <si>
    <t>08SLCU012P-STR LGT CUST-O</t>
  </si>
  <si>
    <t>08SPCL0001</t>
  </si>
  <si>
    <t>08SPCL0002</t>
  </si>
  <si>
    <t>08SPCL0003</t>
  </si>
  <si>
    <t>08TOSS015F-TRAFFIC SIG NM</t>
  </si>
  <si>
    <t>08UPPL000R-BASE SCH FALL</t>
  </si>
  <si>
    <t>CUSTOMER CNT - IRRIGATION</t>
  </si>
  <si>
    <t>CUSTOMER COUNT - REGULAR</t>
  </si>
  <si>
    <t>REVENUE ADJ PROPERTY INSUR-COM</t>
  </si>
  <si>
    <t>REVENUE ADJ PROPERTY INSUR-IND</t>
  </si>
  <si>
    <t>REVENUE ADJ PROPERTY INSUR-IRG</t>
  </si>
  <si>
    <t>REVENUE ADJ PROPERTY INSUR-RES</t>
  </si>
  <si>
    <t>UNBILLED REV - UNCOLLECTIBLE</t>
  </si>
  <si>
    <t>UNBILLED REVENUE</t>
  </si>
  <si>
    <t>08RFND1999-UTAH RATE RFND</t>
  </si>
  <si>
    <t>08ZZMERGCR-MERGER CREDITS</t>
  </si>
  <si>
    <t>REVENUE_ACCOUNTING ADJUSTMENTS</t>
  </si>
  <si>
    <t>REVENUE ADJUSTMENT - DEFERRED NPC</t>
  </si>
  <si>
    <t>SOLAR FEED-IN REVENUE</t>
  </si>
  <si>
    <t>DSM REVENUE-RESIDENTIAL</t>
  </si>
  <si>
    <t>BLUE SKY REVENUE-RESIDENTIAL</t>
  </si>
  <si>
    <t>DSM REVENUE-COMMERCIAL</t>
  </si>
  <si>
    <t>BLUE SKY REVENUE-COMMERCIAL</t>
  </si>
  <si>
    <t>DSM REVENUE-INDUSTRIAL</t>
  </si>
  <si>
    <t>BLUE SKY REVENUE-INDUSTRIAL</t>
  </si>
  <si>
    <t>UNBILLED REV - IRRIGATION</t>
  </si>
  <si>
    <t>DSM REVENUE-IRRIGATION</t>
  </si>
  <si>
    <t>DSM REVENUE-PSHL</t>
  </si>
  <si>
    <t>DSM REVENUE-OPSA</t>
  </si>
  <si>
    <t>08TOSS0015-TRAF &amp; OTHER S</t>
  </si>
  <si>
    <t>08LPAY0300-LATEFEE</t>
  </si>
  <si>
    <t>Other</t>
  </si>
  <si>
    <t>Late Fees</t>
  </si>
  <si>
    <t>08CFR00013-MTH MISC CHRG</t>
  </si>
  <si>
    <t>08CFR00053-MTHLY MAINTFEE</t>
  </si>
  <si>
    <t>08CFR00054-NRES EMERGENCY STNDBY SVC CHG</t>
  </si>
  <si>
    <t>08CFR00063-MTH MISC CHARG</t>
  </si>
  <si>
    <t>08CFR00064-ANN MISC CHARG</t>
  </si>
  <si>
    <t>08CONN0300-RECONN&amp;DISCONN</t>
  </si>
  <si>
    <t>08CONTSERV-3RD PARTY O/S BILL CONT SVCS</t>
  </si>
  <si>
    <t>08FCBUYOUT-FAC CHG BUYOUT</t>
  </si>
  <si>
    <t>08NCON0300-UT FEE NRES RE</t>
  </si>
  <si>
    <t>08NSMTR300-UT NON STANDARD METER ACCOM</t>
  </si>
  <si>
    <t>08PRINT300-SCREEN PRINT FOR 3RD PARTY</t>
  </si>
  <si>
    <t>08RCHK0300-UT RET CHK CHR</t>
  </si>
  <si>
    <t>08RCON0001-CONNECT FEE</t>
  </si>
  <si>
    <t>08TAMP0300-TAMPERING&amp;UNAU</t>
  </si>
  <si>
    <t>08TEMP0014-TEMP SRVC CONN</t>
  </si>
  <si>
    <t>08XMTRTAMP-TAMPERING - UNAUTH RECON</t>
  </si>
  <si>
    <t>Energy Finanswer new Com</t>
  </si>
  <si>
    <t>M&amp;S INVENTORY REVENUE</t>
  </si>
  <si>
    <t>08VISIT300 - UT Visit, Service Call, RES</t>
  </si>
  <si>
    <t>08CFR00056-MTH EQUIP RENT</t>
  </si>
  <si>
    <t>08CFR00058-MTH EQUIP LEAS</t>
  </si>
  <si>
    <t>08INVCHG0N-INVEST MNT CHG</t>
  </si>
  <si>
    <t>08INVCHG0R-INVEST MNT CHG</t>
  </si>
  <si>
    <t>08POLE0075-STEEL POLES US</t>
  </si>
  <si>
    <t>Rents - Non Common</t>
  </si>
  <si>
    <t>RENT REVENUE-STEAM</t>
  </si>
  <si>
    <t>RENT REVENUE-HYDRO</t>
  </si>
  <si>
    <t>RENT REV-TRANSMISS</t>
  </si>
  <si>
    <t>RENT REV-DISTRIBUT</t>
  </si>
  <si>
    <t>RENT REV-GEN(COMM)</t>
  </si>
  <si>
    <t>Rent Revenue - Subleases</t>
  </si>
  <si>
    <t>RENT REV-NON-UTILI</t>
  </si>
  <si>
    <t>JNT USE POLE</t>
  </si>
  <si>
    <t>Joint Use Reim</t>
  </si>
  <si>
    <t>Joint Use Contr Reim</t>
  </si>
  <si>
    <t>Uncollectible Revenue Joint Use</t>
  </si>
  <si>
    <t>Joint use</t>
  </si>
  <si>
    <t>Joint Use Sanctions/Fines Rent</t>
  </si>
  <si>
    <t>ELEC INC-OTHR</t>
  </si>
  <si>
    <t>SVC PRVD OTHERS-REV</t>
  </si>
  <si>
    <t>FLYASH SALES</t>
  </si>
  <si>
    <t>3RD PARTY TRANS O&amp;M-REVENUE</t>
  </si>
  <si>
    <t>Fish, Wildlife, Recr</t>
  </si>
  <si>
    <t>I/C TRANS O&amp;M REV - SIERRA PAC</t>
  </si>
  <si>
    <t>DSM REVENUE-RESIDENTIAL GEN SVC</t>
  </si>
  <si>
    <t>DSM REVENUE-SMALL COMMERCIAL</t>
  </si>
  <si>
    <t>DSM REVENUE-SMALL INDUSTRIAL</t>
  </si>
  <si>
    <t>08INFO0300-CUST/3RD P REQ</t>
  </si>
  <si>
    <t>08METR0300-UT FEE MTR TES</t>
  </si>
  <si>
    <t>INTERCOMPANY RENT REVENUE</t>
  </si>
  <si>
    <t>Revenue Sales Emissions Rights</t>
  </si>
  <si>
    <t>Not Used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</si>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</sst>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.0000\ &quot;¢ per kWh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/>
    <xf numFmtId="0" fontId="0" fillId="0" borderId="2" xfId="0" applyFill="1" applyBorder="1"/>
    <xf numFmtId="164" fontId="0" fillId="0" borderId="2" xfId="2" applyNumberFormat="1" applyFont="1" applyFill="1" applyBorder="1"/>
    <xf numFmtId="5" fontId="0" fillId="0" borderId="2" xfId="1" applyNumberFormat="1" applyFont="1" applyFill="1" applyBorder="1"/>
    <xf numFmtId="165" fontId="0" fillId="0" borderId="2" xfId="1" applyNumberFormat="1" applyFont="1" applyBorder="1"/>
    <xf numFmtId="0" fontId="1" fillId="0" borderId="3" xfId="0" applyFont="1" applyFill="1" applyBorder="1"/>
    <xf numFmtId="0" fontId="0" fillId="0" borderId="3" xfId="0" applyFill="1" applyBorder="1"/>
    <xf numFmtId="164" fontId="0" fillId="0" borderId="3" xfId="2" applyNumberFormat="1" applyFont="1" applyFill="1" applyBorder="1"/>
    <xf numFmtId="5" fontId="0" fillId="0" borderId="3" xfId="1" applyNumberFormat="1" applyFont="1" applyFill="1" applyBorder="1"/>
    <xf numFmtId="0" fontId="0" fillId="0" borderId="3" xfId="0" applyBorder="1"/>
    <xf numFmtId="0" fontId="1" fillId="2" borderId="4" xfId="0" applyFont="1" applyFill="1" applyBorder="1"/>
    <xf numFmtId="0" fontId="0" fillId="2" borderId="4" xfId="0" applyFill="1" applyBorder="1"/>
    <xf numFmtId="164" fontId="0" fillId="2" borderId="4" xfId="2" applyNumberFormat="1" applyFont="1" applyFill="1" applyBorder="1"/>
    <xf numFmtId="5" fontId="0" fillId="2" borderId="4" xfId="1" applyNumberFormat="1" applyFont="1" applyFill="1" applyBorder="1"/>
    <xf numFmtId="166" fontId="1" fillId="2" borderId="4" xfId="2" applyNumberFormat="1" applyFont="1" applyFill="1" applyBorder="1"/>
    <xf numFmtId="0" fontId="1" fillId="0" borderId="2" xfId="0" applyFont="1" applyFill="1" applyBorder="1"/>
    <xf numFmtId="0" fontId="0" fillId="0" borderId="2" xfId="0" applyBorder="1"/>
    <xf numFmtId="0" fontId="0" fillId="0" borderId="0" xfId="0" applyFill="1"/>
    <xf numFmtId="0" fontId="0" fillId="0" borderId="0" xfId="0" applyAlignment="1">
      <alignment horizontal="left" indent="1"/>
    </xf>
  </cellXfs>
  <cellStyles count="3">
    <cellStyle name="Comma 3" xfId="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9"/>
  <sheetViews>
    <sheetView tabSelected="1" zoomScale="85" zoomScaleNormal="85" workbookViewId="0"/>
  </sheetViews>
  <sheetFormatPr defaultRowHeight="12.75" x14ac:dyDescent="0.2"/>
  <cols>
    <col min="1" max="1" width="19.5703125" bestFit="1" customWidth="1"/>
    <col min="2" max="2" width="47.28515625" bestFit="1" customWidth="1"/>
    <col min="3" max="3" width="15" bestFit="1" customWidth="1"/>
    <col min="4" max="4" width="14.42578125" bestFit="1" customWidth="1"/>
    <col min="5" max="5" width="22.7109375" bestFit="1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1" t="s">
        <v>1</v>
      </c>
      <c r="B2" s="2"/>
      <c r="C2" s="2"/>
      <c r="D2" s="2"/>
      <c r="E2" s="2"/>
    </row>
    <row r="3" spans="1:5" x14ac:dyDescent="0.2">
      <c r="A3" s="1" t="s">
        <v>2</v>
      </c>
      <c r="B3" s="2"/>
      <c r="C3" s="2"/>
      <c r="D3" s="2"/>
      <c r="E3" s="2"/>
    </row>
    <row r="4" spans="1:5" x14ac:dyDescent="0.2">
      <c r="A4" s="1" t="s">
        <v>3</v>
      </c>
      <c r="B4" s="2"/>
      <c r="C4" s="2"/>
      <c r="D4" s="2"/>
      <c r="E4" s="2"/>
    </row>
    <row r="5" spans="1:5" x14ac:dyDescent="0.2">
      <c r="A5" s="1" t="s">
        <v>4</v>
      </c>
      <c r="B5" s="2"/>
      <c r="C5" s="2"/>
      <c r="D5" s="2"/>
      <c r="E5" s="2"/>
    </row>
    <row r="6" spans="1:5" x14ac:dyDescent="0.2">
      <c r="A6" s="3"/>
      <c r="B6" s="3"/>
      <c r="C6" s="3"/>
      <c r="D6" s="3"/>
    </row>
    <row r="7" spans="1:5" ht="25.5" x14ac:dyDescent="0.2">
      <c r="A7" s="4" t="s">
        <v>5</v>
      </c>
      <c r="B7" s="4" t="s">
        <v>6</v>
      </c>
      <c r="C7" s="5" t="s">
        <v>7</v>
      </c>
      <c r="D7" s="5" t="s">
        <v>8</v>
      </c>
      <c r="E7" s="6" t="s">
        <v>9</v>
      </c>
    </row>
    <row r="8" spans="1:5" x14ac:dyDescent="0.2">
      <c r="A8" s="7" t="s">
        <v>10</v>
      </c>
      <c r="B8" s="8" t="s">
        <v>11</v>
      </c>
      <c r="C8" s="9">
        <v>1900637726</v>
      </c>
      <c r="D8" s="10">
        <v>143099721.34999999</v>
      </c>
      <c r="E8" s="11"/>
    </row>
    <row r="9" spans="1:5" x14ac:dyDescent="0.2">
      <c r="A9" s="12"/>
      <c r="B9" s="13" t="s">
        <v>12</v>
      </c>
      <c r="C9" s="14">
        <v>86380880</v>
      </c>
      <c r="D9" s="15">
        <v>6634077.6200000001</v>
      </c>
      <c r="E9" s="16"/>
    </row>
    <row r="10" spans="1:5" x14ac:dyDescent="0.2">
      <c r="A10" s="12"/>
      <c r="B10" s="13" t="s">
        <v>13</v>
      </c>
      <c r="C10" s="14">
        <v>60427858</v>
      </c>
      <c r="D10" s="15">
        <v>4254023.84</v>
      </c>
      <c r="E10" s="16"/>
    </row>
    <row r="11" spans="1:5" x14ac:dyDescent="0.2">
      <c r="A11" s="17" t="s">
        <v>14</v>
      </c>
      <c r="B11" s="18"/>
      <c r="C11" s="19">
        <f>SUM(C8:C10)</f>
        <v>2047446464</v>
      </c>
      <c r="D11" s="20">
        <f>SUM(D8:D10)</f>
        <v>153987822.81</v>
      </c>
      <c r="E11" s="21">
        <f>D11/C11*100</f>
        <v>7.5209694376653546</v>
      </c>
    </row>
    <row r="12" spans="1:5" x14ac:dyDescent="0.2">
      <c r="A12" s="22" t="s">
        <v>15</v>
      </c>
      <c r="B12" s="13" t="s">
        <v>16</v>
      </c>
      <c r="C12" s="9">
        <v>4806937</v>
      </c>
      <c r="D12" s="10">
        <v>523943.83999999997</v>
      </c>
      <c r="E12" s="23"/>
    </row>
    <row r="13" spans="1:5" x14ac:dyDescent="0.2">
      <c r="A13" s="12"/>
      <c r="B13" s="13" t="s">
        <v>17</v>
      </c>
      <c r="C13" s="14">
        <v>30820</v>
      </c>
      <c r="D13" s="15">
        <v>2954.54</v>
      </c>
      <c r="E13" s="16"/>
    </row>
    <row r="14" spans="1:5" x14ac:dyDescent="0.2">
      <c r="A14" s="17" t="s">
        <v>18</v>
      </c>
      <c r="B14" s="18"/>
      <c r="C14" s="19">
        <f>SUM(C12:C13)</f>
        <v>4837757</v>
      </c>
      <c r="D14" s="20">
        <f>SUM(D12:D13)</f>
        <v>526898.38</v>
      </c>
      <c r="E14" s="21">
        <f>D14/C14*100</f>
        <v>10.891377553688621</v>
      </c>
    </row>
    <row r="15" spans="1:5" x14ac:dyDescent="0.2">
      <c r="A15" s="22" t="s">
        <v>19</v>
      </c>
      <c r="B15" s="8" t="s">
        <v>20</v>
      </c>
      <c r="C15" s="9">
        <v>322449404</v>
      </c>
      <c r="D15" s="10">
        <v>38270104.899999999</v>
      </c>
      <c r="E15" s="23"/>
    </row>
    <row r="16" spans="1:5" x14ac:dyDescent="0.2">
      <c r="A16" s="12"/>
      <c r="B16" s="13" t="s">
        <v>21</v>
      </c>
      <c r="C16" s="14">
        <v>615278</v>
      </c>
      <c r="D16" s="15">
        <v>73119.94</v>
      </c>
      <c r="E16" s="16"/>
    </row>
    <row r="17" spans="1:5" x14ac:dyDescent="0.2">
      <c r="A17" s="12"/>
      <c r="B17" s="13" t="s">
        <v>22</v>
      </c>
      <c r="C17" s="14">
        <v>6107407</v>
      </c>
      <c r="D17" s="15">
        <v>783703.21</v>
      </c>
      <c r="E17" s="16"/>
    </row>
    <row r="18" spans="1:5" s="24" customFormat="1" x14ac:dyDescent="0.2">
      <c r="A18" s="12"/>
      <c r="B18" s="13" t="s">
        <v>23</v>
      </c>
      <c r="C18" s="14">
        <v>9963496</v>
      </c>
      <c r="D18" s="15">
        <v>847321.08</v>
      </c>
      <c r="E18" s="13"/>
    </row>
    <row r="19" spans="1:5" x14ac:dyDescent="0.2">
      <c r="A19" s="17" t="s">
        <v>24</v>
      </c>
      <c r="B19" s="18"/>
      <c r="C19" s="19">
        <f>SUM(C15:C18)</f>
        <v>339135585</v>
      </c>
      <c r="D19" s="20">
        <f>SUM(D15:D18)</f>
        <v>39974249.129999995</v>
      </c>
      <c r="E19" s="21">
        <f>D19/C19*100</f>
        <v>11.787099584374197</v>
      </c>
    </row>
    <row r="20" spans="1:5" s="24" customFormat="1" x14ac:dyDescent="0.2">
      <c r="A20" s="22" t="s">
        <v>25</v>
      </c>
      <c r="B20" s="8" t="s">
        <v>26</v>
      </c>
      <c r="C20" s="9">
        <v>5628017876</v>
      </c>
      <c r="D20" s="10">
        <v>476225805.12</v>
      </c>
      <c r="E20" s="8"/>
    </row>
    <row r="21" spans="1:5" s="24" customFormat="1" x14ac:dyDescent="0.2">
      <c r="A21" s="12"/>
      <c r="B21" s="13" t="s">
        <v>27</v>
      </c>
      <c r="C21" s="14">
        <v>5297760</v>
      </c>
      <c r="D21" s="15">
        <v>367767.35</v>
      </c>
      <c r="E21" s="13"/>
    </row>
    <row r="22" spans="1:5" s="24" customFormat="1" x14ac:dyDescent="0.2">
      <c r="A22" s="12"/>
      <c r="B22" s="13" t="s">
        <v>28</v>
      </c>
      <c r="C22" s="14">
        <v>39979845</v>
      </c>
      <c r="D22" s="15">
        <v>3098531.71</v>
      </c>
      <c r="E22" s="13"/>
    </row>
    <row r="23" spans="1:5" s="24" customFormat="1" x14ac:dyDescent="0.2">
      <c r="A23" s="12"/>
      <c r="B23" s="13" t="s">
        <v>29</v>
      </c>
      <c r="C23" s="14">
        <v>11455794</v>
      </c>
      <c r="D23" s="15">
        <v>879087.59</v>
      </c>
      <c r="E23" s="13"/>
    </row>
    <row r="24" spans="1:5" x14ac:dyDescent="0.2">
      <c r="A24" s="12"/>
      <c r="B24" s="13" t="s">
        <v>30</v>
      </c>
      <c r="C24" s="14">
        <v>79144547</v>
      </c>
      <c r="D24" s="15">
        <v>6997852.7800000003</v>
      </c>
      <c r="E24" s="16"/>
    </row>
    <row r="25" spans="1:5" x14ac:dyDescent="0.2">
      <c r="A25" s="12"/>
      <c r="B25" s="13" t="s">
        <v>31</v>
      </c>
      <c r="C25" s="14">
        <v>85540964</v>
      </c>
      <c r="D25" s="15">
        <v>6671742.4500000002</v>
      </c>
      <c r="E25" s="16"/>
    </row>
    <row r="26" spans="1:5" x14ac:dyDescent="0.2">
      <c r="A26" s="12"/>
      <c r="B26" s="13" t="s">
        <v>32</v>
      </c>
      <c r="C26" s="14">
        <v>1015240</v>
      </c>
      <c r="D26" s="15">
        <v>108867.57</v>
      </c>
      <c r="E26" s="16"/>
    </row>
    <row r="27" spans="1:5" x14ac:dyDescent="0.2">
      <c r="A27" s="17" t="s">
        <v>33</v>
      </c>
      <c r="B27" s="18"/>
      <c r="C27" s="19">
        <f>SUM(C20:C26)</f>
        <v>5850452026</v>
      </c>
      <c r="D27" s="20">
        <f>SUM(D20:D26)</f>
        <v>494349654.56999993</v>
      </c>
      <c r="E27" s="21">
        <f>D27/C27*100</f>
        <v>8.4497685370815816</v>
      </c>
    </row>
    <row r="28" spans="1:5" x14ac:dyDescent="0.2">
      <c r="A28" s="22" t="s">
        <v>34</v>
      </c>
      <c r="B28" s="8" t="s">
        <v>35</v>
      </c>
      <c r="C28" s="9">
        <v>206917398</v>
      </c>
      <c r="D28" s="10">
        <v>15804067.970000001</v>
      </c>
      <c r="E28" s="23"/>
    </row>
    <row r="29" spans="1:5" x14ac:dyDescent="0.2">
      <c r="A29" s="12"/>
      <c r="B29" s="13" t="s">
        <v>36</v>
      </c>
      <c r="C29" s="14">
        <v>35060292</v>
      </c>
      <c r="D29" s="15">
        <v>2484993.92</v>
      </c>
      <c r="E29" s="16"/>
    </row>
    <row r="30" spans="1:5" s="24" customFormat="1" x14ac:dyDescent="0.2">
      <c r="A30" s="12"/>
      <c r="B30" s="13" t="s">
        <v>37</v>
      </c>
      <c r="C30" s="14">
        <v>1392088</v>
      </c>
      <c r="D30" s="15">
        <v>114287.14</v>
      </c>
      <c r="E30" s="13"/>
    </row>
    <row r="31" spans="1:5" s="24" customFormat="1" x14ac:dyDescent="0.2">
      <c r="A31" s="17" t="s">
        <v>38</v>
      </c>
      <c r="B31" s="18"/>
      <c r="C31" s="19">
        <f>SUM(C28:C30)</f>
        <v>243369778</v>
      </c>
      <c r="D31" s="20">
        <f>SUM(D28:D30)</f>
        <v>18403349.030000001</v>
      </c>
      <c r="E31" s="21">
        <f>D31/C31*100</f>
        <v>7.5618875857297292</v>
      </c>
    </row>
    <row r="32" spans="1:5" s="24" customFormat="1" x14ac:dyDescent="0.2">
      <c r="A32" s="22" t="s">
        <v>39</v>
      </c>
      <c r="B32" s="25" t="s">
        <v>40</v>
      </c>
      <c r="C32" s="14">
        <v>0</v>
      </c>
      <c r="D32" s="15">
        <v>7318.57</v>
      </c>
      <c r="E32" s="8"/>
    </row>
    <row r="33" spans="1:5" s="24" customFormat="1" x14ac:dyDescent="0.2">
      <c r="A33" s="12"/>
      <c r="B33" s="25" t="s">
        <v>41</v>
      </c>
      <c r="C33" s="14">
        <v>0</v>
      </c>
      <c r="D33" s="15">
        <v>-4.63</v>
      </c>
      <c r="E33" s="13"/>
    </row>
    <row r="34" spans="1:5" s="24" customFormat="1" x14ac:dyDescent="0.2">
      <c r="A34" s="12"/>
      <c r="B34" s="25" t="s">
        <v>42</v>
      </c>
      <c r="C34" s="14">
        <v>0</v>
      </c>
      <c r="D34" s="15">
        <v>838.44</v>
      </c>
      <c r="E34" s="13"/>
    </row>
    <row r="35" spans="1:5" s="24" customFormat="1" x14ac:dyDescent="0.2">
      <c r="A35" s="12"/>
      <c r="B35" s="25" t="s">
        <v>43</v>
      </c>
      <c r="C35" s="14">
        <v>0</v>
      </c>
      <c r="D35" s="15">
        <v>53.88</v>
      </c>
      <c r="E35" s="13"/>
    </row>
    <row r="36" spans="1:5" s="24" customFormat="1" x14ac:dyDescent="0.2">
      <c r="A36" s="12"/>
      <c r="B36" s="25" t="s">
        <v>44</v>
      </c>
      <c r="C36" s="14">
        <v>0</v>
      </c>
      <c r="D36" s="15">
        <v>149577.28999999998</v>
      </c>
      <c r="E36" s="13"/>
    </row>
    <row r="37" spans="1:5" s="24" customFormat="1" x14ac:dyDescent="0.2">
      <c r="A37" s="12"/>
      <c r="B37" s="25" t="s">
        <v>45</v>
      </c>
      <c r="C37" s="14">
        <v>0</v>
      </c>
      <c r="D37" s="15">
        <v>425.6</v>
      </c>
      <c r="E37" s="13"/>
    </row>
    <row r="38" spans="1:5" s="24" customFormat="1" x14ac:dyDescent="0.2">
      <c r="A38" s="12"/>
      <c r="B38" s="25" t="s">
        <v>46</v>
      </c>
      <c r="C38" s="14">
        <v>0</v>
      </c>
      <c r="D38" s="15">
        <v>79.2</v>
      </c>
      <c r="E38" s="13"/>
    </row>
    <row r="39" spans="1:5" s="24" customFormat="1" x14ac:dyDescent="0.2">
      <c r="A39" s="12"/>
      <c r="B39" s="25" t="s">
        <v>47</v>
      </c>
      <c r="C39" s="14">
        <v>0</v>
      </c>
      <c r="D39" s="15">
        <v>0</v>
      </c>
      <c r="E39" s="13"/>
    </row>
    <row r="40" spans="1:5" s="24" customFormat="1" x14ac:dyDescent="0.2">
      <c r="A40" s="12"/>
      <c r="B40" s="25" t="s">
        <v>48</v>
      </c>
      <c r="C40" s="14">
        <v>0</v>
      </c>
      <c r="D40" s="15">
        <v>0</v>
      </c>
      <c r="E40" s="13"/>
    </row>
    <row r="41" spans="1:5" s="24" customFormat="1" x14ac:dyDescent="0.2">
      <c r="A41" s="12"/>
      <c r="B41" s="25" t="s">
        <v>49</v>
      </c>
      <c r="C41" s="14">
        <v>0</v>
      </c>
      <c r="D41" s="15">
        <v>0</v>
      </c>
      <c r="E41" s="13"/>
    </row>
    <row r="42" spans="1:5" s="24" customFormat="1" x14ac:dyDescent="0.2">
      <c r="A42" s="12"/>
      <c r="B42" s="25" t="s">
        <v>50</v>
      </c>
      <c r="C42" s="14">
        <v>1700397</v>
      </c>
      <c r="D42" s="15">
        <v>188560.87</v>
      </c>
      <c r="E42" s="13"/>
    </row>
    <row r="43" spans="1:5" s="24" customFormat="1" x14ac:dyDescent="0.2">
      <c r="A43" s="12"/>
      <c r="B43" s="25" t="s">
        <v>51</v>
      </c>
      <c r="C43" s="14">
        <v>976109</v>
      </c>
      <c r="D43" s="15">
        <v>153096.84</v>
      </c>
      <c r="E43" s="13"/>
    </row>
    <row r="44" spans="1:5" s="24" customFormat="1" x14ac:dyDescent="0.2">
      <c r="A44" s="12"/>
      <c r="B44" s="25" t="s">
        <v>52</v>
      </c>
      <c r="C44" s="14">
        <v>4103416491</v>
      </c>
      <c r="D44" s="15">
        <v>229370285.40000001</v>
      </c>
      <c r="E44" s="13"/>
    </row>
    <row r="45" spans="1:5" s="24" customFormat="1" x14ac:dyDescent="0.2">
      <c r="A45" s="12"/>
      <c r="B45" s="25" t="s">
        <v>53</v>
      </c>
      <c r="C45" s="14">
        <v>1253760376</v>
      </c>
      <c r="D45" s="15">
        <v>125599360.93000001</v>
      </c>
      <c r="E45" s="13"/>
    </row>
    <row r="46" spans="1:5" s="24" customFormat="1" x14ac:dyDescent="0.2">
      <c r="A46" s="12"/>
      <c r="B46" s="25" t="s">
        <v>54</v>
      </c>
      <c r="C46" s="14">
        <v>40657632</v>
      </c>
      <c r="D46" s="15">
        <v>3098103.04</v>
      </c>
      <c r="E46" s="13"/>
    </row>
    <row r="47" spans="1:5" s="24" customFormat="1" x14ac:dyDescent="0.2">
      <c r="A47" s="12"/>
      <c r="B47" s="25" t="s">
        <v>55</v>
      </c>
      <c r="C47" s="14">
        <v>740743553</v>
      </c>
      <c r="D47" s="15">
        <v>41495719.510000005</v>
      </c>
      <c r="E47" s="13"/>
    </row>
    <row r="48" spans="1:5" s="24" customFormat="1" x14ac:dyDescent="0.2">
      <c r="A48" s="12"/>
      <c r="B48" s="25" t="s">
        <v>56</v>
      </c>
      <c r="C48" s="14">
        <v>1305378</v>
      </c>
      <c r="D48" s="15">
        <v>190605.36</v>
      </c>
      <c r="E48" s="13"/>
    </row>
    <row r="49" spans="1:5" s="24" customFormat="1" x14ac:dyDescent="0.2">
      <c r="A49" s="12"/>
      <c r="B49" s="25" t="s">
        <v>57</v>
      </c>
      <c r="C49" s="14">
        <v>105098</v>
      </c>
      <c r="D49" s="15">
        <v>10011.59</v>
      </c>
      <c r="E49" s="13"/>
    </row>
    <row r="50" spans="1:5" s="24" customFormat="1" x14ac:dyDescent="0.2">
      <c r="A50" s="12"/>
      <c r="B50" s="25" t="s">
        <v>58</v>
      </c>
      <c r="C50" s="14">
        <v>1171000</v>
      </c>
      <c r="D50" s="15">
        <v>139287.5</v>
      </c>
      <c r="E50" s="13"/>
    </row>
    <row r="51" spans="1:5" s="24" customFormat="1" x14ac:dyDescent="0.2">
      <c r="A51" s="12"/>
      <c r="B51" s="25" t="s">
        <v>59</v>
      </c>
      <c r="C51" s="14">
        <v>0</v>
      </c>
      <c r="D51" s="15">
        <v>3170.67</v>
      </c>
      <c r="E51" s="13"/>
    </row>
    <row r="52" spans="1:5" s="24" customFormat="1" x14ac:dyDescent="0.2">
      <c r="A52" s="12"/>
      <c r="B52" s="25" t="s">
        <v>60</v>
      </c>
      <c r="C52" s="14">
        <v>0</v>
      </c>
      <c r="D52" s="15">
        <v>832765.42999999993</v>
      </c>
      <c r="E52" s="13"/>
    </row>
    <row r="53" spans="1:5" s="24" customFormat="1" x14ac:dyDescent="0.2">
      <c r="A53" s="12"/>
      <c r="B53" s="25" t="s">
        <v>61</v>
      </c>
      <c r="C53" s="14">
        <v>0</v>
      </c>
      <c r="D53" s="15">
        <v>34501.279999999999</v>
      </c>
      <c r="E53" s="13"/>
    </row>
    <row r="54" spans="1:5" s="24" customFormat="1" x14ac:dyDescent="0.2">
      <c r="A54" s="12"/>
      <c r="B54" s="25" t="s">
        <v>62</v>
      </c>
      <c r="C54" s="14">
        <v>0</v>
      </c>
      <c r="D54" s="15">
        <v>396.48</v>
      </c>
      <c r="E54" s="13"/>
    </row>
    <row r="55" spans="1:5" s="24" customFormat="1" x14ac:dyDescent="0.2">
      <c r="A55" s="12"/>
      <c r="B55" s="25" t="s">
        <v>63</v>
      </c>
      <c r="C55" s="14">
        <v>0</v>
      </c>
      <c r="D55" s="15">
        <v>3517.56</v>
      </c>
      <c r="E55" s="13"/>
    </row>
    <row r="56" spans="1:5" s="24" customFormat="1" x14ac:dyDescent="0.2">
      <c r="A56" s="12"/>
      <c r="B56" s="25" t="s">
        <v>64</v>
      </c>
      <c r="C56" s="14">
        <v>0</v>
      </c>
      <c r="D56" s="15">
        <v>-13224.6</v>
      </c>
      <c r="E56" s="13"/>
    </row>
    <row r="57" spans="1:5" s="24" customFormat="1" x14ac:dyDescent="0.2">
      <c r="A57" s="12"/>
      <c r="B57" s="25" t="s">
        <v>65</v>
      </c>
      <c r="C57" s="14">
        <v>0</v>
      </c>
      <c r="D57" s="15">
        <v>24144.06</v>
      </c>
      <c r="E57" s="13"/>
    </row>
    <row r="58" spans="1:5" s="24" customFormat="1" x14ac:dyDescent="0.2">
      <c r="A58" s="12"/>
      <c r="B58" s="25" t="s">
        <v>66</v>
      </c>
      <c r="C58" s="14">
        <v>0</v>
      </c>
      <c r="D58" s="15">
        <v>1514354.3900000001</v>
      </c>
      <c r="E58" s="13"/>
    </row>
    <row r="59" spans="1:5" s="24" customFormat="1" x14ac:dyDescent="0.2">
      <c r="A59" s="12"/>
      <c r="B59" s="25" t="s">
        <v>67</v>
      </c>
      <c r="C59" s="14">
        <v>0</v>
      </c>
      <c r="D59" s="15">
        <v>336817.64</v>
      </c>
      <c r="E59" s="13"/>
    </row>
    <row r="60" spans="1:5" s="24" customFormat="1" x14ac:dyDescent="0.2">
      <c r="A60" s="12"/>
      <c r="B60" s="25" t="s">
        <v>68</v>
      </c>
      <c r="C60" s="14">
        <v>0</v>
      </c>
      <c r="D60" s="15">
        <v>2288.4</v>
      </c>
      <c r="E60" s="13"/>
    </row>
    <row r="61" spans="1:5" s="24" customFormat="1" x14ac:dyDescent="0.2">
      <c r="A61" s="12"/>
      <c r="B61" s="25" t="s">
        <v>69</v>
      </c>
      <c r="C61" s="14">
        <v>0</v>
      </c>
      <c r="D61" s="15">
        <v>32124.959999999999</v>
      </c>
      <c r="E61" s="13"/>
    </row>
    <row r="62" spans="1:5" s="24" customFormat="1" x14ac:dyDescent="0.2">
      <c r="A62" s="12"/>
      <c r="B62" s="25" t="s">
        <v>70</v>
      </c>
      <c r="C62" s="14">
        <v>0</v>
      </c>
      <c r="D62" s="15">
        <v>170677.87</v>
      </c>
      <c r="E62" s="13"/>
    </row>
    <row r="63" spans="1:5" s="24" customFormat="1" x14ac:dyDescent="0.2">
      <c r="A63" s="12"/>
      <c r="B63" s="25" t="s">
        <v>71</v>
      </c>
      <c r="C63" s="14">
        <v>0</v>
      </c>
      <c r="D63" s="15">
        <v>59169.86</v>
      </c>
      <c r="E63" s="13"/>
    </row>
    <row r="64" spans="1:5" s="24" customFormat="1" x14ac:dyDescent="0.2">
      <c r="A64" s="12"/>
      <c r="B64" s="25" t="s">
        <v>72</v>
      </c>
      <c r="C64" s="14">
        <v>0</v>
      </c>
      <c r="D64" s="15">
        <v>287578.73</v>
      </c>
      <c r="E64" s="13"/>
    </row>
    <row r="65" spans="1:5" s="24" customFormat="1" x14ac:dyDescent="0.2">
      <c r="A65" s="12"/>
      <c r="B65" s="25" t="s">
        <v>73</v>
      </c>
      <c r="C65" s="14">
        <v>0</v>
      </c>
      <c r="D65" s="15">
        <v>29868.629999999997</v>
      </c>
      <c r="E65" s="13"/>
    </row>
    <row r="66" spans="1:5" s="24" customFormat="1" x14ac:dyDescent="0.2">
      <c r="A66" s="12"/>
      <c r="B66" s="25" t="s">
        <v>74</v>
      </c>
      <c r="C66" s="14">
        <v>108720</v>
      </c>
      <c r="D66" s="15">
        <v>10296.27</v>
      </c>
      <c r="E66" s="13"/>
    </row>
    <row r="67" spans="1:5" s="24" customFormat="1" x14ac:dyDescent="0.2">
      <c r="A67" s="12"/>
      <c r="B67" s="25" t="s">
        <v>75</v>
      </c>
      <c r="C67" s="14">
        <v>18216302</v>
      </c>
      <c r="D67" s="15">
        <v>1300134.6300000001</v>
      </c>
      <c r="E67" s="13"/>
    </row>
    <row r="68" spans="1:5" s="24" customFormat="1" x14ac:dyDescent="0.2">
      <c r="A68" s="12"/>
      <c r="B68" s="25" t="s">
        <v>76</v>
      </c>
      <c r="C68" s="14">
        <v>23815176</v>
      </c>
      <c r="D68" s="15">
        <v>2778257.85</v>
      </c>
      <c r="E68" s="13"/>
    </row>
    <row r="69" spans="1:5" s="24" customFormat="1" x14ac:dyDescent="0.2">
      <c r="A69" s="12"/>
      <c r="B69" s="25" t="s">
        <v>77</v>
      </c>
      <c r="C69" s="14">
        <v>4468151</v>
      </c>
      <c r="D69" s="15">
        <v>474989.63</v>
      </c>
      <c r="E69" s="13"/>
    </row>
    <row r="70" spans="1:5" s="24" customFormat="1" x14ac:dyDescent="0.2">
      <c r="A70" s="12"/>
      <c r="B70" s="25" t="s">
        <v>78</v>
      </c>
      <c r="C70" s="14">
        <v>9122486</v>
      </c>
      <c r="D70" s="15">
        <v>2102063.69</v>
      </c>
      <c r="E70" s="13"/>
    </row>
    <row r="71" spans="1:5" s="24" customFormat="1" x14ac:dyDescent="0.2">
      <c r="A71" s="12"/>
      <c r="B71" s="25" t="s">
        <v>79</v>
      </c>
      <c r="C71" s="14">
        <v>2627927</v>
      </c>
      <c r="D71" s="15">
        <v>750468.3</v>
      </c>
      <c r="E71" s="13"/>
    </row>
    <row r="72" spans="1:5" s="24" customFormat="1" x14ac:dyDescent="0.2">
      <c r="A72" s="12"/>
      <c r="B72" s="25" t="s">
        <v>80</v>
      </c>
      <c r="C72" s="14">
        <v>0</v>
      </c>
      <c r="D72" s="15">
        <v>225.6</v>
      </c>
      <c r="E72" s="13"/>
    </row>
    <row r="73" spans="1:5" s="24" customFormat="1" x14ac:dyDescent="0.2">
      <c r="A73" s="12"/>
      <c r="B73" s="25" t="s">
        <v>81</v>
      </c>
      <c r="C73" s="14">
        <v>78836120</v>
      </c>
      <c r="D73" s="15">
        <v>6471886.0800000001</v>
      </c>
      <c r="E73" s="13"/>
    </row>
    <row r="74" spans="1:5" s="24" customFormat="1" x14ac:dyDescent="0.2">
      <c r="A74" s="12"/>
      <c r="B74" s="25" t="s">
        <v>82</v>
      </c>
      <c r="C74" s="14">
        <v>6016</v>
      </c>
      <c r="D74" s="15">
        <v>453.56</v>
      </c>
      <c r="E74" s="13"/>
    </row>
    <row r="75" spans="1:5" s="24" customFormat="1" x14ac:dyDescent="0.2">
      <c r="A75" s="12"/>
      <c r="B75" s="25" t="s">
        <v>83</v>
      </c>
      <c r="C75" s="14">
        <v>1747</v>
      </c>
      <c r="D75" s="15">
        <v>131.32</v>
      </c>
      <c r="E75" s="13"/>
    </row>
    <row r="76" spans="1:5" s="24" customFormat="1" x14ac:dyDescent="0.2">
      <c r="A76" s="12"/>
      <c r="B76" s="25" t="s">
        <v>84</v>
      </c>
      <c r="C76" s="14">
        <v>6300052647</v>
      </c>
      <c r="D76" s="15">
        <v>698576183.33999991</v>
      </c>
      <c r="E76" s="13"/>
    </row>
    <row r="77" spans="1:5" s="24" customFormat="1" x14ac:dyDescent="0.2">
      <c r="A77" s="12"/>
      <c r="B77" s="25" t="s">
        <v>85</v>
      </c>
      <c r="C77" s="14">
        <v>3063305</v>
      </c>
      <c r="D77" s="15">
        <v>333301.81</v>
      </c>
      <c r="E77" s="13"/>
    </row>
    <row r="78" spans="1:5" s="24" customFormat="1" x14ac:dyDescent="0.2">
      <c r="A78" s="12"/>
      <c r="B78" s="25" t="s">
        <v>86</v>
      </c>
      <c r="C78" s="14">
        <v>194823141</v>
      </c>
      <c r="D78" s="15">
        <v>21217627.379999999</v>
      </c>
      <c r="E78" s="13"/>
    </row>
    <row r="79" spans="1:5" s="24" customFormat="1" x14ac:dyDescent="0.2">
      <c r="A79" s="12"/>
      <c r="B79" s="25" t="s">
        <v>87</v>
      </c>
      <c r="C79" s="14">
        <v>92801230</v>
      </c>
      <c r="D79" s="15">
        <v>10448105.949999999</v>
      </c>
      <c r="E79" s="13"/>
    </row>
    <row r="80" spans="1:5" s="24" customFormat="1" x14ac:dyDescent="0.2">
      <c r="A80" s="12"/>
      <c r="B80" s="25" t="s">
        <v>88</v>
      </c>
      <c r="C80" s="14">
        <v>242795</v>
      </c>
      <c r="D80" s="15">
        <v>27990.66</v>
      </c>
      <c r="E80" s="13"/>
    </row>
    <row r="81" spans="1:5" s="24" customFormat="1" x14ac:dyDescent="0.2">
      <c r="A81" s="12"/>
      <c r="B81" s="25" t="s">
        <v>89</v>
      </c>
      <c r="C81" s="14">
        <v>14920633</v>
      </c>
      <c r="D81" s="15">
        <v>4556874.01</v>
      </c>
      <c r="E81" s="13"/>
    </row>
    <row r="82" spans="1:5" s="24" customFormat="1" x14ac:dyDescent="0.2">
      <c r="A82" s="12"/>
      <c r="B82" s="25" t="s">
        <v>90</v>
      </c>
      <c r="C82" s="14">
        <v>50474207</v>
      </c>
      <c r="D82" s="15">
        <v>3283936.52</v>
      </c>
      <c r="E82" s="13"/>
    </row>
    <row r="83" spans="1:5" s="24" customFormat="1" x14ac:dyDescent="0.2">
      <c r="A83" s="12"/>
      <c r="B83" s="25" t="s">
        <v>91</v>
      </c>
      <c r="C83" s="14">
        <v>1171600</v>
      </c>
      <c r="D83" s="15">
        <v>164637.57999999999</v>
      </c>
      <c r="E83" s="13"/>
    </row>
    <row r="84" spans="1:5" s="24" customFormat="1" x14ac:dyDescent="0.2">
      <c r="A84" s="12"/>
      <c r="B84" s="25" t="s">
        <v>92</v>
      </c>
      <c r="C84" s="14">
        <v>4759551</v>
      </c>
      <c r="D84" s="15">
        <v>609293.81999999995</v>
      </c>
      <c r="E84" s="13"/>
    </row>
    <row r="85" spans="1:5" s="24" customFormat="1" x14ac:dyDescent="0.2">
      <c r="A85" s="12"/>
      <c r="B85" s="25" t="s">
        <v>93</v>
      </c>
      <c r="C85" s="14">
        <v>571512000</v>
      </c>
      <c r="D85" s="15">
        <v>28502759.48</v>
      </c>
      <c r="E85" s="13"/>
    </row>
    <row r="86" spans="1:5" s="24" customFormat="1" x14ac:dyDescent="0.2">
      <c r="A86" s="12"/>
      <c r="B86" s="25" t="s">
        <v>94</v>
      </c>
      <c r="C86" s="14">
        <v>962387560</v>
      </c>
      <c r="D86" s="15">
        <v>44043605.039999999</v>
      </c>
      <c r="E86" s="13"/>
    </row>
    <row r="87" spans="1:5" s="24" customFormat="1" x14ac:dyDescent="0.2">
      <c r="A87" s="12"/>
      <c r="B87" s="25" t="s">
        <v>95</v>
      </c>
      <c r="C87" s="14">
        <v>1163267798</v>
      </c>
      <c r="D87" s="15">
        <v>55169763.57</v>
      </c>
      <c r="E87" s="13"/>
    </row>
    <row r="88" spans="1:5" s="24" customFormat="1" x14ac:dyDescent="0.2">
      <c r="A88" s="12"/>
      <c r="B88" s="25" t="s">
        <v>96</v>
      </c>
      <c r="C88" s="14">
        <v>1322771</v>
      </c>
      <c r="D88" s="15">
        <v>121706.18000000001</v>
      </c>
      <c r="E88" s="13"/>
    </row>
    <row r="89" spans="1:5" s="24" customFormat="1" x14ac:dyDescent="0.2">
      <c r="A89" s="12"/>
      <c r="B89" s="25" t="s">
        <v>97</v>
      </c>
      <c r="C89" s="14">
        <v>0</v>
      </c>
      <c r="D89" s="15">
        <v>0</v>
      </c>
      <c r="E89" s="13"/>
    </row>
    <row r="90" spans="1:5" s="24" customFormat="1" x14ac:dyDescent="0.2">
      <c r="A90" s="12"/>
      <c r="B90" s="25" t="s">
        <v>98</v>
      </c>
      <c r="C90" s="14">
        <v>0</v>
      </c>
      <c r="D90" s="15">
        <v>0</v>
      </c>
      <c r="E90" s="13"/>
    </row>
    <row r="91" spans="1:5" s="24" customFormat="1" x14ac:dyDescent="0.2">
      <c r="A91" s="12"/>
      <c r="B91" s="25" t="s">
        <v>99</v>
      </c>
      <c r="C91" s="14">
        <v>0</v>
      </c>
      <c r="D91" s="15">
        <v>0</v>
      </c>
      <c r="E91" s="13"/>
    </row>
    <row r="92" spans="1:5" s="24" customFormat="1" x14ac:dyDescent="0.2">
      <c r="A92" s="12"/>
      <c r="B92" s="25" t="s">
        <v>100</v>
      </c>
      <c r="C92" s="14">
        <v>0</v>
      </c>
      <c r="D92" s="15">
        <v>-289977.39</v>
      </c>
      <c r="E92" s="13"/>
    </row>
    <row r="93" spans="1:5" s="24" customFormat="1" x14ac:dyDescent="0.2">
      <c r="A93" s="12"/>
      <c r="B93" s="25" t="s">
        <v>101</v>
      </c>
      <c r="C93" s="14">
        <v>0</v>
      </c>
      <c r="D93" s="15">
        <v>-216887.38</v>
      </c>
      <c r="E93" s="13"/>
    </row>
    <row r="94" spans="1:5" s="24" customFormat="1" x14ac:dyDescent="0.2">
      <c r="A94" s="12"/>
      <c r="B94" s="25" t="s">
        <v>102</v>
      </c>
      <c r="C94" s="14">
        <v>0</v>
      </c>
      <c r="D94" s="15">
        <v>-7564.03</v>
      </c>
      <c r="E94" s="13"/>
    </row>
    <row r="95" spans="1:5" s="24" customFormat="1" x14ac:dyDescent="0.2">
      <c r="A95" s="12"/>
      <c r="B95" s="25" t="s">
        <v>103</v>
      </c>
      <c r="C95" s="14">
        <v>0</v>
      </c>
      <c r="D95" s="15">
        <v>-299757.21000000002</v>
      </c>
      <c r="E95" s="13"/>
    </row>
    <row r="96" spans="1:5" s="24" customFormat="1" x14ac:dyDescent="0.2">
      <c r="A96" s="12"/>
      <c r="B96" s="25" t="s">
        <v>104</v>
      </c>
      <c r="C96" s="14">
        <v>0</v>
      </c>
      <c r="D96" s="15">
        <v>35000</v>
      </c>
      <c r="E96" s="13"/>
    </row>
    <row r="97" spans="1:5" s="24" customFormat="1" x14ac:dyDescent="0.2">
      <c r="A97" s="12"/>
      <c r="B97" s="25" t="s">
        <v>105</v>
      </c>
      <c r="C97" s="14">
        <v>25734000</v>
      </c>
      <c r="D97" s="15">
        <v>2290000</v>
      </c>
      <c r="E97" s="13"/>
    </row>
    <row r="98" spans="1:5" s="24" customFormat="1" x14ac:dyDescent="0.2">
      <c r="A98" s="12"/>
      <c r="B98" s="25" t="s">
        <v>106</v>
      </c>
      <c r="C98" s="14">
        <v>0</v>
      </c>
      <c r="D98" s="15">
        <v>0.1</v>
      </c>
      <c r="E98" s="13"/>
    </row>
    <row r="99" spans="1:5" s="24" customFormat="1" x14ac:dyDescent="0.2">
      <c r="A99" s="12"/>
      <c r="B99" s="25" t="s">
        <v>107</v>
      </c>
      <c r="C99" s="14">
        <v>0</v>
      </c>
      <c r="D99" s="15">
        <v>0.37</v>
      </c>
      <c r="E99" s="13"/>
    </row>
    <row r="100" spans="1:5" s="24" customFormat="1" x14ac:dyDescent="0.2">
      <c r="A100" s="12"/>
      <c r="B100" s="25" t="s">
        <v>108</v>
      </c>
      <c r="C100" s="14">
        <v>0</v>
      </c>
      <c r="D100" s="15">
        <v>-8563212.2699999977</v>
      </c>
      <c r="E100" s="13"/>
    </row>
    <row r="101" spans="1:5" s="24" customFormat="1" x14ac:dyDescent="0.2">
      <c r="A101" s="12"/>
      <c r="B101" s="25" t="s">
        <v>109</v>
      </c>
      <c r="C101" s="14">
        <v>0</v>
      </c>
      <c r="D101" s="15">
        <v>52397702.670000002</v>
      </c>
      <c r="E101" s="13"/>
    </row>
    <row r="102" spans="1:5" s="24" customFormat="1" x14ac:dyDescent="0.2">
      <c r="A102" s="12"/>
      <c r="B102" s="25" t="s">
        <v>110</v>
      </c>
      <c r="C102" s="14">
        <v>0</v>
      </c>
      <c r="D102" s="15">
        <v>3442947.3</v>
      </c>
      <c r="E102" s="13"/>
    </row>
    <row r="103" spans="1:5" s="24" customFormat="1" x14ac:dyDescent="0.2">
      <c r="A103" s="12"/>
      <c r="B103" s="25" t="s">
        <v>111</v>
      </c>
      <c r="C103" s="14">
        <v>0</v>
      </c>
      <c r="D103" s="15">
        <v>26999960.16</v>
      </c>
      <c r="E103" s="13"/>
    </row>
    <row r="104" spans="1:5" s="24" customFormat="1" x14ac:dyDescent="0.2">
      <c r="A104" s="12"/>
      <c r="B104" s="25" t="s">
        <v>112</v>
      </c>
      <c r="C104" s="14">
        <v>0</v>
      </c>
      <c r="D104" s="15">
        <v>1240358.24</v>
      </c>
      <c r="E104" s="13"/>
    </row>
    <row r="105" spans="1:5" s="24" customFormat="1" x14ac:dyDescent="0.2">
      <c r="A105" s="12"/>
      <c r="B105" s="25" t="s">
        <v>113</v>
      </c>
      <c r="C105" s="14">
        <v>0</v>
      </c>
      <c r="D105" s="15">
        <v>26097272.190000001</v>
      </c>
      <c r="E105" s="13"/>
    </row>
    <row r="106" spans="1:5" s="24" customFormat="1" x14ac:dyDescent="0.2">
      <c r="A106" s="12"/>
      <c r="B106" s="25" t="s">
        <v>114</v>
      </c>
      <c r="C106" s="14">
        <v>0</v>
      </c>
      <c r="D106" s="15">
        <v>241224.12</v>
      </c>
      <c r="E106" s="13"/>
    </row>
    <row r="107" spans="1:5" s="24" customFormat="1" x14ac:dyDescent="0.2">
      <c r="A107" s="12"/>
      <c r="B107" s="25" t="s">
        <v>115</v>
      </c>
      <c r="C107" s="14">
        <v>0</v>
      </c>
      <c r="D107" s="15">
        <v>13334672.439999999</v>
      </c>
      <c r="E107" s="13"/>
    </row>
    <row r="108" spans="1:5" s="24" customFormat="1" x14ac:dyDescent="0.2">
      <c r="A108" s="12"/>
      <c r="B108" s="25" t="s">
        <v>116</v>
      </c>
      <c r="C108" s="14">
        <v>0</v>
      </c>
      <c r="D108" s="15">
        <v>61442.48</v>
      </c>
      <c r="E108" s="13"/>
    </row>
    <row r="109" spans="1:5" s="24" customFormat="1" x14ac:dyDescent="0.2">
      <c r="A109" s="12"/>
      <c r="B109" s="25" t="s">
        <v>117</v>
      </c>
      <c r="C109" s="14">
        <v>-21000</v>
      </c>
      <c r="D109" s="15">
        <v>3000</v>
      </c>
      <c r="E109" s="13"/>
    </row>
    <row r="110" spans="1:5" s="24" customFormat="1" x14ac:dyDescent="0.2">
      <c r="A110" s="12"/>
      <c r="B110" s="25" t="s">
        <v>118</v>
      </c>
      <c r="C110" s="14">
        <v>0</v>
      </c>
      <c r="D110" s="15">
        <v>688421.49</v>
      </c>
      <c r="E110" s="13"/>
    </row>
    <row r="111" spans="1:5" s="24" customFormat="1" x14ac:dyDescent="0.2">
      <c r="A111" s="12"/>
      <c r="B111" s="25" t="s">
        <v>119</v>
      </c>
      <c r="C111" s="14">
        <v>0</v>
      </c>
      <c r="D111" s="15">
        <v>331056.67</v>
      </c>
      <c r="E111" s="13"/>
    </row>
    <row r="112" spans="1:5" s="24" customFormat="1" x14ac:dyDescent="0.2">
      <c r="A112" s="12"/>
      <c r="B112" s="25" t="s">
        <v>120</v>
      </c>
      <c r="C112" s="14">
        <v>0</v>
      </c>
      <c r="D112" s="15">
        <v>603594.87</v>
      </c>
      <c r="E112" s="13"/>
    </row>
    <row r="113" spans="1:5" s="24" customFormat="1" x14ac:dyDescent="0.2">
      <c r="A113" s="12"/>
      <c r="B113" s="25" t="s">
        <v>121</v>
      </c>
      <c r="C113" s="14">
        <v>5545372</v>
      </c>
      <c r="D113" s="15">
        <v>629698.99</v>
      </c>
      <c r="E113" s="13"/>
    </row>
    <row r="114" spans="1:5" s="24" customFormat="1" x14ac:dyDescent="0.2">
      <c r="A114" s="12"/>
      <c r="B114" s="25" t="s">
        <v>122</v>
      </c>
      <c r="C114" s="14">
        <v>0</v>
      </c>
      <c r="D114" s="15">
        <v>3478363.1499999994</v>
      </c>
      <c r="E114" s="13"/>
    </row>
    <row r="115" spans="1:5" s="24" customFormat="1" x14ac:dyDescent="0.2">
      <c r="A115" s="12"/>
      <c r="B115" s="25" t="s">
        <v>123</v>
      </c>
      <c r="C115" s="14">
        <v>0</v>
      </c>
      <c r="D115" s="15">
        <v>-41213.35</v>
      </c>
      <c r="E115" s="13"/>
    </row>
    <row r="116" spans="1:5" s="24" customFormat="1" x14ac:dyDescent="0.2">
      <c r="A116" s="12"/>
      <c r="B116" s="25" t="s">
        <v>124</v>
      </c>
      <c r="C116" s="14">
        <v>0</v>
      </c>
      <c r="D116" s="15">
        <v>3479500.6799999992</v>
      </c>
      <c r="E116" s="13"/>
    </row>
    <row r="117" spans="1:5" s="24" customFormat="1" x14ac:dyDescent="0.2">
      <c r="A117" s="12"/>
      <c r="B117" s="25" t="s">
        <v>125</v>
      </c>
      <c r="C117" s="14">
        <v>0</v>
      </c>
      <c r="D117" s="15">
        <v>147884.88</v>
      </c>
      <c r="E117" s="13"/>
    </row>
    <row r="118" spans="1:5" s="24" customFormat="1" x14ac:dyDescent="0.2">
      <c r="A118" s="12"/>
      <c r="B118" s="25" t="s">
        <v>126</v>
      </c>
      <c r="C118" s="14">
        <v>0</v>
      </c>
      <c r="D118" s="15">
        <v>11646.45</v>
      </c>
      <c r="E118" s="13"/>
    </row>
    <row r="119" spans="1:5" s="24" customFormat="1" x14ac:dyDescent="0.2">
      <c r="A119" s="12"/>
      <c r="B119" s="25" t="s">
        <v>127</v>
      </c>
      <c r="C119" s="14">
        <v>0</v>
      </c>
      <c r="D119" s="15">
        <v>4975.68</v>
      </c>
      <c r="E119" s="13"/>
    </row>
    <row r="120" spans="1:5" s="24" customFormat="1" x14ac:dyDescent="0.2">
      <c r="A120" s="12"/>
      <c r="B120" s="25" t="s">
        <v>128</v>
      </c>
      <c r="C120" s="14">
        <v>0</v>
      </c>
      <c r="D120" s="15">
        <v>2372.6999999999998</v>
      </c>
      <c r="E120" s="13"/>
    </row>
    <row r="121" spans="1:5" s="24" customFormat="1" x14ac:dyDescent="0.2">
      <c r="A121" s="12"/>
      <c r="B121" s="25" t="s">
        <v>129</v>
      </c>
      <c r="C121" s="14">
        <v>0</v>
      </c>
      <c r="D121" s="15">
        <v>6660</v>
      </c>
      <c r="E121" s="13"/>
    </row>
    <row r="122" spans="1:5" s="24" customFormat="1" x14ac:dyDescent="0.2">
      <c r="A122" s="12"/>
      <c r="B122" s="25" t="s">
        <v>130</v>
      </c>
      <c r="C122" s="14">
        <v>0</v>
      </c>
      <c r="D122" s="15">
        <v>344590</v>
      </c>
      <c r="E122" s="13"/>
    </row>
    <row r="123" spans="1:5" s="24" customFormat="1" x14ac:dyDescent="0.2">
      <c r="A123" s="12"/>
      <c r="B123" s="25" t="s">
        <v>131</v>
      </c>
      <c r="C123" s="14">
        <v>0</v>
      </c>
      <c r="D123" s="15">
        <v>84711.48</v>
      </c>
      <c r="E123" s="13"/>
    </row>
    <row r="124" spans="1:5" s="24" customFormat="1" x14ac:dyDescent="0.2">
      <c r="A124" s="12"/>
      <c r="B124" s="25" t="s">
        <v>132</v>
      </c>
      <c r="C124" s="14">
        <v>0</v>
      </c>
      <c r="D124" s="15">
        <v>142512.79999999999</v>
      </c>
      <c r="E124" s="13"/>
    </row>
    <row r="125" spans="1:5" s="24" customFormat="1" x14ac:dyDescent="0.2">
      <c r="A125" s="12"/>
      <c r="B125" s="25" t="s">
        <v>133</v>
      </c>
      <c r="C125" s="14">
        <v>0</v>
      </c>
      <c r="D125" s="15">
        <v>3675</v>
      </c>
      <c r="E125" s="13"/>
    </row>
    <row r="126" spans="1:5" s="24" customFormat="1" x14ac:dyDescent="0.2">
      <c r="A126" s="12"/>
      <c r="B126" s="25" t="s">
        <v>134</v>
      </c>
      <c r="C126" s="14">
        <v>0</v>
      </c>
      <c r="D126" s="15">
        <v>1132</v>
      </c>
      <c r="E126" s="13"/>
    </row>
    <row r="127" spans="1:5" s="24" customFormat="1" x14ac:dyDescent="0.2">
      <c r="A127" s="12"/>
      <c r="B127" s="25" t="s">
        <v>135</v>
      </c>
      <c r="C127" s="14">
        <v>0</v>
      </c>
      <c r="D127" s="15">
        <v>254</v>
      </c>
      <c r="E127" s="13"/>
    </row>
    <row r="128" spans="1:5" s="24" customFormat="1" x14ac:dyDescent="0.2">
      <c r="A128" s="12"/>
      <c r="B128" s="25" t="s">
        <v>136</v>
      </c>
      <c r="C128" s="14">
        <v>0</v>
      </c>
      <c r="D128" s="15">
        <v>441320</v>
      </c>
      <c r="E128" s="13"/>
    </row>
    <row r="129" spans="1:5" s="24" customFormat="1" x14ac:dyDescent="0.2">
      <c r="A129" s="12"/>
      <c r="B129" s="25" t="s">
        <v>137</v>
      </c>
      <c r="C129" s="14">
        <v>0</v>
      </c>
      <c r="D129" s="15">
        <v>1735950</v>
      </c>
      <c r="E129" s="13"/>
    </row>
    <row r="130" spans="1:5" s="24" customFormat="1" x14ac:dyDescent="0.2">
      <c r="A130" s="12"/>
      <c r="B130" s="25" t="s">
        <v>138</v>
      </c>
      <c r="C130" s="14">
        <v>0</v>
      </c>
      <c r="D130" s="15">
        <v>9600</v>
      </c>
      <c r="E130" s="13"/>
    </row>
    <row r="131" spans="1:5" x14ac:dyDescent="0.2">
      <c r="A131" s="12"/>
      <c r="B131" s="25" t="s">
        <v>139</v>
      </c>
      <c r="C131" s="14">
        <v>0</v>
      </c>
      <c r="D131" s="15">
        <v>556030</v>
      </c>
      <c r="E131" s="13"/>
    </row>
    <row r="132" spans="1:5" x14ac:dyDescent="0.2">
      <c r="A132" s="12"/>
      <c r="B132" s="25" t="s">
        <v>140</v>
      </c>
      <c r="C132" s="14">
        <v>0</v>
      </c>
      <c r="D132" s="15">
        <v>1013.3</v>
      </c>
      <c r="E132" s="13"/>
    </row>
    <row r="133" spans="1:5" x14ac:dyDescent="0.2">
      <c r="A133" s="12"/>
      <c r="B133" s="25" t="s">
        <v>141</v>
      </c>
      <c r="C133" s="14">
        <v>0</v>
      </c>
      <c r="D133" s="15">
        <v>4094.88</v>
      </c>
      <c r="E133" s="13"/>
    </row>
    <row r="134" spans="1:5" x14ac:dyDescent="0.2">
      <c r="A134" s="12"/>
      <c r="B134" s="25" t="s">
        <v>142</v>
      </c>
      <c r="C134" s="14">
        <v>0</v>
      </c>
      <c r="D134" s="15">
        <v>1471580.6</v>
      </c>
      <c r="E134" s="13"/>
    </row>
    <row r="135" spans="1:5" x14ac:dyDescent="0.2">
      <c r="A135" s="12"/>
      <c r="B135" s="25" t="s">
        <v>143</v>
      </c>
      <c r="C135" s="14">
        <v>0</v>
      </c>
      <c r="D135" s="15">
        <v>49165</v>
      </c>
      <c r="E135" s="13"/>
    </row>
    <row r="136" spans="1:5" x14ac:dyDescent="0.2">
      <c r="A136" s="12"/>
      <c r="B136" s="25" t="s">
        <v>144</v>
      </c>
      <c r="C136" s="14">
        <v>0</v>
      </c>
      <c r="D136" s="15">
        <v>33.36</v>
      </c>
      <c r="E136" s="13"/>
    </row>
    <row r="137" spans="1:5" x14ac:dyDescent="0.2">
      <c r="A137" s="12"/>
      <c r="B137" s="25" t="s">
        <v>145</v>
      </c>
      <c r="C137" s="14">
        <v>0</v>
      </c>
      <c r="D137" s="15">
        <v>518606.4</v>
      </c>
      <c r="E137" s="13"/>
    </row>
    <row r="138" spans="1:5" x14ac:dyDescent="0.2">
      <c r="A138" s="12"/>
      <c r="B138" s="25" t="s">
        <v>146</v>
      </c>
      <c r="C138" s="14">
        <v>0</v>
      </c>
      <c r="D138" s="15">
        <v>4406.72</v>
      </c>
      <c r="E138" s="13"/>
    </row>
    <row r="139" spans="1:5" x14ac:dyDescent="0.2">
      <c r="A139" s="12"/>
      <c r="B139" s="25" t="s">
        <v>147</v>
      </c>
      <c r="C139" s="14">
        <v>0</v>
      </c>
      <c r="D139" s="15">
        <v>238.32</v>
      </c>
      <c r="E139" s="13"/>
    </row>
    <row r="140" spans="1:5" x14ac:dyDescent="0.2">
      <c r="A140" s="12"/>
      <c r="B140" s="25" t="s">
        <v>148</v>
      </c>
      <c r="C140" s="14">
        <v>0</v>
      </c>
      <c r="D140" s="15">
        <v>54601.34</v>
      </c>
      <c r="E140" s="13"/>
    </row>
    <row r="141" spans="1:5" x14ac:dyDescent="0.2">
      <c r="A141" s="12"/>
      <c r="B141" s="25" t="s">
        <v>149</v>
      </c>
      <c r="C141" s="14">
        <v>0</v>
      </c>
      <c r="D141" s="15">
        <v>13848</v>
      </c>
      <c r="E141" s="13"/>
    </row>
    <row r="142" spans="1:5" x14ac:dyDescent="0.2">
      <c r="A142" s="12"/>
      <c r="B142" s="25" t="s">
        <v>150</v>
      </c>
      <c r="C142" s="14">
        <v>0</v>
      </c>
      <c r="D142" s="15">
        <v>103995.42</v>
      </c>
      <c r="E142" s="13"/>
    </row>
    <row r="143" spans="1:5" x14ac:dyDescent="0.2">
      <c r="A143" s="12"/>
      <c r="B143" s="25" t="s">
        <v>151</v>
      </c>
      <c r="C143" s="14">
        <v>0</v>
      </c>
      <c r="D143" s="15">
        <v>101523.79</v>
      </c>
      <c r="E143" s="13"/>
    </row>
    <row r="144" spans="1:5" x14ac:dyDescent="0.2">
      <c r="A144" s="12"/>
      <c r="B144" s="25" t="s">
        <v>152</v>
      </c>
      <c r="C144" s="14">
        <v>0</v>
      </c>
      <c r="D144" s="15">
        <v>1041210.37</v>
      </c>
      <c r="E144" s="13"/>
    </row>
    <row r="145" spans="1:5" x14ac:dyDescent="0.2">
      <c r="A145" s="12"/>
      <c r="B145" s="25" t="s">
        <v>153</v>
      </c>
      <c r="C145" s="14">
        <v>0</v>
      </c>
      <c r="D145" s="15">
        <v>645143.24</v>
      </c>
      <c r="E145" s="13"/>
    </row>
    <row r="146" spans="1:5" x14ac:dyDescent="0.2">
      <c r="A146" s="12"/>
      <c r="B146" s="25" t="s">
        <v>154</v>
      </c>
      <c r="C146" s="14">
        <v>0</v>
      </c>
      <c r="D146" s="15">
        <v>16919.16</v>
      </c>
      <c r="E146" s="13"/>
    </row>
    <row r="147" spans="1:5" x14ac:dyDescent="0.2">
      <c r="A147" s="12"/>
      <c r="B147" s="25" t="s">
        <v>155</v>
      </c>
      <c r="C147" s="14">
        <v>0</v>
      </c>
      <c r="D147" s="15">
        <v>2796428.4</v>
      </c>
      <c r="E147" s="13"/>
    </row>
    <row r="148" spans="1:5" x14ac:dyDescent="0.2">
      <c r="A148" s="12"/>
      <c r="B148" s="25" t="s">
        <v>156</v>
      </c>
      <c r="C148" s="14">
        <v>0</v>
      </c>
      <c r="D148" s="15">
        <v>94812.04</v>
      </c>
      <c r="E148" s="13"/>
    </row>
    <row r="149" spans="1:5" x14ac:dyDescent="0.2">
      <c r="A149" s="12"/>
      <c r="B149" s="25" t="s">
        <v>157</v>
      </c>
      <c r="C149" s="14">
        <v>0</v>
      </c>
      <c r="D149" s="15">
        <v>1887635.31</v>
      </c>
      <c r="E149" s="13"/>
    </row>
    <row r="150" spans="1:5" x14ac:dyDescent="0.2">
      <c r="A150" s="12"/>
      <c r="B150" s="25" t="s">
        <v>158</v>
      </c>
      <c r="C150" s="14">
        <v>0</v>
      </c>
      <c r="D150" s="15">
        <v>1055692.7</v>
      </c>
      <c r="E150" s="13"/>
    </row>
    <row r="151" spans="1:5" x14ac:dyDescent="0.2">
      <c r="A151" s="12"/>
      <c r="B151" s="25" t="s">
        <v>159</v>
      </c>
      <c r="C151" s="14">
        <v>0</v>
      </c>
      <c r="D151" s="15">
        <v>27888.3</v>
      </c>
      <c r="E151" s="13"/>
    </row>
    <row r="152" spans="1:5" x14ac:dyDescent="0.2">
      <c r="A152" s="12"/>
      <c r="B152" s="25" t="s">
        <v>160</v>
      </c>
      <c r="C152" s="14">
        <v>0</v>
      </c>
      <c r="D152" s="15">
        <v>12531.13</v>
      </c>
      <c r="E152" s="13"/>
    </row>
    <row r="153" spans="1:5" x14ac:dyDescent="0.2">
      <c r="A153" s="12"/>
      <c r="B153" s="25" t="s">
        <v>161</v>
      </c>
      <c r="C153" s="14">
        <v>0</v>
      </c>
      <c r="D153" s="15">
        <v>2984423.0299999993</v>
      </c>
      <c r="E153" s="13"/>
    </row>
    <row r="154" spans="1:5" x14ac:dyDescent="0.2">
      <c r="A154" s="12"/>
      <c r="B154" s="25" t="s">
        <v>162</v>
      </c>
      <c r="C154" s="14">
        <v>0</v>
      </c>
      <c r="D154" s="15">
        <v>675.59</v>
      </c>
      <c r="E154" s="13"/>
    </row>
    <row r="155" spans="1:5" x14ac:dyDescent="0.2">
      <c r="A155" s="12"/>
      <c r="B155" s="25" t="s">
        <v>163</v>
      </c>
      <c r="C155" s="14">
        <v>0</v>
      </c>
      <c r="D155" s="15">
        <v>62626.51</v>
      </c>
      <c r="E155" s="13"/>
    </row>
    <row r="156" spans="1:5" x14ac:dyDescent="0.2">
      <c r="A156" s="12"/>
      <c r="B156" s="25" t="s">
        <v>164</v>
      </c>
      <c r="C156" s="14">
        <v>0</v>
      </c>
      <c r="D156" s="15">
        <v>764254.7</v>
      </c>
      <c r="E156" s="13"/>
    </row>
    <row r="157" spans="1:5" x14ac:dyDescent="0.2">
      <c r="A157" s="12"/>
      <c r="B157" s="25" t="s">
        <v>165</v>
      </c>
      <c r="C157" s="14">
        <v>0</v>
      </c>
      <c r="D157" s="15">
        <v>2379327.12</v>
      </c>
      <c r="E157" s="13"/>
    </row>
    <row r="158" spans="1:5" x14ac:dyDescent="0.2">
      <c r="A158" s="12"/>
      <c r="B158" s="25" t="s">
        <v>166</v>
      </c>
      <c r="C158" s="14">
        <v>0</v>
      </c>
      <c r="D158" s="15">
        <v>128480.53</v>
      </c>
      <c r="E158" s="13"/>
    </row>
    <row r="159" spans="1:5" x14ac:dyDescent="0.2">
      <c r="A159" s="12"/>
      <c r="B159" s="25" t="s">
        <v>167</v>
      </c>
      <c r="C159" s="14">
        <v>0</v>
      </c>
      <c r="D159" s="15">
        <v>2120</v>
      </c>
      <c r="E159" s="13"/>
    </row>
    <row r="160" spans="1:5" x14ac:dyDescent="0.2">
      <c r="A160" s="12"/>
      <c r="B160" s="25" t="s">
        <v>168</v>
      </c>
      <c r="C160" s="14">
        <v>0</v>
      </c>
      <c r="D160" s="15">
        <v>7844.41</v>
      </c>
      <c r="E160" s="13"/>
    </row>
    <row r="161" spans="1:5" x14ac:dyDescent="0.2">
      <c r="A161" s="12"/>
      <c r="B161" s="25" t="s">
        <v>169</v>
      </c>
      <c r="C161" s="14">
        <v>0</v>
      </c>
      <c r="D161" s="15">
        <v>-3.31</v>
      </c>
      <c r="E161" s="13"/>
    </row>
    <row r="162" spans="1:5" x14ac:dyDescent="0.2">
      <c r="A162" s="12"/>
      <c r="B162" s="25" t="s">
        <v>170</v>
      </c>
      <c r="C162" s="14">
        <v>0</v>
      </c>
      <c r="D162" s="15">
        <v>-1166.2</v>
      </c>
      <c r="E162" s="13"/>
    </row>
    <row r="163" spans="1:5" x14ac:dyDescent="0.2">
      <c r="A163" s="12"/>
      <c r="B163" s="25" t="s">
        <v>171</v>
      </c>
      <c r="C163" s="14">
        <v>0</v>
      </c>
      <c r="D163" s="15">
        <v>-3094.89</v>
      </c>
      <c r="E163" s="13"/>
    </row>
    <row r="164" spans="1:5" x14ac:dyDescent="0.2">
      <c r="A164" s="12"/>
      <c r="B164" s="25" t="s">
        <v>172</v>
      </c>
      <c r="C164" s="14">
        <v>0</v>
      </c>
      <c r="D164" s="15">
        <v>354</v>
      </c>
      <c r="E164" s="13"/>
    </row>
    <row r="165" spans="1:5" x14ac:dyDescent="0.2">
      <c r="A165" s="12"/>
      <c r="B165" s="25" t="s">
        <v>173</v>
      </c>
      <c r="C165" s="14">
        <v>0</v>
      </c>
      <c r="D165" s="15">
        <v>60</v>
      </c>
      <c r="E165" s="13"/>
    </row>
    <row r="166" spans="1:5" x14ac:dyDescent="0.2">
      <c r="A166" s="12"/>
      <c r="B166" s="25" t="s">
        <v>174</v>
      </c>
      <c r="C166" s="14">
        <v>0</v>
      </c>
      <c r="D166" s="15">
        <v>28822</v>
      </c>
      <c r="E166" s="13"/>
    </row>
    <row r="167" spans="1:5" x14ac:dyDescent="0.2">
      <c r="A167" s="12"/>
      <c r="B167" s="25" t="s">
        <v>175</v>
      </c>
      <c r="C167" s="14">
        <v>0</v>
      </c>
      <c r="D167" s="15">
        <v>320.3</v>
      </c>
      <c r="E167" s="13"/>
    </row>
    <row r="168" spans="1:5" s="24" customFormat="1" x14ac:dyDescent="0.2">
      <c r="A168" s="17" t="s">
        <v>176</v>
      </c>
      <c r="B168" s="18"/>
      <c r="C168" s="19">
        <f>SUM(C32:C167)</f>
        <v>15673096289</v>
      </c>
      <c r="D168" s="20">
        <f>SUM(D32:D167)</f>
        <v>1430351493.8699999</v>
      </c>
      <c r="E168" s="21"/>
    </row>
    <row r="169" spans="1:5" s="24" customFormat="1" x14ac:dyDescent="0.2">
      <c r="A169" s="17" t="s">
        <v>177</v>
      </c>
      <c r="B169" s="18"/>
      <c r="C169" s="19">
        <f>C11+C14+C19+C27+C31+C168</f>
        <v>24158337899</v>
      </c>
      <c r="D169" s="20">
        <f>D11+D14+D19+D27+D31+D168</f>
        <v>2137593467.7899997</v>
      </c>
      <c r="E169" s="21"/>
    </row>
  </sheetData>
  <printOptions horizontalCentered="1"/>
  <pageMargins left="0.5" right="0.5" top="1" bottom="0.75" header="0.5" footer="0.5"/>
  <pageSetup scale="82" fitToHeight="3" orientation="portrait" r:id="rId1"/>
  <headerFooter alignWithMargins="0">
    <oddFooter>&amp;CPage &amp;P of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</vt:lpstr>
      <vt:lpstr>Exhibit!Print_Titles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2016-05-26T17:29:11Z</dcterms:created>
  <dcterms:modified xsi:type="dcterms:W3CDTF">2016-05-27T21:30:56Z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