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20" windowWidth="18000" windowHeight="11265" tabRatio="817"/>
  </bookViews>
  <sheets>
    <sheet name="Reporting Templates" sheetId="3" r:id="rId1"/>
  </sheets>
  <definedNames>
    <definedName name="_xlnm.Print_Area" localSheetId="0">'Reporting Templates'!$A$1:$F$114</definedName>
  </definedNames>
  <calcPr calcId="152511"/>
</workbook>
</file>

<file path=xl/calcChain.xml><?xml version="1.0" encoding="utf-8"?>
<calcChain xmlns="http://schemas.openxmlformats.org/spreadsheetml/2006/main">
  <c r="D14" i="3" l="1"/>
  <c r="D9" i="3" l="1"/>
  <c r="D10" i="3"/>
  <c r="D12" i="3"/>
  <c r="D13" i="3"/>
  <c r="D8" i="3"/>
  <c r="D43" i="3" l="1"/>
  <c r="D44" i="3"/>
  <c r="D45" i="3"/>
  <c r="D46" i="3"/>
  <c r="D47" i="3"/>
  <c r="D42" i="3"/>
  <c r="C48" i="3"/>
  <c r="D48" i="3" s="1"/>
  <c r="C62" i="3" l="1"/>
  <c r="B62" i="3"/>
  <c r="D61" i="3"/>
  <c r="D60" i="3"/>
  <c r="D59" i="3"/>
  <c r="D58" i="3"/>
  <c r="D57" i="3"/>
  <c r="D56" i="3"/>
  <c r="D55" i="3"/>
  <c r="D62" i="3" l="1"/>
  <c r="C28" i="3"/>
  <c r="B28" i="3"/>
  <c r="D27" i="3"/>
  <c r="D26" i="3"/>
  <c r="D25" i="3"/>
  <c r="D24" i="3"/>
  <c r="D23" i="3"/>
  <c r="D22" i="3"/>
  <c r="D28" i="3" s="1"/>
  <c r="D21" i="3"/>
  <c r="B92" i="3" l="1"/>
  <c r="E73" i="3"/>
</calcChain>
</file>

<file path=xl/sharedStrings.xml><?xml version="1.0" encoding="utf-8"?>
<sst xmlns="http://schemas.openxmlformats.org/spreadsheetml/2006/main" count="75" uniqueCount="42">
  <si>
    <t>Fuel Cell</t>
  </si>
  <si>
    <t>Hydro</t>
  </si>
  <si>
    <t>Solar</t>
  </si>
  <si>
    <t>Wind</t>
  </si>
  <si>
    <t>Total</t>
  </si>
  <si>
    <t>Net Metering Facilities by Resource Type</t>
  </si>
  <si>
    <t>Resource</t>
  </si>
  <si>
    <t>Total Facilities</t>
  </si>
  <si>
    <t>Solar and Wind</t>
  </si>
  <si>
    <t>Non-Net Metering Facilities by Resource Type</t>
  </si>
  <si>
    <t>3. Total kW Combined Capacity</t>
  </si>
  <si>
    <t>2. Individual Capacity of Each Installation</t>
  </si>
  <si>
    <t>Expired Credits at End of Annualized Period</t>
  </si>
  <si>
    <t>Customers</t>
  </si>
  <si>
    <t>kWh</t>
  </si>
  <si>
    <t>Value</t>
  </si>
  <si>
    <t>Total Value</t>
  </si>
  <si>
    <t>7. Unforseen Problems or Barriers in the Tariff.</t>
  </si>
  <si>
    <t>8. Measurement to Cap</t>
  </si>
  <si>
    <t>See Attachment A</t>
  </si>
  <si>
    <t>There are no unforeseen problems or barriers.</t>
  </si>
  <si>
    <t>Thermal</t>
  </si>
  <si>
    <t>Gas</t>
  </si>
  <si>
    <t>Net Metering Generation Capacity by Resource Type (kW)</t>
  </si>
  <si>
    <t>Non-Net Metering Generation Capacity by Resource Type (MW)</t>
  </si>
  <si>
    <r>
      <rPr>
        <b/>
        <sz val="12"/>
        <color theme="1"/>
        <rFont val="Times New Roman"/>
        <family val="1"/>
      </rPr>
      <t>Historic to December 31, 2009</t>
    </r>
    <r>
      <rPr>
        <sz val="12"/>
        <color theme="1"/>
        <rFont val="Times New Roman"/>
        <family val="1"/>
      </rPr>
      <t xml:space="preserve">
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r>
  </si>
  <si>
    <t>The information provided for non-net metering facilities represents the Company’s best efforts to identify generation facilities that have been approved and are interconnected to PacifiCorp’s distribution system.  PacifiCorp has reviewed the generation facilities within the Balancing Authority and eliminated those that are interconnected to third parties or to the Company’s transmission system.  This list may not be complete because previously there were no requirements to maintain records based upon the point of interconnection with the distribution system.</t>
  </si>
  <si>
    <t>Other</t>
  </si>
  <si>
    <t>Excess Net Metering Generation per Month- kWh</t>
  </si>
  <si>
    <t>1. Number of Customer Generation Systems (Data for report compiled on 6/13/2017)</t>
  </si>
  <si>
    <t>New Facilities              April 1, 2016 to March 31, 2017</t>
  </si>
  <si>
    <t>New Facilities              January 1, 2016 to December 31, 2016</t>
  </si>
  <si>
    <t>Facilities as of March 31, 2016</t>
  </si>
  <si>
    <t>Net Metering Activity to Cap as of March 31, 2017</t>
  </si>
  <si>
    <t>Current Enrolled kW</t>
  </si>
  <si>
    <t>Maximum Cap kW</t>
  </si>
  <si>
    <t>Other*</t>
  </si>
  <si>
    <t>* Project Removed October 2016</t>
  </si>
  <si>
    <t>See Attachement A</t>
  </si>
  <si>
    <t>4. Number of Expired Credits per Customer</t>
  </si>
  <si>
    <t>5. Total Value of Expired Credits (as reported on June 13, 2017)</t>
  </si>
  <si>
    <t>6. Excess Net Metering Generation per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</si>
</sst>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quot;$&quot;#,##0.0000_);[Red]\(&quot;$&quot;#,##0.0000\)"/>
  </numFmts>
  <fonts count="9"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0"/>
      <name val="Times New Roman"/>
      <family val="1"/>
    </font>
    <font>
      <b/>
      <sz val="12"/>
      <name val="Times New Roman"/>
      <family val="1"/>
    </font>
    <font>
      <sz val="11"/>
      <name val="Calibri"/>
      <family val="2"/>
      <scheme val="minor"/>
    </font>
    <font>
      <sz val="10"/>
      <name val="Arial"/>
      <family val="2"/>
    </font>
    <font>
      <b/>
      <sz val="11"/>
      <color theme="1"/>
      <name val="Times New Roman"/>
      <family val="1"/>
    </font>
  </fonts>
  <fills count="2">
    <fill>
      <patternFill patternType="none"/>
    </fill>
    <fill>
      <patternFill patternType="gray125"/>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69">
    <xf numFmtId="0" fontId="0" fillId="0" borderId="0" xfId="0"/>
    <xf numFmtId="0" fontId="6" fillId="0" borderId="0" xfId="0" applyFont="1" applyFill="1" applyBorder="1"/>
    <xf numFmtId="0" fontId="4" fillId="0" borderId="0" xfId="0" applyFont="1" applyFill="1" applyBorder="1" applyAlignment="1">
      <alignment horizontal="center" vertical="top" wrapText="1"/>
    </xf>
    <xf numFmtId="0" fontId="0" fillId="0" borderId="0" xfId="0" applyBorder="1"/>
    <xf numFmtId="0" fontId="2" fillId="0" borderId="7" xfId="0" applyFont="1" applyFill="1" applyBorder="1" applyAlignment="1">
      <alignment horizontal="center" vertical="top" wrapText="1"/>
    </xf>
    <xf numFmtId="2" fontId="2" fillId="0" borderId="8" xfId="0" applyNumberFormat="1" applyFont="1" applyFill="1" applyBorder="1" applyAlignment="1">
      <alignment horizontal="center" vertical="top" wrapText="1"/>
    </xf>
    <xf numFmtId="0" fontId="0" fillId="0" borderId="0" xfId="0" applyFill="1"/>
    <xf numFmtId="164" fontId="2" fillId="0" borderId="10" xfId="0" applyNumberFormat="1"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3" fontId="0" fillId="0" borderId="0" xfId="0" applyNumberFormat="1" applyFill="1"/>
    <xf numFmtId="0" fontId="3" fillId="0" borderId="4" xfId="0" applyFont="1" applyFill="1" applyBorder="1" applyAlignment="1">
      <alignment horizontal="center" vertical="top" wrapText="1"/>
    </xf>
    <xf numFmtId="0" fontId="6" fillId="0" borderId="0" xfId="0" applyFont="1" applyFill="1"/>
    <xf numFmtId="0" fontId="5" fillId="0" borderId="0" xfId="0" applyFont="1" applyFill="1" applyBorder="1" applyAlignment="1">
      <alignment horizontal="center" vertical="top" wrapText="1"/>
    </xf>
    <xf numFmtId="0" fontId="5" fillId="0" borderId="11" xfId="0" applyFont="1" applyFill="1" applyBorder="1" applyAlignment="1">
      <alignment horizontal="center" vertical="top" wrapText="1"/>
    </xf>
    <xf numFmtId="0" fontId="4" fillId="0" borderId="11" xfId="0" applyFont="1" applyFill="1" applyBorder="1" applyAlignment="1">
      <alignment horizontal="center" vertical="top" wrapText="1"/>
    </xf>
    <xf numFmtId="0" fontId="2" fillId="0" borderId="4" xfId="0" applyFont="1" applyFill="1" applyBorder="1"/>
    <xf numFmtId="0" fontId="2" fillId="0" borderId="7" xfId="0" applyFont="1" applyFill="1" applyBorder="1"/>
    <xf numFmtId="0" fontId="3" fillId="0" borderId="4" xfId="0" applyFont="1" applyFill="1" applyBorder="1"/>
    <xf numFmtId="0" fontId="2" fillId="0" borderId="4" xfId="0" applyFont="1" applyFill="1" applyBorder="1" applyAlignment="1">
      <alignment horizontal="center" vertical="top" wrapText="1"/>
    </xf>
    <xf numFmtId="0" fontId="0" fillId="0" borderId="0" xfId="0" applyFill="1" applyBorder="1"/>
    <xf numFmtId="164" fontId="2" fillId="0" borderId="0"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0" fillId="0" borderId="0" xfId="0" applyFill="1" applyAlignment="1">
      <alignment horizontal="center"/>
    </xf>
    <xf numFmtId="0" fontId="2" fillId="0" borderId="3" xfId="0" applyFont="1" applyFill="1" applyBorder="1" applyAlignment="1">
      <alignment horizontal="center"/>
    </xf>
    <xf numFmtId="165" fontId="2" fillId="0" borderId="6" xfId="0" applyNumberFormat="1" applyFont="1" applyFill="1" applyBorder="1" applyAlignment="1">
      <alignment horizontal="center"/>
    </xf>
    <xf numFmtId="0" fontId="2" fillId="0" borderId="11" xfId="0" applyFont="1" applyFill="1" applyBorder="1" applyAlignment="1">
      <alignment horizontal="center" vertical="top" wrapText="1"/>
    </xf>
    <xf numFmtId="37" fontId="2" fillId="0" borderId="11" xfId="0" applyNumberFormat="1" applyFont="1" applyFill="1" applyBorder="1" applyAlignment="1">
      <alignment horizontal="center"/>
    </xf>
    <xf numFmtId="0" fontId="2" fillId="0" borderId="0" xfId="0" applyFont="1" applyFill="1" applyAlignment="1"/>
    <xf numFmtId="3" fontId="2" fillId="0" borderId="0" xfId="0" applyNumberFormat="1" applyFont="1" applyFill="1" applyAlignment="1">
      <alignment horizontal="center"/>
    </xf>
    <xf numFmtId="17" fontId="2" fillId="0" borderId="13" xfId="0" applyNumberFormat="1" applyFont="1" applyFill="1" applyBorder="1" applyAlignment="1">
      <alignment horizontal="center"/>
    </xf>
    <xf numFmtId="3" fontId="2" fillId="0" borderId="11" xfId="0" applyNumberFormat="1" applyFont="1" applyFill="1" applyBorder="1" applyAlignment="1">
      <alignment horizontal="center"/>
    </xf>
    <xf numFmtId="4" fontId="2" fillId="0" borderId="6" xfId="0" applyNumberFormat="1" applyFont="1" applyFill="1" applyBorder="1" applyAlignment="1">
      <alignment horizontal="center" vertical="top" wrapText="1"/>
    </xf>
    <xf numFmtId="4" fontId="0" fillId="0" borderId="0" xfId="0" applyNumberFormat="1" applyFill="1"/>
    <xf numFmtId="4" fontId="2" fillId="0" borderId="4" xfId="0" applyNumberFormat="1" applyFont="1" applyFill="1" applyBorder="1" applyAlignment="1">
      <alignment horizontal="center" vertical="top" wrapText="1"/>
    </xf>
    <xf numFmtId="4" fontId="2" fillId="0" borderId="8" xfId="0" applyNumberFormat="1" applyFont="1" applyFill="1" applyBorder="1" applyAlignment="1">
      <alignment horizontal="center" vertical="top" wrapText="1"/>
    </xf>
    <xf numFmtId="4" fontId="2" fillId="0" borderId="7" xfId="0" applyNumberFormat="1" applyFont="1" applyFill="1" applyBorder="1" applyAlignment="1">
      <alignment horizontal="center" vertical="top" wrapText="1"/>
    </xf>
    <xf numFmtId="4" fontId="3" fillId="0" borderId="6"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0" fontId="8" fillId="0" borderId="0" xfId="0" applyFont="1" applyFill="1"/>
    <xf numFmtId="0" fontId="3" fillId="0" borderId="0" xfId="0" applyFont="1" applyFill="1"/>
    <xf numFmtId="0" fontId="2" fillId="0" borderId="3" xfId="0" applyFont="1" applyFill="1" applyBorder="1" applyAlignment="1">
      <alignment horizontal="center" vertical="top" wrapText="1"/>
    </xf>
    <xf numFmtId="0" fontId="2" fillId="0" borderId="11" xfId="0" applyFont="1" applyFill="1" applyBorder="1"/>
    <xf numFmtId="0" fontId="0" fillId="0" borderId="2" xfId="0" applyFill="1" applyBorder="1"/>
    <xf numFmtId="0" fontId="2" fillId="0" borderId="15"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0" fillId="0" borderId="0" xfId="0" applyFill="1" applyAlignment="1">
      <alignment horizontal="left" wrapText="1"/>
    </xf>
    <xf numFmtId="0" fontId="5" fillId="0" borderId="0" xfId="0" applyFont="1" applyFill="1" applyBorder="1" applyAlignment="1">
      <alignment horizontal="left" vertical="top" wrapText="1"/>
    </xf>
    <xf numFmtId="0" fontId="2" fillId="0" borderId="1" xfId="0" applyFont="1" applyFill="1" applyBorder="1" applyAlignment="1">
      <alignment horizontal="center"/>
    </xf>
    <xf numFmtId="0" fontId="2" fillId="0" borderId="3" xfId="0" applyFont="1" applyFill="1" applyBorder="1" applyAlignment="1">
      <alignment horizontal="center"/>
    </xf>
    <xf numFmtId="3" fontId="2" fillId="0" borderId="1" xfId="0" applyNumberFormat="1" applyFont="1" applyFill="1" applyBorder="1" applyAlignment="1">
      <alignment horizontal="center"/>
    </xf>
    <xf numFmtId="0" fontId="5" fillId="0" borderId="14" xfId="0" applyFont="1" applyFill="1" applyBorder="1" applyAlignment="1">
      <alignment horizontal="center" vertical="top" wrapText="1"/>
    </xf>
    <xf numFmtId="0" fontId="5" fillId="0" borderId="1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4" fontId="2" fillId="0" borderId="1" xfId="1" applyFont="1" applyFill="1" applyBorder="1" applyAlignment="1">
      <alignment horizontal="center" vertical="top" wrapText="1"/>
    </xf>
    <xf numFmtId="44" fontId="2" fillId="0" borderId="3" xfId="1" applyFont="1" applyFill="1" applyBorder="1" applyAlignment="1">
      <alignment horizontal="center" vertical="top" wrapText="1"/>
    </xf>
    <xf numFmtId="0" fontId="3" fillId="0" borderId="0" xfId="0" applyFont="1" applyFill="1" applyAlignment="1">
      <alignment horizontal="left" wrapText="1"/>
    </xf>
    <xf numFmtId="0" fontId="2" fillId="0" borderId="0" xfId="0" applyFont="1" applyFill="1" applyAlignment="1">
      <alignment horizontal="left" wrapText="1"/>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2" fillId="0" borderId="4" xfId="0" applyFont="1" applyFill="1" applyBorder="1" applyAlignment="1">
      <alignment horizontal="center" vertical="top"/>
    </xf>
    <xf numFmtId="0" fontId="2" fillId="0" borderId="0" xfId="0" applyFont="1" applyFill="1" applyAlignment="1">
      <alignment horizontal="center"/>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Metering</a:t>
            </a:r>
            <a:r>
              <a:rPr lang="en-US" baseline="0"/>
              <a:t> Activity To Cap</a:t>
            </a:r>
          </a:p>
          <a:p>
            <a:pPr>
              <a:defRPr/>
            </a:pPr>
            <a:r>
              <a:rPr lang="en-US" baseline="0"/>
              <a:t>As of March 31,2017</a:t>
            </a:r>
            <a:endParaRPr lang="en-US"/>
          </a:p>
        </c:rich>
      </c:tx>
      <c:layout>
        <c:manualLayout>
          <c:xMode val="edge"/>
          <c:yMode val="edge"/>
          <c:x val="0.26575678040244971"/>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'Reporting Templates'!$B$103:$C$103</c:f>
              <c:strCache>
                <c:ptCount val="2"/>
                <c:pt idx="0">
                  <c:v>Maximum Cap kW</c:v>
                </c:pt>
                <c:pt idx="1">
                  <c:v>Current Enrolled kW</c:v>
                </c:pt>
              </c:strCache>
            </c:strRef>
          </c:cat>
          <c:val>
            <c:numRef>
              <c:f>'Reporting Templates'!$B$104:$C$104</c:f>
              <c:numCache>
                <c:formatCode>General</c:formatCode>
                <c:ptCount val="2"/>
                <c:pt idx="0">
                  <c:v>923000</c:v>
                </c:pt>
                <c:pt idx="1">
                  <c:v>160530.1</c:v>
                </c:pt>
              </c:numCache>
            </c:numRef>
          </c:val>
        </c:ser>
        <c:dLbls>
          <c:showLegendKey val="0"/>
          <c:showVal val="0"/>
          <c:showCatName val="0"/>
          <c:showSerName val="0"/>
          <c:showPercent val="0"/>
          <c:showBubbleSize val="0"/>
        </c:dLbls>
        <c:gapWidth val="219"/>
        <c:overlap val="-27"/>
        <c:axId val="220198880"/>
        <c:axId val="220941864"/>
      </c:barChart>
      <c:catAx>
        <c:axId val="22019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941864"/>
        <c:crosses val="autoZero"/>
        <c:auto val="1"/>
        <c:lblAlgn val="ctr"/>
        <c:lblOffset val="100"/>
        <c:noMultiLvlLbl val="0"/>
      </c:catAx>
      <c:valAx>
        <c:axId val="22094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98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309562</xdr:colOff>
      <xdr:row>99</xdr:row>
      <xdr:rowOff>157162</xdr:rowOff>
    </xdr:from>
    <xdr:to>
      <xdr:col>3</xdr:col>
      <xdr:colOff>1023937</xdr:colOff>
      <xdr:row>113</xdr:row>
      <xdr:rowOff>195262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J117"/>
  <sheetViews>
    <sheetView tabSelected="1" showWhiteSpace="0" zoomScaleNormal="100" zoomScaleSheetLayoutView="95" workbookViewId="0">
      <selection activeCell="C34" sqref="C34"/>
    </sheetView>
  </sheetViews>
  <sheetFormatPr defaultRowHeight="15" x14ac:dyDescent="0.25"/>
  <cols>
    <col min="1" max="1" width="16.5703125" customWidth="1"/>
    <col min="2" max="2" width="20.42578125" customWidth="1"/>
    <col min="3" max="3" width="20.85546875" customWidth="1"/>
    <col min="4" max="4" width="23.42578125" customWidth="1"/>
    <col min="5" max="5" width="1.7109375" customWidth="1"/>
    <col min="6" max="6" width="23.42578125" customWidth="1"/>
    <col min="8" max="8" width="11" bestFit="1" customWidth="1"/>
    <col min="11" max="11" width="11.28515625" bestFit="1" customWidth="1"/>
  </cols>
  <sheetData>
    <row r="2" spans="1:10" s="1" customFormat="1" ht="16.5" customHeight="1" x14ac:dyDescent="0.25">
      <c r="A2" s="53" t="s">
        <v>29</v>
      </c>
      <c r="B2" s="53"/>
      <c r="C2" s="53"/>
      <c r="D2" s="53"/>
      <c r="E2" s="53"/>
    </row>
    <row r="3" spans="1:10" s="6" customFormat="1" ht="15.75" thickBot="1" x14ac:dyDescent="0.3">
      <c r="A3" s="13"/>
      <c r="B3" s="13"/>
      <c r="C3" s="13"/>
      <c r="D3" s="13"/>
      <c r="E3" s="13"/>
      <c r="F3" s="13"/>
      <c r="G3" s="1"/>
      <c r="H3" s="1"/>
      <c r="I3" s="1"/>
      <c r="J3" s="1"/>
    </row>
    <row r="4" spans="1:10" s="6" customFormat="1" ht="16.5" customHeight="1" thickBot="1" x14ac:dyDescent="0.3">
      <c r="A4" s="49" t="s">
        <v>5</v>
      </c>
      <c r="B4" s="50"/>
      <c r="C4" s="50"/>
      <c r="D4" s="51"/>
      <c r="E4" s="14"/>
      <c r="F4" s="15"/>
      <c r="G4" s="1"/>
      <c r="H4" s="1"/>
      <c r="I4" s="1"/>
      <c r="J4" s="1"/>
    </row>
    <row r="5" spans="1:10" s="6" customFormat="1" ht="31.5" customHeight="1" x14ac:dyDescent="0.25">
      <c r="A5" s="65" t="s">
        <v>6</v>
      </c>
      <c r="B5" s="46" t="s">
        <v>32</v>
      </c>
      <c r="C5" s="46" t="s">
        <v>30</v>
      </c>
      <c r="D5" s="46" t="s">
        <v>7</v>
      </c>
      <c r="F5" s="46" t="s">
        <v>31</v>
      </c>
      <c r="G5" s="1"/>
      <c r="H5" s="1"/>
      <c r="I5" s="1"/>
      <c r="J5" s="1"/>
    </row>
    <row r="6" spans="1:10" s="6" customFormat="1" x14ac:dyDescent="0.25">
      <c r="A6" s="66"/>
      <c r="B6" s="47"/>
      <c r="C6" s="47"/>
      <c r="D6" s="47"/>
      <c r="F6" s="47"/>
      <c r="G6" s="1"/>
      <c r="H6" s="1"/>
      <c r="I6" s="1"/>
      <c r="J6" s="1"/>
    </row>
    <row r="7" spans="1:10" s="6" customFormat="1" ht="15.75" thickBot="1" x14ac:dyDescent="0.3">
      <c r="A7" s="67"/>
      <c r="B7" s="48"/>
      <c r="C7" s="48"/>
      <c r="D7" s="48"/>
      <c r="F7" s="48"/>
      <c r="G7" s="1"/>
      <c r="H7" s="1"/>
      <c r="I7" s="1"/>
      <c r="J7" s="1"/>
    </row>
    <row r="8" spans="1:10" s="6" customFormat="1" ht="16.5" thickBot="1" x14ac:dyDescent="0.3">
      <c r="A8" s="17" t="s">
        <v>2</v>
      </c>
      <c r="B8" s="8">
        <v>8133</v>
      </c>
      <c r="C8" s="8">
        <v>12408</v>
      </c>
      <c r="D8" s="8">
        <f>B8+C8</f>
        <v>20541</v>
      </c>
      <c r="F8" s="20">
        <v>10478</v>
      </c>
      <c r="G8" s="1"/>
      <c r="H8" s="1"/>
      <c r="I8" s="1"/>
      <c r="J8" s="1"/>
    </row>
    <row r="9" spans="1:10" s="6" customFormat="1" ht="16.5" thickBot="1" x14ac:dyDescent="0.3">
      <c r="A9" s="17" t="s">
        <v>3</v>
      </c>
      <c r="B9" s="8">
        <v>50</v>
      </c>
      <c r="C9" s="8">
        <v>0</v>
      </c>
      <c r="D9" s="8">
        <f t="shared" ref="D9:D13" si="0">B9+C9</f>
        <v>50</v>
      </c>
      <c r="F9" s="20">
        <v>0</v>
      </c>
    </row>
    <row r="10" spans="1:10" s="6" customFormat="1" ht="16.5" thickBot="1" x14ac:dyDescent="0.3">
      <c r="A10" s="17" t="s">
        <v>8</v>
      </c>
      <c r="B10" s="8">
        <v>23</v>
      </c>
      <c r="C10" s="8">
        <v>1</v>
      </c>
      <c r="D10" s="8">
        <f t="shared" si="0"/>
        <v>24</v>
      </c>
      <c r="F10" s="20">
        <v>0</v>
      </c>
    </row>
    <row r="11" spans="1:10" s="6" customFormat="1" ht="16.5" thickBot="1" x14ac:dyDescent="0.3">
      <c r="A11" s="17" t="s">
        <v>36</v>
      </c>
      <c r="B11" s="8">
        <v>1</v>
      </c>
      <c r="C11" s="8">
        <v>0</v>
      </c>
      <c r="D11" s="8">
        <v>0</v>
      </c>
      <c r="F11" s="20">
        <v>0</v>
      </c>
    </row>
    <row r="12" spans="1:10" s="6" customFormat="1" ht="16.5" thickBot="1" x14ac:dyDescent="0.3">
      <c r="A12" s="17" t="s">
        <v>1</v>
      </c>
      <c r="B12" s="8">
        <v>3</v>
      </c>
      <c r="C12" s="8">
        <v>0</v>
      </c>
      <c r="D12" s="8">
        <f t="shared" si="0"/>
        <v>3</v>
      </c>
      <c r="F12" s="20">
        <v>1</v>
      </c>
    </row>
    <row r="13" spans="1:10" s="6" customFormat="1" ht="16.5" thickBot="1" x14ac:dyDescent="0.3">
      <c r="A13" s="18" t="s">
        <v>0</v>
      </c>
      <c r="B13" s="9">
        <v>1</v>
      </c>
      <c r="C13" s="9">
        <v>0</v>
      </c>
      <c r="D13" s="45">
        <f t="shared" si="0"/>
        <v>1</v>
      </c>
      <c r="F13" s="4">
        <v>0</v>
      </c>
    </row>
    <row r="14" spans="1:10" s="6" customFormat="1" ht="17.25" thickTop="1" thickBot="1" x14ac:dyDescent="0.3">
      <c r="A14" s="19" t="s">
        <v>4</v>
      </c>
      <c r="B14" s="10">
        <v>8211</v>
      </c>
      <c r="C14" s="10">
        <v>12409</v>
      </c>
      <c r="D14" s="8">
        <f>SUM(D8:D13)</f>
        <v>20619</v>
      </c>
      <c r="F14" s="12">
        <v>10479</v>
      </c>
    </row>
    <row r="15" spans="1:10" ht="16.5" thickBot="1" x14ac:dyDescent="0.3">
      <c r="A15" s="43" t="s">
        <v>37</v>
      </c>
      <c r="B15" s="44"/>
      <c r="C15" s="44"/>
      <c r="D15" s="42"/>
      <c r="E15" s="6"/>
      <c r="F15" s="6"/>
    </row>
    <row r="16" spans="1:10" ht="15.75" thickBot="1" x14ac:dyDescent="0.3">
      <c r="A16" s="6"/>
      <c r="B16" s="6"/>
      <c r="C16" s="6"/>
      <c r="D16" s="6"/>
      <c r="E16" s="6"/>
      <c r="F16" s="6"/>
    </row>
    <row r="17" spans="1:6" ht="16.5" customHeight="1" thickBot="1" x14ac:dyDescent="0.3">
      <c r="A17" s="49" t="s">
        <v>9</v>
      </c>
      <c r="B17" s="50"/>
      <c r="C17" s="50"/>
      <c r="D17" s="51"/>
      <c r="E17" s="2"/>
      <c r="F17" s="6"/>
    </row>
    <row r="18" spans="1:6" ht="16.5" customHeight="1" x14ac:dyDescent="0.25">
      <c r="A18" s="65" t="s">
        <v>6</v>
      </c>
      <c r="B18" s="46" t="s">
        <v>32</v>
      </c>
      <c r="C18" s="46" t="s">
        <v>30</v>
      </c>
      <c r="D18" s="46" t="s">
        <v>7</v>
      </c>
      <c r="E18" s="6"/>
      <c r="F18" s="6"/>
    </row>
    <row r="19" spans="1:6" ht="15" customHeight="1" x14ac:dyDescent="0.25">
      <c r="A19" s="66"/>
      <c r="B19" s="47"/>
      <c r="C19" s="47"/>
      <c r="D19" s="47"/>
      <c r="E19" s="6"/>
      <c r="F19" s="6"/>
    </row>
    <row r="20" spans="1:6" ht="15" customHeight="1" thickBot="1" x14ac:dyDescent="0.3">
      <c r="A20" s="67"/>
      <c r="B20" s="48"/>
      <c r="C20" s="48"/>
      <c r="D20" s="48"/>
      <c r="E20" s="6"/>
      <c r="F20" s="6"/>
    </row>
    <row r="21" spans="1:6" ht="15.75" customHeight="1" thickBot="1" x14ac:dyDescent="0.3">
      <c r="A21" s="17" t="s">
        <v>2</v>
      </c>
      <c r="B21" s="8">
        <v>14</v>
      </c>
      <c r="C21" s="8">
        <v>3</v>
      </c>
      <c r="D21" s="8">
        <f>B21+C21</f>
        <v>17</v>
      </c>
      <c r="E21" s="6"/>
      <c r="F21" s="6"/>
    </row>
    <row r="22" spans="1:6" ht="16.5" thickBot="1" x14ac:dyDescent="0.3">
      <c r="A22" s="17" t="s">
        <v>3</v>
      </c>
      <c r="B22" s="8">
        <v>1</v>
      </c>
      <c r="C22" s="8">
        <v>0</v>
      </c>
      <c r="D22" s="8">
        <f t="shared" ref="D22:D27" si="1">B22+C22</f>
        <v>1</v>
      </c>
      <c r="E22" s="6"/>
      <c r="F22" s="6"/>
    </row>
    <row r="23" spans="1:6" ht="16.5" thickBot="1" x14ac:dyDescent="0.3">
      <c r="A23" s="17" t="s">
        <v>8</v>
      </c>
      <c r="B23" s="8">
        <v>0</v>
      </c>
      <c r="C23" s="8">
        <v>0</v>
      </c>
      <c r="D23" s="8">
        <f t="shared" si="1"/>
        <v>0</v>
      </c>
      <c r="E23" s="6"/>
      <c r="F23" s="6"/>
    </row>
    <row r="24" spans="1:6" ht="16.5" thickBot="1" x14ac:dyDescent="0.3">
      <c r="A24" s="17" t="s">
        <v>1</v>
      </c>
      <c r="B24" s="8">
        <v>21</v>
      </c>
      <c r="C24" s="8">
        <v>0</v>
      </c>
      <c r="D24" s="8">
        <f t="shared" si="1"/>
        <v>21</v>
      </c>
      <c r="E24" s="6"/>
      <c r="F24" s="6"/>
    </row>
    <row r="25" spans="1:6" ht="16.5" thickBot="1" x14ac:dyDescent="0.3">
      <c r="A25" s="17" t="s">
        <v>21</v>
      </c>
      <c r="B25" s="8">
        <v>3</v>
      </c>
      <c r="C25" s="8">
        <v>1</v>
      </c>
      <c r="D25" s="8">
        <f t="shared" si="1"/>
        <v>4</v>
      </c>
      <c r="E25" s="6"/>
      <c r="F25" s="6"/>
    </row>
    <row r="26" spans="1:6" ht="16.5" thickBot="1" x14ac:dyDescent="0.3">
      <c r="A26" s="17" t="s">
        <v>22</v>
      </c>
      <c r="B26" s="8">
        <v>6</v>
      </c>
      <c r="C26" s="8">
        <v>0</v>
      </c>
      <c r="D26" s="8">
        <f t="shared" si="1"/>
        <v>6</v>
      </c>
      <c r="E26" s="6"/>
      <c r="F26" s="6"/>
    </row>
    <row r="27" spans="1:6" ht="16.5" thickBot="1" x14ac:dyDescent="0.3">
      <c r="A27" s="18" t="s">
        <v>0</v>
      </c>
      <c r="B27" s="9">
        <v>0</v>
      </c>
      <c r="C27" s="9">
        <v>0</v>
      </c>
      <c r="D27" s="9">
        <f t="shared" si="1"/>
        <v>0</v>
      </c>
      <c r="E27" s="6"/>
      <c r="F27" s="6"/>
    </row>
    <row r="28" spans="1:6" ht="17.25" thickTop="1" thickBot="1" x14ac:dyDescent="0.3">
      <c r="A28" s="19" t="s">
        <v>4</v>
      </c>
      <c r="B28" s="10">
        <f>SUM(B21:B27)</f>
        <v>45</v>
      </c>
      <c r="C28" s="10">
        <f t="shared" ref="C28:D28" si="2">SUM(C21:C27)</f>
        <v>4</v>
      </c>
      <c r="D28" s="10">
        <f t="shared" si="2"/>
        <v>49</v>
      </c>
      <c r="E28" s="6"/>
      <c r="F28" s="6"/>
    </row>
    <row r="29" spans="1:6" x14ac:dyDescent="0.25">
      <c r="A29" s="6"/>
      <c r="B29" s="6"/>
      <c r="C29" s="6"/>
      <c r="D29" s="6"/>
      <c r="E29" s="6"/>
      <c r="F29" s="6"/>
    </row>
    <row r="30" spans="1:6" ht="15.75" x14ac:dyDescent="0.25">
      <c r="A30" s="64" t="s">
        <v>25</v>
      </c>
      <c r="B30" s="64"/>
      <c r="C30" s="64"/>
      <c r="D30" s="64"/>
      <c r="E30" s="64"/>
      <c r="F30" s="64"/>
    </row>
    <row r="31" spans="1:6" ht="83.25" customHeight="1" x14ac:dyDescent="0.25">
      <c r="A31" s="52" t="s">
        <v>26</v>
      </c>
      <c r="B31" s="52"/>
      <c r="C31" s="52"/>
      <c r="D31" s="52"/>
      <c r="E31" s="52"/>
      <c r="F31" s="52"/>
    </row>
    <row r="32" spans="1:6" x14ac:dyDescent="0.25">
      <c r="A32" s="6"/>
      <c r="B32" s="6"/>
      <c r="C32" s="6"/>
      <c r="D32" s="6"/>
      <c r="E32" s="6"/>
      <c r="F32" s="6"/>
    </row>
    <row r="33" spans="1:7" ht="15.75" x14ac:dyDescent="0.25">
      <c r="A33" s="53" t="s">
        <v>11</v>
      </c>
      <c r="B33" s="53"/>
      <c r="C33" s="53"/>
      <c r="D33" s="53"/>
      <c r="E33" s="53"/>
      <c r="F33" s="1"/>
    </row>
    <row r="34" spans="1:7" s="1" customFormat="1" ht="16.5" customHeight="1" x14ac:dyDescent="0.25">
      <c r="A34" s="68" t="s">
        <v>19</v>
      </c>
      <c r="B34" s="68"/>
      <c r="C34" s="6"/>
      <c r="D34" s="6"/>
      <c r="E34" s="6"/>
      <c r="F34" s="6"/>
    </row>
    <row r="35" spans="1:7" x14ac:dyDescent="0.25">
      <c r="A35" s="6"/>
      <c r="B35" s="6"/>
      <c r="C35" s="6"/>
      <c r="D35" s="6"/>
      <c r="E35" s="6"/>
      <c r="F35" s="6"/>
    </row>
    <row r="36" spans="1:7" s="6" customFormat="1" ht="15.75" x14ac:dyDescent="0.25">
      <c r="A36" s="53" t="s">
        <v>10</v>
      </c>
      <c r="B36" s="53"/>
      <c r="C36" s="53"/>
      <c r="D36" s="53"/>
      <c r="E36" s="53"/>
      <c r="F36" s="1"/>
    </row>
    <row r="37" spans="1:7" s="1" customFormat="1" ht="16.5" customHeight="1" thickBot="1" x14ac:dyDescent="0.3">
      <c r="A37" s="6"/>
      <c r="B37" s="6"/>
      <c r="C37" s="6"/>
      <c r="D37" s="6"/>
      <c r="E37" s="6"/>
      <c r="F37" s="6"/>
    </row>
    <row r="38" spans="1:7" s="6" customFormat="1" ht="16.5" thickBot="1" x14ac:dyDescent="0.3">
      <c r="A38" s="49" t="s">
        <v>23</v>
      </c>
      <c r="B38" s="50"/>
      <c r="C38" s="50"/>
      <c r="D38" s="51"/>
      <c r="E38" s="2"/>
      <c r="F38" s="16"/>
    </row>
    <row r="39" spans="1:7" s="6" customFormat="1" ht="16.5" customHeight="1" x14ac:dyDescent="0.25">
      <c r="A39" s="65" t="s">
        <v>6</v>
      </c>
      <c r="B39" s="46" t="s">
        <v>32</v>
      </c>
      <c r="C39" s="46" t="s">
        <v>30</v>
      </c>
      <c r="D39" s="46" t="s">
        <v>7</v>
      </c>
      <c r="F39" s="46" t="s">
        <v>31</v>
      </c>
    </row>
    <row r="40" spans="1:7" s="6" customFormat="1" ht="15" customHeight="1" x14ac:dyDescent="0.25">
      <c r="A40" s="66"/>
      <c r="B40" s="47"/>
      <c r="C40" s="47"/>
      <c r="D40" s="47"/>
      <c r="F40" s="47"/>
    </row>
    <row r="41" spans="1:7" s="6" customFormat="1" ht="15" customHeight="1" thickBot="1" x14ac:dyDescent="0.3">
      <c r="A41" s="67"/>
      <c r="B41" s="48"/>
      <c r="C41" s="48"/>
      <c r="D41" s="48"/>
      <c r="F41" s="48"/>
    </row>
    <row r="42" spans="1:7" s="6" customFormat="1" ht="15.75" customHeight="1" thickBot="1" x14ac:dyDescent="0.3">
      <c r="A42" s="17" t="s">
        <v>2</v>
      </c>
      <c r="B42" s="33">
        <v>66242.69</v>
      </c>
      <c r="C42" s="33">
        <v>93653.07</v>
      </c>
      <c r="D42" s="33">
        <f>B42+C42</f>
        <v>159895.76</v>
      </c>
      <c r="E42" s="34"/>
      <c r="F42" s="35">
        <v>92850.78</v>
      </c>
      <c r="G42" s="21"/>
    </row>
    <row r="43" spans="1:7" s="6" customFormat="1" ht="16.5" thickBot="1" x14ac:dyDescent="0.3">
      <c r="A43" s="17" t="s">
        <v>3</v>
      </c>
      <c r="B43" s="33">
        <v>195.7</v>
      </c>
      <c r="C43" s="33">
        <v>0</v>
      </c>
      <c r="D43" s="33">
        <f t="shared" ref="D43:D48" si="3">B43+C43</f>
        <v>195.7</v>
      </c>
      <c r="E43" s="34"/>
      <c r="F43" s="35">
        <v>0</v>
      </c>
      <c r="G43" s="22"/>
    </row>
    <row r="44" spans="1:7" s="6" customFormat="1" ht="16.5" thickBot="1" x14ac:dyDescent="0.3">
      <c r="A44" s="17" t="s">
        <v>8</v>
      </c>
      <c r="B44" s="33">
        <v>264.68</v>
      </c>
      <c r="C44" s="33">
        <v>28.36</v>
      </c>
      <c r="D44" s="33">
        <f t="shared" si="3"/>
        <v>293.04000000000002</v>
      </c>
      <c r="E44" s="34"/>
      <c r="F44" s="35">
        <v>0</v>
      </c>
      <c r="G44" s="22"/>
    </row>
    <row r="45" spans="1:7" s="6" customFormat="1" ht="16.5" thickBot="1" x14ac:dyDescent="0.3">
      <c r="A45" s="17" t="s">
        <v>27</v>
      </c>
      <c r="B45" s="33">
        <v>30</v>
      </c>
      <c r="C45" s="33">
        <v>0</v>
      </c>
      <c r="D45" s="33">
        <f t="shared" si="3"/>
        <v>30</v>
      </c>
      <c r="E45" s="34"/>
      <c r="F45" s="35">
        <v>0</v>
      </c>
      <c r="G45" s="22"/>
    </row>
    <row r="46" spans="1:7" s="6" customFormat="1" ht="16.5" thickBot="1" x14ac:dyDescent="0.3">
      <c r="A46" s="17" t="s">
        <v>1</v>
      </c>
      <c r="B46" s="33">
        <v>100.6</v>
      </c>
      <c r="C46" s="33">
        <v>0</v>
      </c>
      <c r="D46" s="33">
        <f t="shared" si="3"/>
        <v>100.6</v>
      </c>
      <c r="E46" s="34"/>
      <c r="F46" s="35">
        <v>110</v>
      </c>
      <c r="G46" s="22"/>
    </row>
    <row r="47" spans="1:7" s="6" customFormat="1" ht="16.5" thickBot="1" x14ac:dyDescent="0.3">
      <c r="A47" s="18" t="s">
        <v>0</v>
      </c>
      <c r="B47" s="36">
        <v>15</v>
      </c>
      <c r="C47" s="36">
        <v>0</v>
      </c>
      <c r="D47" s="33">
        <f t="shared" si="3"/>
        <v>15</v>
      </c>
      <c r="E47" s="34"/>
      <c r="F47" s="37">
        <v>0</v>
      </c>
      <c r="G47" s="22"/>
    </row>
    <row r="48" spans="1:7" s="6" customFormat="1" ht="17.25" thickTop="1" thickBot="1" x14ac:dyDescent="0.3">
      <c r="A48" s="19" t="s">
        <v>4</v>
      </c>
      <c r="B48" s="38">
        <v>66848.67</v>
      </c>
      <c r="C48" s="38">
        <f>SUM(C42:C47)</f>
        <v>93681.430000000008</v>
      </c>
      <c r="D48" s="33">
        <f t="shared" si="3"/>
        <v>160530.1</v>
      </c>
      <c r="E48" s="34"/>
      <c r="F48" s="39">
        <v>92960.78</v>
      </c>
      <c r="G48" s="22"/>
    </row>
    <row r="49" spans="1:7" s="6" customFormat="1" ht="15.75" x14ac:dyDescent="0.25">
      <c r="B49" s="34"/>
      <c r="D49" s="7"/>
      <c r="G49" s="23"/>
    </row>
    <row r="50" spans="1:7" ht="15.75" thickBot="1" x14ac:dyDescent="0.3">
      <c r="A50" s="6"/>
      <c r="B50" s="6"/>
      <c r="C50" s="6"/>
      <c r="D50" s="6"/>
      <c r="E50" s="6"/>
      <c r="F50" s="6"/>
      <c r="G50" s="3"/>
    </row>
    <row r="51" spans="1:7" ht="16.5" customHeight="1" thickBot="1" x14ac:dyDescent="0.3">
      <c r="A51" s="49" t="s">
        <v>24</v>
      </c>
      <c r="B51" s="50"/>
      <c r="C51" s="50"/>
      <c r="D51" s="51"/>
      <c r="E51" s="2"/>
      <c r="F51" s="6"/>
    </row>
    <row r="52" spans="1:7" ht="15" customHeight="1" x14ac:dyDescent="0.25">
      <c r="A52" s="65" t="s">
        <v>6</v>
      </c>
      <c r="B52" s="46" t="s">
        <v>32</v>
      </c>
      <c r="C52" s="46" t="s">
        <v>30</v>
      </c>
      <c r="D52" s="46" t="s">
        <v>7</v>
      </c>
      <c r="E52" s="6"/>
      <c r="F52" s="6"/>
    </row>
    <row r="53" spans="1:7" ht="16.5" customHeight="1" x14ac:dyDescent="0.25">
      <c r="A53" s="66"/>
      <c r="B53" s="47"/>
      <c r="C53" s="47"/>
      <c r="D53" s="47"/>
      <c r="E53" s="6"/>
      <c r="F53" s="6"/>
    </row>
    <row r="54" spans="1:7" ht="15" customHeight="1" thickBot="1" x14ac:dyDescent="0.3">
      <c r="A54" s="67"/>
      <c r="B54" s="48"/>
      <c r="C54" s="48"/>
      <c r="D54" s="48"/>
      <c r="E54" s="6"/>
      <c r="F54" s="6"/>
    </row>
    <row r="55" spans="1:7" ht="15" customHeight="1" thickBot="1" x14ac:dyDescent="0.3">
      <c r="A55" s="17" t="s">
        <v>2</v>
      </c>
      <c r="B55" s="8">
        <v>35.695</v>
      </c>
      <c r="C55" s="8">
        <v>9</v>
      </c>
      <c r="D55" s="8">
        <f>B55+C55</f>
        <v>44.695</v>
      </c>
      <c r="E55" s="6"/>
      <c r="F55" s="6"/>
    </row>
    <row r="56" spans="1:7" ht="15.75" customHeight="1" thickBot="1" x14ac:dyDescent="0.3">
      <c r="A56" s="17" t="s">
        <v>3</v>
      </c>
      <c r="B56" s="8">
        <v>0.04</v>
      </c>
      <c r="C56" s="8">
        <v>0</v>
      </c>
      <c r="D56" s="8">
        <f t="shared" ref="D56:D61" si="4">B56+C56</f>
        <v>0.04</v>
      </c>
      <c r="E56" s="6"/>
      <c r="F56" s="6"/>
    </row>
    <row r="57" spans="1:7" ht="16.5" thickBot="1" x14ac:dyDescent="0.3">
      <c r="A57" s="17" t="s">
        <v>8</v>
      </c>
      <c r="B57" s="8">
        <v>0</v>
      </c>
      <c r="C57" s="8">
        <v>0</v>
      </c>
      <c r="D57" s="8">
        <f t="shared" si="4"/>
        <v>0</v>
      </c>
      <c r="E57" s="6"/>
      <c r="F57" s="6"/>
    </row>
    <row r="58" spans="1:7" ht="16.5" thickBot="1" x14ac:dyDescent="0.3">
      <c r="A58" s="17" t="s">
        <v>1</v>
      </c>
      <c r="B58" s="8">
        <v>36.6</v>
      </c>
      <c r="C58" s="8">
        <v>0</v>
      </c>
      <c r="D58" s="8">
        <f t="shared" si="4"/>
        <v>36.6</v>
      </c>
      <c r="E58" s="6"/>
      <c r="F58" s="6"/>
    </row>
    <row r="59" spans="1:7" ht="16.5" thickBot="1" x14ac:dyDescent="0.3">
      <c r="A59" s="17" t="s">
        <v>21</v>
      </c>
      <c r="B59" s="8">
        <v>36.5</v>
      </c>
      <c r="C59" s="8">
        <v>6</v>
      </c>
      <c r="D59" s="8">
        <f t="shared" si="4"/>
        <v>42.5</v>
      </c>
      <c r="E59" s="6"/>
      <c r="F59" s="6"/>
    </row>
    <row r="60" spans="1:7" ht="16.5" thickBot="1" x14ac:dyDescent="0.3">
      <c r="A60" s="17" t="s">
        <v>22</v>
      </c>
      <c r="B60" s="8">
        <v>7.41</v>
      </c>
      <c r="C60" s="8">
        <v>0</v>
      </c>
      <c r="D60" s="8">
        <f t="shared" si="4"/>
        <v>7.41</v>
      </c>
      <c r="E60" s="6"/>
      <c r="F60" s="6"/>
    </row>
    <row r="61" spans="1:7" ht="16.5" thickBot="1" x14ac:dyDescent="0.3">
      <c r="A61" s="18" t="s">
        <v>0</v>
      </c>
      <c r="B61" s="9">
        <v>0</v>
      </c>
      <c r="C61" s="9">
        <v>0</v>
      </c>
      <c r="D61" s="5">
        <f t="shared" si="4"/>
        <v>0</v>
      </c>
      <c r="E61" s="6"/>
      <c r="F61" s="6"/>
    </row>
    <row r="62" spans="1:7" ht="17.25" thickTop="1" thickBot="1" x14ac:dyDescent="0.3">
      <c r="A62" s="19" t="s">
        <v>4</v>
      </c>
      <c r="B62" s="10">
        <f>SUM(B55:B61)</f>
        <v>116.245</v>
      </c>
      <c r="C62" s="10">
        <f t="shared" ref="C62:D62" si="5">SUM(C55:C61)</f>
        <v>15</v>
      </c>
      <c r="D62" s="10">
        <f t="shared" si="5"/>
        <v>131.245</v>
      </c>
      <c r="E62" s="6"/>
      <c r="F62" s="6"/>
    </row>
    <row r="63" spans="1:7" x14ac:dyDescent="0.25">
      <c r="A63" s="6"/>
      <c r="B63" s="6"/>
      <c r="C63" s="6"/>
      <c r="D63" s="6"/>
      <c r="E63" s="6"/>
      <c r="F63" s="6"/>
    </row>
    <row r="64" spans="1:7" ht="15.75" x14ac:dyDescent="0.25">
      <c r="A64" s="63"/>
      <c r="B64" s="64"/>
      <c r="C64" s="64"/>
      <c r="D64" s="64"/>
      <c r="E64" s="64"/>
      <c r="F64" s="6"/>
    </row>
    <row r="65" spans="1:6" x14ac:dyDescent="0.25">
      <c r="A65" s="6"/>
      <c r="B65" s="6"/>
      <c r="C65" s="6"/>
      <c r="D65" s="6"/>
      <c r="E65" s="6"/>
      <c r="F65" s="6"/>
    </row>
    <row r="66" spans="1:6" ht="13.5" customHeight="1" x14ac:dyDescent="0.25">
      <c r="A66" s="53" t="s">
        <v>39</v>
      </c>
      <c r="B66" s="53"/>
      <c r="C66" s="53"/>
      <c r="D66" s="53"/>
      <c r="E66" s="53"/>
      <c r="F66" s="1"/>
    </row>
    <row r="67" spans="1:6" ht="15.75" x14ac:dyDescent="0.25">
      <c r="A67" s="68" t="s">
        <v>38</v>
      </c>
      <c r="B67" s="68"/>
      <c r="C67" s="6"/>
      <c r="D67" s="6"/>
      <c r="E67" s="6"/>
      <c r="F67" s="6"/>
    </row>
    <row r="68" spans="1:6" s="1" customFormat="1" ht="16.5" customHeight="1" x14ac:dyDescent="0.25">
      <c r="A68" s="6"/>
      <c r="B68" s="6"/>
      <c r="C68" s="6"/>
      <c r="D68" s="6"/>
      <c r="E68" s="6"/>
      <c r="F68" s="6"/>
    </row>
    <row r="69" spans="1:6" s="6" customFormat="1" ht="15.75" x14ac:dyDescent="0.25">
      <c r="A69" s="53" t="s">
        <v>40</v>
      </c>
      <c r="B69" s="53"/>
      <c r="C69" s="53"/>
      <c r="D69" s="53"/>
      <c r="E69" s="53"/>
      <c r="F69" s="1"/>
    </row>
    <row r="70" spans="1:6" s="6" customFormat="1" x14ac:dyDescent="0.25">
      <c r="A70" s="40"/>
    </row>
    <row r="71" spans="1:6" s="1" customFormat="1" ht="16.5" customHeight="1" thickBot="1" x14ac:dyDescent="0.3">
      <c r="A71" s="58" t="s">
        <v>12</v>
      </c>
      <c r="B71" s="58"/>
      <c r="C71" s="58"/>
      <c r="D71" s="58"/>
      <c r="E71" s="58"/>
      <c r="F71" s="58"/>
    </row>
    <row r="72" spans="1:6" s="6" customFormat="1" ht="16.5" thickBot="1" x14ac:dyDescent="0.3">
      <c r="A72" s="54" t="s">
        <v>13</v>
      </c>
      <c r="B72" s="55"/>
      <c r="C72" s="27" t="s">
        <v>14</v>
      </c>
      <c r="D72" s="25" t="s">
        <v>15</v>
      </c>
      <c r="E72" s="59" t="s">
        <v>16</v>
      </c>
      <c r="F72" s="60"/>
    </row>
    <row r="73" spans="1:6" s="6" customFormat="1" ht="16.5" customHeight="1" thickBot="1" x14ac:dyDescent="0.3">
      <c r="A73" s="56">
        <v>4553</v>
      </c>
      <c r="B73" s="55"/>
      <c r="C73" s="28">
        <v>2556277</v>
      </c>
      <c r="D73" s="26">
        <v>2.2100000000000002E-2</v>
      </c>
      <c r="E73" s="61">
        <f>C73*D73</f>
        <v>56493.721700000002</v>
      </c>
      <c r="F73" s="62"/>
    </row>
    <row r="74" spans="1:6" s="6" customFormat="1" x14ac:dyDescent="0.25"/>
    <row r="75" spans="1:6" s="6" customFormat="1" x14ac:dyDescent="0.25"/>
    <row r="76" spans="1:6" s="6" customFormat="1" x14ac:dyDescent="0.25"/>
    <row r="77" spans="1:6" s="6" customFormat="1" ht="15.75" x14ac:dyDescent="0.25">
      <c r="A77" s="53" t="s">
        <v>41</v>
      </c>
      <c r="B77" s="53"/>
      <c r="C77" s="53"/>
      <c r="D77" s="53"/>
      <c r="E77" s="53"/>
      <c r="F77" s="1"/>
    </row>
    <row r="78" spans="1:6" s="6" customFormat="1" ht="16.5" thickBot="1" x14ac:dyDescent="0.3">
      <c r="A78" s="40"/>
      <c r="B78" s="41"/>
      <c r="C78" s="41"/>
      <c r="D78" s="41"/>
      <c r="E78" s="41"/>
      <c r="F78" s="41"/>
    </row>
    <row r="79" spans="1:6" s="1" customFormat="1" ht="31.5" customHeight="1" thickBot="1" x14ac:dyDescent="0.3">
      <c r="A79" s="49" t="s">
        <v>28</v>
      </c>
      <c r="B79" s="57"/>
      <c r="C79" s="6"/>
      <c r="D79" s="6"/>
      <c r="E79" s="6"/>
      <c r="F79" s="6"/>
    </row>
    <row r="80" spans="1:6" s="6" customFormat="1" ht="16.5" thickBot="1" x14ac:dyDescent="0.3">
      <c r="A80" s="31">
        <v>42461</v>
      </c>
      <c r="B80" s="32">
        <v>1262560</v>
      </c>
    </row>
    <row r="81" spans="1:6" s="6" customFormat="1" ht="18.75" customHeight="1" thickBot="1" x14ac:dyDescent="0.3">
      <c r="A81" s="31">
        <v>42491</v>
      </c>
      <c r="B81" s="32">
        <v>2013732</v>
      </c>
    </row>
    <row r="82" spans="1:6" s="6" customFormat="1" ht="16.5" thickBot="1" x14ac:dyDescent="0.3">
      <c r="A82" s="31">
        <v>42522</v>
      </c>
      <c r="B82" s="32">
        <v>2256396</v>
      </c>
    </row>
    <row r="83" spans="1:6" s="6" customFormat="1" ht="16.5" thickBot="1" x14ac:dyDescent="0.3">
      <c r="A83" s="31">
        <v>42552</v>
      </c>
      <c r="B83" s="32">
        <v>1225873</v>
      </c>
    </row>
    <row r="84" spans="1:6" s="6" customFormat="1" ht="16.5" thickBot="1" x14ac:dyDescent="0.3">
      <c r="A84" s="31">
        <v>42583</v>
      </c>
      <c r="B84" s="32">
        <v>936729</v>
      </c>
    </row>
    <row r="85" spans="1:6" s="6" customFormat="1" ht="16.5" thickBot="1" x14ac:dyDescent="0.3">
      <c r="A85" s="31">
        <v>42614</v>
      </c>
      <c r="B85" s="32">
        <v>1303894</v>
      </c>
    </row>
    <row r="86" spans="1:6" s="6" customFormat="1" ht="16.5" thickBot="1" x14ac:dyDescent="0.3">
      <c r="A86" s="31">
        <v>42644</v>
      </c>
      <c r="B86" s="32">
        <v>1517994</v>
      </c>
    </row>
    <row r="87" spans="1:6" s="6" customFormat="1" ht="16.5" thickBot="1" x14ac:dyDescent="0.3">
      <c r="A87" s="31">
        <v>42675</v>
      </c>
      <c r="B87" s="32">
        <v>988710</v>
      </c>
    </row>
    <row r="88" spans="1:6" s="6" customFormat="1" ht="16.5" thickBot="1" x14ac:dyDescent="0.3">
      <c r="A88" s="31">
        <v>42705</v>
      </c>
      <c r="B88" s="32">
        <v>221375</v>
      </c>
    </row>
    <row r="89" spans="1:6" s="6" customFormat="1" ht="16.5" thickBot="1" x14ac:dyDescent="0.3">
      <c r="A89" s="31">
        <v>42736</v>
      </c>
      <c r="B89" s="32">
        <v>152207</v>
      </c>
    </row>
    <row r="90" spans="1:6" s="6" customFormat="1" ht="16.5" thickBot="1" x14ac:dyDescent="0.3">
      <c r="A90" s="31">
        <v>42767</v>
      </c>
      <c r="B90" s="32">
        <v>221770</v>
      </c>
    </row>
    <row r="91" spans="1:6" s="6" customFormat="1" ht="16.5" thickBot="1" x14ac:dyDescent="0.3">
      <c r="A91" s="31">
        <v>42795</v>
      </c>
      <c r="B91" s="32">
        <v>947971</v>
      </c>
    </row>
    <row r="92" spans="1:6" s="6" customFormat="1" ht="15.75" x14ac:dyDescent="0.25">
      <c r="A92" s="24"/>
      <c r="B92" s="30">
        <f>SUM(B80:B91)</f>
        <v>13049211</v>
      </c>
    </row>
    <row r="93" spans="1:6" s="6" customFormat="1" x14ac:dyDescent="0.25"/>
    <row r="94" spans="1:6" s="6" customFormat="1" x14ac:dyDescent="0.25"/>
    <row r="95" spans="1:6" s="6" customFormat="1" ht="15.75" x14ac:dyDescent="0.25">
      <c r="A95" s="53" t="s">
        <v>17</v>
      </c>
      <c r="B95" s="53"/>
      <c r="C95" s="53"/>
      <c r="D95" s="53"/>
      <c r="E95" s="53"/>
      <c r="F95" s="1"/>
    </row>
    <row r="96" spans="1:6" s="6" customFormat="1" ht="15.75" x14ac:dyDescent="0.25">
      <c r="A96" s="29" t="s">
        <v>20</v>
      </c>
      <c r="B96" s="29"/>
    </row>
    <row r="97" spans="1:10" s="1" customFormat="1" ht="16.5" customHeight="1" x14ac:dyDescent="0.25">
      <c r="A97" s="6"/>
      <c r="B97" s="6"/>
      <c r="C97" s="6"/>
      <c r="D97" s="6"/>
      <c r="E97" s="6"/>
      <c r="F97" s="6"/>
    </row>
    <row r="98" spans="1:10" s="6" customFormat="1" x14ac:dyDescent="0.25"/>
    <row r="99" spans="1:10" s="6" customFormat="1" ht="15.75" x14ac:dyDescent="0.25">
      <c r="A99" s="53" t="s">
        <v>18</v>
      </c>
      <c r="B99" s="53"/>
      <c r="C99" s="53"/>
      <c r="D99" s="53"/>
      <c r="E99" s="53"/>
      <c r="F99" s="1"/>
    </row>
    <row r="100" spans="1:10" s="6" customFormat="1" x14ac:dyDescent="0.25"/>
    <row r="101" spans="1:10" s="1" customFormat="1" ht="16.5" customHeight="1" x14ac:dyDescent="0.25">
      <c r="A101" s="6"/>
      <c r="B101" s="6" t="s">
        <v>33</v>
      </c>
      <c r="C101" s="6"/>
      <c r="D101" s="6"/>
      <c r="E101" s="6"/>
      <c r="F101" s="6"/>
    </row>
    <row r="102" spans="1:10" s="6" customFormat="1" x14ac:dyDescent="0.25"/>
    <row r="103" spans="1:10" s="6" customFormat="1" x14ac:dyDescent="0.25">
      <c r="B103" s="6" t="s">
        <v>35</v>
      </c>
      <c r="C103" s="6" t="s">
        <v>34</v>
      </c>
    </row>
    <row r="104" spans="1:10" s="6" customFormat="1" x14ac:dyDescent="0.25">
      <c r="B104" s="6">
        <v>923000</v>
      </c>
      <c r="C104" s="6">
        <v>160530.1</v>
      </c>
    </row>
    <row r="105" spans="1:10" s="6" customFormat="1" x14ac:dyDescent="0.25"/>
    <row r="106" spans="1:10" s="6" customFormat="1" x14ac:dyDescent="0.25"/>
    <row r="107" spans="1:10" s="6" customFormat="1" x14ac:dyDescent="0.25">
      <c r="J107" s="11"/>
    </row>
    <row r="108" spans="1:10" s="6" customFormat="1" x14ac:dyDescent="0.25"/>
    <row r="109" spans="1:10" s="6" customFormat="1" x14ac:dyDescent="0.25"/>
    <row r="110" spans="1:10" s="6" customFormat="1" x14ac:dyDescent="0.25"/>
    <row r="111" spans="1:10" s="6" customFormat="1" x14ac:dyDescent="0.25"/>
    <row r="112" spans="1:10" s="6" customFormat="1" x14ac:dyDescent="0.25"/>
    <row r="113" spans="1:6" s="6" customFormat="1" x14ac:dyDescent="0.25"/>
    <row r="114" spans="1:6" s="6" customFormat="1" ht="27.75" customHeight="1" x14ac:dyDescent="0.25"/>
    <row r="115" spans="1:6" s="6" customFormat="1" x14ac:dyDescent="0.25"/>
    <row r="116" spans="1:6" x14ac:dyDescent="0.25">
      <c r="A116" s="6"/>
      <c r="B116" s="6"/>
      <c r="C116" s="6"/>
      <c r="D116" s="6"/>
      <c r="E116" s="6"/>
      <c r="F116" s="6"/>
    </row>
    <row r="117" spans="1:6" x14ac:dyDescent="0.25">
      <c r="A117" s="6"/>
      <c r="B117" s="6"/>
      <c r="C117" s="6"/>
      <c r="D117" s="6"/>
      <c r="E117" s="6"/>
      <c r="F117" s="6"/>
    </row>
  </sheetData>
  <mergeCells count="41">
    <mergeCell ref="A2:E2"/>
    <mergeCell ref="A36:E36"/>
    <mergeCell ref="A33:E33"/>
    <mergeCell ref="A66:E66"/>
    <mergeCell ref="A4:D4"/>
    <mergeCell ref="A5:A7"/>
    <mergeCell ref="D5:D7"/>
    <mergeCell ref="A18:A20"/>
    <mergeCell ref="B5:B7"/>
    <mergeCell ref="C5:C7"/>
    <mergeCell ref="B18:B20"/>
    <mergeCell ref="C18:C20"/>
    <mergeCell ref="A39:A41"/>
    <mergeCell ref="A30:F30"/>
    <mergeCell ref="F5:F7"/>
    <mergeCell ref="F39:F41"/>
    <mergeCell ref="A95:E95"/>
    <mergeCell ref="A99:E99"/>
    <mergeCell ref="A72:B72"/>
    <mergeCell ref="A73:B73"/>
    <mergeCell ref="A77:E77"/>
    <mergeCell ref="A79:B79"/>
    <mergeCell ref="A71:F71"/>
    <mergeCell ref="E72:F72"/>
    <mergeCell ref="E73:F73"/>
    <mergeCell ref="A51:D51"/>
    <mergeCell ref="A69:E69"/>
    <mergeCell ref="A64:E64"/>
    <mergeCell ref="A52:A54"/>
    <mergeCell ref="A67:B67"/>
    <mergeCell ref="B52:B54"/>
    <mergeCell ref="C52:C54"/>
    <mergeCell ref="D52:D54"/>
    <mergeCell ref="A17:D17"/>
    <mergeCell ref="D18:D20"/>
    <mergeCell ref="B39:B41"/>
    <mergeCell ref="C39:C41"/>
    <mergeCell ref="D39:D41"/>
    <mergeCell ref="A38:D38"/>
    <mergeCell ref="A31:F31"/>
    <mergeCell ref="A34:B34"/>
  </mergeCells>
  <printOptions horizontalCentered="1"/>
  <pageMargins left="0.7" right="0.7" top="1.5" bottom="1.5" header="0.3" footer="0.3"/>
  <pageSetup scale="76" orientation="portrait" r:id="rId1"/>
  <headerFooter>
    <oddHeader>&amp;C&amp;"Times New Roman,Bold"&amp;14Rocky Mountain Power
Docket 08-035-T04
Customer Generation Report
For the period April 1, 2015 to March 31, 2016</oddHeader>
    <oddFooter>&amp;CPage &amp;P of &amp;N</oddFooter>
  </headerFooter>
  <rowBreaks count="2" manualBreakCount="2">
    <brk id="35" max="5" man="1"/>
    <brk id="7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 Templates</vt:lpstr>
      <vt:lpstr>'Reporting Templates'!Print_Area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2017-09-28T21:39:31Z</dcterms:created>
  <dcterms:modified xsi:type="dcterms:W3CDTF">2017-09-29T16:02:07Z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