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8800" windowHeight="12435" activeTab="1"/>
  </bookViews>
  <sheets>
    <sheet name="Base" sheetId="10" r:id="rId1"/>
    <sheet name="AC" sheetId="12" r:id="rId2"/>
    <sheet name="Displacement" sheetId="7" r:id="rId3"/>
  </sheets>
  <externalReferences>
    <externalReference r:id="rId4"/>
    <externalReference r:id="rId5"/>
    <externalReference r:id="rId6"/>
  </externalReferences>
  <definedNames>
    <definedName name="_xlnm.Print_Area" localSheetId="1">AC!$A$1:$AC$196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6" i="12" l="1"/>
  <c r="B196" i="12"/>
  <c r="C195" i="12"/>
  <c r="B195" i="12"/>
  <c r="C194" i="12"/>
  <c r="B194" i="12"/>
  <c r="C193" i="12"/>
  <c r="B193" i="12"/>
  <c r="C192" i="12"/>
  <c r="B192" i="12"/>
  <c r="C191" i="12"/>
  <c r="B191" i="12"/>
  <c r="C190" i="12"/>
  <c r="B190" i="12"/>
  <c r="C189" i="12"/>
  <c r="B189" i="12"/>
  <c r="C188" i="12"/>
  <c r="B188" i="12"/>
  <c r="C187" i="12"/>
  <c r="B187" i="12"/>
  <c r="C186" i="12"/>
  <c r="B186" i="12"/>
  <c r="C185" i="12"/>
  <c r="B185" i="12"/>
  <c r="C184" i="12"/>
  <c r="B184" i="12"/>
  <c r="C183" i="12"/>
  <c r="B183" i="12"/>
  <c r="C182" i="12"/>
  <c r="B182" i="12"/>
  <c r="C181" i="12"/>
  <c r="B181" i="12"/>
  <c r="C180" i="12"/>
  <c r="B180" i="12"/>
  <c r="C179" i="12"/>
  <c r="B179" i="12"/>
  <c r="C178" i="12"/>
  <c r="B178" i="12"/>
  <c r="C177" i="12"/>
  <c r="B177" i="12"/>
  <c r="C176" i="12"/>
  <c r="B176" i="12"/>
  <c r="C175" i="12"/>
  <c r="B175" i="12"/>
  <c r="C174" i="12"/>
  <c r="B174" i="12"/>
  <c r="C173" i="12"/>
  <c r="B173" i="12"/>
  <c r="C172" i="12"/>
  <c r="B172" i="12"/>
  <c r="C171" i="12"/>
  <c r="B171" i="12"/>
  <c r="C170" i="12"/>
  <c r="B170" i="12"/>
  <c r="C169" i="12"/>
  <c r="B169" i="12"/>
  <c r="C168" i="12"/>
  <c r="B168" i="12"/>
  <c r="C167" i="12"/>
  <c r="B167" i="12"/>
  <c r="C166" i="12"/>
  <c r="B166" i="12"/>
  <c r="C165" i="12"/>
  <c r="B165" i="12"/>
  <c r="C164" i="12"/>
  <c r="B164" i="12"/>
  <c r="C163" i="12"/>
  <c r="B163" i="12"/>
  <c r="C162" i="12"/>
  <c r="B162" i="12"/>
  <c r="C161" i="12"/>
  <c r="B161" i="12"/>
  <c r="C160" i="12"/>
  <c r="B160" i="12"/>
  <c r="C159" i="12"/>
  <c r="B159" i="12"/>
  <c r="C158" i="12"/>
  <c r="B158" i="12"/>
  <c r="C157" i="12"/>
  <c r="B157" i="12"/>
  <c r="C156" i="12"/>
  <c r="B156" i="12"/>
  <c r="C155" i="12"/>
  <c r="B155" i="12"/>
  <c r="C154" i="12"/>
  <c r="B154" i="12"/>
  <c r="C153" i="12"/>
  <c r="B153" i="12"/>
  <c r="C152" i="12"/>
  <c r="B152" i="12"/>
  <c r="C151" i="12"/>
  <c r="B151" i="12"/>
  <c r="C150" i="12"/>
  <c r="B150" i="12"/>
  <c r="C149" i="12"/>
  <c r="B149" i="12"/>
  <c r="C148" i="12"/>
  <c r="B148" i="12"/>
  <c r="C147" i="12"/>
  <c r="B147" i="12"/>
  <c r="C146" i="12"/>
  <c r="B146" i="12"/>
  <c r="C145" i="12"/>
  <c r="B145" i="12"/>
  <c r="C144" i="12"/>
  <c r="B144" i="12"/>
  <c r="C143" i="12"/>
  <c r="B143" i="12"/>
  <c r="C142" i="12"/>
  <c r="B142" i="12"/>
  <c r="C141" i="12"/>
  <c r="B141" i="12"/>
  <c r="C140" i="12"/>
  <c r="B140" i="12"/>
  <c r="C139" i="12"/>
  <c r="B139" i="12"/>
  <c r="C138" i="12"/>
  <c r="B138" i="12"/>
  <c r="C137" i="12"/>
  <c r="B137" i="12"/>
  <c r="C136" i="12"/>
  <c r="B136" i="12"/>
  <c r="C135" i="12"/>
  <c r="B135" i="12"/>
  <c r="C134" i="12"/>
  <c r="B134" i="12"/>
  <c r="C133" i="12"/>
  <c r="B133" i="12"/>
  <c r="C132" i="12"/>
  <c r="B132" i="12"/>
  <c r="C131" i="12"/>
  <c r="B131" i="12"/>
  <c r="C130" i="12"/>
  <c r="B130" i="12"/>
  <c r="C129" i="12"/>
  <c r="B129" i="12"/>
  <c r="C128" i="12"/>
  <c r="B128" i="12"/>
  <c r="C127" i="12"/>
  <c r="B127" i="12"/>
  <c r="C126" i="12"/>
  <c r="B126" i="12"/>
  <c r="C125" i="12"/>
  <c r="B125" i="12"/>
  <c r="C124" i="12"/>
  <c r="B124" i="12"/>
  <c r="C123" i="12"/>
  <c r="B123" i="12"/>
  <c r="C122" i="12"/>
  <c r="B122" i="12"/>
  <c r="C121" i="12"/>
  <c r="B121" i="12"/>
  <c r="C120" i="12"/>
  <c r="B120" i="12"/>
  <c r="C119" i="12"/>
  <c r="B119" i="12"/>
  <c r="C118" i="12"/>
  <c r="B118" i="12"/>
  <c r="C117" i="12"/>
  <c r="B117" i="12"/>
  <c r="C116" i="12"/>
  <c r="B116" i="12"/>
  <c r="C115" i="12"/>
  <c r="B115" i="12"/>
  <c r="C114" i="12"/>
  <c r="B114" i="12"/>
  <c r="C113" i="12"/>
  <c r="B113" i="12"/>
  <c r="C112" i="12"/>
  <c r="B112" i="12"/>
  <c r="C111" i="12"/>
  <c r="B111" i="12"/>
  <c r="C110" i="12"/>
  <c r="B110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D133" i="12" l="1"/>
  <c r="D52" i="12"/>
  <c r="D27" i="12"/>
  <c r="D93" i="12"/>
  <c r="D13" i="12"/>
  <c r="D67" i="12"/>
  <c r="D113" i="12"/>
  <c r="D83" i="12"/>
  <c r="D47" i="12"/>
  <c r="D190" i="12"/>
  <c r="D183" i="12"/>
  <c r="D159" i="12"/>
  <c r="D150" i="12"/>
  <c r="D144" i="12"/>
  <c r="D120" i="12"/>
  <c r="D114" i="12"/>
  <c r="D89" i="12"/>
  <c r="D80" i="12"/>
  <c r="D75" i="12"/>
  <c r="D49" i="12"/>
  <c r="D40" i="12"/>
  <c r="D33" i="12"/>
  <c r="D9" i="12"/>
  <c r="D31" i="12"/>
  <c r="D188" i="12"/>
  <c r="D174" i="12"/>
  <c r="D161" i="12"/>
  <c r="D148" i="12"/>
  <c r="D134" i="12"/>
  <c r="D121" i="12"/>
  <c r="D108" i="12"/>
  <c r="D95" i="12"/>
  <c r="D81" i="12"/>
  <c r="D68" i="12"/>
  <c r="D51" i="12"/>
  <c r="D34" i="12"/>
  <c r="D8" i="12"/>
  <c r="D186" i="12"/>
  <c r="D166" i="12"/>
  <c r="D146" i="12"/>
  <c r="D126" i="12"/>
  <c r="D106" i="12"/>
  <c r="D84" i="12"/>
  <c r="D66" i="12"/>
  <c r="D46" i="12"/>
  <c r="D26" i="12"/>
  <c r="D177" i="12"/>
  <c r="D157" i="12"/>
  <c r="D137" i="12"/>
  <c r="D117" i="12"/>
  <c r="D22" i="12"/>
  <c r="D17" i="12"/>
  <c r="D97" i="12"/>
  <c r="D73" i="12"/>
  <c r="D193" i="12"/>
  <c r="D169" i="12"/>
  <c r="D160" i="12"/>
  <c r="D153" i="12"/>
  <c r="D129" i="12"/>
  <c r="D123" i="12"/>
  <c r="D99" i="12"/>
  <c r="D90" i="12"/>
  <c r="D85" i="12"/>
  <c r="D59" i="12"/>
  <c r="D50" i="12"/>
  <c r="D43" i="12"/>
  <c r="D19" i="12"/>
  <c r="D10" i="12"/>
  <c r="D23" i="12"/>
  <c r="D184" i="12"/>
  <c r="D171" i="12"/>
  <c r="D158" i="12"/>
  <c r="D145" i="12"/>
  <c r="D131" i="12"/>
  <c r="D118" i="12"/>
  <c r="D105" i="12"/>
  <c r="D91" i="12"/>
  <c r="D78" i="12"/>
  <c r="D65" i="12"/>
  <c r="D48" i="12"/>
  <c r="D28" i="12"/>
  <c r="D182" i="12"/>
  <c r="D163" i="12"/>
  <c r="D143" i="12"/>
  <c r="D122" i="12"/>
  <c r="D37" i="12"/>
  <c r="D102" i="12"/>
  <c r="D42" i="12"/>
  <c r="D7" i="12"/>
  <c r="D87" i="12"/>
  <c r="D179" i="12"/>
  <c r="D170" i="12"/>
  <c r="D162" i="12"/>
  <c r="D139" i="12"/>
  <c r="D130" i="12"/>
  <c r="D109" i="12"/>
  <c r="D100" i="12"/>
  <c r="D94" i="12"/>
  <c r="D69" i="12"/>
  <c r="D60" i="12"/>
  <c r="D53" i="12"/>
  <c r="D29" i="12"/>
  <c r="D20" i="12"/>
  <c r="D15" i="12"/>
  <c r="D61" i="12"/>
  <c r="D18" i="12"/>
  <c r="D194" i="12"/>
  <c r="D181" i="12"/>
  <c r="D168" i="12"/>
  <c r="D154" i="12"/>
  <c r="D141" i="12"/>
  <c r="D128" i="12"/>
  <c r="D101" i="12"/>
  <c r="D88" i="12"/>
  <c r="D58" i="12"/>
  <c r="D44" i="12"/>
  <c r="D21" i="12"/>
  <c r="D196" i="12"/>
  <c r="D176" i="12"/>
  <c r="D156" i="12"/>
  <c r="D136" i="12"/>
  <c r="D116" i="12"/>
  <c r="D96" i="12"/>
  <c r="D74" i="12"/>
  <c r="D56" i="12"/>
  <c r="D36" i="12"/>
  <c r="D16" i="12"/>
  <c r="D187" i="12"/>
  <c r="D147" i="12"/>
  <c r="D107" i="12"/>
  <c r="D63" i="12"/>
  <c r="D57" i="12"/>
  <c r="D189" i="12"/>
  <c r="D180" i="12"/>
  <c r="D172" i="12"/>
  <c r="D149" i="12"/>
  <c r="D140" i="12"/>
  <c r="D119" i="12"/>
  <c r="D110" i="12"/>
  <c r="D104" i="12"/>
  <c r="D79" i="12"/>
  <c r="D70" i="12"/>
  <c r="D64" i="12"/>
  <c r="D39" i="12"/>
  <c r="D30" i="12"/>
  <c r="D25" i="12"/>
  <c r="D38" i="12"/>
  <c r="D11" i="12"/>
  <c r="D191" i="12"/>
  <c r="D178" i="12"/>
  <c r="D151" i="12"/>
  <c r="D138" i="12"/>
  <c r="D111" i="12"/>
  <c r="D98" i="12"/>
  <c r="D71" i="12"/>
  <c r="D41" i="12"/>
  <c r="D12" i="12"/>
  <c r="D192" i="12"/>
  <c r="D173" i="12"/>
  <c r="D152" i="12"/>
  <c r="D132" i="12"/>
  <c r="D77" i="12" l="1"/>
  <c r="D167" i="12"/>
  <c r="D45" i="12"/>
  <c r="D125" i="12"/>
  <c r="D86" i="12"/>
  <c r="D72" i="12"/>
  <c r="D155" i="12"/>
  <c r="D62" i="12"/>
  <c r="D142" i="12"/>
  <c r="D55" i="12"/>
  <c r="D135" i="12"/>
  <c r="D14" i="12"/>
  <c r="D54" i="12"/>
  <c r="D164" i="12"/>
  <c r="D32" i="12"/>
  <c r="D127" i="12"/>
  <c r="D115" i="12"/>
  <c r="D82" i="12"/>
  <c r="D165" i="12"/>
  <c r="D92" i="12"/>
  <c r="D175" i="12"/>
  <c r="D35" i="12"/>
  <c r="D112" i="12"/>
  <c r="D195" i="12"/>
  <c r="D124" i="12"/>
  <c r="D76" i="12"/>
  <c r="D24" i="12"/>
  <c r="D103" i="12"/>
  <c r="D185" i="12"/>
  <c r="F28" i="12" l="1"/>
  <c r="F69" i="12"/>
  <c r="F48" i="12"/>
  <c r="G127" i="12"/>
  <c r="G27" i="12"/>
  <c r="F67" i="12"/>
  <c r="F158" i="12"/>
  <c r="G157" i="12"/>
  <c r="G17" i="12"/>
  <c r="G167" i="12"/>
  <c r="G47" i="12"/>
  <c r="E77" i="12"/>
  <c r="E127" i="12"/>
  <c r="G187" i="12"/>
  <c r="G97" i="12"/>
  <c r="G67" i="12"/>
  <c r="F157" i="12"/>
  <c r="G178" i="12"/>
  <c r="G177" i="12"/>
  <c r="G77" i="12"/>
  <c r="G57" i="12"/>
  <c r="G117" i="12"/>
  <c r="F77" i="12"/>
  <c r="G87" i="12"/>
  <c r="F47" i="12"/>
  <c r="G107" i="12"/>
  <c r="E167" i="12"/>
  <c r="G137" i="12"/>
  <c r="E67" i="12"/>
  <c r="F68" i="12"/>
  <c r="G147" i="12"/>
  <c r="F27" i="12"/>
  <c r="F159" i="12"/>
  <c r="F117" i="12"/>
  <c r="G7" i="12"/>
  <c r="G37" i="12"/>
  <c r="F107" i="12"/>
  <c r="F78" i="12"/>
  <c r="F49" i="12"/>
  <c r="G179" i="12"/>
  <c r="F108" i="12"/>
  <c r="F70" i="12"/>
  <c r="F160" i="12"/>
  <c r="F118" i="12"/>
  <c r="F8" i="12" l="1"/>
  <c r="F79" i="12"/>
  <c r="F177" i="12"/>
  <c r="F187" i="12"/>
  <c r="F57" i="12"/>
  <c r="E27" i="12"/>
  <c r="F138" i="12"/>
  <c r="E177" i="12"/>
  <c r="G60" i="12"/>
  <c r="G59" i="12"/>
  <c r="G8" i="12"/>
  <c r="G138" i="12"/>
  <c r="G108" i="12"/>
  <c r="G88" i="12"/>
  <c r="G119" i="12"/>
  <c r="G118" i="12"/>
  <c r="G78" i="12"/>
  <c r="G98" i="12"/>
  <c r="G158" i="12"/>
  <c r="G160" i="12"/>
  <c r="G128" i="12"/>
  <c r="E97" i="12"/>
  <c r="F168" i="12"/>
  <c r="F31" i="12"/>
  <c r="E7" i="12"/>
  <c r="F167" i="12"/>
  <c r="E137" i="12"/>
  <c r="E147" i="12"/>
  <c r="F17" i="12"/>
  <c r="E107" i="12"/>
  <c r="F127" i="12"/>
  <c r="F137" i="12"/>
  <c r="E128" i="12"/>
  <c r="G48" i="12"/>
  <c r="G18" i="12"/>
  <c r="E47" i="12"/>
  <c r="F98" i="12"/>
  <c r="F18" i="12"/>
  <c r="F37" i="12"/>
  <c r="E188" i="12"/>
  <c r="E187" i="12"/>
  <c r="E58" i="12"/>
  <c r="E57" i="12"/>
  <c r="F7" i="12"/>
  <c r="G38" i="12"/>
  <c r="G149" i="12"/>
  <c r="G148" i="12"/>
  <c r="E68" i="12"/>
  <c r="E168" i="12"/>
  <c r="G58" i="12"/>
  <c r="G68" i="12"/>
  <c r="G188" i="12"/>
  <c r="G28" i="12"/>
  <c r="F30" i="12"/>
  <c r="E117" i="12"/>
  <c r="E37" i="12"/>
  <c r="E88" i="12"/>
  <c r="E87" i="12"/>
  <c r="F97" i="12"/>
  <c r="E157" i="12"/>
  <c r="F87" i="12"/>
  <c r="F147" i="12"/>
  <c r="E17" i="12"/>
  <c r="E78" i="12"/>
  <c r="G168" i="12"/>
  <c r="F29" i="12"/>
  <c r="F58" i="12"/>
  <c r="F128" i="12"/>
  <c r="F140" i="12"/>
  <c r="F50" i="12"/>
  <c r="F9" i="12"/>
  <c r="F33" i="12"/>
  <c r="F38" i="12"/>
  <c r="F148" i="12"/>
  <c r="F80" i="12"/>
  <c r="F169" i="12"/>
  <c r="E89" i="12"/>
  <c r="F188" i="12"/>
  <c r="F88" i="12"/>
  <c r="E59" i="12"/>
  <c r="G180" i="12"/>
  <c r="E79" i="12" l="1"/>
  <c r="E81" i="12"/>
  <c r="F19" i="12"/>
  <c r="E38" i="12"/>
  <c r="G29" i="12"/>
  <c r="G69" i="12"/>
  <c r="E69" i="12"/>
  <c r="E48" i="12"/>
  <c r="G49" i="12"/>
  <c r="E108" i="12"/>
  <c r="E148" i="12"/>
  <c r="F32" i="12"/>
  <c r="G120" i="12"/>
  <c r="G89" i="12"/>
  <c r="G139" i="12"/>
  <c r="F109" i="12"/>
  <c r="F119" i="12"/>
  <c r="F71" i="12"/>
  <c r="F161" i="12"/>
  <c r="F139" i="12"/>
  <c r="G39" i="12"/>
  <c r="E98" i="12"/>
  <c r="G99" i="12"/>
  <c r="F100" i="12"/>
  <c r="F99" i="12"/>
  <c r="G169" i="12"/>
  <c r="E18" i="12"/>
  <c r="E158" i="12"/>
  <c r="E118" i="12"/>
  <c r="E169" i="12"/>
  <c r="G19" i="12"/>
  <c r="E129" i="12"/>
  <c r="E138" i="12"/>
  <c r="E8" i="12"/>
  <c r="G159" i="12"/>
  <c r="G109" i="12"/>
  <c r="F11" i="12"/>
  <c r="F129" i="12"/>
  <c r="F10" i="12"/>
  <c r="F179" i="12"/>
  <c r="F178" i="12"/>
  <c r="E189" i="12"/>
  <c r="G150" i="12"/>
  <c r="G190" i="12"/>
  <c r="G189" i="12"/>
  <c r="G61" i="12"/>
  <c r="G129" i="12"/>
  <c r="G79" i="12"/>
  <c r="G10" i="12"/>
  <c r="G9" i="12"/>
  <c r="E178" i="12"/>
  <c r="E28" i="12"/>
  <c r="E60" i="12"/>
  <c r="E61" i="12"/>
  <c r="F12" i="12"/>
  <c r="F51" i="12"/>
  <c r="F59" i="12"/>
  <c r="F121" i="12"/>
  <c r="F39" i="12"/>
  <c r="F13" i="12"/>
  <c r="F111" i="12"/>
  <c r="F81" i="12"/>
  <c r="F73" i="12"/>
  <c r="F34" i="12"/>
  <c r="F149" i="12"/>
  <c r="F170" i="12"/>
  <c r="G191" i="12" l="1"/>
  <c r="F21" i="12"/>
  <c r="F22" i="12"/>
  <c r="F132" i="12"/>
  <c r="G181" i="12"/>
  <c r="F131" i="12"/>
  <c r="F101" i="12"/>
  <c r="G130" i="12"/>
  <c r="G152" i="12"/>
  <c r="G151" i="12"/>
  <c r="G161" i="12"/>
  <c r="G20" i="12"/>
  <c r="E159" i="12"/>
  <c r="E109" i="12"/>
  <c r="F89" i="12"/>
  <c r="E29" i="12"/>
  <c r="E139" i="12"/>
  <c r="G171" i="12"/>
  <c r="G170" i="12"/>
  <c r="F120" i="12"/>
  <c r="E99" i="12"/>
  <c r="G121" i="12"/>
  <c r="E49" i="12"/>
  <c r="G70" i="12"/>
  <c r="E39" i="12"/>
  <c r="F130" i="12"/>
  <c r="F180" i="12"/>
  <c r="G80" i="12"/>
  <c r="F110" i="12"/>
  <c r="E131" i="12"/>
  <c r="E130" i="12"/>
  <c r="E119" i="12"/>
  <c r="F72" i="12"/>
  <c r="E149" i="12"/>
  <c r="E80" i="12"/>
  <c r="F189" i="12"/>
  <c r="F162" i="12"/>
  <c r="E91" i="12"/>
  <c r="E90" i="12"/>
  <c r="F52" i="12"/>
  <c r="F20" i="12"/>
  <c r="E180" i="12"/>
  <c r="E179" i="12"/>
  <c r="G63" i="12"/>
  <c r="G62" i="12"/>
  <c r="E190" i="12"/>
  <c r="G110" i="12"/>
  <c r="E9" i="12"/>
  <c r="E10" i="12"/>
  <c r="E170" i="12"/>
  <c r="E19" i="12"/>
  <c r="G101" i="12"/>
  <c r="G100" i="12"/>
  <c r="G41" i="12"/>
  <c r="G40" i="12"/>
  <c r="F141" i="12"/>
  <c r="G140" i="12"/>
  <c r="G90" i="12"/>
  <c r="G50" i="12"/>
  <c r="E70" i="12"/>
  <c r="G30" i="12"/>
  <c r="F122" i="12"/>
  <c r="F181" i="12"/>
  <c r="F102" i="12"/>
  <c r="F35" i="12"/>
  <c r="F90" i="12"/>
  <c r="F133" i="12"/>
  <c r="F60" i="12"/>
  <c r="G112" i="12" l="1"/>
  <c r="F24" i="12"/>
  <c r="G23" i="12"/>
  <c r="G22" i="12"/>
  <c r="F171" i="12"/>
  <c r="F74" i="12"/>
  <c r="F82" i="12"/>
  <c r="G32" i="12"/>
  <c r="G31" i="12"/>
  <c r="G51" i="12"/>
  <c r="G142" i="12"/>
  <c r="G141" i="12"/>
  <c r="E171" i="12"/>
  <c r="E120" i="12"/>
  <c r="E50" i="12"/>
  <c r="E110" i="12"/>
  <c r="E160" i="12"/>
  <c r="G131" i="12"/>
  <c r="F40" i="12"/>
  <c r="F163" i="12"/>
  <c r="F53" i="12"/>
  <c r="E63" i="12"/>
  <c r="E62" i="12"/>
  <c r="G42" i="12"/>
  <c r="E191" i="12"/>
  <c r="E83" i="12"/>
  <c r="E82" i="12"/>
  <c r="E151" i="12"/>
  <c r="E150" i="12"/>
  <c r="G81" i="12"/>
  <c r="G71" i="12"/>
  <c r="E101" i="12"/>
  <c r="E100" i="12"/>
  <c r="F112" i="12"/>
  <c r="F23" i="12"/>
  <c r="E71" i="12"/>
  <c r="F142" i="12"/>
  <c r="E11" i="12"/>
  <c r="G111" i="12"/>
  <c r="E41" i="12"/>
  <c r="E40" i="12"/>
  <c r="G122" i="12"/>
  <c r="E141" i="12"/>
  <c r="E140" i="12"/>
  <c r="G153" i="12"/>
  <c r="G21" i="12"/>
  <c r="G163" i="12"/>
  <c r="G162" i="12"/>
  <c r="G192" i="12"/>
  <c r="G182" i="12"/>
  <c r="F190" i="12"/>
  <c r="G11" i="12"/>
  <c r="G92" i="12"/>
  <c r="G91" i="12"/>
  <c r="F14" i="12"/>
  <c r="F150" i="12"/>
  <c r="E20" i="12"/>
  <c r="E30" i="12"/>
  <c r="F54" i="12"/>
  <c r="F15" i="12"/>
  <c r="F192" i="12"/>
  <c r="F151" i="12"/>
  <c r="F172" i="12"/>
  <c r="F91" i="12"/>
  <c r="F123" i="12"/>
  <c r="F113" i="12"/>
  <c r="F164" i="12"/>
  <c r="F42" i="12" l="1"/>
  <c r="F191" i="12"/>
  <c r="G25" i="12"/>
  <c r="G24" i="12"/>
  <c r="G154" i="12"/>
  <c r="G123" i="12"/>
  <c r="F143" i="12"/>
  <c r="G73" i="12"/>
  <c r="G72" i="12"/>
  <c r="G43" i="12"/>
  <c r="G172" i="12"/>
  <c r="E122" i="12"/>
  <c r="E121" i="12"/>
  <c r="E173" i="12"/>
  <c r="E172" i="12"/>
  <c r="G52" i="12"/>
  <c r="F83" i="12"/>
  <c r="E64" i="12"/>
  <c r="F36" i="12"/>
  <c r="F26" i="12"/>
  <c r="F182" i="12"/>
  <c r="F103" i="12"/>
  <c r="F75" i="12"/>
  <c r="E112" i="12"/>
  <c r="E111" i="12"/>
  <c r="E142" i="12"/>
  <c r="E92" i="12"/>
  <c r="G193" i="12"/>
  <c r="G26" i="12"/>
  <c r="E72" i="12"/>
  <c r="E161" i="12"/>
  <c r="G102" i="12"/>
  <c r="F134" i="12"/>
  <c r="F76" i="12"/>
  <c r="F25" i="12"/>
  <c r="F61" i="12"/>
  <c r="E102" i="12"/>
  <c r="E21" i="12"/>
  <c r="G12" i="12"/>
  <c r="G82" i="12"/>
  <c r="E192" i="12"/>
  <c r="E181" i="12"/>
  <c r="F62" i="12"/>
  <c r="E31" i="12"/>
  <c r="E133" i="12"/>
  <c r="E132" i="12"/>
  <c r="G143" i="12"/>
  <c r="G183" i="12"/>
  <c r="E12" i="12"/>
  <c r="G64" i="12"/>
  <c r="E152" i="12"/>
  <c r="F41" i="12"/>
  <c r="G132" i="12"/>
  <c r="E51" i="12"/>
  <c r="E52" i="12"/>
  <c r="G113" i="12"/>
  <c r="F194" i="12"/>
  <c r="F55" i="12"/>
  <c r="F173" i="12"/>
  <c r="F165" i="12"/>
  <c r="F43" i="12"/>
  <c r="F125" i="12"/>
  <c r="F152" i="12"/>
  <c r="F93" i="12"/>
  <c r="F84" i="12"/>
  <c r="F115" i="12" l="1"/>
  <c r="G144" i="12"/>
  <c r="G33" i="12"/>
  <c r="G83" i="12"/>
  <c r="G93" i="12"/>
  <c r="E103" i="12"/>
  <c r="G103" i="12"/>
  <c r="E73" i="12"/>
  <c r="G53" i="12"/>
  <c r="E123" i="12"/>
  <c r="G173" i="12"/>
  <c r="G124" i="12"/>
  <c r="G66" i="12"/>
  <c r="G65" i="12"/>
  <c r="E134" i="12"/>
  <c r="E33" i="12"/>
  <c r="E32" i="12"/>
  <c r="E193" i="12"/>
  <c r="G74" i="12"/>
  <c r="F193" i="12"/>
  <c r="E162" i="12"/>
  <c r="F144" i="12"/>
  <c r="G194" i="12"/>
  <c r="E143" i="12"/>
  <c r="E174" i="12"/>
  <c r="F104" i="12"/>
  <c r="F124" i="12"/>
  <c r="G115" i="12"/>
  <c r="G114" i="12"/>
  <c r="F135" i="12"/>
  <c r="F63" i="12"/>
  <c r="G164" i="12"/>
  <c r="G184" i="12"/>
  <c r="E182" i="12"/>
  <c r="E84" i="12"/>
  <c r="E22" i="12"/>
  <c r="F92" i="12"/>
  <c r="E42" i="12"/>
  <c r="G44" i="12"/>
  <c r="G156" i="12"/>
  <c r="G155" i="12"/>
  <c r="F136" i="12"/>
  <c r="F184" i="12"/>
  <c r="F183" i="12"/>
  <c r="F16" i="12"/>
  <c r="F114" i="12"/>
  <c r="G133" i="12"/>
  <c r="E154" i="12"/>
  <c r="E153" i="12"/>
  <c r="E13" i="12"/>
  <c r="E113" i="12"/>
  <c r="G13" i="12"/>
  <c r="E93" i="12"/>
  <c r="E66" i="12"/>
  <c r="E65" i="12"/>
  <c r="F195" i="12"/>
  <c r="F85" i="12"/>
  <c r="F94" i="12"/>
  <c r="F44" i="12"/>
  <c r="F105" i="12"/>
  <c r="F64" i="12"/>
  <c r="F174" i="12"/>
  <c r="F56" i="12" l="1"/>
  <c r="G14" i="12"/>
  <c r="E14" i="12"/>
  <c r="E23" i="12"/>
  <c r="G166" i="12"/>
  <c r="G165" i="12"/>
  <c r="F116" i="12"/>
  <c r="E156" i="12"/>
  <c r="E155" i="12"/>
  <c r="G134" i="12"/>
  <c r="G116" i="12"/>
  <c r="E194" i="12"/>
  <c r="F153" i="12"/>
  <c r="E94" i="12"/>
  <c r="E86" i="12"/>
  <c r="E85" i="12"/>
  <c r="E176" i="12"/>
  <c r="E175" i="12"/>
  <c r="E136" i="12"/>
  <c r="E135" i="12"/>
  <c r="G126" i="12"/>
  <c r="G125" i="12"/>
  <c r="E124" i="12"/>
  <c r="E74" i="12"/>
  <c r="E104" i="12"/>
  <c r="G84" i="12"/>
  <c r="G146" i="12"/>
  <c r="G145" i="12"/>
  <c r="F166" i="12"/>
  <c r="E34" i="12"/>
  <c r="E114" i="12"/>
  <c r="G46" i="12"/>
  <c r="G45" i="12"/>
  <c r="G185" i="12"/>
  <c r="G186" i="12"/>
  <c r="G196" i="12"/>
  <c r="G195" i="12"/>
  <c r="F145" i="12"/>
  <c r="G174" i="12"/>
  <c r="F126" i="12"/>
  <c r="E43" i="12"/>
  <c r="E183" i="12"/>
  <c r="E53" i="12"/>
  <c r="E144" i="12"/>
  <c r="F146" i="12"/>
  <c r="E163" i="12"/>
  <c r="G76" i="12"/>
  <c r="G75" i="12"/>
  <c r="G54" i="12"/>
  <c r="G104" i="12"/>
  <c r="G94" i="12"/>
  <c r="G34" i="12"/>
  <c r="F45" i="12"/>
  <c r="F95" i="12"/>
  <c r="F154" i="12"/>
  <c r="F175" i="12"/>
  <c r="E126" i="12" l="1"/>
  <c r="E125" i="12"/>
  <c r="G96" i="12"/>
  <c r="G95" i="12"/>
  <c r="G56" i="12"/>
  <c r="G55" i="12"/>
  <c r="E164" i="12"/>
  <c r="E184" i="12"/>
  <c r="F106" i="12"/>
  <c r="F65" i="12"/>
  <c r="E116" i="12"/>
  <c r="E115" i="12"/>
  <c r="G86" i="12"/>
  <c r="G85" i="12"/>
  <c r="E76" i="12"/>
  <c r="E75" i="12"/>
  <c r="E96" i="12"/>
  <c r="E95" i="12"/>
  <c r="G136" i="12"/>
  <c r="G135" i="12"/>
  <c r="E24" i="12"/>
  <c r="G16" i="12"/>
  <c r="G15" i="12"/>
  <c r="F86" i="12"/>
  <c r="E146" i="12"/>
  <c r="E145" i="12"/>
  <c r="F186" i="12"/>
  <c r="G36" i="12"/>
  <c r="G35" i="12"/>
  <c r="G106" i="12"/>
  <c r="G105" i="12"/>
  <c r="E55" i="12"/>
  <c r="E54" i="12"/>
  <c r="E56" i="12"/>
  <c r="E44" i="12"/>
  <c r="G176" i="12"/>
  <c r="G175" i="12"/>
  <c r="F185" i="12"/>
  <c r="E196" i="12"/>
  <c r="E195" i="12"/>
  <c r="F196" i="12"/>
  <c r="E36" i="12"/>
  <c r="E35" i="12"/>
  <c r="E106" i="12"/>
  <c r="E105" i="12"/>
  <c r="E15" i="12"/>
  <c r="E16" i="12"/>
  <c r="F155" i="12"/>
  <c r="F66" i="12" l="1"/>
  <c r="F176" i="12"/>
  <c r="E166" i="12"/>
  <c r="E165" i="12"/>
  <c r="F96" i="12"/>
  <c r="F46" i="12"/>
  <c r="E46" i="12"/>
  <c r="E45" i="12"/>
  <c r="E26" i="12"/>
  <c r="E25" i="12"/>
  <c r="E186" i="12"/>
  <c r="E185" i="12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L6" i="7"/>
  <c r="K6" i="7"/>
  <c r="J6" i="7"/>
  <c r="I6" i="7"/>
  <c r="H6" i="7"/>
  <c r="G6" i="7"/>
  <c r="F6" i="7"/>
  <c r="E6" i="7"/>
  <c r="D6" i="7"/>
  <c r="C6" i="7"/>
  <c r="B6" i="7"/>
  <c r="AC27" i="12"/>
  <c r="AB27" i="12"/>
  <c r="AA27" i="12"/>
  <c r="AC26" i="12"/>
  <c r="AB26" i="12"/>
  <c r="AA26" i="12"/>
  <c r="AC25" i="12"/>
  <c r="AB25" i="12"/>
  <c r="AA25" i="12"/>
  <c r="AC24" i="12"/>
  <c r="AB24" i="12"/>
  <c r="AA24" i="12"/>
  <c r="AC23" i="12"/>
  <c r="AB23" i="12"/>
  <c r="AA23" i="12"/>
  <c r="AC22" i="12"/>
  <c r="AB22" i="12"/>
  <c r="AA22" i="12"/>
  <c r="AC21" i="12"/>
  <c r="AB21" i="12"/>
  <c r="AA21" i="12"/>
  <c r="AC20" i="12"/>
  <c r="AB20" i="12"/>
  <c r="AA20" i="12"/>
  <c r="AC19" i="12"/>
  <c r="AB19" i="12"/>
  <c r="AA19" i="12"/>
  <c r="AC18" i="12"/>
  <c r="AB18" i="12"/>
  <c r="AA18" i="12"/>
  <c r="AC17" i="12"/>
  <c r="AB17" i="12"/>
  <c r="AA17" i="12"/>
  <c r="AC16" i="12"/>
  <c r="AB16" i="12"/>
  <c r="AA16" i="12"/>
  <c r="AC15" i="12"/>
  <c r="AB15" i="12"/>
  <c r="AA15" i="12"/>
  <c r="AC14" i="12"/>
  <c r="AB14" i="12"/>
  <c r="AA14" i="12"/>
  <c r="AC13" i="12"/>
  <c r="AB13" i="12"/>
  <c r="AA13" i="12"/>
  <c r="AC12" i="12"/>
  <c r="AB12" i="12"/>
  <c r="AA12" i="12"/>
  <c r="AC11" i="12"/>
  <c r="AB11" i="12"/>
  <c r="AA11" i="12"/>
  <c r="AC10" i="12"/>
  <c r="AB10" i="12"/>
  <c r="AA10" i="12"/>
  <c r="AC9" i="12"/>
  <c r="AB9" i="12"/>
  <c r="AA9" i="12"/>
  <c r="AC8" i="12"/>
  <c r="AB8" i="12"/>
  <c r="AA8" i="12"/>
  <c r="U27" i="12"/>
  <c r="T27" i="12"/>
  <c r="S27" i="12"/>
  <c r="R27" i="12"/>
  <c r="Q27" i="12"/>
  <c r="P27" i="12"/>
  <c r="O27" i="12"/>
  <c r="N27" i="12"/>
  <c r="U26" i="12"/>
  <c r="T26" i="12"/>
  <c r="S26" i="12"/>
  <c r="R26" i="12"/>
  <c r="Q26" i="12"/>
  <c r="P26" i="12"/>
  <c r="O26" i="12"/>
  <c r="N26" i="12"/>
  <c r="U25" i="12"/>
  <c r="T25" i="12"/>
  <c r="S25" i="12"/>
  <c r="R25" i="12"/>
  <c r="Q25" i="12"/>
  <c r="P25" i="12"/>
  <c r="O25" i="12"/>
  <c r="N25" i="12"/>
  <c r="U24" i="12"/>
  <c r="T24" i="12"/>
  <c r="S24" i="12"/>
  <c r="R24" i="12"/>
  <c r="Q24" i="12"/>
  <c r="P24" i="12"/>
  <c r="O24" i="12"/>
  <c r="N24" i="12"/>
  <c r="U23" i="12"/>
  <c r="T23" i="12"/>
  <c r="S23" i="12"/>
  <c r="R23" i="12"/>
  <c r="Q23" i="12"/>
  <c r="P23" i="12"/>
  <c r="O23" i="12"/>
  <c r="N23" i="12"/>
  <c r="U22" i="12"/>
  <c r="T22" i="12"/>
  <c r="S22" i="12"/>
  <c r="R22" i="12"/>
  <c r="Q22" i="12"/>
  <c r="P22" i="12"/>
  <c r="O22" i="12"/>
  <c r="N22" i="12"/>
  <c r="U21" i="12"/>
  <c r="T21" i="12"/>
  <c r="S21" i="12"/>
  <c r="R21" i="12"/>
  <c r="Q21" i="12"/>
  <c r="P21" i="12"/>
  <c r="O21" i="12"/>
  <c r="N21" i="12"/>
  <c r="U20" i="12"/>
  <c r="T20" i="12"/>
  <c r="S20" i="12"/>
  <c r="R20" i="12"/>
  <c r="Q20" i="12"/>
  <c r="P20" i="12"/>
  <c r="O20" i="12"/>
  <c r="N20" i="12"/>
  <c r="U19" i="12"/>
  <c r="T19" i="12"/>
  <c r="S19" i="12"/>
  <c r="R19" i="12"/>
  <c r="Q19" i="12"/>
  <c r="P19" i="12"/>
  <c r="O19" i="12"/>
  <c r="N19" i="12"/>
  <c r="U18" i="12"/>
  <c r="T18" i="12"/>
  <c r="S18" i="12"/>
  <c r="R18" i="12"/>
  <c r="Q18" i="12"/>
  <c r="P18" i="12"/>
  <c r="O18" i="12"/>
  <c r="N18" i="12"/>
  <c r="U17" i="12"/>
  <c r="T17" i="12"/>
  <c r="S17" i="12"/>
  <c r="R17" i="12"/>
  <c r="Q17" i="12"/>
  <c r="P17" i="12"/>
  <c r="O17" i="12"/>
  <c r="N17" i="12"/>
  <c r="U16" i="12"/>
  <c r="T16" i="12"/>
  <c r="S16" i="12"/>
  <c r="R16" i="12"/>
  <c r="Q16" i="12"/>
  <c r="P16" i="12"/>
  <c r="O16" i="12"/>
  <c r="N16" i="12"/>
  <c r="U15" i="12"/>
  <c r="T15" i="12"/>
  <c r="S15" i="12"/>
  <c r="R15" i="12"/>
  <c r="Q15" i="12"/>
  <c r="P15" i="12"/>
  <c r="O15" i="12"/>
  <c r="N15" i="12"/>
  <c r="U14" i="12"/>
  <c r="T14" i="12"/>
  <c r="S14" i="12"/>
  <c r="R14" i="12"/>
  <c r="Q14" i="12"/>
  <c r="P14" i="12"/>
  <c r="O14" i="12"/>
  <c r="N14" i="12"/>
  <c r="U13" i="12"/>
  <c r="T13" i="12"/>
  <c r="S13" i="12"/>
  <c r="R13" i="12"/>
  <c r="Q13" i="12"/>
  <c r="P13" i="12"/>
  <c r="O13" i="12"/>
  <c r="N13" i="12"/>
  <c r="U12" i="12"/>
  <c r="T12" i="12"/>
  <c r="S12" i="12"/>
  <c r="R12" i="12"/>
  <c r="Q12" i="12"/>
  <c r="P12" i="12"/>
  <c r="O12" i="12"/>
  <c r="N12" i="12"/>
  <c r="U11" i="12"/>
  <c r="T11" i="12"/>
  <c r="S11" i="12"/>
  <c r="R11" i="12"/>
  <c r="Q11" i="12"/>
  <c r="P11" i="12"/>
  <c r="O11" i="12"/>
  <c r="N11" i="12"/>
  <c r="U10" i="12"/>
  <c r="T10" i="12"/>
  <c r="S10" i="12"/>
  <c r="R10" i="12"/>
  <c r="Q10" i="12"/>
  <c r="P10" i="12"/>
  <c r="O10" i="12"/>
  <c r="N10" i="12"/>
  <c r="U9" i="12"/>
  <c r="T9" i="12"/>
  <c r="S9" i="12"/>
  <c r="R9" i="12"/>
  <c r="Q9" i="12"/>
  <c r="P9" i="12"/>
  <c r="O9" i="12"/>
  <c r="N9" i="12"/>
  <c r="U8" i="12"/>
  <c r="T8" i="12"/>
  <c r="S8" i="12"/>
  <c r="R8" i="12"/>
  <c r="Q8" i="12"/>
  <c r="P8" i="12"/>
  <c r="O8" i="12"/>
  <c r="N8" i="12"/>
  <c r="AC27" i="10"/>
  <c r="AB27" i="10"/>
  <c r="AA27" i="10"/>
  <c r="AC26" i="10"/>
  <c r="AB26" i="10"/>
  <c r="AA26" i="10"/>
  <c r="AC25" i="10"/>
  <c r="AB25" i="10"/>
  <c r="AA25" i="10"/>
  <c r="AC24" i="10"/>
  <c r="AB24" i="10"/>
  <c r="AA24" i="10"/>
  <c r="AC23" i="10"/>
  <c r="AB23" i="10"/>
  <c r="AA23" i="10"/>
  <c r="AC22" i="10"/>
  <c r="AB22" i="10"/>
  <c r="AA22" i="10"/>
  <c r="AC21" i="10"/>
  <c r="AB21" i="10"/>
  <c r="AA21" i="10"/>
  <c r="AC20" i="10"/>
  <c r="AB20" i="10"/>
  <c r="AA20" i="10"/>
  <c r="AC19" i="10"/>
  <c r="AB19" i="10"/>
  <c r="AA19" i="10"/>
  <c r="AC18" i="10"/>
  <c r="AB18" i="10"/>
  <c r="AA18" i="10"/>
  <c r="AC17" i="10"/>
  <c r="AB17" i="10"/>
  <c r="AA17" i="10"/>
  <c r="AC16" i="10"/>
  <c r="AB16" i="10"/>
  <c r="AA16" i="10"/>
  <c r="AC15" i="10"/>
  <c r="AB15" i="10"/>
  <c r="AA15" i="10"/>
  <c r="AC14" i="10"/>
  <c r="AB14" i="10"/>
  <c r="AA14" i="10"/>
  <c r="AC13" i="10"/>
  <c r="AB13" i="10"/>
  <c r="AA13" i="10"/>
  <c r="AC12" i="10"/>
  <c r="AB12" i="10"/>
  <c r="AA12" i="10"/>
  <c r="AC11" i="10"/>
  <c r="AB11" i="10"/>
  <c r="AA11" i="10"/>
  <c r="AC10" i="10"/>
  <c r="AB10" i="10"/>
  <c r="AA10" i="10"/>
  <c r="AC9" i="10"/>
  <c r="AB9" i="10"/>
  <c r="AA9" i="10"/>
  <c r="AC8" i="10"/>
  <c r="AB8" i="10"/>
  <c r="AA8" i="10"/>
  <c r="U27" i="10"/>
  <c r="T27" i="10"/>
  <c r="S27" i="10"/>
  <c r="R27" i="10"/>
  <c r="Q27" i="10"/>
  <c r="P27" i="10"/>
  <c r="O27" i="10"/>
  <c r="N27" i="10"/>
  <c r="U26" i="10"/>
  <c r="T26" i="10"/>
  <c r="S26" i="10"/>
  <c r="R26" i="10"/>
  <c r="Q26" i="10"/>
  <c r="P26" i="10"/>
  <c r="O26" i="10"/>
  <c r="N26" i="10"/>
  <c r="U25" i="10"/>
  <c r="T25" i="10"/>
  <c r="S25" i="10"/>
  <c r="R25" i="10"/>
  <c r="Q25" i="10"/>
  <c r="P25" i="10"/>
  <c r="O25" i="10"/>
  <c r="N25" i="10"/>
  <c r="U24" i="10"/>
  <c r="T24" i="10"/>
  <c r="S24" i="10"/>
  <c r="R24" i="10"/>
  <c r="Q24" i="10"/>
  <c r="P24" i="10"/>
  <c r="O24" i="10"/>
  <c r="N24" i="10"/>
  <c r="U23" i="10"/>
  <c r="T23" i="10"/>
  <c r="S23" i="10"/>
  <c r="R23" i="10"/>
  <c r="Q23" i="10"/>
  <c r="P23" i="10"/>
  <c r="O23" i="10"/>
  <c r="N23" i="10"/>
  <c r="U22" i="10"/>
  <c r="T22" i="10"/>
  <c r="S22" i="10"/>
  <c r="R22" i="10"/>
  <c r="Q22" i="10"/>
  <c r="P22" i="10"/>
  <c r="O22" i="10"/>
  <c r="N22" i="10"/>
  <c r="U21" i="10"/>
  <c r="T21" i="10"/>
  <c r="S21" i="10"/>
  <c r="R21" i="10"/>
  <c r="Q21" i="10"/>
  <c r="P21" i="10"/>
  <c r="O21" i="10"/>
  <c r="N21" i="10"/>
  <c r="U20" i="10"/>
  <c r="T20" i="10"/>
  <c r="S20" i="10"/>
  <c r="R20" i="10"/>
  <c r="Q20" i="10"/>
  <c r="P20" i="10"/>
  <c r="O20" i="10"/>
  <c r="N20" i="10"/>
  <c r="U19" i="10"/>
  <c r="T19" i="10"/>
  <c r="S19" i="10"/>
  <c r="R19" i="10"/>
  <c r="Q19" i="10"/>
  <c r="P19" i="10"/>
  <c r="O19" i="10"/>
  <c r="N19" i="10"/>
  <c r="U18" i="10"/>
  <c r="T18" i="10"/>
  <c r="S18" i="10"/>
  <c r="R18" i="10"/>
  <c r="Q18" i="10"/>
  <c r="P18" i="10"/>
  <c r="O18" i="10"/>
  <c r="N18" i="10"/>
  <c r="U17" i="10"/>
  <c r="T17" i="10"/>
  <c r="S17" i="10"/>
  <c r="R17" i="10"/>
  <c r="Q17" i="10"/>
  <c r="P17" i="10"/>
  <c r="O17" i="10"/>
  <c r="N17" i="10"/>
  <c r="U16" i="10"/>
  <c r="T16" i="10"/>
  <c r="S16" i="10"/>
  <c r="R16" i="10"/>
  <c r="Q16" i="10"/>
  <c r="P16" i="10"/>
  <c r="O16" i="10"/>
  <c r="N16" i="10"/>
  <c r="U15" i="10"/>
  <c r="T15" i="10"/>
  <c r="S15" i="10"/>
  <c r="R15" i="10"/>
  <c r="Q15" i="10"/>
  <c r="P15" i="10"/>
  <c r="O15" i="10"/>
  <c r="N15" i="10"/>
  <c r="U14" i="10"/>
  <c r="T14" i="10"/>
  <c r="S14" i="10"/>
  <c r="R14" i="10"/>
  <c r="Q14" i="10"/>
  <c r="P14" i="10"/>
  <c r="O14" i="10"/>
  <c r="N14" i="10"/>
  <c r="U13" i="10"/>
  <c r="T13" i="10"/>
  <c r="S13" i="10"/>
  <c r="R13" i="10"/>
  <c r="Q13" i="10"/>
  <c r="P13" i="10"/>
  <c r="O13" i="10"/>
  <c r="N13" i="10"/>
  <c r="U12" i="10"/>
  <c r="T12" i="10"/>
  <c r="S12" i="10"/>
  <c r="R12" i="10"/>
  <c r="Q12" i="10"/>
  <c r="P12" i="10"/>
  <c r="O12" i="10"/>
  <c r="N12" i="10"/>
  <c r="U11" i="10"/>
  <c r="T11" i="10"/>
  <c r="S11" i="10"/>
  <c r="R11" i="10"/>
  <c r="Q11" i="10"/>
  <c r="P11" i="10"/>
  <c r="O11" i="10"/>
  <c r="N11" i="10"/>
  <c r="U10" i="10"/>
  <c r="T10" i="10"/>
  <c r="S10" i="10"/>
  <c r="R10" i="10"/>
  <c r="Q10" i="10"/>
  <c r="P10" i="10"/>
  <c r="O10" i="10"/>
  <c r="N10" i="10"/>
  <c r="U9" i="10"/>
  <c r="T9" i="10"/>
  <c r="S9" i="10"/>
  <c r="R9" i="10"/>
  <c r="Q9" i="10"/>
  <c r="P9" i="10"/>
  <c r="O9" i="10"/>
  <c r="N9" i="10"/>
  <c r="U8" i="10"/>
  <c r="T8" i="10"/>
  <c r="S8" i="10"/>
  <c r="R8" i="10"/>
  <c r="Q8" i="10"/>
  <c r="P8" i="10"/>
  <c r="O8" i="10"/>
  <c r="N8" i="10"/>
  <c r="G196" i="10"/>
  <c r="F196" i="10"/>
  <c r="E196" i="10"/>
  <c r="D196" i="10"/>
  <c r="C196" i="10"/>
  <c r="B196" i="10"/>
  <c r="G195" i="10"/>
  <c r="F195" i="10"/>
  <c r="E195" i="10"/>
  <c r="D195" i="10"/>
  <c r="C195" i="10"/>
  <c r="B195" i="10"/>
  <c r="G194" i="10"/>
  <c r="F194" i="10"/>
  <c r="E194" i="10"/>
  <c r="D194" i="10"/>
  <c r="C194" i="10"/>
  <c r="B194" i="10"/>
  <c r="G193" i="10"/>
  <c r="F193" i="10"/>
  <c r="E193" i="10"/>
  <c r="D193" i="10"/>
  <c r="C193" i="10"/>
  <c r="B193" i="10"/>
  <c r="G192" i="10"/>
  <c r="F192" i="10"/>
  <c r="E192" i="10"/>
  <c r="D192" i="10"/>
  <c r="C192" i="10"/>
  <c r="B192" i="10"/>
  <c r="G191" i="10"/>
  <c r="F191" i="10"/>
  <c r="E191" i="10"/>
  <c r="D191" i="10"/>
  <c r="C191" i="10"/>
  <c r="B191" i="10"/>
  <c r="G190" i="10"/>
  <c r="F190" i="10"/>
  <c r="E190" i="10"/>
  <c r="D190" i="10"/>
  <c r="C190" i="10"/>
  <c r="B190" i="10"/>
  <c r="G189" i="10"/>
  <c r="F189" i="10"/>
  <c r="E189" i="10"/>
  <c r="D189" i="10"/>
  <c r="C189" i="10"/>
  <c r="B189" i="10"/>
  <c r="G188" i="10"/>
  <c r="F188" i="10"/>
  <c r="E188" i="10"/>
  <c r="D188" i="10"/>
  <c r="C188" i="10"/>
  <c r="B188" i="10"/>
  <c r="G187" i="10"/>
  <c r="F187" i="10"/>
  <c r="E187" i="10"/>
  <c r="D187" i="10"/>
  <c r="C187" i="10"/>
  <c r="B187" i="10"/>
  <c r="G186" i="10"/>
  <c r="F186" i="10"/>
  <c r="E186" i="10"/>
  <c r="D186" i="10"/>
  <c r="C186" i="10"/>
  <c r="B186" i="10"/>
  <c r="G185" i="10"/>
  <c r="F185" i="10"/>
  <c r="E185" i="10"/>
  <c r="D185" i="10"/>
  <c r="C185" i="10"/>
  <c r="B185" i="10"/>
  <c r="G184" i="10"/>
  <c r="F184" i="10"/>
  <c r="E184" i="10"/>
  <c r="D184" i="10"/>
  <c r="C184" i="10"/>
  <c r="B184" i="10"/>
  <c r="G183" i="10"/>
  <c r="F183" i="10"/>
  <c r="E183" i="10"/>
  <c r="D183" i="10"/>
  <c r="C183" i="10"/>
  <c r="B183" i="10"/>
  <c r="G182" i="10"/>
  <c r="F182" i="10"/>
  <c r="E182" i="10"/>
  <c r="D182" i="10"/>
  <c r="C182" i="10"/>
  <c r="B182" i="10"/>
  <c r="G181" i="10"/>
  <c r="F181" i="10"/>
  <c r="E181" i="10"/>
  <c r="D181" i="10"/>
  <c r="C181" i="10"/>
  <c r="B181" i="10"/>
  <c r="G180" i="10"/>
  <c r="F180" i="10"/>
  <c r="E180" i="10"/>
  <c r="D180" i="10"/>
  <c r="C180" i="10"/>
  <c r="B180" i="10"/>
  <c r="G179" i="10"/>
  <c r="F179" i="10"/>
  <c r="E179" i="10"/>
  <c r="D179" i="10"/>
  <c r="C179" i="10"/>
  <c r="B179" i="10"/>
  <c r="G178" i="10"/>
  <c r="F178" i="10"/>
  <c r="E178" i="10"/>
  <c r="D178" i="10"/>
  <c r="C178" i="10"/>
  <c r="B178" i="10"/>
  <c r="G177" i="10"/>
  <c r="F177" i="10"/>
  <c r="E177" i="10"/>
  <c r="D177" i="10"/>
  <c r="C177" i="10"/>
  <c r="B177" i="10"/>
  <c r="G176" i="10"/>
  <c r="F176" i="10"/>
  <c r="E176" i="10"/>
  <c r="D176" i="10"/>
  <c r="C176" i="10"/>
  <c r="B176" i="10"/>
  <c r="G175" i="10"/>
  <c r="F175" i="10"/>
  <c r="E175" i="10"/>
  <c r="D175" i="10"/>
  <c r="C175" i="10"/>
  <c r="B175" i="10"/>
  <c r="G174" i="10"/>
  <c r="F174" i="10"/>
  <c r="E174" i="10"/>
  <c r="D174" i="10"/>
  <c r="C174" i="10"/>
  <c r="B174" i="10"/>
  <c r="G173" i="10"/>
  <c r="F173" i="10"/>
  <c r="E173" i="10"/>
  <c r="D173" i="10"/>
  <c r="C173" i="10"/>
  <c r="B173" i="10"/>
  <c r="G172" i="10"/>
  <c r="F172" i="10"/>
  <c r="E172" i="10"/>
  <c r="D172" i="10"/>
  <c r="C172" i="10"/>
  <c r="B172" i="10"/>
  <c r="G171" i="10"/>
  <c r="F171" i="10"/>
  <c r="E171" i="10"/>
  <c r="D171" i="10"/>
  <c r="C171" i="10"/>
  <c r="B171" i="10"/>
  <c r="G170" i="10"/>
  <c r="F170" i="10"/>
  <c r="E170" i="10"/>
  <c r="D170" i="10"/>
  <c r="C170" i="10"/>
  <c r="B170" i="10"/>
  <c r="G169" i="10"/>
  <c r="F169" i="10"/>
  <c r="E169" i="10"/>
  <c r="D169" i="10"/>
  <c r="C169" i="10"/>
  <c r="B169" i="10"/>
  <c r="G168" i="10"/>
  <c r="F168" i="10"/>
  <c r="E168" i="10"/>
  <c r="D168" i="10"/>
  <c r="C168" i="10"/>
  <c r="B168" i="10"/>
  <c r="G167" i="10"/>
  <c r="F167" i="10"/>
  <c r="E167" i="10"/>
  <c r="D167" i="10"/>
  <c r="C167" i="10"/>
  <c r="B167" i="10"/>
  <c r="G166" i="10"/>
  <c r="F166" i="10"/>
  <c r="E166" i="10"/>
  <c r="D166" i="10"/>
  <c r="C166" i="10"/>
  <c r="B166" i="10"/>
  <c r="G165" i="10"/>
  <c r="F165" i="10"/>
  <c r="E165" i="10"/>
  <c r="D165" i="10"/>
  <c r="C165" i="10"/>
  <c r="B165" i="10"/>
  <c r="G164" i="10"/>
  <c r="F164" i="10"/>
  <c r="E164" i="10"/>
  <c r="D164" i="10"/>
  <c r="C164" i="10"/>
  <c r="B164" i="10"/>
  <c r="G163" i="10"/>
  <c r="F163" i="10"/>
  <c r="E163" i="10"/>
  <c r="D163" i="10"/>
  <c r="C163" i="10"/>
  <c r="B163" i="10"/>
  <c r="G162" i="10"/>
  <c r="F162" i="10"/>
  <c r="E162" i="10"/>
  <c r="D162" i="10"/>
  <c r="C162" i="10"/>
  <c r="B162" i="10"/>
  <c r="G161" i="10"/>
  <c r="F161" i="10"/>
  <c r="E161" i="10"/>
  <c r="D161" i="10"/>
  <c r="C161" i="10"/>
  <c r="B161" i="10"/>
  <c r="G160" i="10"/>
  <c r="F160" i="10"/>
  <c r="E160" i="10"/>
  <c r="D160" i="10"/>
  <c r="C160" i="10"/>
  <c r="B160" i="10"/>
  <c r="G159" i="10"/>
  <c r="F159" i="10"/>
  <c r="E159" i="10"/>
  <c r="D159" i="10"/>
  <c r="C159" i="10"/>
  <c r="B159" i="10"/>
  <c r="G158" i="10"/>
  <c r="F158" i="10"/>
  <c r="E158" i="10"/>
  <c r="D158" i="10"/>
  <c r="C158" i="10"/>
  <c r="B158" i="10"/>
  <c r="G157" i="10"/>
  <c r="F157" i="10"/>
  <c r="E157" i="10"/>
  <c r="D157" i="10"/>
  <c r="C157" i="10"/>
  <c r="B157" i="10"/>
  <c r="G156" i="10"/>
  <c r="F156" i="10"/>
  <c r="E156" i="10"/>
  <c r="D156" i="10"/>
  <c r="C156" i="10"/>
  <c r="B156" i="10"/>
  <c r="G155" i="10"/>
  <c r="F155" i="10"/>
  <c r="E155" i="10"/>
  <c r="D155" i="10"/>
  <c r="C155" i="10"/>
  <c r="B155" i="10"/>
  <c r="G154" i="10"/>
  <c r="F154" i="10"/>
  <c r="E154" i="10"/>
  <c r="D154" i="10"/>
  <c r="C154" i="10"/>
  <c r="B154" i="10"/>
  <c r="G153" i="10"/>
  <c r="F153" i="10"/>
  <c r="E153" i="10"/>
  <c r="D153" i="10"/>
  <c r="C153" i="10"/>
  <c r="B153" i="10"/>
  <c r="G152" i="10"/>
  <c r="F152" i="10"/>
  <c r="E152" i="10"/>
  <c r="D152" i="10"/>
  <c r="C152" i="10"/>
  <c r="B152" i="10"/>
  <c r="G151" i="10"/>
  <c r="F151" i="10"/>
  <c r="E151" i="10"/>
  <c r="D151" i="10"/>
  <c r="C151" i="10"/>
  <c r="B151" i="10"/>
  <c r="G150" i="10"/>
  <c r="F150" i="10"/>
  <c r="E150" i="10"/>
  <c r="D150" i="10"/>
  <c r="C150" i="10"/>
  <c r="B150" i="10"/>
  <c r="G149" i="10"/>
  <c r="F149" i="10"/>
  <c r="E149" i="10"/>
  <c r="D149" i="10"/>
  <c r="C149" i="10"/>
  <c r="B149" i="10"/>
  <c r="G148" i="10"/>
  <c r="F148" i="10"/>
  <c r="E148" i="10"/>
  <c r="D148" i="10"/>
  <c r="C148" i="10"/>
  <c r="B148" i="10"/>
  <c r="G147" i="10"/>
  <c r="F147" i="10"/>
  <c r="E147" i="10"/>
  <c r="D147" i="10"/>
  <c r="C147" i="10"/>
  <c r="B147" i="10"/>
  <c r="G146" i="10"/>
  <c r="F146" i="10"/>
  <c r="E146" i="10"/>
  <c r="D146" i="10"/>
  <c r="C146" i="10"/>
  <c r="B146" i="10"/>
  <c r="G145" i="10"/>
  <c r="F145" i="10"/>
  <c r="E145" i="10"/>
  <c r="D145" i="10"/>
  <c r="C145" i="10"/>
  <c r="B145" i="10"/>
  <c r="G144" i="10"/>
  <c r="F144" i="10"/>
  <c r="E144" i="10"/>
  <c r="D144" i="10"/>
  <c r="C144" i="10"/>
  <c r="B144" i="10"/>
  <c r="G143" i="10"/>
  <c r="F143" i="10"/>
  <c r="E143" i="10"/>
  <c r="D143" i="10"/>
  <c r="C143" i="10"/>
  <c r="B143" i="10"/>
  <c r="G142" i="10"/>
  <c r="F142" i="10"/>
  <c r="E142" i="10"/>
  <c r="D142" i="10"/>
  <c r="C142" i="10"/>
  <c r="B142" i="10"/>
  <c r="G141" i="10"/>
  <c r="F141" i="10"/>
  <c r="E141" i="10"/>
  <c r="D141" i="10"/>
  <c r="C141" i="10"/>
  <c r="B141" i="10"/>
  <c r="G140" i="10"/>
  <c r="F140" i="10"/>
  <c r="E140" i="10"/>
  <c r="D140" i="10"/>
  <c r="C140" i="10"/>
  <c r="B140" i="10"/>
  <c r="G139" i="10"/>
  <c r="F139" i="10"/>
  <c r="E139" i="10"/>
  <c r="D139" i="10"/>
  <c r="C139" i="10"/>
  <c r="B139" i="10"/>
  <c r="G138" i="10"/>
  <c r="F138" i="10"/>
  <c r="E138" i="10"/>
  <c r="D138" i="10"/>
  <c r="C138" i="10"/>
  <c r="B138" i="10"/>
  <c r="G137" i="10"/>
  <c r="F137" i="10"/>
  <c r="E137" i="10"/>
  <c r="D137" i="10"/>
  <c r="C137" i="10"/>
  <c r="B137" i="10"/>
  <c r="G136" i="10"/>
  <c r="F136" i="10"/>
  <c r="E136" i="10"/>
  <c r="D136" i="10"/>
  <c r="C136" i="10"/>
  <c r="B136" i="10"/>
  <c r="G135" i="10"/>
  <c r="F135" i="10"/>
  <c r="E135" i="10"/>
  <c r="D135" i="10"/>
  <c r="C135" i="10"/>
  <c r="B135" i="10"/>
  <c r="G134" i="10"/>
  <c r="F134" i="10"/>
  <c r="E134" i="10"/>
  <c r="D134" i="10"/>
  <c r="C134" i="10"/>
  <c r="B134" i="10"/>
  <c r="G133" i="10"/>
  <c r="F133" i="10"/>
  <c r="E133" i="10"/>
  <c r="D133" i="10"/>
  <c r="C133" i="10"/>
  <c r="B133" i="10"/>
  <c r="G132" i="10"/>
  <c r="F132" i="10"/>
  <c r="E132" i="10"/>
  <c r="D132" i="10"/>
  <c r="C132" i="10"/>
  <c r="B132" i="10"/>
  <c r="G131" i="10"/>
  <c r="F131" i="10"/>
  <c r="E131" i="10"/>
  <c r="D131" i="10"/>
  <c r="C131" i="10"/>
  <c r="B131" i="10"/>
  <c r="G130" i="10"/>
  <c r="F130" i="10"/>
  <c r="E130" i="10"/>
  <c r="D130" i="10"/>
  <c r="C130" i="10"/>
  <c r="B130" i="10"/>
  <c r="G129" i="10"/>
  <c r="F129" i="10"/>
  <c r="E129" i="10"/>
  <c r="D129" i="10"/>
  <c r="C129" i="10"/>
  <c r="B129" i="10"/>
  <c r="G128" i="10"/>
  <c r="F128" i="10"/>
  <c r="E128" i="10"/>
  <c r="D128" i="10"/>
  <c r="C128" i="10"/>
  <c r="B128" i="10"/>
  <c r="G127" i="10"/>
  <c r="F127" i="10"/>
  <c r="E127" i="10"/>
  <c r="D127" i="10"/>
  <c r="C127" i="10"/>
  <c r="B127" i="10"/>
  <c r="G126" i="10"/>
  <c r="F126" i="10"/>
  <c r="E126" i="10"/>
  <c r="D126" i="10"/>
  <c r="C126" i="10"/>
  <c r="B126" i="10"/>
  <c r="G125" i="10"/>
  <c r="F125" i="10"/>
  <c r="E125" i="10"/>
  <c r="D125" i="10"/>
  <c r="C125" i="10"/>
  <c r="B125" i="10"/>
  <c r="G124" i="10"/>
  <c r="F124" i="10"/>
  <c r="E124" i="10"/>
  <c r="D124" i="10"/>
  <c r="C124" i="10"/>
  <c r="B124" i="10"/>
  <c r="G123" i="10"/>
  <c r="F123" i="10"/>
  <c r="E123" i="10"/>
  <c r="D123" i="10"/>
  <c r="C123" i="10"/>
  <c r="B123" i="10"/>
  <c r="G122" i="10"/>
  <c r="F122" i="10"/>
  <c r="E122" i="10"/>
  <c r="D122" i="10"/>
  <c r="C122" i="10"/>
  <c r="B122" i="10"/>
  <c r="G121" i="10"/>
  <c r="F121" i="10"/>
  <c r="E121" i="10"/>
  <c r="D121" i="10"/>
  <c r="C121" i="10"/>
  <c r="B121" i="10"/>
  <c r="G120" i="10"/>
  <c r="F120" i="10"/>
  <c r="E120" i="10"/>
  <c r="D120" i="10"/>
  <c r="C120" i="10"/>
  <c r="B120" i="10"/>
  <c r="G119" i="10"/>
  <c r="F119" i="10"/>
  <c r="E119" i="10"/>
  <c r="D119" i="10"/>
  <c r="C119" i="10"/>
  <c r="B119" i="10"/>
  <c r="G118" i="10"/>
  <c r="F118" i="10"/>
  <c r="E118" i="10"/>
  <c r="D118" i="10"/>
  <c r="C118" i="10"/>
  <c r="B118" i="10"/>
  <c r="G117" i="10"/>
  <c r="F117" i="10"/>
  <c r="E117" i="10"/>
  <c r="D117" i="10"/>
  <c r="C117" i="10"/>
  <c r="B117" i="10"/>
  <c r="G116" i="10"/>
  <c r="F116" i="10"/>
  <c r="E116" i="10"/>
  <c r="D116" i="10"/>
  <c r="C116" i="10"/>
  <c r="B116" i="10"/>
  <c r="G115" i="10"/>
  <c r="F115" i="10"/>
  <c r="E115" i="10"/>
  <c r="D115" i="10"/>
  <c r="C115" i="10"/>
  <c r="B115" i="10"/>
  <c r="G114" i="10"/>
  <c r="F114" i="10"/>
  <c r="E114" i="10"/>
  <c r="D114" i="10"/>
  <c r="C114" i="10"/>
  <c r="B114" i="10"/>
  <c r="G113" i="10"/>
  <c r="F113" i="10"/>
  <c r="E113" i="10"/>
  <c r="D113" i="10"/>
  <c r="C113" i="10"/>
  <c r="B113" i="10"/>
  <c r="G112" i="10"/>
  <c r="F112" i="10"/>
  <c r="E112" i="10"/>
  <c r="D112" i="10"/>
  <c r="C112" i="10"/>
  <c r="B112" i="10"/>
  <c r="G111" i="10"/>
  <c r="F111" i="10"/>
  <c r="E111" i="10"/>
  <c r="D111" i="10"/>
  <c r="C111" i="10"/>
  <c r="B111" i="10"/>
  <c r="G110" i="10"/>
  <c r="F110" i="10"/>
  <c r="E110" i="10"/>
  <c r="D110" i="10"/>
  <c r="C110" i="10"/>
  <c r="B110" i="10"/>
  <c r="G109" i="10"/>
  <c r="F109" i="10"/>
  <c r="E109" i="10"/>
  <c r="D109" i="10"/>
  <c r="C109" i="10"/>
  <c r="B109" i="10"/>
  <c r="G108" i="10"/>
  <c r="F108" i="10"/>
  <c r="E108" i="10"/>
  <c r="D108" i="10"/>
  <c r="C108" i="10"/>
  <c r="B108" i="10"/>
  <c r="G107" i="10"/>
  <c r="F107" i="10"/>
  <c r="E107" i="10"/>
  <c r="D107" i="10"/>
  <c r="C107" i="10"/>
  <c r="B107" i="10"/>
  <c r="G106" i="10"/>
  <c r="F106" i="10"/>
  <c r="E106" i="10"/>
  <c r="D106" i="10"/>
  <c r="C106" i="10"/>
  <c r="B106" i="10"/>
  <c r="G105" i="10"/>
  <c r="F105" i="10"/>
  <c r="E105" i="10"/>
  <c r="D105" i="10"/>
  <c r="C105" i="10"/>
  <c r="B105" i="10"/>
  <c r="G104" i="10"/>
  <c r="F104" i="10"/>
  <c r="E104" i="10"/>
  <c r="D104" i="10"/>
  <c r="C104" i="10"/>
  <c r="B104" i="10"/>
  <c r="G103" i="10"/>
  <c r="F103" i="10"/>
  <c r="E103" i="10"/>
  <c r="D103" i="10"/>
  <c r="C103" i="10"/>
  <c r="B103" i="10"/>
  <c r="G102" i="10"/>
  <c r="F102" i="10"/>
  <c r="E102" i="10"/>
  <c r="D102" i="10"/>
  <c r="C102" i="10"/>
  <c r="B102" i="10"/>
  <c r="G101" i="10"/>
  <c r="F101" i="10"/>
  <c r="E101" i="10"/>
  <c r="D101" i="10"/>
  <c r="C101" i="10"/>
  <c r="B101" i="10"/>
  <c r="G100" i="10"/>
  <c r="F100" i="10"/>
  <c r="E100" i="10"/>
  <c r="D100" i="10"/>
  <c r="C100" i="10"/>
  <c r="B100" i="10"/>
  <c r="G99" i="10"/>
  <c r="F99" i="10"/>
  <c r="E99" i="10"/>
  <c r="D99" i="10"/>
  <c r="C99" i="10"/>
  <c r="B99" i="10"/>
  <c r="G98" i="10"/>
  <c r="F98" i="10"/>
  <c r="E98" i="10"/>
  <c r="D98" i="10"/>
  <c r="C98" i="10"/>
  <c r="B98" i="10"/>
  <c r="G97" i="10"/>
  <c r="F97" i="10"/>
  <c r="E97" i="10"/>
  <c r="D97" i="10"/>
  <c r="C97" i="10"/>
  <c r="B97" i="10"/>
  <c r="G96" i="10"/>
  <c r="F96" i="10"/>
  <c r="E96" i="10"/>
  <c r="D96" i="10"/>
  <c r="C96" i="10"/>
  <c r="B96" i="10"/>
  <c r="G95" i="10"/>
  <c r="F95" i="10"/>
  <c r="E95" i="10"/>
  <c r="D95" i="10"/>
  <c r="C95" i="10"/>
  <c r="B95" i="10"/>
  <c r="G94" i="10"/>
  <c r="F94" i="10"/>
  <c r="E94" i="10"/>
  <c r="D94" i="10"/>
  <c r="C94" i="10"/>
  <c r="B94" i="10"/>
  <c r="G93" i="10"/>
  <c r="F93" i="10"/>
  <c r="E93" i="10"/>
  <c r="D93" i="10"/>
  <c r="C93" i="10"/>
  <c r="B93" i="10"/>
  <c r="G92" i="10"/>
  <c r="F92" i="10"/>
  <c r="E92" i="10"/>
  <c r="D92" i="10"/>
  <c r="C92" i="10"/>
  <c r="B92" i="10"/>
  <c r="G91" i="10"/>
  <c r="F91" i="10"/>
  <c r="E91" i="10"/>
  <c r="D91" i="10"/>
  <c r="C91" i="10"/>
  <c r="B91" i="10"/>
  <c r="G90" i="10"/>
  <c r="F90" i="10"/>
  <c r="E90" i="10"/>
  <c r="D90" i="10"/>
  <c r="C90" i="10"/>
  <c r="B90" i="10"/>
  <c r="G89" i="10"/>
  <c r="F89" i="10"/>
  <c r="E89" i="10"/>
  <c r="D89" i="10"/>
  <c r="C89" i="10"/>
  <c r="B89" i="10"/>
  <c r="G88" i="10"/>
  <c r="F88" i="10"/>
  <c r="E88" i="10"/>
  <c r="D88" i="10"/>
  <c r="C88" i="10"/>
  <c r="B88" i="10"/>
  <c r="G87" i="10"/>
  <c r="F87" i="10"/>
  <c r="E87" i="10"/>
  <c r="D87" i="10"/>
  <c r="C87" i="10"/>
  <c r="B87" i="10"/>
  <c r="G86" i="10"/>
  <c r="F86" i="10"/>
  <c r="E86" i="10"/>
  <c r="D86" i="10"/>
  <c r="C86" i="10"/>
  <c r="B86" i="10"/>
  <c r="G85" i="10"/>
  <c r="F85" i="10"/>
  <c r="E85" i="10"/>
  <c r="D85" i="10"/>
  <c r="C85" i="10"/>
  <c r="B85" i="10"/>
  <c r="G84" i="10"/>
  <c r="F84" i="10"/>
  <c r="E84" i="10"/>
  <c r="D84" i="10"/>
  <c r="C84" i="10"/>
  <c r="B84" i="10"/>
  <c r="G83" i="10"/>
  <c r="F83" i="10"/>
  <c r="E83" i="10"/>
  <c r="D83" i="10"/>
  <c r="C83" i="10"/>
  <c r="B83" i="10"/>
  <c r="G82" i="10"/>
  <c r="F82" i="10"/>
  <c r="E82" i="10"/>
  <c r="D82" i="10"/>
  <c r="C82" i="10"/>
  <c r="B82" i="10"/>
  <c r="G81" i="10"/>
  <c r="F81" i="10"/>
  <c r="E81" i="10"/>
  <c r="D81" i="10"/>
  <c r="C81" i="10"/>
  <c r="B81" i="10"/>
  <c r="G80" i="10"/>
  <c r="F80" i="10"/>
  <c r="E80" i="10"/>
  <c r="D80" i="10"/>
  <c r="C80" i="10"/>
  <c r="B80" i="10"/>
  <c r="G79" i="10"/>
  <c r="F79" i="10"/>
  <c r="E79" i="10"/>
  <c r="D79" i="10"/>
  <c r="C79" i="10"/>
  <c r="B79" i="10"/>
  <c r="G78" i="10"/>
  <c r="F78" i="10"/>
  <c r="E78" i="10"/>
  <c r="D78" i="10"/>
  <c r="C78" i="10"/>
  <c r="B78" i="10"/>
  <c r="G77" i="10"/>
  <c r="F77" i="10"/>
  <c r="E77" i="10"/>
  <c r="D77" i="10"/>
  <c r="C77" i="10"/>
  <c r="B77" i="10"/>
  <c r="G76" i="10"/>
  <c r="F76" i="10"/>
  <c r="E76" i="10"/>
  <c r="D76" i="10"/>
  <c r="C76" i="10"/>
  <c r="B76" i="10"/>
  <c r="G75" i="10"/>
  <c r="F75" i="10"/>
  <c r="E75" i="10"/>
  <c r="D75" i="10"/>
  <c r="C75" i="10"/>
  <c r="B75" i="10"/>
  <c r="G74" i="10"/>
  <c r="F74" i="10"/>
  <c r="E74" i="10"/>
  <c r="D74" i="10"/>
  <c r="C74" i="10"/>
  <c r="B74" i="10"/>
  <c r="G73" i="10"/>
  <c r="F73" i="10"/>
  <c r="E73" i="10"/>
  <c r="D73" i="10"/>
  <c r="C73" i="10"/>
  <c r="B73" i="10"/>
  <c r="G72" i="10"/>
  <c r="F72" i="10"/>
  <c r="E72" i="10"/>
  <c r="D72" i="10"/>
  <c r="C72" i="10"/>
  <c r="B72" i="10"/>
  <c r="G71" i="10"/>
  <c r="F71" i="10"/>
  <c r="E71" i="10"/>
  <c r="D71" i="10"/>
  <c r="C71" i="10"/>
  <c r="B71" i="10"/>
  <c r="G70" i="10"/>
  <c r="F70" i="10"/>
  <c r="E70" i="10"/>
  <c r="D70" i="10"/>
  <c r="C70" i="10"/>
  <c r="B70" i="10"/>
  <c r="G69" i="10"/>
  <c r="F69" i="10"/>
  <c r="E69" i="10"/>
  <c r="D69" i="10"/>
  <c r="C69" i="10"/>
  <c r="B69" i="10"/>
  <c r="G68" i="10"/>
  <c r="F68" i="10"/>
  <c r="E68" i="10"/>
  <c r="D68" i="10"/>
  <c r="C68" i="10"/>
  <c r="B68" i="10"/>
  <c r="G67" i="10"/>
  <c r="F67" i="10"/>
  <c r="E67" i="10"/>
  <c r="D67" i="10"/>
  <c r="C67" i="10"/>
  <c r="B67" i="10"/>
  <c r="G66" i="10"/>
  <c r="F66" i="10"/>
  <c r="E66" i="10"/>
  <c r="D66" i="10"/>
  <c r="C66" i="10"/>
  <c r="B66" i="10"/>
  <c r="G65" i="10"/>
  <c r="F65" i="10"/>
  <c r="E65" i="10"/>
  <c r="D65" i="10"/>
  <c r="C65" i="10"/>
  <c r="B65" i="10"/>
  <c r="G64" i="10"/>
  <c r="F64" i="10"/>
  <c r="E64" i="10"/>
  <c r="D64" i="10"/>
  <c r="C64" i="10"/>
  <c r="B64" i="10"/>
  <c r="G63" i="10"/>
  <c r="F63" i="10"/>
  <c r="E63" i="10"/>
  <c r="D63" i="10"/>
  <c r="C63" i="10"/>
  <c r="B63" i="10"/>
  <c r="G62" i="10"/>
  <c r="F62" i="10"/>
  <c r="E62" i="10"/>
  <c r="D62" i="10"/>
  <c r="C62" i="10"/>
  <c r="B62" i="10"/>
  <c r="G61" i="10"/>
  <c r="F61" i="10"/>
  <c r="E61" i="10"/>
  <c r="D61" i="10"/>
  <c r="C61" i="10"/>
  <c r="B61" i="10"/>
  <c r="G60" i="10"/>
  <c r="F60" i="10"/>
  <c r="E60" i="10"/>
  <c r="D60" i="10"/>
  <c r="C60" i="10"/>
  <c r="B60" i="10"/>
  <c r="G59" i="10"/>
  <c r="F59" i="10"/>
  <c r="E59" i="10"/>
  <c r="D59" i="10"/>
  <c r="C59" i="10"/>
  <c r="B59" i="10"/>
  <c r="G58" i="10"/>
  <c r="F58" i="10"/>
  <c r="E58" i="10"/>
  <c r="D58" i="10"/>
  <c r="C58" i="10"/>
  <c r="B58" i="10"/>
  <c r="G57" i="10"/>
  <c r="F57" i="10"/>
  <c r="E57" i="10"/>
  <c r="D57" i="10"/>
  <c r="C57" i="10"/>
  <c r="B57" i="10"/>
  <c r="G56" i="10"/>
  <c r="F56" i="10"/>
  <c r="E56" i="10"/>
  <c r="D56" i="10"/>
  <c r="C56" i="10"/>
  <c r="B56" i="10"/>
  <c r="G55" i="10"/>
  <c r="F55" i="10"/>
  <c r="E55" i="10"/>
  <c r="D55" i="10"/>
  <c r="C55" i="10"/>
  <c r="B55" i="10"/>
  <c r="G54" i="10"/>
  <c r="F54" i="10"/>
  <c r="E54" i="10"/>
  <c r="D54" i="10"/>
  <c r="C54" i="10"/>
  <c r="B54" i="10"/>
  <c r="G53" i="10"/>
  <c r="F53" i="10"/>
  <c r="E53" i="10"/>
  <c r="D53" i="10"/>
  <c r="C53" i="10"/>
  <c r="B53" i="10"/>
  <c r="G52" i="10"/>
  <c r="F52" i="10"/>
  <c r="E52" i="10"/>
  <c r="D52" i="10"/>
  <c r="C52" i="10"/>
  <c r="B52" i="10"/>
  <c r="G51" i="10"/>
  <c r="F51" i="10"/>
  <c r="E51" i="10"/>
  <c r="D51" i="10"/>
  <c r="C51" i="10"/>
  <c r="B51" i="10"/>
  <c r="G50" i="10"/>
  <c r="F50" i="10"/>
  <c r="E50" i="10"/>
  <c r="D50" i="10"/>
  <c r="C50" i="10"/>
  <c r="B50" i="10"/>
  <c r="G49" i="10"/>
  <c r="F49" i="10"/>
  <c r="E49" i="10"/>
  <c r="D49" i="10"/>
  <c r="C49" i="10"/>
  <c r="B49" i="10"/>
  <c r="G48" i="10"/>
  <c r="F48" i="10"/>
  <c r="E48" i="10"/>
  <c r="D48" i="10"/>
  <c r="C48" i="10"/>
  <c r="B48" i="10"/>
  <c r="G47" i="10"/>
  <c r="F47" i="10"/>
  <c r="E47" i="10"/>
  <c r="D47" i="10"/>
  <c r="C47" i="10"/>
  <c r="B47" i="10"/>
  <c r="G46" i="10"/>
  <c r="F46" i="10"/>
  <c r="E46" i="10"/>
  <c r="D46" i="10"/>
  <c r="C46" i="10"/>
  <c r="B46" i="10"/>
  <c r="G45" i="10"/>
  <c r="F45" i="10"/>
  <c r="E45" i="10"/>
  <c r="D45" i="10"/>
  <c r="C45" i="10"/>
  <c r="B45" i="10"/>
  <c r="G44" i="10"/>
  <c r="F44" i="10"/>
  <c r="E44" i="10"/>
  <c r="D44" i="10"/>
  <c r="C44" i="10"/>
  <c r="B44" i="10"/>
  <c r="G43" i="10"/>
  <c r="F43" i="10"/>
  <c r="E43" i="10"/>
  <c r="D43" i="10"/>
  <c r="C43" i="10"/>
  <c r="B43" i="10"/>
  <c r="G42" i="10"/>
  <c r="F42" i="10"/>
  <c r="E42" i="10"/>
  <c r="D42" i="10"/>
  <c r="C42" i="10"/>
  <c r="B42" i="10"/>
  <c r="G41" i="10"/>
  <c r="F41" i="10"/>
  <c r="E41" i="10"/>
  <c r="D41" i="10"/>
  <c r="C41" i="10"/>
  <c r="B41" i="10"/>
  <c r="G40" i="10"/>
  <c r="F40" i="10"/>
  <c r="E40" i="10"/>
  <c r="D40" i="10"/>
  <c r="C40" i="10"/>
  <c r="B40" i="10"/>
  <c r="G39" i="10"/>
  <c r="F39" i="10"/>
  <c r="E39" i="10"/>
  <c r="D39" i="10"/>
  <c r="C39" i="10"/>
  <c r="B39" i="10"/>
  <c r="G38" i="10"/>
  <c r="F38" i="10"/>
  <c r="E38" i="10"/>
  <c r="D38" i="10"/>
  <c r="C38" i="10"/>
  <c r="B38" i="10"/>
  <c r="G37" i="10"/>
  <c r="F37" i="10"/>
  <c r="E37" i="10"/>
  <c r="D37" i="10"/>
  <c r="C37" i="10"/>
  <c r="B37" i="10"/>
  <c r="G36" i="10"/>
  <c r="F36" i="10"/>
  <c r="E36" i="10"/>
  <c r="D36" i="10"/>
  <c r="C36" i="10"/>
  <c r="B36" i="10"/>
  <c r="G35" i="10"/>
  <c r="F35" i="10"/>
  <c r="E35" i="10"/>
  <c r="D35" i="10"/>
  <c r="C35" i="10"/>
  <c r="B35" i="10"/>
  <c r="G34" i="10"/>
  <c r="F34" i="10"/>
  <c r="E34" i="10"/>
  <c r="D34" i="10"/>
  <c r="C34" i="10"/>
  <c r="B34" i="10"/>
  <c r="G33" i="10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G26" i="10"/>
  <c r="F26" i="10"/>
  <c r="E26" i="10"/>
  <c r="D26" i="10"/>
  <c r="C26" i="10"/>
  <c r="B26" i="10"/>
  <c r="G25" i="10"/>
  <c r="F25" i="10"/>
  <c r="E25" i="10"/>
  <c r="D25" i="10"/>
  <c r="C25" i="10"/>
  <c r="B25" i="10"/>
  <c r="G24" i="10"/>
  <c r="F24" i="10"/>
  <c r="E24" i="10"/>
  <c r="D24" i="10"/>
  <c r="C24" i="10"/>
  <c r="B24" i="10"/>
  <c r="G23" i="10"/>
  <c r="F23" i="10"/>
  <c r="E23" i="10"/>
  <c r="D23" i="10"/>
  <c r="C23" i="10"/>
  <c r="B23" i="10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F156" i="12" l="1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/>
  <c r="J194" i="10"/>
  <c r="H194" i="10" s="1"/>
  <c r="J193" i="10"/>
  <c r="H193" i="10"/>
  <c r="J192" i="10"/>
  <c r="H192" i="10" s="1"/>
  <c r="J191" i="10"/>
  <c r="H191" i="10"/>
  <c r="J190" i="10"/>
  <c r="H190" i="10" s="1"/>
  <c r="J189" i="10"/>
  <c r="H189" i="10"/>
  <c r="J188" i="10"/>
  <c r="H188" i="10" s="1"/>
  <c r="J187" i="10"/>
  <c r="H187" i="10"/>
  <c r="J186" i="10"/>
  <c r="H186" i="10" s="1"/>
  <c r="J185" i="10"/>
  <c r="H185" i="10"/>
  <c r="J184" i="10"/>
  <c r="H184" i="10" s="1"/>
  <c r="J183" i="10"/>
  <c r="H183" i="10"/>
  <c r="J182" i="10"/>
  <c r="H182" i="10" s="1"/>
  <c r="J181" i="10"/>
  <c r="H181" i="10"/>
  <c r="J180" i="10"/>
  <c r="H180" i="10" s="1"/>
  <c r="J179" i="10"/>
  <c r="H179" i="10"/>
  <c r="J178" i="10"/>
  <c r="H178" i="10" s="1"/>
  <c r="J177" i="10"/>
  <c r="H177" i="10"/>
  <c r="J176" i="10"/>
  <c r="H176" i="10" s="1"/>
  <c r="J175" i="10"/>
  <c r="H175" i="10"/>
  <c r="J174" i="10"/>
  <c r="H174" i="10" s="1"/>
  <c r="J173" i="10"/>
  <c r="H173" i="10"/>
  <c r="J172" i="10"/>
  <c r="H172" i="10" s="1"/>
  <c r="J171" i="10"/>
  <c r="H171" i="10"/>
  <c r="J170" i="10"/>
  <c r="H170" i="10" s="1"/>
  <c r="J169" i="10"/>
  <c r="H169" i="10"/>
  <c r="J168" i="10"/>
  <c r="H168" i="10" s="1"/>
  <c r="J167" i="10"/>
  <c r="H167" i="10"/>
  <c r="J166" i="10"/>
  <c r="H166" i="10" s="1"/>
  <c r="J165" i="10"/>
  <c r="H165" i="10"/>
  <c r="J164" i="10"/>
  <c r="H164" i="10" s="1"/>
  <c r="J163" i="10"/>
  <c r="H163" i="10"/>
  <c r="J162" i="10"/>
  <c r="H162" i="10" s="1"/>
  <c r="J161" i="10"/>
  <c r="H161" i="10"/>
  <c r="J160" i="10"/>
  <c r="H160" i="10" s="1"/>
  <c r="J159" i="10"/>
  <c r="H159" i="10"/>
  <c r="J158" i="10"/>
  <c r="H158" i="10" s="1"/>
  <c r="J157" i="10"/>
  <c r="H157" i="10"/>
  <c r="J156" i="10"/>
  <c r="H156" i="10" s="1"/>
  <c r="J155" i="10"/>
  <c r="H155" i="10"/>
  <c r="J154" i="10"/>
  <c r="H154" i="10" s="1"/>
  <c r="J153" i="10"/>
  <c r="H153" i="10"/>
  <c r="J152" i="10"/>
  <c r="H152" i="10" s="1"/>
  <c r="J151" i="10"/>
  <c r="H151" i="10"/>
  <c r="J150" i="10"/>
  <c r="H150" i="10" s="1"/>
  <c r="J149" i="10"/>
  <c r="H149" i="10"/>
  <c r="J148" i="10"/>
  <c r="H148" i="10" s="1"/>
  <c r="J147" i="10"/>
  <c r="H147" i="10"/>
  <c r="H146" i="10"/>
  <c r="J146" i="10"/>
  <c r="J145" i="10"/>
  <c r="H144" i="10"/>
  <c r="J144" i="10"/>
  <c r="J143" i="10"/>
  <c r="J142" i="10"/>
  <c r="H142" i="10" s="1"/>
  <c r="J141" i="10"/>
  <c r="J140" i="10"/>
  <c r="H140" i="10" s="1"/>
  <c r="J139" i="10"/>
  <c r="H138" i="10"/>
  <c r="J138" i="10"/>
  <c r="J137" i="10"/>
  <c r="J136" i="10"/>
  <c r="H136" i="10" s="1"/>
  <c r="J135" i="10"/>
  <c r="H135" i="10"/>
  <c r="J134" i="10"/>
  <c r="H134" i="10" s="1"/>
  <c r="J133" i="10"/>
  <c r="H133" i="10"/>
  <c r="J132" i="10"/>
  <c r="H132" i="10" s="1"/>
  <c r="J131" i="10"/>
  <c r="H131" i="10"/>
  <c r="J130" i="10"/>
  <c r="H130" i="10" s="1"/>
  <c r="J129" i="10"/>
  <c r="H129" i="10"/>
  <c r="J128" i="10"/>
  <c r="H128" i="10" s="1"/>
  <c r="J127" i="10"/>
  <c r="H127" i="10"/>
  <c r="J126" i="10"/>
  <c r="H126" i="10" s="1"/>
  <c r="J125" i="10"/>
  <c r="H125" i="10"/>
  <c r="J124" i="10"/>
  <c r="H124" i="10" s="1"/>
  <c r="J123" i="10"/>
  <c r="H123" i="10"/>
  <c r="J122" i="10"/>
  <c r="H122" i="10" s="1"/>
  <c r="J121" i="10"/>
  <c r="H121" i="10"/>
  <c r="J120" i="10"/>
  <c r="H120" i="10" s="1"/>
  <c r="J119" i="10"/>
  <c r="H119" i="10"/>
  <c r="J118" i="10"/>
  <c r="H118" i="10" s="1"/>
  <c r="J117" i="10"/>
  <c r="H117" i="10"/>
  <c r="J116" i="10"/>
  <c r="H116" i="10" s="1"/>
  <c r="J115" i="10"/>
  <c r="H115" i="10"/>
  <c r="J114" i="10"/>
  <c r="H114" i="10" s="1"/>
  <c r="J113" i="10"/>
  <c r="H113" i="10"/>
  <c r="J112" i="10"/>
  <c r="H112" i="10" s="1"/>
  <c r="J111" i="10"/>
  <c r="H111" i="10"/>
  <c r="J110" i="10"/>
  <c r="H110" i="10" s="1"/>
  <c r="J109" i="10"/>
  <c r="H109" i="10"/>
  <c r="J108" i="10"/>
  <c r="H108" i="10" s="1"/>
  <c r="J107" i="10"/>
  <c r="H107" i="10"/>
  <c r="J106" i="10"/>
  <c r="H106" i="10" s="1"/>
  <c r="J105" i="10"/>
  <c r="H105" i="10"/>
  <c r="J104" i="10"/>
  <c r="H104" i="10" s="1"/>
  <c r="J103" i="10"/>
  <c r="H103" i="10"/>
  <c r="J102" i="10"/>
  <c r="H102" i="10" s="1"/>
  <c r="J101" i="10"/>
  <c r="H101" i="10"/>
  <c r="J100" i="10"/>
  <c r="H100" i="10" s="1"/>
  <c r="J99" i="10"/>
  <c r="H99" i="10"/>
  <c r="J98" i="10"/>
  <c r="H98" i="10" s="1"/>
  <c r="J97" i="10"/>
  <c r="H97" i="10"/>
  <c r="J96" i="10"/>
  <c r="H96" i="10" s="1"/>
  <c r="J95" i="10"/>
  <c r="H95" i="10"/>
  <c r="J94" i="10"/>
  <c r="H94" i="10" s="1"/>
  <c r="J93" i="10"/>
  <c r="H93" i="10"/>
  <c r="J92" i="10"/>
  <c r="H92" i="10" s="1"/>
  <c r="J91" i="10"/>
  <c r="H91" i="10"/>
  <c r="J90" i="10"/>
  <c r="H90" i="10" s="1"/>
  <c r="J89" i="10"/>
  <c r="H89" i="10"/>
  <c r="J88" i="10"/>
  <c r="H88" i="10" s="1"/>
  <c r="J87" i="10"/>
  <c r="H87" i="10"/>
  <c r="J86" i="10"/>
  <c r="H86" i="10" s="1"/>
  <c r="J85" i="10"/>
  <c r="H85" i="10"/>
  <c r="J84" i="10"/>
  <c r="H84" i="10" s="1"/>
  <c r="J83" i="10"/>
  <c r="H83" i="10"/>
  <c r="J82" i="10"/>
  <c r="H82" i="10" s="1"/>
  <c r="J81" i="10"/>
  <c r="H81" i="10"/>
  <c r="J80" i="10"/>
  <c r="H80" i="10" s="1"/>
  <c r="J79" i="10"/>
  <c r="H79" i="10"/>
  <c r="J78" i="10"/>
  <c r="H78" i="10" s="1"/>
  <c r="J77" i="10"/>
  <c r="H77" i="10"/>
  <c r="J76" i="10"/>
  <c r="H76" i="10" s="1"/>
  <c r="J75" i="10"/>
  <c r="H75" i="10"/>
  <c r="J74" i="10"/>
  <c r="H74" i="10" s="1"/>
  <c r="J73" i="10"/>
  <c r="H73" i="10"/>
  <c r="J72" i="10"/>
  <c r="H72" i="10" s="1"/>
  <c r="J71" i="10"/>
  <c r="H71" i="10"/>
  <c r="J70" i="10"/>
  <c r="H70" i="10" s="1"/>
  <c r="J69" i="10"/>
  <c r="H69" i="10"/>
  <c r="J68" i="10"/>
  <c r="H68" i="10" s="1"/>
  <c r="J67" i="10"/>
  <c r="H67" i="10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4" i="7" s="1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CC13" i="7"/>
  <c r="CA13" i="7"/>
  <c r="CC12" i="7"/>
  <c r="CE11" i="7"/>
  <c r="CC11" i="7"/>
  <c r="CA10" i="7"/>
  <c r="CD9" i="7"/>
  <c r="CC9" i="7"/>
  <c r="BZ9" i="7"/>
  <c r="CE8" i="7"/>
  <c r="CC8" i="7"/>
  <c r="AO7" i="7"/>
  <c r="AN7" i="7"/>
  <c r="CE7" i="7" s="1"/>
  <c r="AM7" i="7"/>
  <c r="AL7" i="7"/>
  <c r="CC7" i="7" s="1"/>
  <c r="AK7" i="7"/>
  <c r="AJ7" i="7"/>
  <c r="CA7" i="7" s="1"/>
  <c r="AI7" i="7"/>
  <c r="AH7" i="7"/>
  <c r="BY7" i="7" s="1"/>
  <c r="AG7" i="7"/>
  <c r="AF7" i="7"/>
  <c r="BW7" i="7" s="1"/>
  <c r="AE7" i="7"/>
  <c r="AD7" i="7"/>
  <c r="BU7" i="7" s="1"/>
  <c r="AC7" i="7"/>
  <c r="AB7" i="7"/>
  <c r="BS7" i="7" s="1"/>
  <c r="AA7" i="7"/>
  <c r="Z7" i="7"/>
  <c r="BQ7" i="7" s="1"/>
  <c r="Y7" i="7"/>
  <c r="AO6" i="7"/>
  <c r="AN6" i="7"/>
  <c r="AM6" i="7"/>
  <c r="AL6" i="7"/>
  <c r="AK6" i="7"/>
  <c r="AJ6" i="7"/>
  <c r="AI6" i="7"/>
  <c r="X7" i="7"/>
  <c r="BO7" i="7" s="1"/>
  <c r="AH6" i="7"/>
  <c r="AG6" i="7"/>
  <c r="AE6" i="7"/>
  <c r="AD6" i="7"/>
  <c r="AC6" i="7"/>
  <c r="AA6" i="7"/>
  <c r="Z6" i="7"/>
  <c r="BQ10" i="7" s="1"/>
  <c r="Y6" i="7"/>
  <c r="BK14" i="7"/>
  <c r="BJ14" i="7"/>
  <c r="BI14" i="7"/>
  <c r="BH14" i="7"/>
  <c r="BG14" i="7"/>
  <c r="BF14" i="7"/>
  <c r="BE14" i="7"/>
  <c r="BD14" i="7"/>
  <c r="BC14" i="7"/>
  <c r="AZ14" i="7"/>
  <c r="AY14" i="7"/>
  <c r="AV14" i="7"/>
  <c r="AU14" i="7"/>
  <c r="BK13" i="7"/>
  <c r="BJ13" i="7"/>
  <c r="BI13" i="7"/>
  <c r="BH13" i="7"/>
  <c r="BG13" i="7"/>
  <c r="BF13" i="7"/>
  <c r="BE13" i="7"/>
  <c r="BD13" i="7"/>
  <c r="BC13" i="7"/>
  <c r="AZ13" i="7"/>
  <c r="AY13" i="7"/>
  <c r="AV13" i="7"/>
  <c r="AU13" i="7"/>
  <c r="BK12" i="7"/>
  <c r="BJ12" i="7"/>
  <c r="BI12" i="7"/>
  <c r="BH12" i="7"/>
  <c r="BG12" i="7"/>
  <c r="BF12" i="7"/>
  <c r="BE12" i="7"/>
  <c r="BD12" i="7"/>
  <c r="BC12" i="7"/>
  <c r="BA12" i="7"/>
  <c r="AZ12" i="7"/>
  <c r="AY12" i="7"/>
  <c r="AW12" i="7"/>
  <c r="AV12" i="7"/>
  <c r="AU12" i="7"/>
  <c r="AS12" i="7"/>
  <c r="BK11" i="7"/>
  <c r="BJ11" i="7"/>
  <c r="BI11" i="7"/>
  <c r="BH11" i="7"/>
  <c r="BG11" i="7"/>
  <c r="BF11" i="7"/>
  <c r="BE11" i="7"/>
  <c r="BD11" i="7"/>
  <c r="BC11" i="7"/>
  <c r="BB11" i="7"/>
  <c r="AZ11" i="7"/>
  <c r="AY11" i="7"/>
  <c r="AX11" i="7"/>
  <c r="AV11" i="7"/>
  <c r="AU11" i="7"/>
  <c r="AT11" i="7"/>
  <c r="BK10" i="7"/>
  <c r="BJ10" i="7"/>
  <c r="BI10" i="7"/>
  <c r="BH10" i="7"/>
  <c r="BG10" i="7"/>
  <c r="BF10" i="7"/>
  <c r="BE10" i="7"/>
  <c r="BD10" i="7"/>
  <c r="BC10" i="7"/>
  <c r="AZ10" i="7"/>
  <c r="AY10" i="7"/>
  <c r="AV10" i="7"/>
  <c r="AU10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Z10" i="10" l="1"/>
  <c r="V8" i="10"/>
  <c r="V9" i="10"/>
  <c r="V10" i="10"/>
  <c r="V11" i="10"/>
  <c r="Y9" i="10"/>
  <c r="V12" i="10"/>
  <c r="BB10" i="7"/>
  <c r="Y8" i="10" s="1"/>
  <c r="AT14" i="7"/>
  <c r="AX14" i="7"/>
  <c r="BB14" i="7"/>
  <c r="Y12" i="10" s="1"/>
  <c r="BR9" i="7"/>
  <c r="AX10" i="7"/>
  <c r="AT9" i="7"/>
  <c r="AX9" i="7"/>
  <c r="BB9" i="7"/>
  <c r="AT13" i="7"/>
  <c r="AX13" i="7"/>
  <c r="BB13" i="7"/>
  <c r="Y11" i="10" s="1"/>
  <c r="BU9" i="7"/>
  <c r="AT10" i="7"/>
  <c r="AT8" i="7"/>
  <c r="AX8" i="7"/>
  <c r="BB8" i="7"/>
  <c r="AT12" i="7"/>
  <c r="AX12" i="7"/>
  <c r="BB12" i="7"/>
  <c r="Y10" i="10" s="1"/>
  <c r="H7" i="12"/>
  <c r="BR12" i="7"/>
  <c r="BU13" i="7"/>
  <c r="BV9" i="7"/>
  <c r="BY10" i="7"/>
  <c r="BY11" i="7"/>
  <c r="BU12" i="7"/>
  <c r="BY13" i="7"/>
  <c r="BU8" i="7"/>
  <c r="BQ9" i="7"/>
  <c r="BY9" i="7"/>
  <c r="H137" i="10"/>
  <c r="H139" i="10"/>
  <c r="H141" i="10"/>
  <c r="H143" i="10"/>
  <c r="H145" i="10"/>
  <c r="CD14" i="7"/>
  <c r="BQ14" i="7"/>
  <c r="CC14" i="7"/>
  <c r="A15" i="7"/>
  <c r="CC15" i="7" s="1"/>
  <c r="BY14" i="7"/>
  <c r="AB6" i="7"/>
  <c r="BS14" i="7" s="1"/>
  <c r="AS11" i="7"/>
  <c r="BA11" i="7"/>
  <c r="Z9" i="10" s="1"/>
  <c r="AS10" i="7"/>
  <c r="AW10" i="7"/>
  <c r="BA10" i="7"/>
  <c r="Z8" i="10" s="1"/>
  <c r="AS14" i="7"/>
  <c r="AW14" i="7"/>
  <c r="BA14" i="7"/>
  <c r="Z12" i="10" s="1"/>
  <c r="AS9" i="7"/>
  <c r="AW13" i="7"/>
  <c r="X6" i="7"/>
  <c r="BO11" i="7" s="1"/>
  <c r="AF6" i="7"/>
  <c r="BW12" i="7" s="1"/>
  <c r="BA9" i="7"/>
  <c r="AW11" i="7"/>
  <c r="AS13" i="7"/>
  <c r="AW9" i="7"/>
  <c r="BA13" i="7"/>
  <c r="Z11" i="10" s="1"/>
  <c r="BU10" i="7"/>
  <c r="BV10" i="7"/>
  <c r="BQ11" i="7"/>
  <c r="BQ12" i="7"/>
  <c r="BT8" i="7"/>
  <c r="BT14" i="7"/>
  <c r="BT12" i="7"/>
  <c r="BT10" i="7"/>
  <c r="BP13" i="7"/>
  <c r="BP7" i="7"/>
  <c r="BQ8" i="7"/>
  <c r="BY8" i="7"/>
  <c r="BW9" i="7"/>
  <c r="CA9" i="7"/>
  <c r="CE9" i="7"/>
  <c r="BR10" i="7"/>
  <c r="BW10" i="7"/>
  <c r="CC10" i="7"/>
  <c r="BP11" i="7"/>
  <c r="BU11" i="7"/>
  <c r="CA11" i="7"/>
  <c r="BS12" i="7"/>
  <c r="BY12" i="7"/>
  <c r="CD12" i="7"/>
  <c r="BQ13" i="7"/>
  <c r="BW13" i="7"/>
  <c r="CB13" i="7"/>
  <c r="BU14" i="7"/>
  <c r="BZ14" i="7"/>
  <c r="CE14" i="7"/>
  <c r="BS15" i="7"/>
  <c r="BX15" i="7"/>
  <c r="BT7" i="7"/>
  <c r="BX8" i="7"/>
  <c r="BX14" i="7"/>
  <c r="BX12" i="7"/>
  <c r="BX10" i="7"/>
  <c r="BT11" i="7"/>
  <c r="BR8" i="7"/>
  <c r="BR7" i="7"/>
  <c r="BR15" i="7"/>
  <c r="BR13" i="7"/>
  <c r="BR11" i="7"/>
  <c r="BV8" i="7"/>
  <c r="BV7" i="7"/>
  <c r="BV15" i="7"/>
  <c r="BV13" i="7"/>
  <c r="BV11" i="7"/>
  <c r="BZ8" i="7"/>
  <c r="BZ7" i="7"/>
  <c r="BZ15" i="7"/>
  <c r="BZ13" i="7"/>
  <c r="BZ11" i="7"/>
  <c r="CD8" i="7"/>
  <c r="CD7" i="7"/>
  <c r="CD15" i="7"/>
  <c r="CD13" i="7"/>
  <c r="CD11" i="7"/>
  <c r="BS8" i="7"/>
  <c r="CA8" i="7"/>
  <c r="BP9" i="7"/>
  <c r="BT9" i="7"/>
  <c r="BX9" i="7"/>
  <c r="CB9" i="7"/>
  <c r="BS10" i="7"/>
  <c r="CD10" i="7"/>
  <c r="BW11" i="7"/>
  <c r="CB11" i="7"/>
  <c r="BZ12" i="7"/>
  <c r="CE12" i="7"/>
  <c r="BS13" i="7"/>
  <c r="BX13" i="7"/>
  <c r="Y11" i="12" s="1"/>
  <c r="BV14" i="7"/>
  <c r="CA14" i="7"/>
  <c r="BT15" i="7"/>
  <c r="CE15" i="7"/>
  <c r="BX7" i="7"/>
  <c r="BP8" i="7"/>
  <c r="BP14" i="7"/>
  <c r="BP12" i="7"/>
  <c r="BP10" i="7"/>
  <c r="CB8" i="7"/>
  <c r="CB14" i="7"/>
  <c r="CB12" i="7"/>
  <c r="CB10" i="7"/>
  <c r="CB15" i="7"/>
  <c r="BO10" i="7"/>
  <c r="BZ10" i="7"/>
  <c r="CE10" i="7"/>
  <c r="BX11" i="7"/>
  <c r="Y9" i="12" s="1"/>
  <c r="BV12" i="7"/>
  <c r="CA12" i="7"/>
  <c r="BT13" i="7"/>
  <c r="CE13" i="7"/>
  <c r="BR14" i="7"/>
  <c r="BW14" i="7"/>
  <c r="BP15" i="7"/>
  <c r="CA15" i="7"/>
  <c r="CB7" i="7"/>
  <c r="M10" i="12"/>
  <c r="X11" i="10" l="1"/>
  <c r="Y12" i="12"/>
  <c r="BO14" i="7"/>
  <c r="X12" i="12" s="1"/>
  <c r="X10" i="10"/>
  <c r="X8" i="12"/>
  <c r="BS9" i="7"/>
  <c r="Z8" i="12"/>
  <c r="X8" i="10"/>
  <c r="V13" i="12"/>
  <c r="BS11" i="7"/>
  <c r="BW8" i="7"/>
  <c r="X12" i="10"/>
  <c r="Z9" i="12"/>
  <c r="V10" i="12"/>
  <c r="Y8" i="12"/>
  <c r="V12" i="12"/>
  <c r="X9" i="10"/>
  <c r="Z10" i="12"/>
  <c r="Z11" i="12"/>
  <c r="X9" i="12"/>
  <c r="BO13" i="7"/>
  <c r="X11" i="12" s="1"/>
  <c r="V9" i="12"/>
  <c r="V8" i="12"/>
  <c r="V11" i="12"/>
  <c r="Y10" i="12"/>
  <c r="Y13" i="12"/>
  <c r="Z12" i="12"/>
  <c r="BO15" i="7"/>
  <c r="BY15" i="7"/>
  <c r="BW15" i="7"/>
  <c r="BU15" i="7"/>
  <c r="A16" i="7"/>
  <c r="BQ15" i="7"/>
  <c r="BI15" i="7"/>
  <c r="BE15" i="7"/>
  <c r="AW15" i="7"/>
  <c r="AS15" i="7"/>
  <c r="BH15" i="7"/>
  <c r="BD15" i="7"/>
  <c r="AZ15" i="7"/>
  <c r="AV15" i="7"/>
  <c r="BK15" i="7"/>
  <c r="BG15" i="7"/>
  <c r="BC15" i="7"/>
  <c r="AY15" i="7"/>
  <c r="Z13" i="10" s="1"/>
  <c r="AU15" i="7"/>
  <c r="BJ15" i="7"/>
  <c r="BF15" i="7"/>
  <c r="BB15" i="7"/>
  <c r="Y13" i="10" s="1"/>
  <c r="AX15" i="7"/>
  <c r="AT15" i="7"/>
  <c r="BA15" i="7"/>
  <c r="BO12" i="7"/>
  <c r="X10" i="12" s="1"/>
  <c r="BO9" i="7"/>
  <c r="M11" i="12"/>
  <c r="X13" i="10" l="1"/>
  <c r="X13" i="12"/>
  <c r="V13" i="10"/>
  <c r="Z13" i="12"/>
  <c r="A17" i="7"/>
  <c r="BZ16" i="7"/>
  <c r="BY16" i="7"/>
  <c r="CE16" i="7"/>
  <c r="BU16" i="7"/>
  <c r="CC16" i="7"/>
  <c r="BO16" i="7"/>
  <c r="BJ16" i="7"/>
  <c r="BF16" i="7"/>
  <c r="BB16" i="7"/>
  <c r="AX16" i="7"/>
  <c r="AT16" i="7"/>
  <c r="BI16" i="7"/>
  <c r="BE16" i="7"/>
  <c r="BA16" i="7"/>
  <c r="AW16" i="7"/>
  <c r="AS16" i="7"/>
  <c r="BH16" i="7"/>
  <c r="BD16" i="7"/>
  <c r="AZ16" i="7"/>
  <c r="AV16" i="7"/>
  <c r="BK16" i="7"/>
  <c r="BG16" i="7"/>
  <c r="BC16" i="7"/>
  <c r="AY16" i="7"/>
  <c r="AU16" i="7"/>
  <c r="BT16" i="7"/>
  <c r="BQ16" i="7"/>
  <c r="CB16" i="7"/>
  <c r="BV16" i="7"/>
  <c r="CA16" i="7"/>
  <c r="BR16" i="7"/>
  <c r="BP16" i="7"/>
  <c r="CD16" i="7"/>
  <c r="BX16" i="7"/>
  <c r="Y14" i="12" s="1"/>
  <c r="BW16" i="7"/>
  <c r="BS16" i="7"/>
  <c r="M12" i="12"/>
  <c r="V14" i="10" l="1"/>
  <c r="X14" i="12"/>
  <c r="Y14" i="10"/>
  <c r="V14" i="12"/>
  <c r="Z14" i="10"/>
  <c r="X14" i="10"/>
  <c r="Z14" i="12"/>
  <c r="BS17" i="7"/>
  <c r="A18" i="7"/>
  <c r="BQ17" i="7"/>
  <c r="CC17" i="7"/>
  <c r="BU17" i="7"/>
  <c r="BK17" i="7"/>
  <c r="BG17" i="7"/>
  <c r="BC17" i="7"/>
  <c r="AY17" i="7"/>
  <c r="AU17" i="7"/>
  <c r="BJ17" i="7"/>
  <c r="BF17" i="7"/>
  <c r="BB17" i="7"/>
  <c r="AX17" i="7"/>
  <c r="AT17" i="7"/>
  <c r="BI17" i="7"/>
  <c r="BE17" i="7"/>
  <c r="BA17" i="7"/>
  <c r="AW17" i="7"/>
  <c r="AS17" i="7"/>
  <c r="BH17" i="7"/>
  <c r="BD17" i="7"/>
  <c r="AZ17" i="7"/>
  <c r="AV17" i="7"/>
  <c r="BT17" i="7"/>
  <c r="BP17" i="7"/>
  <c r="CB17" i="7"/>
  <c r="BY17" i="7"/>
  <c r="BV17" i="7"/>
  <c r="CD17" i="7"/>
  <c r="CA17" i="7"/>
  <c r="CE17" i="7"/>
  <c r="BX17" i="7"/>
  <c r="Y15" i="12" s="1"/>
  <c r="BO17" i="7"/>
  <c r="BR17" i="7"/>
  <c r="BZ17" i="7"/>
  <c r="BW17" i="7"/>
  <c r="M13" i="12"/>
  <c r="Y15" i="10" l="1"/>
  <c r="X15" i="12"/>
  <c r="V15" i="10"/>
  <c r="Z15" i="10"/>
  <c r="Z15" i="12"/>
  <c r="V15" i="12"/>
  <c r="X15" i="10"/>
  <c r="BU18" i="7"/>
  <c r="CA18" i="7"/>
  <c r="BQ18" i="7"/>
  <c r="A19" i="7"/>
  <c r="BY18" i="7"/>
  <c r="BV18" i="7"/>
  <c r="BH18" i="7"/>
  <c r="BD18" i="7"/>
  <c r="AZ18" i="7"/>
  <c r="AV18" i="7"/>
  <c r="BK18" i="7"/>
  <c r="BG18" i="7"/>
  <c r="BC18" i="7"/>
  <c r="AY18" i="7"/>
  <c r="AU18" i="7"/>
  <c r="BJ18" i="7"/>
  <c r="BF18" i="7"/>
  <c r="BB18" i="7"/>
  <c r="AX18" i="7"/>
  <c r="AT18" i="7"/>
  <c r="BI18" i="7"/>
  <c r="BE18" i="7"/>
  <c r="BA18" i="7"/>
  <c r="AW18" i="7"/>
  <c r="AS18" i="7"/>
  <c r="BW18" i="7"/>
  <c r="CD18" i="7"/>
  <c r="BO18" i="7"/>
  <c r="CC18" i="7"/>
  <c r="BX18" i="7"/>
  <c r="BZ18" i="7"/>
  <c r="BT18" i="7"/>
  <c r="BR18" i="7"/>
  <c r="BS18" i="7"/>
  <c r="CB18" i="7"/>
  <c r="CE18" i="7"/>
  <c r="BP18" i="7"/>
  <c r="M14" i="12"/>
  <c r="X16" i="12" l="1"/>
  <c r="Y16" i="12"/>
  <c r="Y16" i="10"/>
  <c r="V16" i="10"/>
  <c r="V16" i="12"/>
  <c r="Z16" i="10"/>
  <c r="X16" i="10"/>
  <c r="Z16" i="12"/>
  <c r="CE19" i="7"/>
  <c r="BO19" i="7"/>
  <c r="CC19" i="7"/>
  <c r="BY19" i="7"/>
  <c r="A20" i="7"/>
  <c r="BQ19" i="7"/>
  <c r="BI19" i="7"/>
  <c r="BE19" i="7"/>
  <c r="BA19" i="7"/>
  <c r="AW19" i="7"/>
  <c r="AS19" i="7"/>
  <c r="BH19" i="7"/>
  <c r="BD19" i="7"/>
  <c r="AZ19" i="7"/>
  <c r="AV19" i="7"/>
  <c r="BK19" i="7"/>
  <c r="BG19" i="7"/>
  <c r="BC19" i="7"/>
  <c r="AY19" i="7"/>
  <c r="Z17" i="10" s="1"/>
  <c r="AU19" i="7"/>
  <c r="BJ19" i="7"/>
  <c r="BF19" i="7"/>
  <c r="BB19" i="7"/>
  <c r="Y17" i="10" s="1"/>
  <c r="AX19" i="7"/>
  <c r="AT19" i="7"/>
  <c r="CA19" i="7"/>
  <c r="BV19" i="7"/>
  <c r="CD19" i="7"/>
  <c r="BS19" i="7"/>
  <c r="BW19" i="7"/>
  <c r="BP19" i="7"/>
  <c r="BR19" i="7"/>
  <c r="BZ19" i="7"/>
  <c r="CB19" i="7"/>
  <c r="BU19" i="7"/>
  <c r="Z17" i="12" s="1"/>
  <c r="BT19" i="7"/>
  <c r="BX19" i="7"/>
  <c r="M15" i="12"/>
  <c r="X17" i="10" l="1"/>
  <c r="X17" i="12"/>
  <c r="Y17" i="12"/>
  <c r="V17" i="12"/>
  <c r="V17" i="10"/>
  <c r="A21" i="7"/>
  <c r="BW20" i="7"/>
  <c r="BU20" i="7"/>
  <c r="BR20" i="7"/>
  <c r="CC20" i="7"/>
  <c r="BQ20" i="7"/>
  <c r="BJ20" i="7"/>
  <c r="BF20" i="7"/>
  <c r="BB20" i="7"/>
  <c r="AX20" i="7"/>
  <c r="AT20" i="7"/>
  <c r="BI20" i="7"/>
  <c r="BE20" i="7"/>
  <c r="BA20" i="7"/>
  <c r="AW20" i="7"/>
  <c r="AS20" i="7"/>
  <c r="BH20" i="7"/>
  <c r="BD20" i="7"/>
  <c r="AZ20" i="7"/>
  <c r="AV20" i="7"/>
  <c r="BK20" i="7"/>
  <c r="BG20" i="7"/>
  <c r="BC20" i="7"/>
  <c r="AY20" i="7"/>
  <c r="AU20" i="7"/>
  <c r="BZ20" i="7"/>
  <c r="BP20" i="7"/>
  <c r="BX20" i="7"/>
  <c r="CE20" i="7"/>
  <c r="CD20" i="7"/>
  <c r="BT20" i="7"/>
  <c r="BS20" i="7"/>
  <c r="CB20" i="7"/>
  <c r="BV20" i="7"/>
  <c r="BY20" i="7"/>
  <c r="BO20" i="7"/>
  <c r="CA20" i="7"/>
  <c r="M16" i="12"/>
  <c r="Z18" i="12" l="1"/>
  <c r="V18" i="12"/>
  <c r="V18" i="10"/>
  <c r="Y18" i="10"/>
  <c r="X18" i="12"/>
  <c r="Y18" i="12"/>
  <c r="Z18" i="10"/>
  <c r="X18" i="10"/>
  <c r="CA21" i="7"/>
  <c r="A22" i="7"/>
  <c r="BY21" i="7"/>
  <c r="BU21" i="7"/>
  <c r="CC21" i="7"/>
  <c r="BK21" i="7"/>
  <c r="BG21" i="7"/>
  <c r="BC21" i="7"/>
  <c r="AY21" i="7"/>
  <c r="AU21" i="7"/>
  <c r="BJ21" i="7"/>
  <c r="BF21" i="7"/>
  <c r="BB21" i="7"/>
  <c r="AX21" i="7"/>
  <c r="AT21" i="7"/>
  <c r="BI21" i="7"/>
  <c r="BE21" i="7"/>
  <c r="BA21" i="7"/>
  <c r="AW21" i="7"/>
  <c r="AS21" i="7"/>
  <c r="BH21" i="7"/>
  <c r="BD21" i="7"/>
  <c r="AZ21" i="7"/>
  <c r="AV21" i="7"/>
  <c r="BP21" i="7"/>
  <c r="BQ21" i="7"/>
  <c r="BW21" i="7"/>
  <c r="BR21" i="7"/>
  <c r="BZ21" i="7"/>
  <c r="BT21" i="7"/>
  <c r="CB21" i="7"/>
  <c r="BS21" i="7"/>
  <c r="CE21" i="7"/>
  <c r="BV21" i="7"/>
  <c r="CD21" i="7"/>
  <c r="BX21" i="7"/>
  <c r="BO21" i="7"/>
  <c r="M17" i="12"/>
  <c r="Y19" i="10" l="1"/>
  <c r="Y19" i="12"/>
  <c r="V19" i="10"/>
  <c r="V19" i="12"/>
  <c r="Z19" i="10"/>
  <c r="X19" i="10"/>
  <c r="X19" i="12"/>
  <c r="Z19" i="12"/>
  <c r="BY22" i="7"/>
  <c r="BS22" i="7"/>
  <c r="A23" i="7"/>
  <c r="CD22" i="7"/>
  <c r="BQ22" i="7"/>
  <c r="CC22" i="7"/>
  <c r="BH22" i="7"/>
  <c r="BD22" i="7"/>
  <c r="AZ22" i="7"/>
  <c r="AV22" i="7"/>
  <c r="BK22" i="7"/>
  <c r="BG22" i="7"/>
  <c r="BC22" i="7"/>
  <c r="AY22" i="7"/>
  <c r="AU22" i="7"/>
  <c r="BJ22" i="7"/>
  <c r="BF22" i="7"/>
  <c r="BB22" i="7"/>
  <c r="AX22" i="7"/>
  <c r="AT22" i="7"/>
  <c r="BI22" i="7"/>
  <c r="BE22" i="7"/>
  <c r="BA22" i="7"/>
  <c r="AW22" i="7"/>
  <c r="AS22" i="7"/>
  <c r="BU22" i="7"/>
  <c r="BX22" i="7"/>
  <c r="Y20" i="12" s="1"/>
  <c r="BV22" i="7"/>
  <c r="BW22" i="7"/>
  <c r="BZ22" i="7"/>
  <c r="BT22" i="7"/>
  <c r="CE22" i="7"/>
  <c r="CA22" i="7"/>
  <c r="CB22" i="7"/>
  <c r="BO22" i="7"/>
  <c r="BP22" i="7"/>
  <c r="BR22" i="7"/>
  <c r="M18" i="12"/>
  <c r="Y20" i="10" l="1"/>
  <c r="X20" i="12"/>
  <c r="V20" i="10"/>
  <c r="V20" i="12"/>
  <c r="Z20" i="12"/>
  <c r="Z20" i="10"/>
  <c r="X20" i="10"/>
  <c r="BU23" i="7"/>
  <c r="BQ23" i="7"/>
  <c r="BY23" i="7"/>
  <c r="A24" i="7"/>
  <c r="BW23" i="7"/>
  <c r="BI23" i="7"/>
  <c r="BE23" i="7"/>
  <c r="BA23" i="7"/>
  <c r="BG23" i="7"/>
  <c r="BB23" i="7"/>
  <c r="AW23" i="7"/>
  <c r="AS23" i="7"/>
  <c r="BK23" i="7"/>
  <c r="BF23" i="7"/>
  <c r="AZ23" i="7"/>
  <c r="AV23" i="7"/>
  <c r="BJ23" i="7"/>
  <c r="BD23" i="7"/>
  <c r="AY23" i="7"/>
  <c r="AU23" i="7"/>
  <c r="BH23" i="7"/>
  <c r="BC23" i="7"/>
  <c r="AX23" i="7"/>
  <c r="AT23" i="7"/>
  <c r="BX23" i="7"/>
  <c r="BR23" i="7"/>
  <c r="BZ23" i="7"/>
  <c r="CB23" i="7"/>
  <c r="BS23" i="7"/>
  <c r="BV23" i="7"/>
  <c r="CD23" i="7"/>
  <c r="BO23" i="7"/>
  <c r="CA23" i="7"/>
  <c r="CC23" i="7"/>
  <c r="BT23" i="7"/>
  <c r="CE23" i="7"/>
  <c r="BP23" i="7"/>
  <c r="M19" i="12"/>
  <c r="Y21" i="12" l="1"/>
  <c r="V21" i="10"/>
  <c r="Z21" i="12"/>
  <c r="Y21" i="10"/>
  <c r="X21" i="12"/>
  <c r="X21" i="10"/>
  <c r="V21" i="12"/>
  <c r="Z21" i="10"/>
  <c r="A25" i="7"/>
  <c r="CE24" i="7"/>
  <c r="BU24" i="7"/>
  <c r="CC24" i="7"/>
  <c r="BO24" i="7"/>
  <c r="BZ24" i="7"/>
  <c r="BY24" i="7"/>
  <c r="BJ24" i="7"/>
  <c r="BF24" i="7"/>
  <c r="BB24" i="7"/>
  <c r="AX24" i="7"/>
  <c r="AT24" i="7"/>
  <c r="BI24" i="7"/>
  <c r="BD24" i="7"/>
  <c r="AY24" i="7"/>
  <c r="AS24" i="7"/>
  <c r="BH24" i="7"/>
  <c r="BC24" i="7"/>
  <c r="AW24" i="7"/>
  <c r="BG24" i="7"/>
  <c r="BA24" i="7"/>
  <c r="AV24" i="7"/>
  <c r="BK24" i="7"/>
  <c r="BE24" i="7"/>
  <c r="AZ24" i="7"/>
  <c r="AU24" i="7"/>
  <c r="BT24" i="7"/>
  <c r="BQ24" i="7"/>
  <c r="CB24" i="7"/>
  <c r="CA24" i="7"/>
  <c r="BR24" i="7"/>
  <c r="CD24" i="7"/>
  <c r="BV24" i="7"/>
  <c r="BW24" i="7"/>
  <c r="BP24" i="7"/>
  <c r="BX24" i="7"/>
  <c r="Y22" i="12" s="1"/>
  <c r="BS24" i="7"/>
  <c r="M20" i="12"/>
  <c r="V22" i="10" l="1"/>
  <c r="V22" i="12"/>
  <c r="X22" i="12"/>
  <c r="X22" i="10"/>
  <c r="Y22" i="10"/>
  <c r="Z22" i="10"/>
  <c r="Z22" i="12"/>
  <c r="CC25" i="7"/>
  <c r="A26" i="7"/>
  <c r="BU25" i="7"/>
  <c r="BS25" i="7"/>
  <c r="BQ25" i="7"/>
  <c r="BK25" i="7"/>
  <c r="BG25" i="7"/>
  <c r="BC25" i="7"/>
  <c r="AY25" i="7"/>
  <c r="AU25" i="7"/>
  <c r="BF25" i="7"/>
  <c r="BA25" i="7"/>
  <c r="AV25" i="7"/>
  <c r="BJ25" i="7"/>
  <c r="BE25" i="7"/>
  <c r="AZ25" i="7"/>
  <c r="AT25" i="7"/>
  <c r="BI25" i="7"/>
  <c r="BD25" i="7"/>
  <c r="AX25" i="7"/>
  <c r="AS25" i="7"/>
  <c r="BH25" i="7"/>
  <c r="BB25" i="7"/>
  <c r="AW25" i="7"/>
  <c r="BY25" i="7"/>
  <c r="CE25" i="7"/>
  <c r="BV25" i="7"/>
  <c r="CD25" i="7"/>
  <c r="BO25" i="7"/>
  <c r="BW25" i="7"/>
  <c r="BP25" i="7"/>
  <c r="BX25" i="7"/>
  <c r="BT25" i="7"/>
  <c r="BR25" i="7"/>
  <c r="BZ25" i="7"/>
  <c r="CA25" i="7"/>
  <c r="CB25" i="7"/>
  <c r="M21" i="12"/>
  <c r="Z23" i="10" l="1"/>
  <c r="X23" i="12"/>
  <c r="X23" i="10"/>
  <c r="Y23" i="12"/>
  <c r="V23" i="12"/>
  <c r="Y23" i="10"/>
  <c r="V23" i="10"/>
  <c r="Z23" i="12"/>
  <c r="BY26" i="7"/>
  <c r="BV26" i="7"/>
  <c r="A27" i="7"/>
  <c r="BU26" i="7"/>
  <c r="Z24" i="12" s="1"/>
  <c r="BI26" i="7"/>
  <c r="BE26" i="7"/>
  <c r="CA26" i="7"/>
  <c r="BQ26" i="7"/>
  <c r="BH26" i="7"/>
  <c r="BD26" i="7"/>
  <c r="AZ26" i="7"/>
  <c r="AV26" i="7"/>
  <c r="BK26" i="7"/>
  <c r="BC26" i="7"/>
  <c r="AX26" i="7"/>
  <c r="AS26" i="7"/>
  <c r="BJ26" i="7"/>
  <c r="BB26" i="7"/>
  <c r="Y24" i="10" s="1"/>
  <c r="AW26" i="7"/>
  <c r="BG26" i="7"/>
  <c r="BA26" i="7"/>
  <c r="AU26" i="7"/>
  <c r="BF26" i="7"/>
  <c r="AY26" i="7"/>
  <c r="AT26" i="7"/>
  <c r="BO26" i="7"/>
  <c r="BR26" i="7"/>
  <c r="BS26" i="7"/>
  <c r="BP26" i="7"/>
  <c r="BW26" i="7"/>
  <c r="BX26" i="7"/>
  <c r="CD26" i="7"/>
  <c r="CE26" i="7"/>
  <c r="BT26" i="7"/>
  <c r="CC26" i="7"/>
  <c r="CB26" i="7"/>
  <c r="BZ26" i="7"/>
  <c r="M22" i="12"/>
  <c r="V24" i="12" l="1"/>
  <c r="X24" i="10"/>
  <c r="Z24" i="10"/>
  <c r="Y24" i="12"/>
  <c r="X24" i="12"/>
  <c r="V24" i="10"/>
  <c r="CC27" i="7"/>
  <c r="BY27" i="7"/>
  <c r="BU27" i="7"/>
  <c r="BQ27" i="7"/>
  <c r="BJ27" i="7"/>
  <c r="BF27" i="7"/>
  <c r="BB27" i="7"/>
  <c r="AX27" i="7"/>
  <c r="AT27" i="7"/>
  <c r="CB27" i="7"/>
  <c r="BX27" i="7"/>
  <c r="BT27" i="7"/>
  <c r="BP27" i="7"/>
  <c r="BI27" i="7"/>
  <c r="BE27" i="7"/>
  <c r="BA27" i="7"/>
  <c r="AW27" i="7"/>
  <c r="AS27" i="7"/>
  <c r="CE27" i="7"/>
  <c r="CA27" i="7"/>
  <c r="BW27" i="7"/>
  <c r="BS27" i="7"/>
  <c r="BO27" i="7"/>
  <c r="BH27" i="7"/>
  <c r="BD27" i="7"/>
  <c r="AZ27" i="7"/>
  <c r="AV27" i="7"/>
  <c r="A28" i="7"/>
  <c r="CD27" i="7"/>
  <c r="BZ27" i="7"/>
  <c r="BV27" i="7"/>
  <c r="BR27" i="7"/>
  <c r="BK27" i="7"/>
  <c r="BG27" i="7"/>
  <c r="BC27" i="7"/>
  <c r="AY27" i="7"/>
  <c r="AU27" i="7"/>
  <c r="M23" i="12"/>
  <c r="X25" i="12" l="1"/>
  <c r="Y25" i="12"/>
  <c r="X25" i="10"/>
  <c r="Y25" i="10"/>
  <c r="V25" i="12"/>
  <c r="V25" i="10"/>
  <c r="Z25" i="12"/>
  <c r="Z25" i="10"/>
  <c r="A29" i="7"/>
  <c r="CB28" i="7"/>
  <c r="BX28" i="7"/>
  <c r="BT28" i="7"/>
  <c r="BP28" i="7"/>
  <c r="BI28" i="7"/>
  <c r="BE28" i="7"/>
  <c r="BA28" i="7"/>
  <c r="AW28" i="7"/>
  <c r="AS28" i="7"/>
  <c r="CE28" i="7"/>
  <c r="CA28" i="7"/>
  <c r="BW28" i="7"/>
  <c r="BS28" i="7"/>
  <c r="BO28" i="7"/>
  <c r="BH28" i="7"/>
  <c r="BD28" i="7"/>
  <c r="AZ28" i="7"/>
  <c r="AV28" i="7"/>
  <c r="CD28" i="7"/>
  <c r="BZ28" i="7"/>
  <c r="BV28" i="7"/>
  <c r="BR28" i="7"/>
  <c r="BK28" i="7"/>
  <c r="BG28" i="7"/>
  <c r="BC28" i="7"/>
  <c r="AY28" i="7"/>
  <c r="AU28" i="7"/>
  <c r="CC28" i="7"/>
  <c r="BY28" i="7"/>
  <c r="BU28" i="7"/>
  <c r="BQ28" i="7"/>
  <c r="BJ28" i="7"/>
  <c r="BF28" i="7"/>
  <c r="BB28" i="7"/>
  <c r="AX28" i="7"/>
  <c r="AT28" i="7"/>
  <c r="M24" i="12"/>
  <c r="X26" i="10" l="1"/>
  <c r="V26" i="10"/>
  <c r="V26" i="12"/>
  <c r="Y26" i="10"/>
  <c r="Z26" i="12"/>
  <c r="Z26" i="10"/>
  <c r="X26" i="12"/>
  <c r="Y26" i="12"/>
  <c r="CD29" i="7"/>
  <c r="BZ29" i="7"/>
  <c r="BV29" i="7"/>
  <c r="BR29" i="7"/>
  <c r="BK29" i="7"/>
  <c r="BG29" i="7"/>
  <c r="BC29" i="7"/>
  <c r="AY29" i="7"/>
  <c r="AU29" i="7"/>
  <c r="CC29" i="7"/>
  <c r="BY29" i="7"/>
  <c r="BU29" i="7"/>
  <c r="BQ29" i="7"/>
  <c r="BJ29" i="7"/>
  <c r="BF29" i="7"/>
  <c r="BB29" i="7"/>
  <c r="AX29" i="7"/>
  <c r="AT29" i="7"/>
  <c r="CB29" i="7"/>
  <c r="BX29" i="7"/>
  <c r="BT29" i="7"/>
  <c r="BP29" i="7"/>
  <c r="BI29" i="7"/>
  <c r="BE29" i="7"/>
  <c r="BA29" i="7"/>
  <c r="AW29" i="7"/>
  <c r="AS29" i="7"/>
  <c r="CE29" i="7"/>
  <c r="CA29" i="7"/>
  <c r="BW29" i="7"/>
  <c r="BS29" i="7"/>
  <c r="BO29" i="7"/>
  <c r="BH29" i="7"/>
  <c r="BD29" i="7"/>
  <c r="AZ29" i="7"/>
  <c r="AV29" i="7"/>
  <c r="M25" i="12"/>
  <c r="M26" i="12" s="1"/>
  <c r="M27" i="12" s="1"/>
  <c r="Y27" i="12" l="1"/>
  <c r="Y27" i="10"/>
  <c r="Z27" i="12"/>
  <c r="Z27" i="10"/>
  <c r="X27" i="10"/>
  <c r="X27" i="12"/>
  <c r="V27" i="10"/>
  <c r="V27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H7" i="10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s="1"/>
  <c r="M25" i="10" l="1"/>
  <c r="M26" i="10" l="1"/>
  <c r="BO8" i="7"/>
  <c r="M27" i="10" l="1"/>
  <c r="AS8" i="7"/>
</calcChain>
</file>

<file path=xl/sharedStrings.xml><?xml version="1.0" encoding="utf-8"?>
<sst xmlns="http://schemas.openxmlformats.org/spreadsheetml/2006/main" count="91" uniqueCount="56">
  <si>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</si>
  <si>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</si>
  <si>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</si>
  <si>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</si>
  <si>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</si>
  <si>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</si>
  <si>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</si>
  <si>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</si>
  <si>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</si>
  <si>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</si>
  <si>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</si>
  <si>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</si>
  <si>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</si>
  <si>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</si>
  <si>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</si>
  <si>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</si>
  <si>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</si>
  <si>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</si>
  <si>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</si>
  <si>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</si>
  <si>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</si>
  <si>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</si>
  <si>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</si>
  <si>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</si>
  <si>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</si>
  <si>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</si>
  <si>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</si>
  <si>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</si>
  <si>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</si>
  <si>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</si>
  <si>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</si>
  <si>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</si>
  <si>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SolarwB</t>
  </si>
  <si>
    <t>WindwB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</si>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</sst>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Demand%20CONF%202020%2002%2020%20(339.08%20MW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PDDRR%20-%20CONF%20_2020%2002%2020%20(439.08%20MW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Demand%20CONF%202020%2002%2020%20(439.08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ch 38 HrlyST"/>
      <sheetName val="QF Sch 38 Hrly Solar wB"/>
      <sheetName val="0-GRID QueueHrlySolar1"/>
      <sheetName val="0-GRID QueueHrlySolar2"/>
      <sheetName val="0-GRID QueueHrlySolarwB"/>
      <sheetName val="6-Degradation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 refreshError="1"/>
      <sheetData sheetId="3">
        <row r="108">
          <cell r="A108" t="str">
            <v>IRP19_FOT_MNAQ3c</v>
          </cell>
          <cell r="B108">
            <v>2020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IRP19_FOT_COBQ3</v>
          </cell>
          <cell r="B109">
            <v>2020</v>
          </cell>
          <cell r="M109">
            <v>219.45</v>
          </cell>
          <cell r="N109">
            <v>13.796462264150945</v>
          </cell>
          <cell r="O109">
            <v>0</v>
          </cell>
          <cell r="P109">
            <v>0</v>
          </cell>
        </row>
        <row r="110">
          <cell r="A110" t="str">
            <v>IRP19_FOT_NOBQ3</v>
          </cell>
          <cell r="B110">
            <v>2020</v>
          </cell>
          <cell r="M110">
            <v>100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IRP19_FOT_MDCQ3b</v>
          </cell>
          <cell r="B111">
            <v>2020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 t="str">
            <v>IRP19_FOT_MDCQ3</v>
          </cell>
          <cell r="B112">
            <v>2020</v>
          </cell>
          <cell r="M112">
            <v>400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IRP19_FOT_NOB_W</v>
          </cell>
          <cell r="B113">
            <v>2020</v>
          </cell>
          <cell r="M113">
            <v>30.36</v>
          </cell>
          <cell r="N113">
            <v>0</v>
          </cell>
          <cell r="O113">
            <v>13.796462264150945</v>
          </cell>
          <cell r="P113">
            <v>0</v>
          </cell>
        </row>
        <row r="114">
          <cell r="A114" t="str">
            <v>IRP19_FOT_COB_W</v>
          </cell>
          <cell r="B114">
            <v>2020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IRP19_FOT_COBFL</v>
          </cell>
          <cell r="B115">
            <v>2020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IRP19_FOT_MDC_W</v>
          </cell>
          <cell r="B116">
            <v>2020</v>
          </cell>
          <cell r="M116">
            <v>100.6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IRP19_FOT_MDCFL</v>
          </cell>
          <cell r="B117">
            <v>2020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IRP19_FOT_MNAQ3c</v>
          </cell>
          <cell r="B118">
            <v>2021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IRP19_FOT_COBQ3</v>
          </cell>
          <cell r="B119">
            <v>2021</v>
          </cell>
          <cell r="M119">
            <v>200</v>
          </cell>
          <cell r="N119">
            <v>20.763402358490566</v>
          </cell>
          <cell r="O119">
            <v>0</v>
          </cell>
          <cell r="P119">
            <v>0</v>
          </cell>
        </row>
        <row r="120">
          <cell r="A120" t="str">
            <v>IRP19_FOT_NOBQ3</v>
          </cell>
          <cell r="B120">
            <v>2021</v>
          </cell>
          <cell r="M120">
            <v>100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IRP19_FOT_MDCQ3b</v>
          </cell>
          <cell r="B121">
            <v>2021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IRP19_FOT_MDCQ3</v>
          </cell>
          <cell r="B122">
            <v>2021</v>
          </cell>
          <cell r="M122">
            <v>193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IRP19_FOT_COB_W</v>
          </cell>
          <cell r="B123">
            <v>2021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IRP19_FOT_NOB_W</v>
          </cell>
          <cell r="B124">
            <v>2021</v>
          </cell>
          <cell r="M124">
            <v>100</v>
          </cell>
          <cell r="N124">
            <v>0</v>
          </cell>
          <cell r="O124">
            <v>20.763402358490566</v>
          </cell>
          <cell r="P124">
            <v>0</v>
          </cell>
        </row>
        <row r="125">
          <cell r="A125" t="str">
            <v>IRP19_FOT_COBFL</v>
          </cell>
          <cell r="B125">
            <v>2021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IRP19_FOT_MDC_W</v>
          </cell>
          <cell r="B126">
            <v>2021</v>
          </cell>
          <cell r="M126">
            <v>168.48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IRP19_FOT_MDCFL</v>
          </cell>
          <cell r="B127">
            <v>2021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IRP19_FOT_MNAQ3c</v>
          </cell>
          <cell r="B128">
            <v>2022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IRP19_FOT_COBQ3</v>
          </cell>
          <cell r="B129">
            <v>2022</v>
          </cell>
          <cell r="M129">
            <v>200</v>
          </cell>
          <cell r="N129">
            <v>32.303638884433958</v>
          </cell>
          <cell r="O129">
            <v>0</v>
          </cell>
          <cell r="P129">
            <v>0</v>
          </cell>
        </row>
        <row r="130">
          <cell r="A130" t="str">
            <v>IRP19_FOT_NOBQ3</v>
          </cell>
          <cell r="B130">
            <v>2022</v>
          </cell>
          <cell r="M130">
            <v>100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IRP19_FOT_MDCQ3b</v>
          </cell>
          <cell r="B131">
            <v>2022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IRP19_FOT_MDCQ3</v>
          </cell>
          <cell r="B132">
            <v>2022</v>
          </cell>
          <cell r="M132">
            <v>202.68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IRP19_FOT_COB_W</v>
          </cell>
          <cell r="B133">
            <v>2022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IRP19_FOT_MDC_W</v>
          </cell>
          <cell r="B134">
            <v>2022</v>
          </cell>
          <cell r="M134">
            <v>203.32</v>
          </cell>
          <cell r="N134">
            <v>0</v>
          </cell>
          <cell r="O134">
            <v>32.303638884433958</v>
          </cell>
          <cell r="P134">
            <v>0</v>
          </cell>
        </row>
        <row r="135">
          <cell r="A135" t="str">
            <v>IRP19_FOT_NOB_W</v>
          </cell>
          <cell r="B135">
            <v>2022</v>
          </cell>
          <cell r="M135">
            <v>100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IRP19_FOT_COBFL</v>
          </cell>
          <cell r="B136">
            <v>2022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IRP19_FOT_MDCFL</v>
          </cell>
          <cell r="B137">
            <v>2022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IRP19_FOT_MNAQ3c</v>
          </cell>
          <cell r="B138">
            <v>2023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IRP19_FOT_COBQ3</v>
          </cell>
          <cell r="B139">
            <v>2023</v>
          </cell>
          <cell r="M139">
            <v>200</v>
          </cell>
          <cell r="N139">
            <v>200</v>
          </cell>
          <cell r="O139">
            <v>0</v>
          </cell>
          <cell r="P139">
            <v>0</v>
          </cell>
        </row>
        <row r="140">
          <cell r="A140" t="str">
            <v>IRP19_FOT_NOBQ3</v>
          </cell>
          <cell r="B140">
            <v>2023</v>
          </cell>
          <cell r="M140">
            <v>100</v>
          </cell>
          <cell r="N140">
            <v>100</v>
          </cell>
          <cell r="O140">
            <v>0</v>
          </cell>
          <cell r="P140">
            <v>0</v>
          </cell>
        </row>
        <row r="141">
          <cell r="A141" t="str">
            <v>IRP19_FOT_MDCQ3b</v>
          </cell>
          <cell r="B141">
            <v>2023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IRP19_FOT_MDCQ3</v>
          </cell>
          <cell r="B142">
            <v>2023</v>
          </cell>
          <cell r="M142">
            <v>197.88</v>
          </cell>
          <cell r="N142">
            <v>18.659652529634457</v>
          </cell>
          <cell r="O142">
            <v>0</v>
          </cell>
          <cell r="P142">
            <v>0</v>
          </cell>
        </row>
        <row r="143">
          <cell r="A143" t="str">
            <v>IRP19_FOT_COB_W</v>
          </cell>
          <cell r="B143">
            <v>2023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IRP19_FOT_MDC_W</v>
          </cell>
          <cell r="B144">
            <v>2023</v>
          </cell>
          <cell r="M144">
            <v>314</v>
          </cell>
          <cell r="N144">
            <v>0</v>
          </cell>
          <cell r="O144">
            <v>296.22641509433959</v>
          </cell>
          <cell r="P144">
            <v>0</v>
          </cell>
        </row>
        <row r="145">
          <cell r="A145" t="str">
            <v>IRP19_FOT_NOB_W</v>
          </cell>
          <cell r="B145">
            <v>2023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IRP19_FOT_COBFL</v>
          </cell>
          <cell r="B146">
            <v>2023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IRP19_FOT_MDCFL</v>
          </cell>
          <cell r="B147">
            <v>2023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IRP19_FOT_MNAQ3c</v>
          </cell>
          <cell r="B148">
            <v>2024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IRP19_FOT_COBQ3</v>
          </cell>
          <cell r="B149">
            <v>2024</v>
          </cell>
          <cell r="M149">
            <v>30.95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IRP19_FOT_NOBQ3</v>
          </cell>
          <cell r="B150">
            <v>2024</v>
          </cell>
          <cell r="M150">
            <v>100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IRP19_FOT_MDCQ3b</v>
          </cell>
          <cell r="B151">
            <v>2024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IRP19_FOT_MDCQ3</v>
          </cell>
          <cell r="B152">
            <v>2024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IRP19_FOT_COB_W</v>
          </cell>
          <cell r="B153">
            <v>2024</v>
          </cell>
          <cell r="M153">
            <v>44.274999999999999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IRP19_FOT_MDC_W</v>
          </cell>
          <cell r="B154">
            <v>2024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IRP19_FOT_NOB_W</v>
          </cell>
          <cell r="B155">
            <v>2024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IRP19_FOT_COBFL</v>
          </cell>
          <cell r="B156">
            <v>2024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IRP19_FOT_MDCFL</v>
          </cell>
          <cell r="B157">
            <v>2024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IRP19_FOT_MNAQ3c</v>
          </cell>
          <cell r="B158">
            <v>2025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IRP19_FOT_COBQ3</v>
          </cell>
          <cell r="B159">
            <v>2025</v>
          </cell>
          <cell r="M159">
            <v>34.075000000000003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IRP19_FOT_NOBQ3</v>
          </cell>
          <cell r="B160">
            <v>2025</v>
          </cell>
          <cell r="M160">
            <v>92.37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IRP19_FOT_MDCQ3b</v>
          </cell>
          <cell r="B161">
            <v>2025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IRP19_FOT_MDCQ3</v>
          </cell>
          <cell r="B162">
            <v>2025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IRP19_FOT_COBFL</v>
          </cell>
          <cell r="B163">
            <v>2025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IRP19_FOT_COB_W</v>
          </cell>
          <cell r="B164">
            <v>2025</v>
          </cell>
          <cell r="M164">
            <v>50.8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IRP19_FOT_MDC_W</v>
          </cell>
          <cell r="B165">
            <v>2025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IRP19_FOT_NOB_W</v>
          </cell>
          <cell r="B166">
            <v>2025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IRP19_FOT_MDCFL</v>
          </cell>
          <cell r="B167">
            <v>2025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IRP19_FOT_MNAQ3c</v>
          </cell>
          <cell r="B168">
            <v>2026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IRP19_FOT_COBQ3</v>
          </cell>
          <cell r="B169">
            <v>2026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IRP19_FOT_NOBQ3</v>
          </cell>
          <cell r="B170">
            <v>2026</v>
          </cell>
          <cell r="M170">
            <v>100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IRP19_FOT_MDCQ3b</v>
          </cell>
          <cell r="B171">
            <v>2026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IRP19_FOT_MDCQ3</v>
          </cell>
          <cell r="B172">
            <v>2026</v>
          </cell>
          <cell r="M172">
            <v>91.24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IRP19_FOT_COBFL</v>
          </cell>
          <cell r="B173">
            <v>2026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IRP19_FOT_COB_W</v>
          </cell>
          <cell r="B174">
            <v>2026</v>
          </cell>
          <cell r="M174">
            <v>52.575000000000003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IRP19_FOT_MDCFL</v>
          </cell>
          <cell r="B175">
            <v>2026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IRP19_FOT_MDC_W</v>
          </cell>
          <cell r="B176">
            <v>2026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IRP19_FOT_NOB_W</v>
          </cell>
          <cell r="B177">
            <v>2026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IRP19_FOT_MNAQ3c</v>
          </cell>
          <cell r="B178">
            <v>2027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IRP19_FOT_COBQ3</v>
          </cell>
          <cell r="B179">
            <v>2027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IRP19_FOT_NOBQ3</v>
          </cell>
          <cell r="B180">
            <v>2027</v>
          </cell>
          <cell r="M180">
            <v>100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IRP19_FOT_MDCQ3b</v>
          </cell>
          <cell r="B181">
            <v>2027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IRP19_FOT_MDCQ3</v>
          </cell>
          <cell r="B182">
            <v>2027</v>
          </cell>
          <cell r="M182">
            <v>164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IRP19_FOT_COBFL</v>
          </cell>
          <cell r="B183">
            <v>2027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IRP19_FOT_COB_W</v>
          </cell>
          <cell r="B184">
            <v>2027</v>
          </cell>
          <cell r="M184">
            <v>99.65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IRP19_FOT_MDCFL</v>
          </cell>
          <cell r="B185">
            <v>2027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IRP19_FOT_MDC_W</v>
          </cell>
          <cell r="B186">
            <v>2027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IRP19_FOT_NOB_W</v>
          </cell>
          <cell r="B187">
            <v>2027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IRP19_FOT_MNAQ3c</v>
          </cell>
          <cell r="B188">
            <v>2028</v>
          </cell>
          <cell r="M188">
            <v>87.54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IRP19_FOT_COBQ3</v>
          </cell>
          <cell r="B189">
            <v>2028</v>
          </cell>
          <cell r="M189">
            <v>200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IRP19_FOT_NOBQ3</v>
          </cell>
          <cell r="B190">
            <v>2028</v>
          </cell>
          <cell r="M190">
            <v>100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IRP19_FOT_MDCQ3b</v>
          </cell>
          <cell r="B191">
            <v>2028</v>
          </cell>
          <cell r="M191">
            <v>375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IRP19_FOT_MDCQ3</v>
          </cell>
          <cell r="B192">
            <v>2028</v>
          </cell>
          <cell r="M192">
            <v>400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IRP19_FOT_COBFL</v>
          </cell>
          <cell r="B193">
            <v>2028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IRP19_FOT_COB_W</v>
          </cell>
          <cell r="B194">
            <v>2028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IRP19_FOT_MDC_W</v>
          </cell>
          <cell r="B195">
            <v>2028</v>
          </cell>
          <cell r="M195">
            <v>231.56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IRP19_FOT_NOB_W</v>
          </cell>
          <cell r="B196">
            <v>2028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IRP19_FOT_MDCFL</v>
          </cell>
          <cell r="B197">
            <v>2028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IRP19_FOT_MNAQ3c</v>
          </cell>
          <cell r="B198">
            <v>2029</v>
          </cell>
          <cell r="M198">
            <v>300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IRP19_FOT_COBQ3</v>
          </cell>
          <cell r="B199">
            <v>2029</v>
          </cell>
          <cell r="M199">
            <v>174.125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IRP19_FOT_NOBQ3</v>
          </cell>
          <cell r="B200">
            <v>2029</v>
          </cell>
          <cell r="M200">
            <v>100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IRP19_FOT_MDCQ3b</v>
          </cell>
          <cell r="B201">
            <v>2029</v>
          </cell>
          <cell r="M201">
            <v>375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IRP19_FOT_MDCQ3</v>
          </cell>
          <cell r="B202">
            <v>2029</v>
          </cell>
          <cell r="M202">
            <v>400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IRP19_FOT_COB_W</v>
          </cell>
          <cell r="B203">
            <v>2029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IRP19_FOT_COBFL</v>
          </cell>
          <cell r="B204">
            <v>2029</v>
          </cell>
          <cell r="M204">
            <v>25.875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IRP19_FOT_MDC_W</v>
          </cell>
          <cell r="B205">
            <v>2029</v>
          </cell>
          <cell r="M205">
            <v>222.2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IRP19_FOT_NOB_W</v>
          </cell>
          <cell r="B206">
            <v>2029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IRP19_FOT_MDCFL</v>
          </cell>
          <cell r="B207">
            <v>2029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IRP19_FOT_MNAQ3c</v>
          </cell>
          <cell r="B208">
            <v>2030</v>
          </cell>
          <cell r="M208">
            <v>198.63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IRP19_FOT_COBQ3</v>
          </cell>
          <cell r="B209">
            <v>2030</v>
          </cell>
          <cell r="M209">
            <v>125.65</v>
          </cell>
          <cell r="N209">
            <v>0</v>
          </cell>
          <cell r="O209">
            <v>0</v>
          </cell>
          <cell r="P209">
            <v>0</v>
          </cell>
        </row>
        <row r="210">
          <cell r="A210" t="str">
            <v>IRP19_FOT_NOBQ3</v>
          </cell>
          <cell r="B210">
            <v>2030</v>
          </cell>
          <cell r="M210">
            <v>100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IRP19_FOT_MDCQ3b</v>
          </cell>
          <cell r="B211">
            <v>2030</v>
          </cell>
          <cell r="M211">
            <v>375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IRP19_FOT_MDCQ3</v>
          </cell>
          <cell r="B212">
            <v>2030</v>
          </cell>
          <cell r="M212">
            <v>400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IRP19_FOT_COBFL</v>
          </cell>
          <cell r="B213">
            <v>2030</v>
          </cell>
          <cell r="M213">
            <v>74.349999999999994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IRP19_FOT_COB_W</v>
          </cell>
          <cell r="B214">
            <v>2030</v>
          </cell>
          <cell r="M214">
            <v>138.05000000000001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IRP19_FOT_MDC_W</v>
          </cell>
          <cell r="B215">
            <v>2030</v>
          </cell>
          <cell r="M215">
            <v>34.92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IRP19_FOT_NOB_W</v>
          </cell>
          <cell r="B216">
            <v>2030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IRP19_FOT_MDCFL</v>
          </cell>
          <cell r="B217">
            <v>2030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IRP19_FOT_MNAQ3c</v>
          </cell>
          <cell r="B218">
            <v>2031</v>
          </cell>
          <cell r="M218">
            <v>173.79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IRP19_FOT_COBQ3</v>
          </cell>
          <cell r="B219">
            <v>2031</v>
          </cell>
          <cell r="M219">
            <v>116.325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IRP19_FOT_NOBQ3</v>
          </cell>
          <cell r="B220">
            <v>2031</v>
          </cell>
          <cell r="M220">
            <v>100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IRP19_FOT_MDCQ3b</v>
          </cell>
          <cell r="B221">
            <v>2031</v>
          </cell>
          <cell r="M221">
            <v>375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IRP19_FOT_MDCQ3</v>
          </cell>
          <cell r="B222">
            <v>2031</v>
          </cell>
          <cell r="M222">
            <v>400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IRP19_FOT_COB_W</v>
          </cell>
          <cell r="B223">
            <v>2031</v>
          </cell>
          <cell r="M223">
            <v>154.15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IRP19_FOT_MDC_W</v>
          </cell>
          <cell r="B224">
            <v>2031</v>
          </cell>
          <cell r="M224">
            <v>37.840000000000003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IRP19_FOT_NOB_W</v>
          </cell>
          <cell r="B225">
            <v>2031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IRP19_FOT_COBFL</v>
          </cell>
          <cell r="B226">
            <v>2031</v>
          </cell>
          <cell r="M226">
            <v>83.674999999999997</v>
          </cell>
          <cell r="N226">
            <v>0</v>
          </cell>
          <cell r="O226">
            <v>0</v>
          </cell>
          <cell r="P226">
            <v>0</v>
          </cell>
        </row>
        <row r="227">
          <cell r="A227" t="str">
            <v>IRP19_FOT_MDCFL</v>
          </cell>
          <cell r="B227">
            <v>2031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IRP19_FOT_MNAQ3c</v>
          </cell>
          <cell r="B228">
            <v>2032</v>
          </cell>
          <cell r="M228">
            <v>206.31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IRP19_FOT_COBQ3</v>
          </cell>
          <cell r="B229">
            <v>2032</v>
          </cell>
          <cell r="M229">
            <v>35.15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IRP19_FOT_NOBQ3</v>
          </cell>
          <cell r="B230">
            <v>2032</v>
          </cell>
          <cell r="M230">
            <v>100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IRP19_FOT_MDCQ3b</v>
          </cell>
          <cell r="B231">
            <v>2032</v>
          </cell>
          <cell r="M231">
            <v>375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IRP19_FOT_MDCQ3</v>
          </cell>
          <cell r="B232">
            <v>2032</v>
          </cell>
          <cell r="M232">
            <v>400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IRP19_FOT_COB_W</v>
          </cell>
          <cell r="B233">
            <v>2032</v>
          </cell>
          <cell r="M233">
            <v>79.349999999999994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IRP19_FOT_MDC_W</v>
          </cell>
          <cell r="B234">
            <v>2032</v>
          </cell>
          <cell r="M234">
            <v>48.68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IRP19_FOT_NOB_W</v>
          </cell>
          <cell r="B235">
            <v>2032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IRP19_FOT_COBFL</v>
          </cell>
          <cell r="B236">
            <v>2032</v>
          </cell>
          <cell r="M236">
            <v>164.85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IRP19_FOT_MDCFL</v>
          </cell>
          <cell r="B237">
            <v>2032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IRP19_FOT_MNAQ3c</v>
          </cell>
          <cell r="B238">
            <v>2033</v>
          </cell>
          <cell r="M238">
            <v>297.69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IRP19_FOT_COBQ3</v>
          </cell>
          <cell r="B239">
            <v>2033</v>
          </cell>
          <cell r="M239">
            <v>71.224999999999994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IRP19_FOT_NOBQ3</v>
          </cell>
          <cell r="B240">
            <v>2033</v>
          </cell>
          <cell r="M240">
            <v>100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IRP19_FOT_MDCQ3b</v>
          </cell>
          <cell r="B241">
            <v>2033</v>
          </cell>
          <cell r="M241">
            <v>375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IRP19_FOT_MDCQ3</v>
          </cell>
          <cell r="B242">
            <v>2033</v>
          </cell>
          <cell r="M242">
            <v>400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IRP19_FOT_COBFL</v>
          </cell>
          <cell r="B243">
            <v>2033</v>
          </cell>
          <cell r="M243">
            <v>128.77500000000001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IRP19_FOT_COB_W</v>
          </cell>
          <cell r="B244">
            <v>2033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IRP19_FOT_MDC_W</v>
          </cell>
          <cell r="B245">
            <v>2033</v>
          </cell>
          <cell r="M245">
            <v>62.76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IRP19_FOT_NOB_W</v>
          </cell>
          <cell r="B246">
            <v>2033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IRP19_FOT_MDCFL</v>
          </cell>
          <cell r="B247">
            <v>2033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IRP19_FOT_MNAQ3c</v>
          </cell>
          <cell r="B248">
            <v>2034</v>
          </cell>
          <cell r="M248">
            <v>300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IRP19_FOT_COBQ3</v>
          </cell>
          <cell r="B249">
            <v>2034</v>
          </cell>
          <cell r="M249">
            <v>57.75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IRP19_FOT_NOBQ3</v>
          </cell>
          <cell r="B250">
            <v>2034</v>
          </cell>
          <cell r="M250">
            <v>100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IRP19_FOT_MDCQ3b</v>
          </cell>
          <cell r="B251">
            <v>2034</v>
          </cell>
          <cell r="M251">
            <v>375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IRP19_FOT_MDCQ3</v>
          </cell>
          <cell r="B252">
            <v>2034</v>
          </cell>
          <cell r="M252">
            <v>333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IRP19_FOT_COB_W</v>
          </cell>
          <cell r="B253">
            <v>2034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IRP19_FOT_MDC_W</v>
          </cell>
          <cell r="B254">
            <v>2034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IRP19_FOT_NOB_W</v>
          </cell>
          <cell r="B255">
            <v>2034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IRP19_FOT_COBFL</v>
          </cell>
          <cell r="B256">
            <v>2034</v>
          </cell>
          <cell r="M256">
            <v>142.25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IRP19_FOT_MDCFL</v>
          </cell>
          <cell r="B257">
            <v>2034</v>
          </cell>
          <cell r="M257">
            <v>67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IRP19_FOT_MNAQ3c</v>
          </cell>
          <cell r="B258">
            <v>2035</v>
          </cell>
          <cell r="M258">
            <v>300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IRP19_FOT_COBQ3</v>
          </cell>
          <cell r="B259">
            <v>2035</v>
          </cell>
          <cell r="M259">
            <v>26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IRP19_FOT_NOBQ3</v>
          </cell>
          <cell r="B260">
            <v>2035</v>
          </cell>
          <cell r="M260">
            <v>100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IRP19_FOT_MDCQ3b</v>
          </cell>
          <cell r="B261">
            <v>2035</v>
          </cell>
          <cell r="M261">
            <v>374.47500000000002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IRP19_FOT_MDCQ3</v>
          </cell>
          <cell r="B262">
            <v>2035</v>
          </cell>
          <cell r="M262">
            <v>360.28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IRP19_FOT_MDC_W</v>
          </cell>
          <cell r="B263">
            <v>2035</v>
          </cell>
          <cell r="M263">
            <v>35.4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IRP19_FOT_COB_W</v>
          </cell>
          <cell r="B264">
            <v>2035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IRP19_FOT_NOB_W</v>
          </cell>
          <cell r="B265">
            <v>2035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IRP19_FOT_COBFL</v>
          </cell>
          <cell r="B266">
            <v>2035</v>
          </cell>
          <cell r="M266">
            <v>174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IRP19_FOT_MDCFL</v>
          </cell>
          <cell r="B267">
            <v>2035</v>
          </cell>
          <cell r="M267">
            <v>39.72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IRP19_FOT_MNAQ3c</v>
          </cell>
          <cell r="B268">
            <v>2036</v>
          </cell>
          <cell r="M268">
            <v>300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IRP19_FOT_COBQ3</v>
          </cell>
          <cell r="B269">
            <v>2036</v>
          </cell>
          <cell r="M269">
            <v>26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IRP19_FOT_NOBQ3</v>
          </cell>
          <cell r="B270">
            <v>2036</v>
          </cell>
          <cell r="M270">
            <v>100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 t="str">
            <v>IRP19_FOT_MDCQ3b</v>
          </cell>
          <cell r="B271">
            <v>2036</v>
          </cell>
          <cell r="M271">
            <v>276.60000000000002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IRP19_FOT_MDCQ3</v>
          </cell>
          <cell r="B272">
            <v>2036</v>
          </cell>
          <cell r="M272">
            <v>303.27999999999997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IRP19_FOT_MDC_W</v>
          </cell>
          <cell r="B273">
            <v>2036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 t="str">
            <v>IRP19_FOT_COB_W</v>
          </cell>
          <cell r="B274">
            <v>2036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IRP19_FOT_NOB_W</v>
          </cell>
          <cell r="B275">
            <v>2036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IRP19_FOT_COBFL</v>
          </cell>
          <cell r="B276">
            <v>2036</v>
          </cell>
          <cell r="M276">
            <v>174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IRP19_FOT_MDCFL</v>
          </cell>
          <cell r="B277">
            <v>2036</v>
          </cell>
          <cell r="M277">
            <v>96.72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IRP19_FOT_MNAQ3c</v>
          </cell>
          <cell r="B278">
            <v>2037</v>
          </cell>
          <cell r="M278">
            <v>300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 t="str">
            <v>IRP19_FOT_COBQ3</v>
          </cell>
          <cell r="B279">
            <v>2037</v>
          </cell>
          <cell r="M279">
            <v>26</v>
          </cell>
          <cell r="N279">
            <v>0</v>
          </cell>
          <cell r="O279">
            <v>0</v>
          </cell>
          <cell r="P279">
            <v>0</v>
          </cell>
        </row>
        <row r="280">
          <cell r="A280" t="str">
            <v>IRP19_FOT_NOBQ3</v>
          </cell>
          <cell r="B280">
            <v>2037</v>
          </cell>
          <cell r="M280">
            <v>100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 t="str">
            <v>IRP19_FOT_MDCQ3b</v>
          </cell>
          <cell r="B281">
            <v>2037</v>
          </cell>
          <cell r="M281">
            <v>374.47500000000002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IRP19_FOT_MDCQ3</v>
          </cell>
          <cell r="B282">
            <v>2037</v>
          </cell>
          <cell r="M282">
            <v>230.88</v>
          </cell>
          <cell r="N282">
            <v>0</v>
          </cell>
          <cell r="O282">
            <v>0</v>
          </cell>
          <cell r="P282">
            <v>0</v>
          </cell>
        </row>
        <row r="283">
          <cell r="A283" t="str">
            <v>IRP19_FOT_COB_W</v>
          </cell>
          <cell r="B283">
            <v>2037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 t="str">
            <v>IRP19_FOT_MDC_W</v>
          </cell>
          <cell r="B284">
            <v>2037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IRP19_FOT_NOB_W</v>
          </cell>
          <cell r="B285">
            <v>2037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 t="str">
            <v>IRP19_FOT_COBFL</v>
          </cell>
          <cell r="B286">
            <v>2037</v>
          </cell>
          <cell r="M286">
            <v>174</v>
          </cell>
          <cell r="N286">
            <v>0</v>
          </cell>
          <cell r="O286">
            <v>0</v>
          </cell>
          <cell r="P286">
            <v>0</v>
          </cell>
        </row>
        <row r="287">
          <cell r="A287" t="str">
            <v>IRP19_FOT_MDCFL</v>
          </cell>
          <cell r="B287">
            <v>2037</v>
          </cell>
          <cell r="M287">
            <v>169.12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IRP19_FOT_MNAQ3c</v>
          </cell>
          <cell r="B288">
            <v>2038</v>
          </cell>
          <cell r="M288">
            <v>300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IRP19_FOT_COBQ3</v>
          </cell>
          <cell r="B289">
            <v>2038</v>
          </cell>
          <cell r="M289">
            <v>26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IRP19_FOT_NOBQ3</v>
          </cell>
          <cell r="B290">
            <v>2038</v>
          </cell>
          <cell r="M290">
            <v>100</v>
          </cell>
          <cell r="N290">
            <v>0</v>
          </cell>
          <cell r="O290">
            <v>0</v>
          </cell>
          <cell r="P290">
            <v>0</v>
          </cell>
        </row>
        <row r="291">
          <cell r="A291" t="str">
            <v>IRP19_FOT_MDCQ3b</v>
          </cell>
          <cell r="B291">
            <v>2038</v>
          </cell>
          <cell r="M291">
            <v>375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IRP19_FOT_MDCQ3</v>
          </cell>
          <cell r="B292">
            <v>2038</v>
          </cell>
          <cell r="M292">
            <v>130.68</v>
          </cell>
          <cell r="N292">
            <v>0</v>
          </cell>
          <cell r="O292">
            <v>0</v>
          </cell>
          <cell r="P292">
            <v>0</v>
          </cell>
        </row>
        <row r="293">
          <cell r="A293" t="str">
            <v>IRP19_FOT_COB_W</v>
          </cell>
          <cell r="B293">
            <v>2038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A294" t="str">
            <v>IRP19_FOT_MDC_W</v>
          </cell>
          <cell r="B294">
            <v>2038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IRP19_FOT_NOB_W</v>
          </cell>
          <cell r="B295">
            <v>2038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 t="str">
            <v>IRP19_FOT_COBFL</v>
          </cell>
          <cell r="B296">
            <v>2038</v>
          </cell>
          <cell r="M296">
            <v>174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IRP19_FOT_MDCFL</v>
          </cell>
          <cell r="B297">
            <v>2038</v>
          </cell>
          <cell r="M297">
            <v>269.32</v>
          </cell>
          <cell r="N297">
            <v>0</v>
          </cell>
          <cell r="O297">
            <v>0</v>
          </cell>
          <cell r="P29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K8" t="str">
            <v>Thermal</v>
          </cell>
          <cell r="L8" t="str">
            <v>Battery</v>
          </cell>
          <cell r="M8" t="str">
            <v>SolarwB</v>
          </cell>
          <cell r="N8" t="str">
            <v>WindwB</v>
          </cell>
          <cell r="O8" t="str">
            <v>Wind</v>
          </cell>
          <cell r="P8" t="str">
            <v>Total Remaining Potential After Thermal, Solar, Wind Deferral</v>
          </cell>
          <cell r="Q8" t="str">
            <v>FOT Summer</v>
          </cell>
          <cell r="R8" t="str">
            <v>FOT Winter</v>
          </cell>
          <cell r="S8" t="str">
            <v>FOT Flat</v>
          </cell>
          <cell r="T8" t="str">
            <v>New QF</v>
          </cell>
          <cell r="U8" t="str">
            <v>Thermal</v>
          </cell>
          <cell r="V8" t="str">
            <v>Battery</v>
          </cell>
          <cell r="W8" t="str">
            <v>SolarwB</v>
          </cell>
          <cell r="X8" t="str">
            <v>WindwB</v>
          </cell>
          <cell r="Y8" t="str">
            <v>Wind</v>
          </cell>
          <cell r="Z8" t="str">
            <v>Total Remaining Potential After Thermal, Solar, Wind Deferral</v>
          </cell>
          <cell r="AA8" t="str">
            <v>FOT Summer</v>
          </cell>
          <cell r="AB8" t="str">
            <v>FOT Winter</v>
          </cell>
          <cell r="AC8" t="str">
            <v>FOT Flat</v>
          </cell>
        </row>
        <row r="11">
          <cell r="B11">
            <v>2017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>
            <v>2018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2019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997.76199999999994</v>
          </cell>
          <cell r="I13">
            <v>151.44499999999999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2.2600000000000002</v>
          </cell>
          <cell r="Q13">
            <v>2.2600000000000002</v>
          </cell>
          <cell r="R13">
            <v>2.2600000000000002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2.2600000000000002</v>
          </cell>
          <cell r="AA13">
            <v>2.2600000000000002</v>
          </cell>
          <cell r="AB13">
            <v>2.2600000000000002</v>
          </cell>
          <cell r="AC13">
            <v>0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719.45</v>
          </cell>
          <cell r="I14">
            <v>130.95999999999998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14.624250000000002</v>
          </cell>
          <cell r="Q14">
            <v>14.624250000000002</v>
          </cell>
          <cell r="R14">
            <v>14.624250000000002</v>
          </cell>
          <cell r="S14">
            <v>0</v>
          </cell>
          <cell r="T14">
            <v>100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114.62425</v>
          </cell>
          <cell r="AA14">
            <v>114.62425</v>
          </cell>
          <cell r="AB14">
            <v>114.62425</v>
          </cell>
          <cell r="AC14">
            <v>0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159.19999999999999</v>
          </cell>
          <cell r="F15">
            <v>0</v>
          </cell>
          <cell r="G15">
            <v>0</v>
          </cell>
          <cell r="H15">
            <v>493</v>
          </cell>
          <cell r="I15">
            <v>268.48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22.009206500000001</v>
          </cell>
          <cell r="Q15">
            <v>22.009206500000001</v>
          </cell>
          <cell r="R15">
            <v>22.009206500000001</v>
          </cell>
          <cell r="S15">
            <v>0</v>
          </cell>
          <cell r="T15">
            <v>100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122.0092065</v>
          </cell>
          <cell r="AA15">
            <v>122.0092065</v>
          </cell>
          <cell r="AB15">
            <v>122.0092065</v>
          </cell>
          <cell r="AC15">
            <v>0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223</v>
          </cell>
          <cell r="F16">
            <v>0</v>
          </cell>
          <cell r="G16">
            <v>0</v>
          </cell>
          <cell r="H16">
            <v>502.68</v>
          </cell>
          <cell r="I16">
            <v>303.32</v>
          </cell>
          <cell r="J16">
            <v>0</v>
          </cell>
          <cell r="K16">
            <v>0</v>
          </cell>
          <cell r="L16">
            <v>0</v>
          </cell>
          <cell r="M16">
            <v>2.1979999999999995</v>
          </cell>
          <cell r="N16">
            <v>0</v>
          </cell>
          <cell r="O16">
            <v>0</v>
          </cell>
          <cell r="P16">
            <v>34.241857217499998</v>
          </cell>
          <cell r="Q16">
            <v>34.241857217499998</v>
          </cell>
          <cell r="R16">
            <v>34.241857217499998</v>
          </cell>
          <cell r="S16">
            <v>0</v>
          </cell>
          <cell r="T16">
            <v>100</v>
          </cell>
          <cell r="U16">
            <v>0</v>
          </cell>
          <cell r="V16">
            <v>0</v>
          </cell>
          <cell r="W16">
            <v>2.1979999999999995</v>
          </cell>
          <cell r="X16">
            <v>0</v>
          </cell>
          <cell r="Y16">
            <v>0</v>
          </cell>
          <cell r="Z16">
            <v>134.24185721750001</v>
          </cell>
          <cell r="AA16">
            <v>134.24185721750001</v>
          </cell>
          <cell r="AB16">
            <v>134.24185721750001</v>
          </cell>
          <cell r="AC16">
            <v>0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226.4</v>
          </cell>
          <cell r="F17">
            <v>0</v>
          </cell>
          <cell r="G17">
            <v>69.2</v>
          </cell>
          <cell r="H17">
            <v>497.88</v>
          </cell>
          <cell r="I17">
            <v>314</v>
          </cell>
          <cell r="J17">
            <v>0</v>
          </cell>
          <cell r="K17">
            <v>0</v>
          </cell>
          <cell r="L17">
            <v>0</v>
          </cell>
          <cell r="M17">
            <v>2.1979999999999995</v>
          </cell>
          <cell r="N17">
            <v>0</v>
          </cell>
          <cell r="O17">
            <v>0</v>
          </cell>
          <cell r="P17">
            <v>337.77923168141257</v>
          </cell>
          <cell r="Q17">
            <v>337.77923168141257</v>
          </cell>
          <cell r="R17">
            <v>314</v>
          </cell>
          <cell r="S17">
            <v>0</v>
          </cell>
          <cell r="T17">
            <v>100</v>
          </cell>
          <cell r="U17">
            <v>0</v>
          </cell>
          <cell r="V17">
            <v>0</v>
          </cell>
          <cell r="W17">
            <v>2.1979999999999995</v>
          </cell>
          <cell r="X17">
            <v>0</v>
          </cell>
          <cell r="Y17">
            <v>0</v>
          </cell>
          <cell r="Z17">
            <v>437.77923168141257</v>
          </cell>
          <cell r="AA17">
            <v>437.77923168141257</v>
          </cell>
          <cell r="AB17">
            <v>314</v>
          </cell>
          <cell r="AC17">
            <v>0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2380.4</v>
          </cell>
          <cell r="F18">
            <v>0</v>
          </cell>
          <cell r="G18">
            <v>1989.2</v>
          </cell>
          <cell r="H18">
            <v>130.94999999999999</v>
          </cell>
          <cell r="I18">
            <v>44.274999999999999</v>
          </cell>
          <cell r="J18">
            <v>0</v>
          </cell>
          <cell r="K18">
            <v>0</v>
          </cell>
          <cell r="L18">
            <v>0</v>
          </cell>
          <cell r="M18">
            <v>345.29535627300538</v>
          </cell>
          <cell r="N18">
            <v>0</v>
          </cell>
          <cell r="O18">
            <v>4.5619499999999995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100</v>
          </cell>
          <cell r="U18">
            <v>0</v>
          </cell>
          <cell r="V18">
            <v>0</v>
          </cell>
          <cell r="W18">
            <v>345.29535627300538</v>
          </cell>
          <cell r="X18">
            <v>0</v>
          </cell>
          <cell r="Y18">
            <v>4.5619499999999995</v>
          </cell>
          <cell r="Z18">
            <v>100</v>
          </cell>
          <cell r="AA18">
            <v>100</v>
          </cell>
          <cell r="AB18">
            <v>44.274999999999999</v>
          </cell>
          <cell r="AC18">
            <v>0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2380.4</v>
          </cell>
          <cell r="F19">
            <v>0</v>
          </cell>
          <cell r="G19">
            <v>1989.2</v>
          </cell>
          <cell r="H19">
            <v>126.44500000000001</v>
          </cell>
          <cell r="I19">
            <v>50.8</v>
          </cell>
          <cell r="J19">
            <v>0</v>
          </cell>
          <cell r="K19">
            <v>0</v>
          </cell>
          <cell r="L19">
            <v>0</v>
          </cell>
          <cell r="M19">
            <v>345.29535627300538</v>
          </cell>
          <cell r="N19">
            <v>0</v>
          </cell>
          <cell r="O19">
            <v>4.5619499999999995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100</v>
          </cell>
          <cell r="U19">
            <v>0</v>
          </cell>
          <cell r="V19">
            <v>0</v>
          </cell>
          <cell r="W19">
            <v>345.29535627300538</v>
          </cell>
          <cell r="X19">
            <v>0</v>
          </cell>
          <cell r="Y19">
            <v>4.5619499999999995</v>
          </cell>
          <cell r="Z19">
            <v>100</v>
          </cell>
          <cell r="AA19">
            <v>100</v>
          </cell>
          <cell r="AB19">
            <v>50.8</v>
          </cell>
          <cell r="AC19">
            <v>0</v>
          </cell>
        </row>
        <row r="20">
          <cell r="B20">
            <v>2026</v>
          </cell>
          <cell r="C20">
            <v>184.9</v>
          </cell>
          <cell r="D20">
            <v>0</v>
          </cell>
          <cell r="E20">
            <v>2380.4</v>
          </cell>
          <cell r="F20">
            <v>0</v>
          </cell>
          <cell r="G20">
            <v>1989.2</v>
          </cell>
          <cell r="H20">
            <v>191.24</v>
          </cell>
          <cell r="I20">
            <v>52.575000000000003</v>
          </cell>
          <cell r="J20">
            <v>0</v>
          </cell>
          <cell r="K20">
            <v>0</v>
          </cell>
          <cell r="L20">
            <v>0</v>
          </cell>
          <cell r="M20">
            <v>345.29535627300538</v>
          </cell>
          <cell r="N20">
            <v>0</v>
          </cell>
          <cell r="O20">
            <v>4.5619499999999995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100</v>
          </cell>
          <cell r="U20">
            <v>100</v>
          </cell>
          <cell r="V20">
            <v>0</v>
          </cell>
          <cell r="W20">
            <v>345.29535627300538</v>
          </cell>
          <cell r="X20">
            <v>0</v>
          </cell>
          <cell r="Y20">
            <v>4.5619499999999995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2027</v>
          </cell>
          <cell r="C21">
            <v>184.9</v>
          </cell>
          <cell r="D21">
            <v>0</v>
          </cell>
          <cell r="E21">
            <v>2380.4</v>
          </cell>
          <cell r="F21">
            <v>0</v>
          </cell>
          <cell r="G21">
            <v>1989.2</v>
          </cell>
          <cell r="H21">
            <v>264</v>
          </cell>
          <cell r="I21">
            <v>99.65</v>
          </cell>
          <cell r="J21">
            <v>0</v>
          </cell>
          <cell r="K21">
            <v>0</v>
          </cell>
          <cell r="L21">
            <v>0</v>
          </cell>
          <cell r="M21">
            <v>345.29535627300538</v>
          </cell>
          <cell r="N21">
            <v>0</v>
          </cell>
          <cell r="O21">
            <v>4.5619499999999995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100</v>
          </cell>
          <cell r="U21">
            <v>100</v>
          </cell>
          <cell r="V21">
            <v>0</v>
          </cell>
          <cell r="W21">
            <v>345.29535627300538</v>
          </cell>
          <cell r="X21">
            <v>0</v>
          </cell>
          <cell r="Y21">
            <v>4.5619499999999995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2028</v>
          </cell>
          <cell r="C22">
            <v>184.9</v>
          </cell>
          <cell r="D22">
            <v>175.4447653429603</v>
          </cell>
          <cell r="E22">
            <v>2380.4</v>
          </cell>
          <cell r="F22">
            <v>0</v>
          </cell>
          <cell r="G22">
            <v>1989.2</v>
          </cell>
          <cell r="H22">
            <v>1162.54</v>
          </cell>
          <cell r="I22">
            <v>231.56</v>
          </cell>
          <cell r="J22">
            <v>0</v>
          </cell>
          <cell r="K22">
            <v>0</v>
          </cell>
          <cell r="L22">
            <v>0</v>
          </cell>
          <cell r="M22">
            <v>345.29535627300538</v>
          </cell>
          <cell r="N22">
            <v>0</v>
          </cell>
          <cell r="O22">
            <v>4.5619499999999995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100</v>
          </cell>
          <cell r="U22">
            <v>100</v>
          </cell>
          <cell r="V22">
            <v>0</v>
          </cell>
          <cell r="W22">
            <v>345.29535627300538</v>
          </cell>
          <cell r="X22">
            <v>0</v>
          </cell>
          <cell r="Y22">
            <v>4.5619499999999995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>
            <v>2029</v>
          </cell>
          <cell r="C23">
            <v>184.9</v>
          </cell>
          <cell r="D23">
            <v>607.71162454873649</v>
          </cell>
          <cell r="E23">
            <v>2739.8</v>
          </cell>
          <cell r="F23">
            <v>21.3</v>
          </cell>
          <cell r="G23">
            <v>1989.2</v>
          </cell>
          <cell r="H23">
            <v>1349.125</v>
          </cell>
          <cell r="I23">
            <v>222.2</v>
          </cell>
          <cell r="J23">
            <v>25.875</v>
          </cell>
          <cell r="K23">
            <v>0</v>
          </cell>
          <cell r="L23">
            <v>0</v>
          </cell>
          <cell r="M23">
            <v>345.29535627300538</v>
          </cell>
          <cell r="N23">
            <v>0</v>
          </cell>
          <cell r="O23">
            <v>4.5619499999999995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100</v>
          </cell>
          <cell r="U23">
            <v>100</v>
          </cell>
          <cell r="V23">
            <v>0</v>
          </cell>
          <cell r="W23">
            <v>345.29535627300538</v>
          </cell>
          <cell r="X23">
            <v>0</v>
          </cell>
          <cell r="Y23">
            <v>4.5619499999999995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>
            <v>2030</v>
          </cell>
          <cell r="C24">
            <v>554.70000000000005</v>
          </cell>
          <cell r="D24">
            <v>607.71162454873649</v>
          </cell>
          <cell r="E24">
            <v>3239.7999999999997</v>
          </cell>
          <cell r="F24">
            <v>21.3</v>
          </cell>
          <cell r="G24">
            <v>3028.7999999999997</v>
          </cell>
          <cell r="H24">
            <v>1199.28</v>
          </cell>
          <cell r="I24">
            <v>172.97000000000003</v>
          </cell>
          <cell r="J24">
            <v>74.349999999999994</v>
          </cell>
          <cell r="K24">
            <v>0</v>
          </cell>
          <cell r="L24">
            <v>0</v>
          </cell>
          <cell r="M24">
            <v>345.29535627300538</v>
          </cell>
          <cell r="N24">
            <v>0</v>
          </cell>
          <cell r="O24">
            <v>4.5619499999999995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100</v>
          </cell>
          <cell r="U24">
            <v>100</v>
          </cell>
          <cell r="V24">
            <v>0</v>
          </cell>
          <cell r="W24">
            <v>345.29535627300538</v>
          </cell>
          <cell r="X24">
            <v>0</v>
          </cell>
          <cell r="Y24">
            <v>4.5619499999999995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>
            <v>2031</v>
          </cell>
          <cell r="C25">
            <v>554.70000000000005</v>
          </cell>
          <cell r="D25">
            <v>637.71162454873649</v>
          </cell>
          <cell r="E25">
            <v>3239.7999999999997</v>
          </cell>
          <cell r="F25">
            <v>21.3</v>
          </cell>
          <cell r="G25">
            <v>3028.7999999999997</v>
          </cell>
          <cell r="H25">
            <v>1165.115</v>
          </cell>
          <cell r="I25">
            <v>191.99</v>
          </cell>
          <cell r="J25">
            <v>83.674999999999997</v>
          </cell>
          <cell r="K25">
            <v>0</v>
          </cell>
          <cell r="L25">
            <v>0</v>
          </cell>
          <cell r="M25">
            <v>345.29535627300538</v>
          </cell>
          <cell r="N25">
            <v>0</v>
          </cell>
          <cell r="O25">
            <v>4.5619499999999995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100</v>
          </cell>
          <cell r="U25">
            <v>100</v>
          </cell>
          <cell r="V25">
            <v>0</v>
          </cell>
          <cell r="W25">
            <v>345.29535627300538</v>
          </cell>
          <cell r="X25">
            <v>0</v>
          </cell>
          <cell r="Y25">
            <v>4.5619499999999995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>
            <v>2032</v>
          </cell>
          <cell r="C26">
            <v>554.70000000000005</v>
          </cell>
          <cell r="D26">
            <v>757.71162454873649</v>
          </cell>
          <cell r="E26">
            <v>3239.7999999999997</v>
          </cell>
          <cell r="F26">
            <v>81.7</v>
          </cell>
          <cell r="G26">
            <v>3028.7999999999997</v>
          </cell>
          <cell r="H26">
            <v>1116.46</v>
          </cell>
          <cell r="I26">
            <v>128.03</v>
          </cell>
          <cell r="J26">
            <v>164.85</v>
          </cell>
          <cell r="K26">
            <v>0</v>
          </cell>
          <cell r="L26">
            <v>0</v>
          </cell>
          <cell r="M26">
            <v>345.29535627300538</v>
          </cell>
          <cell r="N26">
            <v>0</v>
          </cell>
          <cell r="O26">
            <v>4.5619499999999995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100</v>
          </cell>
          <cell r="U26">
            <v>100</v>
          </cell>
          <cell r="V26">
            <v>0</v>
          </cell>
          <cell r="W26">
            <v>345.29535627300538</v>
          </cell>
          <cell r="X26">
            <v>0</v>
          </cell>
          <cell r="Y26">
            <v>4.5619499999999995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>
            <v>2033</v>
          </cell>
          <cell r="C27">
            <v>554.70000000000005</v>
          </cell>
          <cell r="D27">
            <v>757.71162454873649</v>
          </cell>
          <cell r="E27">
            <v>3714.7999999999997</v>
          </cell>
          <cell r="F27">
            <v>81.7</v>
          </cell>
          <cell r="G27">
            <v>3028.7999999999997</v>
          </cell>
          <cell r="H27">
            <v>1243.915</v>
          </cell>
          <cell r="I27">
            <v>62.76</v>
          </cell>
          <cell r="J27">
            <v>128.77500000000001</v>
          </cell>
          <cell r="K27">
            <v>0</v>
          </cell>
          <cell r="L27">
            <v>0</v>
          </cell>
          <cell r="M27">
            <v>345.29535627300538</v>
          </cell>
          <cell r="N27">
            <v>0</v>
          </cell>
          <cell r="O27">
            <v>4.5619499999999995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100</v>
          </cell>
          <cell r="U27">
            <v>100</v>
          </cell>
          <cell r="V27">
            <v>0</v>
          </cell>
          <cell r="W27">
            <v>345.29535627300538</v>
          </cell>
          <cell r="X27">
            <v>0</v>
          </cell>
          <cell r="Y27">
            <v>4.5619499999999995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2034</v>
          </cell>
          <cell r="C28">
            <v>554.70000000000005</v>
          </cell>
          <cell r="D28">
            <v>757.71162454873649</v>
          </cell>
          <cell r="E28">
            <v>3714.7999999999997</v>
          </cell>
          <cell r="F28">
            <v>81.7</v>
          </cell>
          <cell r="G28">
            <v>3028.7999999999997</v>
          </cell>
          <cell r="H28">
            <v>1165.75</v>
          </cell>
          <cell r="I28">
            <v>0</v>
          </cell>
          <cell r="J28">
            <v>209.25</v>
          </cell>
          <cell r="K28">
            <v>0</v>
          </cell>
          <cell r="L28">
            <v>0</v>
          </cell>
          <cell r="M28">
            <v>345.29535627300538</v>
          </cell>
          <cell r="N28">
            <v>0</v>
          </cell>
          <cell r="O28">
            <v>4.5619499999999995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100</v>
          </cell>
          <cell r="U28">
            <v>100</v>
          </cell>
          <cell r="V28">
            <v>0</v>
          </cell>
          <cell r="W28">
            <v>345.29535627300538</v>
          </cell>
          <cell r="X28">
            <v>0</v>
          </cell>
          <cell r="Y28">
            <v>4.5619499999999995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>
            <v>2035</v>
          </cell>
          <cell r="C29">
            <v>554.70000000000005</v>
          </cell>
          <cell r="D29">
            <v>757.71162454873649</v>
          </cell>
          <cell r="E29">
            <v>3714.7999999999997</v>
          </cell>
          <cell r="F29">
            <v>81.7</v>
          </cell>
          <cell r="G29">
            <v>3028.7999999999997</v>
          </cell>
          <cell r="H29">
            <v>1160.7550000000001</v>
          </cell>
          <cell r="I29">
            <v>35.4</v>
          </cell>
          <cell r="J29">
            <v>213.72</v>
          </cell>
          <cell r="K29">
            <v>0</v>
          </cell>
          <cell r="L29">
            <v>0</v>
          </cell>
          <cell r="M29">
            <v>345.29535627300538</v>
          </cell>
          <cell r="N29">
            <v>0</v>
          </cell>
          <cell r="O29">
            <v>4.5619499999999995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100</v>
          </cell>
          <cell r="U29">
            <v>100</v>
          </cell>
          <cell r="V29">
            <v>0</v>
          </cell>
          <cell r="W29">
            <v>345.29535627300538</v>
          </cell>
          <cell r="X29">
            <v>0</v>
          </cell>
          <cell r="Y29">
            <v>4.5619499999999995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>
            <v>2036</v>
          </cell>
          <cell r="C30">
            <v>554.70000000000005</v>
          </cell>
          <cell r="D30">
            <v>757.71162454873649</v>
          </cell>
          <cell r="E30">
            <v>4134.2</v>
          </cell>
          <cell r="F30">
            <v>81.7</v>
          </cell>
          <cell r="G30">
            <v>3028.7999999999997</v>
          </cell>
          <cell r="H30">
            <v>1005.88</v>
          </cell>
          <cell r="I30">
            <v>0</v>
          </cell>
          <cell r="J30">
            <v>270.72000000000003</v>
          </cell>
          <cell r="K30">
            <v>0</v>
          </cell>
          <cell r="L30">
            <v>0</v>
          </cell>
          <cell r="M30">
            <v>345.29535627300538</v>
          </cell>
          <cell r="N30">
            <v>0</v>
          </cell>
          <cell r="O30">
            <v>4.5619499999999995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</v>
          </cell>
          <cell r="U30">
            <v>100</v>
          </cell>
          <cell r="V30">
            <v>0</v>
          </cell>
          <cell r="W30">
            <v>345.29535627300538</v>
          </cell>
          <cell r="X30">
            <v>0</v>
          </cell>
          <cell r="Y30">
            <v>4.5619499999999995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2037</v>
          </cell>
          <cell r="C31">
            <v>776.1</v>
          </cell>
          <cell r="D31">
            <v>757.71162454873649</v>
          </cell>
          <cell r="E31">
            <v>5043.2</v>
          </cell>
          <cell r="F31">
            <v>92.3</v>
          </cell>
          <cell r="G31">
            <v>3028.7999999999997</v>
          </cell>
          <cell r="H31">
            <v>1031.355</v>
          </cell>
          <cell r="I31">
            <v>0</v>
          </cell>
          <cell r="J31">
            <v>343.12</v>
          </cell>
          <cell r="K31">
            <v>0</v>
          </cell>
          <cell r="L31">
            <v>0</v>
          </cell>
          <cell r="M31">
            <v>345.29535627300538</v>
          </cell>
          <cell r="N31">
            <v>0</v>
          </cell>
          <cell r="O31">
            <v>4.5619499999999995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</v>
          </cell>
          <cell r="U31">
            <v>100</v>
          </cell>
          <cell r="V31">
            <v>0</v>
          </cell>
          <cell r="W31">
            <v>345.29535627300538</v>
          </cell>
          <cell r="X31">
            <v>0</v>
          </cell>
          <cell r="Y31">
            <v>4.5619499999999995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>
            <v>2038</v>
          </cell>
          <cell r="C32">
            <v>776.1</v>
          </cell>
          <cell r="D32">
            <v>1357.7116245487364</v>
          </cell>
          <cell r="E32">
            <v>5744.9999999999991</v>
          </cell>
          <cell r="F32">
            <v>92.3</v>
          </cell>
          <cell r="G32">
            <v>3028.7999999999997</v>
          </cell>
          <cell r="H32">
            <v>931.68000000000006</v>
          </cell>
          <cell r="I32">
            <v>0</v>
          </cell>
          <cell r="J32">
            <v>443.32</v>
          </cell>
          <cell r="K32">
            <v>0</v>
          </cell>
          <cell r="L32">
            <v>0</v>
          </cell>
          <cell r="M32">
            <v>345.29535627300538</v>
          </cell>
          <cell r="N32">
            <v>0</v>
          </cell>
          <cell r="O32">
            <v>4.5619499999999995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100</v>
          </cell>
          <cell r="U32">
            <v>100</v>
          </cell>
          <cell r="V32">
            <v>0</v>
          </cell>
          <cell r="W32">
            <v>345.29535627300538</v>
          </cell>
          <cell r="X32">
            <v>0</v>
          </cell>
          <cell r="Y32">
            <v>4.5619499999999995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2039</v>
          </cell>
          <cell r="C33">
            <v>776.1</v>
          </cell>
          <cell r="D33">
            <v>1357.7116245487364</v>
          </cell>
          <cell r="E33">
            <v>5744.9999999999991</v>
          </cell>
          <cell r="F33">
            <v>92.3</v>
          </cell>
          <cell r="G33">
            <v>3028.7999999999997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345.29535627300538</v>
          </cell>
          <cell r="N33">
            <v>0</v>
          </cell>
          <cell r="O33">
            <v>4.5619499999999995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100</v>
          </cell>
          <cell r="U33">
            <v>100</v>
          </cell>
          <cell r="V33">
            <v>0</v>
          </cell>
          <cell r="W33">
            <v>345.29535627300538</v>
          </cell>
          <cell r="X33">
            <v>0</v>
          </cell>
          <cell r="Y33">
            <v>4.5619499999999995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>
            <v>2040</v>
          </cell>
          <cell r="C34">
            <v>776.1</v>
          </cell>
          <cell r="D34">
            <v>1357.7116245487364</v>
          </cell>
          <cell r="E34">
            <v>5744.9999999999991</v>
          </cell>
          <cell r="F34">
            <v>92.3</v>
          </cell>
          <cell r="G34">
            <v>3028.7999999999997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345.29535627300538</v>
          </cell>
          <cell r="N34">
            <v>0</v>
          </cell>
          <cell r="O34">
            <v>4.5619499999999995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100</v>
          </cell>
          <cell r="U34">
            <v>100</v>
          </cell>
          <cell r="V34">
            <v>0</v>
          </cell>
          <cell r="W34">
            <v>345.29535627300538</v>
          </cell>
          <cell r="X34">
            <v>0</v>
          </cell>
          <cell r="Y34">
            <v>4.5619499999999995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>
            <v>2041</v>
          </cell>
          <cell r="C35">
            <v>776.1</v>
          </cell>
          <cell r="D35">
            <v>1357.7116245487364</v>
          </cell>
          <cell r="E35">
            <v>5744.9999999999991</v>
          </cell>
          <cell r="F35">
            <v>92.3</v>
          </cell>
          <cell r="G35">
            <v>3028.7999999999997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345.29535627300538</v>
          </cell>
          <cell r="N35">
            <v>0</v>
          </cell>
          <cell r="O35">
            <v>4.5619499999999995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100</v>
          </cell>
          <cell r="U35">
            <v>100</v>
          </cell>
          <cell r="V35">
            <v>0</v>
          </cell>
          <cell r="W35">
            <v>345.29535627300538</v>
          </cell>
          <cell r="X35">
            <v>0</v>
          </cell>
          <cell r="Y35">
            <v>4.5619499999999995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>
            <v>2042</v>
          </cell>
          <cell r="C36">
            <v>776.1</v>
          </cell>
          <cell r="D36">
            <v>1357.7116245487364</v>
          </cell>
          <cell r="E36">
            <v>5744.9999999999991</v>
          </cell>
          <cell r="F36">
            <v>92.3</v>
          </cell>
          <cell r="G36">
            <v>3028.7999999999997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345.29535627300538</v>
          </cell>
          <cell r="N36">
            <v>0</v>
          </cell>
          <cell r="O36">
            <v>4.5619499999999995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100</v>
          </cell>
          <cell r="U36">
            <v>100</v>
          </cell>
          <cell r="V36">
            <v>0</v>
          </cell>
          <cell r="W36">
            <v>345.29535627300538</v>
          </cell>
          <cell r="X36">
            <v>0</v>
          </cell>
          <cell r="Y36">
            <v>4.5619499999999995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  <sheetData sheetId="5">
        <row r="2">
          <cell r="I2">
            <v>0.3269329984960806</v>
          </cell>
          <cell r="L2" t="str">
            <v>IRP19Solar_wS_YK_T</v>
          </cell>
        </row>
        <row r="3">
          <cell r="I3">
            <v>0.35161226356897352</v>
          </cell>
          <cell r="L3" t="str">
            <v>IRP19Solar_wS_OR_T</v>
          </cell>
        </row>
        <row r="4">
          <cell r="I4">
            <v>0.30222943999568985</v>
          </cell>
          <cell r="L4" t="str">
            <v>IRP19Solar_wS_UT_UTN_T</v>
          </cell>
        </row>
        <row r="5">
          <cell r="I5">
            <v>0.31403713524649896</v>
          </cell>
          <cell r="L5" t="str">
            <v>IRP19Solar_wS_WY_JB_T</v>
          </cell>
        </row>
        <row r="6">
          <cell r="I6">
            <v>0.30222943999568985</v>
          </cell>
          <cell r="L6" t="str">
            <v>IRP19Solar_wS_UT_UTS_T</v>
          </cell>
        </row>
        <row r="7">
          <cell r="I7">
            <v>0.30222943999568985</v>
          </cell>
          <cell r="L7" t="str">
            <v>IRP19Solar_wS_UT_UTN_CP_T</v>
          </cell>
        </row>
        <row r="8">
          <cell r="I8">
            <v>0.19110185946338937</v>
          </cell>
          <cell r="L8" t="str">
            <v>IRP19Wind_ID_T</v>
          </cell>
        </row>
        <row r="9">
          <cell r="I9">
            <v>0.1271079447656262</v>
          </cell>
          <cell r="L9" t="str">
            <v>IRP19Wind_WYAE_T</v>
          </cell>
        </row>
        <row r="10">
          <cell r="I10">
            <v>0.17942392948633207</v>
          </cell>
          <cell r="L10" t="str">
            <v>IRP19Wind_UT_CP_T</v>
          </cell>
        </row>
        <row r="11">
          <cell r="I11">
            <v>0.76028737403417868</v>
          </cell>
          <cell r="L11" t="str">
            <v>IRP19Wind_wS_YK_T</v>
          </cell>
        </row>
        <row r="12">
          <cell r="I12">
            <v>0.38371436341206699</v>
          </cell>
          <cell r="L12" t="str">
            <v>IRP19Wind_wS_ID_T</v>
          </cell>
        </row>
        <row r="13">
          <cell r="I13">
            <v>0.93926353790613726</v>
          </cell>
          <cell r="L13" t="str">
            <v>IRP19Battery_UTS</v>
          </cell>
        </row>
        <row r="14">
          <cell r="I14">
            <v>0.93926353790613726</v>
          </cell>
          <cell r="L14" t="str">
            <v>IRP19Battery_WYSW</v>
          </cell>
        </row>
        <row r="15">
          <cell r="I15">
            <v>0.93926353790613726</v>
          </cell>
          <cell r="L15" t="str">
            <v>IRP19Battery_ID</v>
          </cell>
        </row>
        <row r="16">
          <cell r="I16">
            <v>0.93926353790613726</v>
          </cell>
          <cell r="L16" t="str">
            <v>IRP19Battery_OR_SO</v>
          </cell>
        </row>
        <row r="17">
          <cell r="I17">
            <v>0.93926353790613726</v>
          </cell>
          <cell r="L17" t="str">
            <v>IRP19Battery_OR_WVP</v>
          </cell>
        </row>
        <row r="18">
          <cell r="L18">
            <v>0</v>
          </cell>
        </row>
        <row r="19">
          <cell r="I19">
            <v>0.93926353790613726</v>
          </cell>
          <cell r="L19" t="str">
            <v>IRP19Battery_WA_WW</v>
          </cell>
        </row>
        <row r="20">
          <cell r="I20">
            <v>0.93926353790613726</v>
          </cell>
          <cell r="L20" t="str">
            <v>IRP19Battery_WA_YK</v>
          </cell>
        </row>
        <row r="23">
          <cell r="L23" t="str">
            <v>IRP19_CCCT_DJ_2037_505MW</v>
          </cell>
        </row>
        <row r="24">
          <cell r="I24">
            <v>1</v>
          </cell>
          <cell r="L24" t="str">
            <v>IRP19_SCCT_NTN_2026_185MW</v>
          </cell>
        </row>
        <row r="25">
          <cell r="I25">
            <v>1</v>
          </cell>
          <cell r="L25" t="str">
            <v>IRP19_SCCT_NTN_2030_185MW_1</v>
          </cell>
        </row>
        <row r="26">
          <cell r="I26">
            <v>1</v>
          </cell>
          <cell r="L26" t="str">
            <v>IRP19_SCCT_NTN_2030_185MW_2</v>
          </cell>
        </row>
        <row r="27">
          <cell r="L27" t="str">
            <v>IRP19_SCCT_WYSW_2037_185MW_1</v>
          </cell>
        </row>
        <row r="28">
          <cell r="L28" t="str">
            <v>IRP19_SCCT_WYSW_2037_185MW_2</v>
          </cell>
        </row>
        <row r="29">
          <cell r="L29" t="str">
            <v>IRP19_SCCT_WV_2037_221MW_1</v>
          </cell>
        </row>
        <row r="30">
          <cell r="I30">
            <v>1</v>
          </cell>
          <cell r="L30" t="str">
            <v>IRP19_SCCT_WV_2037_221MW_2</v>
          </cell>
        </row>
        <row r="128">
          <cell r="CO128">
            <v>2017</v>
          </cell>
          <cell r="CP128">
            <v>2018</v>
          </cell>
          <cell r="CQ128">
            <v>2019</v>
          </cell>
          <cell r="CR128">
            <v>2020</v>
          </cell>
          <cell r="CS128">
            <v>2021</v>
          </cell>
          <cell r="CT128">
            <v>2022</v>
          </cell>
          <cell r="CU128">
            <v>2023</v>
          </cell>
          <cell r="CV128">
            <v>2024</v>
          </cell>
          <cell r="CW128">
            <v>2025</v>
          </cell>
          <cell r="CX128">
            <v>2026</v>
          </cell>
          <cell r="CY128">
            <v>2027</v>
          </cell>
          <cell r="CZ128">
            <v>2028</v>
          </cell>
          <cell r="DA128">
            <v>2029</v>
          </cell>
          <cell r="DB128">
            <v>2030</v>
          </cell>
          <cell r="DC128">
            <v>2031</v>
          </cell>
          <cell r="DD128">
            <v>2032</v>
          </cell>
          <cell r="DE128">
            <v>2033</v>
          </cell>
          <cell r="DF128">
            <v>2034</v>
          </cell>
          <cell r="DG128">
            <v>2035</v>
          </cell>
          <cell r="DH128">
            <v>2036</v>
          </cell>
          <cell r="DI128">
            <v>2037</v>
          </cell>
          <cell r="DJ128">
            <v>2038</v>
          </cell>
          <cell r="DK128">
            <v>2039</v>
          </cell>
          <cell r="DL128">
            <v>2040</v>
          </cell>
          <cell r="DM128">
            <v>2041</v>
          </cell>
          <cell r="DN128">
            <v>2042</v>
          </cell>
        </row>
        <row r="130">
          <cell r="CN130" t="str">
            <v>IRP19Solar_wS_YK_T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</row>
        <row r="131">
          <cell r="CN131" t="str">
            <v>IRP19Solar_wS_OR_T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70.172178273005443</v>
          </cell>
          <cell r="CW131">
            <v>70.172178273005443</v>
          </cell>
          <cell r="CX131">
            <v>70.172178273005443</v>
          </cell>
          <cell r="CY131">
            <v>70.172178273005443</v>
          </cell>
          <cell r="CZ131">
            <v>70.172178273005443</v>
          </cell>
          <cell r="DA131">
            <v>70.172178273005443</v>
          </cell>
          <cell r="DB131">
            <v>70.172178273005443</v>
          </cell>
          <cell r="DC131">
            <v>70.172178273005443</v>
          </cell>
          <cell r="DD131">
            <v>70.172178273005443</v>
          </cell>
          <cell r="DE131">
            <v>70.172178273005443</v>
          </cell>
          <cell r="DF131">
            <v>70.172178273005443</v>
          </cell>
          <cell r="DG131">
            <v>70.172178273005443</v>
          </cell>
          <cell r="DH131">
            <v>70.172178273005443</v>
          </cell>
          <cell r="DI131">
            <v>70.172178273005443</v>
          </cell>
          <cell r="DJ131">
            <v>70.172178273005443</v>
          </cell>
          <cell r="DK131">
            <v>70.172178273005443</v>
          </cell>
          <cell r="DL131">
            <v>70.172178273005443</v>
          </cell>
          <cell r="DM131">
            <v>70.172178273005443</v>
          </cell>
          <cell r="DN131">
            <v>70.172178273005443</v>
          </cell>
        </row>
        <row r="132">
          <cell r="CN132" t="str">
            <v>IRP19Solar_wS_UT_UTN_T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103.24157670252767</v>
          </cell>
          <cell r="CW132">
            <v>103.24157670252767</v>
          </cell>
          <cell r="CX132">
            <v>103.24157670252767</v>
          </cell>
          <cell r="CY132">
            <v>103.24157670252767</v>
          </cell>
          <cell r="CZ132">
            <v>103.24157670252767</v>
          </cell>
          <cell r="DA132">
            <v>103.24157670252767</v>
          </cell>
          <cell r="DB132">
            <v>103.24157670252767</v>
          </cell>
          <cell r="DC132">
            <v>103.24157670252767</v>
          </cell>
          <cell r="DD132">
            <v>103.24157670252767</v>
          </cell>
          <cell r="DE132">
            <v>103.24157670252767</v>
          </cell>
          <cell r="DF132">
            <v>103.24157670252767</v>
          </cell>
          <cell r="DG132">
            <v>103.24157670252767</v>
          </cell>
          <cell r="DH132">
            <v>103.24157670252767</v>
          </cell>
          <cell r="DI132">
            <v>103.24157670252767</v>
          </cell>
          <cell r="DJ132">
            <v>103.24157670252767</v>
          </cell>
          <cell r="DK132">
            <v>103.24157670252767</v>
          </cell>
          <cell r="DL132">
            <v>103.24157670252767</v>
          </cell>
          <cell r="DM132">
            <v>103.24157670252767</v>
          </cell>
          <cell r="DN132">
            <v>103.24157670252767</v>
          </cell>
        </row>
        <row r="133">
          <cell r="CN133" t="str">
            <v>IRP19Solar_wS_WY_JB_T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99.929046546467106</v>
          </cell>
          <cell r="CW133">
            <v>99.929046546467106</v>
          </cell>
          <cell r="CX133">
            <v>99.929046546467106</v>
          </cell>
          <cell r="CY133">
            <v>99.929046546467106</v>
          </cell>
          <cell r="CZ133">
            <v>99.929046546467106</v>
          </cell>
          <cell r="DA133">
            <v>99.929046546467106</v>
          </cell>
          <cell r="DB133">
            <v>99.929046546467106</v>
          </cell>
          <cell r="DC133">
            <v>99.929046546467106</v>
          </cell>
          <cell r="DD133">
            <v>99.929046546467106</v>
          </cell>
          <cell r="DE133">
            <v>99.929046546467106</v>
          </cell>
          <cell r="DF133">
            <v>99.929046546467106</v>
          </cell>
          <cell r="DG133">
            <v>99.929046546467106</v>
          </cell>
          <cell r="DH133">
            <v>99.929046546467106</v>
          </cell>
          <cell r="DI133">
            <v>99.929046546467106</v>
          </cell>
          <cell r="DJ133">
            <v>99.929046546467106</v>
          </cell>
          <cell r="DK133">
            <v>99.929046546467106</v>
          </cell>
          <cell r="DL133">
            <v>99.929046546467106</v>
          </cell>
          <cell r="DM133">
            <v>99.929046546467106</v>
          </cell>
          <cell r="DN133">
            <v>99.929046546467106</v>
          </cell>
        </row>
        <row r="134">
          <cell r="CN134" t="str">
            <v>IRP19Solar_wS_UT_UTS_T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69.754554751005216</v>
          </cell>
          <cell r="CW134">
            <v>69.754554751005216</v>
          </cell>
          <cell r="CX134">
            <v>69.754554751005216</v>
          </cell>
          <cell r="CY134">
            <v>69.754554751005216</v>
          </cell>
          <cell r="CZ134">
            <v>69.754554751005216</v>
          </cell>
          <cell r="DA134">
            <v>69.754554751005216</v>
          </cell>
          <cell r="DB134">
            <v>69.754554751005216</v>
          </cell>
          <cell r="DC134">
            <v>69.754554751005216</v>
          </cell>
          <cell r="DD134">
            <v>69.754554751005216</v>
          </cell>
          <cell r="DE134">
            <v>69.754554751005216</v>
          </cell>
          <cell r="DF134">
            <v>69.754554751005216</v>
          </cell>
          <cell r="DG134">
            <v>69.754554751005216</v>
          </cell>
          <cell r="DH134">
            <v>69.754554751005216</v>
          </cell>
          <cell r="DI134">
            <v>69.754554751005216</v>
          </cell>
          <cell r="DJ134">
            <v>69.754554751005216</v>
          </cell>
          <cell r="DK134">
            <v>69.754554751005216</v>
          </cell>
          <cell r="DL134">
            <v>69.754554751005216</v>
          </cell>
          <cell r="DM134">
            <v>69.754554751005216</v>
          </cell>
          <cell r="DN134">
            <v>69.754554751005216</v>
          </cell>
        </row>
        <row r="135">
          <cell r="CN135" t="str">
            <v>IRP19Solar_wS_UT_UTN_CP_T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2.1979999999999995</v>
          </cell>
          <cell r="CU135">
            <v>2.1979999999999995</v>
          </cell>
          <cell r="CV135">
            <v>2.1979999999999995</v>
          </cell>
          <cell r="CW135">
            <v>2.1979999999999995</v>
          </cell>
          <cell r="CX135">
            <v>2.1979999999999995</v>
          </cell>
          <cell r="CY135">
            <v>2.1979999999999995</v>
          </cell>
          <cell r="CZ135">
            <v>2.1979999999999995</v>
          </cell>
          <cell r="DA135">
            <v>2.1979999999999995</v>
          </cell>
          <cell r="DB135">
            <v>2.1979999999999995</v>
          </cell>
          <cell r="DC135">
            <v>2.1979999999999995</v>
          </cell>
          <cell r="DD135">
            <v>2.1979999999999995</v>
          </cell>
          <cell r="DE135">
            <v>2.1979999999999995</v>
          </cell>
          <cell r="DF135">
            <v>2.1979999999999995</v>
          </cell>
          <cell r="DG135">
            <v>2.1979999999999995</v>
          </cell>
          <cell r="DH135">
            <v>2.1979999999999995</v>
          </cell>
          <cell r="DI135">
            <v>2.1979999999999995</v>
          </cell>
          <cell r="DJ135">
            <v>2.1979999999999995</v>
          </cell>
          <cell r="DK135">
            <v>2.1979999999999995</v>
          </cell>
          <cell r="DL135">
            <v>2.1979999999999995</v>
          </cell>
          <cell r="DM135">
            <v>2.1979999999999995</v>
          </cell>
          <cell r="DN135">
            <v>2.1979999999999995</v>
          </cell>
        </row>
        <row r="136">
          <cell r="CN136" t="str">
            <v>IRP19Wind_ID_T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</row>
        <row r="137">
          <cell r="CN137" t="str">
            <v>IRP19Wind_WYAE_T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4.5619499999999995</v>
          </cell>
          <cell r="CW137">
            <v>4.5619499999999995</v>
          </cell>
          <cell r="CX137">
            <v>4.5619499999999995</v>
          </cell>
          <cell r="CY137">
            <v>4.5619499999999995</v>
          </cell>
          <cell r="CZ137">
            <v>4.5619499999999995</v>
          </cell>
          <cell r="DA137">
            <v>4.5619499999999995</v>
          </cell>
          <cell r="DB137">
            <v>4.5619499999999995</v>
          </cell>
          <cell r="DC137">
            <v>4.5619499999999995</v>
          </cell>
          <cell r="DD137">
            <v>4.5619499999999995</v>
          </cell>
          <cell r="DE137">
            <v>4.5619499999999995</v>
          </cell>
          <cell r="DF137">
            <v>4.5619499999999995</v>
          </cell>
          <cell r="DG137">
            <v>4.5619499999999995</v>
          </cell>
          <cell r="DH137">
            <v>4.5619499999999995</v>
          </cell>
          <cell r="DI137">
            <v>4.5619499999999995</v>
          </cell>
          <cell r="DJ137">
            <v>4.5619499999999995</v>
          </cell>
          <cell r="DK137">
            <v>4.5619499999999995</v>
          </cell>
          <cell r="DL137">
            <v>4.5619499999999995</v>
          </cell>
          <cell r="DM137">
            <v>4.5619499999999995</v>
          </cell>
          <cell r="DN137">
            <v>4.5619499999999995</v>
          </cell>
        </row>
        <row r="138">
          <cell r="CN138" t="str">
            <v>IRP19Wind_UT_CP_T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</row>
        <row r="139">
          <cell r="CN139" t="str">
            <v>IRP19Wind_wS_YK_T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</row>
        <row r="140">
          <cell r="CN140" t="str">
            <v>IRP19Wind_wS_ID_T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</row>
        <row r="141">
          <cell r="CN141" t="str">
            <v>IRP19Battery_UTS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</row>
        <row r="142">
          <cell r="CN142" t="str">
            <v>IRP19Battery_WYSW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</row>
        <row r="143">
          <cell r="CN143" t="str">
            <v>IRP19Battery_ID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</row>
        <row r="144">
          <cell r="CN144" t="str">
            <v>IRP19Battery_OR_SO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</row>
        <row r="145">
          <cell r="CN145" t="str">
            <v>IRP19Battery_OR_WVP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</row>
        <row r="146"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</row>
        <row r="147">
          <cell r="CN147" t="str">
            <v>IRP19Battery_WA_WW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</row>
        <row r="148">
          <cell r="CN148" t="str">
            <v>IRP19Battery_WA_YK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</row>
        <row r="149">
          <cell r="CN149" t="str">
            <v>IRP19_CCCT_DJ_2037_505MW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</row>
        <row r="150">
          <cell r="CN150" t="str">
            <v>IRP19_SCCT_NTN_2026_185MW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</row>
        <row r="151">
          <cell r="CN151" t="str">
            <v>IRP19_SCCT_NTN_2030_185MW_1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</row>
        <row r="152">
          <cell r="CN152" t="str">
            <v>IRP19_SCCT_NTN_2030_185MW_2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</row>
        <row r="153">
          <cell r="CN153" t="str">
            <v>IRP19_SCCT_WYSW_2037_185MW_1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</row>
        <row r="154">
          <cell r="CN154" t="str">
            <v>IRP19_SCCT_WYSW_2037_185MW_2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</row>
        <row r="155">
          <cell r="CN155" t="str">
            <v>IRP19_SCCT_WV_2037_221MW_1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</row>
        <row r="156">
          <cell r="CN156" t="str">
            <v>IRP19_SCCT_WV_2037_221MW_2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</row>
      </sheetData>
      <sheetData sheetId="6">
        <row r="128">
          <cell r="CO128">
            <v>2017</v>
          </cell>
          <cell r="CP128">
            <v>2018</v>
          </cell>
          <cell r="CQ128">
            <v>2019</v>
          </cell>
          <cell r="CR128">
            <v>2020</v>
          </cell>
          <cell r="CS128">
            <v>2021</v>
          </cell>
          <cell r="CT128">
            <v>2022</v>
          </cell>
          <cell r="CU128">
            <v>2023</v>
          </cell>
          <cell r="CV128">
            <v>2024</v>
          </cell>
          <cell r="CW128">
            <v>2025</v>
          </cell>
          <cell r="CX128">
            <v>2026</v>
          </cell>
          <cell r="CY128">
            <v>2027</v>
          </cell>
          <cell r="CZ128">
            <v>2028</v>
          </cell>
          <cell r="DA128">
            <v>2029</v>
          </cell>
          <cell r="DB128">
            <v>2030</v>
          </cell>
          <cell r="DC128">
            <v>2031</v>
          </cell>
          <cell r="DD128">
            <v>2032</v>
          </cell>
          <cell r="DE128">
            <v>2033</v>
          </cell>
          <cell r="DF128">
            <v>2034</v>
          </cell>
          <cell r="DG128">
            <v>2035</v>
          </cell>
          <cell r="DH128">
            <v>2036</v>
          </cell>
          <cell r="DI128">
            <v>2037</v>
          </cell>
          <cell r="DJ128">
            <v>2038</v>
          </cell>
          <cell r="DK128">
            <v>2039</v>
          </cell>
          <cell r="DL128">
            <v>2040</v>
          </cell>
          <cell r="DM128">
            <v>2041</v>
          </cell>
          <cell r="DN128">
            <v>2042</v>
          </cell>
        </row>
        <row r="130">
          <cell r="CN130" t="str">
            <v>IRP19Solar_wS_YK_T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</row>
        <row r="131">
          <cell r="CN131" t="str">
            <v>IRP19Solar_wS_OR_T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70.172178273005443</v>
          </cell>
          <cell r="CW131">
            <v>70.172178273005443</v>
          </cell>
          <cell r="CX131">
            <v>70.172178273005443</v>
          </cell>
          <cell r="CY131">
            <v>70.172178273005443</v>
          </cell>
          <cell r="CZ131">
            <v>70.172178273005443</v>
          </cell>
          <cell r="DA131">
            <v>70.172178273005443</v>
          </cell>
          <cell r="DB131">
            <v>70.172178273005443</v>
          </cell>
          <cell r="DC131">
            <v>70.172178273005443</v>
          </cell>
          <cell r="DD131">
            <v>70.172178273005443</v>
          </cell>
          <cell r="DE131">
            <v>70.172178273005443</v>
          </cell>
          <cell r="DF131">
            <v>70.172178273005443</v>
          </cell>
          <cell r="DG131">
            <v>70.172178273005443</v>
          </cell>
          <cell r="DH131">
            <v>70.172178273005443</v>
          </cell>
          <cell r="DI131">
            <v>70.172178273005443</v>
          </cell>
          <cell r="DJ131">
            <v>70.172178273005443</v>
          </cell>
          <cell r="DK131">
            <v>70.172178273005443</v>
          </cell>
          <cell r="DL131">
            <v>70.172178273005443</v>
          </cell>
          <cell r="DM131">
            <v>70.172178273005443</v>
          </cell>
          <cell r="DN131">
            <v>70.172178273005443</v>
          </cell>
        </row>
        <row r="132">
          <cell r="CN132" t="str">
            <v>IRP19Solar_wS_UT_UTN_T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103.24157670252767</v>
          </cell>
          <cell r="CW132">
            <v>103.24157670252767</v>
          </cell>
          <cell r="CX132">
            <v>103.24157670252767</v>
          </cell>
          <cell r="CY132">
            <v>103.24157670252767</v>
          </cell>
          <cell r="CZ132">
            <v>103.24157670252767</v>
          </cell>
          <cell r="DA132">
            <v>103.24157670252767</v>
          </cell>
          <cell r="DB132">
            <v>103.24157670252767</v>
          </cell>
          <cell r="DC132">
            <v>103.24157670252767</v>
          </cell>
          <cell r="DD132">
            <v>103.24157670252767</v>
          </cell>
          <cell r="DE132">
            <v>103.24157670252767</v>
          </cell>
          <cell r="DF132">
            <v>103.24157670252767</v>
          </cell>
          <cell r="DG132">
            <v>103.24157670252767</v>
          </cell>
          <cell r="DH132">
            <v>103.24157670252767</v>
          </cell>
          <cell r="DI132">
            <v>103.24157670252767</v>
          </cell>
          <cell r="DJ132">
            <v>103.24157670252767</v>
          </cell>
          <cell r="DK132">
            <v>103.24157670252767</v>
          </cell>
          <cell r="DL132">
            <v>103.24157670252767</v>
          </cell>
          <cell r="DM132">
            <v>103.24157670252767</v>
          </cell>
          <cell r="DN132">
            <v>103.24157670252767</v>
          </cell>
        </row>
        <row r="133">
          <cell r="CN133" t="str">
            <v>IRP19Solar_wS_WY_JB_T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99.929046546467106</v>
          </cell>
          <cell r="CW133">
            <v>99.929046546467106</v>
          </cell>
          <cell r="CX133">
            <v>99.929046546467106</v>
          </cell>
          <cell r="CY133">
            <v>99.929046546467106</v>
          </cell>
          <cell r="CZ133">
            <v>99.929046546467106</v>
          </cell>
          <cell r="DA133">
            <v>99.929046546467106</v>
          </cell>
          <cell r="DB133">
            <v>99.929046546467106</v>
          </cell>
          <cell r="DC133">
            <v>99.929046546467106</v>
          </cell>
          <cell r="DD133">
            <v>99.929046546467106</v>
          </cell>
          <cell r="DE133">
            <v>99.929046546467106</v>
          </cell>
          <cell r="DF133">
            <v>99.929046546467106</v>
          </cell>
          <cell r="DG133">
            <v>99.929046546467106</v>
          </cell>
          <cell r="DH133">
            <v>99.929046546467106</v>
          </cell>
          <cell r="DI133">
            <v>99.929046546467106</v>
          </cell>
          <cell r="DJ133">
            <v>99.929046546467106</v>
          </cell>
          <cell r="DK133">
            <v>99.929046546467106</v>
          </cell>
          <cell r="DL133">
            <v>99.929046546467106</v>
          </cell>
          <cell r="DM133">
            <v>99.929046546467106</v>
          </cell>
          <cell r="DN133">
            <v>99.929046546467106</v>
          </cell>
        </row>
        <row r="134">
          <cell r="CN134" t="str">
            <v>IRP19Solar_wS_UT_UTS_T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69.754554751005216</v>
          </cell>
          <cell r="CW134">
            <v>69.754554751005216</v>
          </cell>
          <cell r="CX134">
            <v>69.754554751005216</v>
          </cell>
          <cell r="CY134">
            <v>69.754554751005216</v>
          </cell>
          <cell r="CZ134">
            <v>69.754554751005216</v>
          </cell>
          <cell r="DA134">
            <v>69.754554751005216</v>
          </cell>
          <cell r="DB134">
            <v>69.754554751005216</v>
          </cell>
          <cell r="DC134">
            <v>69.754554751005216</v>
          </cell>
          <cell r="DD134">
            <v>69.754554751005216</v>
          </cell>
          <cell r="DE134">
            <v>69.754554751005216</v>
          </cell>
          <cell r="DF134">
            <v>69.754554751005216</v>
          </cell>
          <cell r="DG134">
            <v>69.754554751005216</v>
          </cell>
          <cell r="DH134">
            <v>69.754554751005216</v>
          </cell>
          <cell r="DI134">
            <v>69.754554751005216</v>
          </cell>
          <cell r="DJ134">
            <v>69.754554751005216</v>
          </cell>
          <cell r="DK134">
            <v>69.754554751005216</v>
          </cell>
          <cell r="DL134">
            <v>69.754554751005216</v>
          </cell>
          <cell r="DM134">
            <v>69.754554751005216</v>
          </cell>
          <cell r="DN134">
            <v>69.754554751005216</v>
          </cell>
        </row>
        <row r="135">
          <cell r="CN135" t="str">
            <v>IRP19Solar_wS_UT_UTN_CP_T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2.1979999999999995</v>
          </cell>
          <cell r="CU135">
            <v>2.1979999999999995</v>
          </cell>
          <cell r="CV135">
            <v>2.1979999999999995</v>
          </cell>
          <cell r="CW135">
            <v>2.1979999999999995</v>
          </cell>
          <cell r="CX135">
            <v>2.1979999999999995</v>
          </cell>
          <cell r="CY135">
            <v>2.1979999999999995</v>
          </cell>
          <cell r="CZ135">
            <v>2.1979999999999995</v>
          </cell>
          <cell r="DA135">
            <v>2.1979999999999995</v>
          </cell>
          <cell r="DB135">
            <v>2.1979999999999995</v>
          </cell>
          <cell r="DC135">
            <v>2.1979999999999995</v>
          </cell>
          <cell r="DD135">
            <v>2.1979999999999995</v>
          </cell>
          <cell r="DE135">
            <v>2.1979999999999995</v>
          </cell>
          <cell r="DF135">
            <v>2.1979999999999995</v>
          </cell>
          <cell r="DG135">
            <v>2.1979999999999995</v>
          </cell>
          <cell r="DH135">
            <v>2.1979999999999995</v>
          </cell>
          <cell r="DI135">
            <v>2.1979999999999995</v>
          </cell>
          <cell r="DJ135">
            <v>2.1979999999999995</v>
          </cell>
          <cell r="DK135">
            <v>2.1979999999999995</v>
          </cell>
          <cell r="DL135">
            <v>2.1979999999999995</v>
          </cell>
          <cell r="DM135">
            <v>2.1979999999999995</v>
          </cell>
          <cell r="DN135">
            <v>2.1979999999999995</v>
          </cell>
        </row>
        <row r="136">
          <cell r="CN136" t="str">
            <v>IRP19Wind_ID_T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</row>
        <row r="137">
          <cell r="CN137" t="str">
            <v>IRP19Wind_WYAE_T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4.5619499999999995</v>
          </cell>
          <cell r="CW137">
            <v>4.5619499999999995</v>
          </cell>
          <cell r="CX137">
            <v>4.5619499999999995</v>
          </cell>
          <cell r="CY137">
            <v>4.5619499999999995</v>
          </cell>
          <cell r="CZ137">
            <v>4.5619499999999995</v>
          </cell>
          <cell r="DA137">
            <v>4.5619499999999995</v>
          </cell>
          <cell r="DB137">
            <v>4.5619499999999995</v>
          </cell>
          <cell r="DC137">
            <v>4.5619499999999995</v>
          </cell>
          <cell r="DD137">
            <v>4.5619499999999995</v>
          </cell>
          <cell r="DE137">
            <v>4.5619499999999995</v>
          </cell>
          <cell r="DF137">
            <v>4.5619499999999995</v>
          </cell>
          <cell r="DG137">
            <v>4.5619499999999995</v>
          </cell>
          <cell r="DH137">
            <v>4.5619499999999995</v>
          </cell>
          <cell r="DI137">
            <v>4.5619499999999995</v>
          </cell>
          <cell r="DJ137">
            <v>4.5619499999999995</v>
          </cell>
          <cell r="DK137">
            <v>4.5619499999999995</v>
          </cell>
          <cell r="DL137">
            <v>4.5619499999999995</v>
          </cell>
          <cell r="DM137">
            <v>4.5619499999999995</v>
          </cell>
          <cell r="DN137">
            <v>4.5619499999999995</v>
          </cell>
        </row>
        <row r="138">
          <cell r="CN138" t="str">
            <v>IRP19Wind_UT_CP_T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</row>
        <row r="139">
          <cell r="CN139" t="str">
            <v>IRP19Wind_wS_YK_T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</row>
        <row r="140">
          <cell r="CN140" t="str">
            <v>IRP19Wind_wS_ID_T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</row>
        <row r="141">
          <cell r="CN141" t="str">
            <v>IRP19Battery_UTS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</row>
        <row r="142">
          <cell r="CN142" t="str">
            <v>IRP19Battery_WYSW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</row>
        <row r="143">
          <cell r="CN143" t="str">
            <v>IRP19Battery_ID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</row>
        <row r="144">
          <cell r="CN144" t="str">
            <v>IRP19Battery_OR_SO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</row>
        <row r="145">
          <cell r="CN145" t="str">
            <v>IRP19Battery_OR_WVP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</row>
        <row r="146"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</row>
        <row r="147">
          <cell r="CN147" t="str">
            <v>IRP19Battery_WA_WW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</row>
        <row r="148">
          <cell r="CN148" t="str">
            <v>IRP19Battery_WA_YK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</row>
        <row r="149">
          <cell r="CN149" t="str">
            <v>IRP19_CCCT_DJ_2037_505MW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</row>
        <row r="150">
          <cell r="CN150" t="str">
            <v>IRP19_SCCT_NTN_2026_185MW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100</v>
          </cell>
          <cell r="CY150">
            <v>100</v>
          </cell>
          <cell r="CZ150">
            <v>100</v>
          </cell>
          <cell r="DA150">
            <v>100</v>
          </cell>
          <cell r="DB150">
            <v>100</v>
          </cell>
          <cell r="DC150">
            <v>100</v>
          </cell>
          <cell r="DD150">
            <v>100</v>
          </cell>
          <cell r="DE150">
            <v>100</v>
          </cell>
          <cell r="DF150">
            <v>100</v>
          </cell>
          <cell r="DG150">
            <v>100</v>
          </cell>
          <cell r="DH150">
            <v>100</v>
          </cell>
          <cell r="DI150">
            <v>100</v>
          </cell>
          <cell r="DJ150">
            <v>100</v>
          </cell>
          <cell r="DK150">
            <v>100</v>
          </cell>
          <cell r="DL150">
            <v>100</v>
          </cell>
          <cell r="DM150">
            <v>100</v>
          </cell>
          <cell r="DN150">
            <v>100</v>
          </cell>
        </row>
        <row r="151">
          <cell r="CN151" t="str">
            <v>IRP19_SCCT_NTN_2030_185MW_1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</row>
        <row r="152">
          <cell r="CN152" t="str">
            <v>IRP19_SCCT_NTN_2030_185MW_2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</row>
        <row r="153">
          <cell r="CN153" t="str">
            <v>IRP19_SCCT_WYSW_2037_185MW_1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</row>
        <row r="154">
          <cell r="CN154" t="str">
            <v>IRP19_SCCT_WYSW_2037_185MW_2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</row>
        <row r="155">
          <cell r="CN155" t="str">
            <v>IRP19_SCCT_WV_2037_221MW_1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</row>
        <row r="156">
          <cell r="CN156" t="str">
            <v>IRP19_SCCT_WV_2037_221MW_2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ch 38 HrlyST"/>
      <sheetName val="QF Sch 38 Hrly Solar wB"/>
      <sheetName val="0-GRID QueueHrlySolar1"/>
      <sheetName val="0-GRID QueueHrlySolar2"/>
      <sheetName val="0-GRID QueueHrlySolarwB"/>
      <sheetName val="6-Degradation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>
        <row r="1">
          <cell r="N1" t="str">
            <v>002.6 - UT Sch 38 - Demand CONF 2020 02 20 (439.08 MW)</v>
          </cell>
        </row>
      </sheetData>
      <sheetData sheetId="2" refreshError="1"/>
      <sheetData sheetId="3">
        <row r="90">
          <cell r="X90" t="str">
            <v>Thermal</v>
          </cell>
        </row>
        <row r="108">
          <cell r="A108" t="str">
            <v>IRP19_FOT_MNAQ3c</v>
          </cell>
          <cell r="B108">
            <v>2020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IRP19_FOT_COBQ3</v>
          </cell>
          <cell r="B109">
            <v>2020</v>
          </cell>
          <cell r="M109">
            <v>219.45</v>
          </cell>
          <cell r="N109">
            <v>108.13608490566037</v>
          </cell>
          <cell r="O109">
            <v>0</v>
          </cell>
          <cell r="P109">
            <v>0</v>
          </cell>
        </row>
        <row r="110">
          <cell r="A110" t="str">
            <v>IRP19_FOT_NOBQ3</v>
          </cell>
          <cell r="B110">
            <v>2020</v>
          </cell>
          <cell r="M110">
            <v>100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IRP19_FOT_MDCQ3b</v>
          </cell>
          <cell r="B111">
            <v>2020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 t="str">
            <v>IRP19_FOT_MDCQ3</v>
          </cell>
          <cell r="B112">
            <v>2020</v>
          </cell>
          <cell r="M112">
            <v>400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IRP19_FOT_NOB_W</v>
          </cell>
          <cell r="B113">
            <v>2020</v>
          </cell>
          <cell r="M113">
            <v>30.36</v>
          </cell>
          <cell r="N113">
            <v>0</v>
          </cell>
          <cell r="O113">
            <v>30.36</v>
          </cell>
          <cell r="P113">
            <v>0</v>
          </cell>
        </row>
        <row r="114">
          <cell r="A114" t="str">
            <v>IRP19_FOT_COB_W</v>
          </cell>
          <cell r="B114">
            <v>2020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IRP19_FOT_COBFL</v>
          </cell>
          <cell r="B115">
            <v>2020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IRP19_FOT_MDC_W</v>
          </cell>
          <cell r="B116">
            <v>2020</v>
          </cell>
          <cell r="M116">
            <v>100.6</v>
          </cell>
          <cell r="N116">
            <v>0</v>
          </cell>
          <cell r="O116">
            <v>77.776084905660369</v>
          </cell>
          <cell r="P116">
            <v>0</v>
          </cell>
        </row>
        <row r="117">
          <cell r="A117" t="str">
            <v>IRP19_FOT_MDCFL</v>
          </cell>
          <cell r="B117">
            <v>2020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IRP19_FOT_MNAQ3c</v>
          </cell>
          <cell r="B118">
            <v>2021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IRP19_FOT_COBQ3</v>
          </cell>
          <cell r="B119">
            <v>2021</v>
          </cell>
          <cell r="M119">
            <v>200</v>
          </cell>
          <cell r="N119">
            <v>115.103025</v>
          </cell>
          <cell r="O119">
            <v>0</v>
          </cell>
          <cell r="P119">
            <v>0</v>
          </cell>
        </row>
        <row r="120">
          <cell r="A120" t="str">
            <v>IRP19_FOT_NOBQ3</v>
          </cell>
          <cell r="B120">
            <v>2021</v>
          </cell>
          <cell r="M120">
            <v>100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IRP19_FOT_MDCQ3b</v>
          </cell>
          <cell r="B121">
            <v>2021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IRP19_FOT_MDCQ3</v>
          </cell>
          <cell r="B122">
            <v>2021</v>
          </cell>
          <cell r="M122">
            <v>193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IRP19_FOT_COB_W</v>
          </cell>
          <cell r="B123">
            <v>2021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IRP19_FOT_NOB_W</v>
          </cell>
          <cell r="B124">
            <v>2021</v>
          </cell>
          <cell r="M124">
            <v>100</v>
          </cell>
          <cell r="N124">
            <v>0</v>
          </cell>
          <cell r="O124">
            <v>100</v>
          </cell>
          <cell r="P124">
            <v>0</v>
          </cell>
        </row>
        <row r="125">
          <cell r="A125" t="str">
            <v>IRP19_FOT_COBFL</v>
          </cell>
          <cell r="B125">
            <v>2021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IRP19_FOT_MDC_W</v>
          </cell>
          <cell r="B126">
            <v>2021</v>
          </cell>
          <cell r="M126">
            <v>168.48</v>
          </cell>
          <cell r="N126">
            <v>0</v>
          </cell>
          <cell r="O126">
            <v>15.103025000000002</v>
          </cell>
          <cell r="P126">
            <v>0</v>
          </cell>
        </row>
        <row r="127">
          <cell r="A127" t="str">
            <v>IRP19_FOT_MDCFL</v>
          </cell>
          <cell r="B127">
            <v>2021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IRP19_FOT_MNAQ3c</v>
          </cell>
          <cell r="B128">
            <v>2022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IRP19_FOT_COBQ3</v>
          </cell>
          <cell r="B129">
            <v>2022</v>
          </cell>
          <cell r="M129">
            <v>200</v>
          </cell>
          <cell r="N129">
            <v>126.6432615259434</v>
          </cell>
          <cell r="O129">
            <v>0</v>
          </cell>
          <cell r="P129">
            <v>0</v>
          </cell>
        </row>
        <row r="130">
          <cell r="A130" t="str">
            <v>IRP19_FOT_NOBQ3</v>
          </cell>
          <cell r="B130">
            <v>2022</v>
          </cell>
          <cell r="M130">
            <v>100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IRP19_FOT_MDCQ3b</v>
          </cell>
          <cell r="B131">
            <v>2022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IRP19_FOT_MDCQ3</v>
          </cell>
          <cell r="B132">
            <v>2022</v>
          </cell>
          <cell r="M132">
            <v>202.68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IRP19_FOT_COB_W</v>
          </cell>
          <cell r="B133">
            <v>2022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IRP19_FOT_MDC_W</v>
          </cell>
          <cell r="B134">
            <v>2022</v>
          </cell>
          <cell r="M134">
            <v>203.32</v>
          </cell>
          <cell r="N134">
            <v>0</v>
          </cell>
          <cell r="O134">
            <v>126.6432615259434</v>
          </cell>
          <cell r="P134">
            <v>0</v>
          </cell>
        </row>
        <row r="135">
          <cell r="A135" t="str">
            <v>IRP19_FOT_NOB_W</v>
          </cell>
          <cell r="B135">
            <v>2022</v>
          </cell>
          <cell r="M135">
            <v>100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IRP19_FOT_COBFL</v>
          </cell>
          <cell r="B136">
            <v>2022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IRP19_FOT_MDCFL</v>
          </cell>
          <cell r="B137">
            <v>2022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IRP19_FOT_MNAQ3c</v>
          </cell>
          <cell r="B138">
            <v>2023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IRP19_FOT_COBQ3</v>
          </cell>
          <cell r="B139">
            <v>2023</v>
          </cell>
          <cell r="M139">
            <v>200</v>
          </cell>
          <cell r="N139">
            <v>200</v>
          </cell>
          <cell r="O139">
            <v>0</v>
          </cell>
          <cell r="P139">
            <v>0</v>
          </cell>
        </row>
        <row r="140">
          <cell r="A140" t="str">
            <v>IRP19_FOT_NOBQ3</v>
          </cell>
          <cell r="B140">
            <v>2023</v>
          </cell>
          <cell r="M140">
            <v>100</v>
          </cell>
          <cell r="N140">
            <v>100</v>
          </cell>
          <cell r="O140">
            <v>0</v>
          </cell>
          <cell r="P140">
            <v>0</v>
          </cell>
        </row>
        <row r="141">
          <cell r="A141" t="str">
            <v>IRP19_FOT_MDCQ3b</v>
          </cell>
          <cell r="B141">
            <v>2023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IRP19_FOT_MDCQ3</v>
          </cell>
          <cell r="B142">
            <v>2023</v>
          </cell>
          <cell r="M142">
            <v>197.88</v>
          </cell>
          <cell r="N142">
            <v>112.99927517114389</v>
          </cell>
          <cell r="O142">
            <v>0</v>
          </cell>
          <cell r="P142">
            <v>0</v>
          </cell>
        </row>
        <row r="143">
          <cell r="A143" t="str">
            <v>IRP19_FOT_COB_W</v>
          </cell>
          <cell r="B143">
            <v>2023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IRP19_FOT_MDC_W</v>
          </cell>
          <cell r="B144">
            <v>2023</v>
          </cell>
          <cell r="M144">
            <v>314</v>
          </cell>
          <cell r="N144">
            <v>0</v>
          </cell>
          <cell r="O144">
            <v>296.22641509433959</v>
          </cell>
          <cell r="P144">
            <v>0</v>
          </cell>
        </row>
        <row r="145">
          <cell r="A145" t="str">
            <v>IRP19_FOT_NOB_W</v>
          </cell>
          <cell r="B145">
            <v>2023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IRP19_FOT_COBFL</v>
          </cell>
          <cell r="B146">
            <v>2023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IRP19_FOT_MDCFL</v>
          </cell>
          <cell r="B147">
            <v>2023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IRP19_FOT_MNAQ3c</v>
          </cell>
          <cell r="B148">
            <v>2024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IRP19_FOT_COBQ3</v>
          </cell>
          <cell r="B149">
            <v>2024</v>
          </cell>
          <cell r="M149">
            <v>30.95</v>
          </cell>
          <cell r="N149">
            <v>30.95</v>
          </cell>
          <cell r="O149">
            <v>0</v>
          </cell>
          <cell r="P149">
            <v>0</v>
          </cell>
        </row>
        <row r="150">
          <cell r="A150" t="str">
            <v>IRP19_FOT_NOBQ3</v>
          </cell>
          <cell r="B150">
            <v>2024</v>
          </cell>
          <cell r="M150">
            <v>100</v>
          </cell>
          <cell r="N150">
            <v>63.389622641509433</v>
          </cell>
          <cell r="O150">
            <v>0</v>
          </cell>
          <cell r="P150">
            <v>0</v>
          </cell>
        </row>
        <row r="151">
          <cell r="A151" t="str">
            <v>IRP19_FOT_MDCQ3b</v>
          </cell>
          <cell r="B151">
            <v>2024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IRP19_FOT_MDCQ3</v>
          </cell>
          <cell r="B152">
            <v>2024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IRP19_FOT_COB_W</v>
          </cell>
          <cell r="B153">
            <v>2024</v>
          </cell>
          <cell r="M153">
            <v>44.274999999999999</v>
          </cell>
          <cell r="N153">
            <v>0</v>
          </cell>
          <cell r="O153">
            <v>41.768867924528301</v>
          </cell>
          <cell r="P153">
            <v>0</v>
          </cell>
        </row>
        <row r="154">
          <cell r="A154" t="str">
            <v>IRP19_FOT_MDC_W</v>
          </cell>
          <cell r="B154">
            <v>2024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IRP19_FOT_NOB_W</v>
          </cell>
          <cell r="B155">
            <v>2024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IRP19_FOT_COBFL</v>
          </cell>
          <cell r="B156">
            <v>2024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IRP19_FOT_MDCFL</v>
          </cell>
          <cell r="B157">
            <v>2024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IRP19_FOT_MNAQ3c</v>
          </cell>
          <cell r="B158">
            <v>2025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IRP19_FOT_COBQ3</v>
          </cell>
          <cell r="B159">
            <v>2025</v>
          </cell>
          <cell r="M159">
            <v>34.075000000000003</v>
          </cell>
          <cell r="N159">
            <v>34.075000000000003</v>
          </cell>
          <cell r="O159">
            <v>0</v>
          </cell>
          <cell r="P159">
            <v>0</v>
          </cell>
        </row>
        <row r="160">
          <cell r="A160" t="str">
            <v>IRP19_FOT_NOBQ3</v>
          </cell>
          <cell r="B160">
            <v>2025</v>
          </cell>
          <cell r="M160">
            <v>92.37</v>
          </cell>
          <cell r="N160">
            <v>60.264622641509433</v>
          </cell>
          <cell r="O160">
            <v>0</v>
          </cell>
          <cell r="P160">
            <v>0</v>
          </cell>
        </row>
        <row r="161">
          <cell r="A161" t="str">
            <v>IRP19_FOT_MDCQ3b</v>
          </cell>
          <cell r="B161">
            <v>2025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IRP19_FOT_MDCQ3</v>
          </cell>
          <cell r="B162">
            <v>2025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IRP19_FOT_COBFL</v>
          </cell>
          <cell r="B163">
            <v>2025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IRP19_FOT_COB_W</v>
          </cell>
          <cell r="B164">
            <v>2025</v>
          </cell>
          <cell r="M164">
            <v>50.8</v>
          </cell>
          <cell r="N164">
            <v>0</v>
          </cell>
          <cell r="O164">
            <v>47.924528301886788</v>
          </cell>
          <cell r="P164">
            <v>0</v>
          </cell>
        </row>
        <row r="165">
          <cell r="A165" t="str">
            <v>IRP19_FOT_MDC_W</v>
          </cell>
          <cell r="B165">
            <v>2025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IRP19_FOT_NOB_W</v>
          </cell>
          <cell r="B166">
            <v>2025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IRP19_FOT_MDCFL</v>
          </cell>
          <cell r="B167">
            <v>2025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IRP19_FOT_MNAQ3c</v>
          </cell>
          <cell r="B168">
            <v>2026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IRP19_FOT_COBQ3</v>
          </cell>
          <cell r="B169">
            <v>2026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IRP19_FOT_NOBQ3</v>
          </cell>
          <cell r="B170">
            <v>2026</v>
          </cell>
          <cell r="M170">
            <v>100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IRP19_FOT_MDCQ3b</v>
          </cell>
          <cell r="B171">
            <v>2026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IRP19_FOT_MDCQ3</v>
          </cell>
          <cell r="B172">
            <v>2026</v>
          </cell>
          <cell r="M172">
            <v>91.24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IRP19_FOT_COBFL</v>
          </cell>
          <cell r="B173">
            <v>2026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IRP19_FOT_COB_W</v>
          </cell>
          <cell r="B174">
            <v>2026</v>
          </cell>
          <cell r="M174">
            <v>52.575000000000003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IRP19_FOT_MDCFL</v>
          </cell>
          <cell r="B175">
            <v>2026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IRP19_FOT_MDC_W</v>
          </cell>
          <cell r="B176">
            <v>2026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IRP19_FOT_NOB_W</v>
          </cell>
          <cell r="B177">
            <v>2026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IRP19_FOT_MNAQ3c</v>
          </cell>
          <cell r="B178">
            <v>2027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IRP19_FOT_COBQ3</v>
          </cell>
          <cell r="B179">
            <v>2027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IRP19_FOT_NOBQ3</v>
          </cell>
          <cell r="B180">
            <v>2027</v>
          </cell>
          <cell r="M180">
            <v>100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IRP19_FOT_MDCQ3b</v>
          </cell>
          <cell r="B181">
            <v>2027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IRP19_FOT_MDCQ3</v>
          </cell>
          <cell r="B182">
            <v>2027</v>
          </cell>
          <cell r="M182">
            <v>164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IRP19_FOT_COBFL</v>
          </cell>
          <cell r="B183">
            <v>2027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IRP19_FOT_COB_W</v>
          </cell>
          <cell r="B184">
            <v>2027</v>
          </cell>
          <cell r="M184">
            <v>99.65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IRP19_FOT_MDCFL</v>
          </cell>
          <cell r="B185">
            <v>2027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IRP19_FOT_MDC_W</v>
          </cell>
          <cell r="B186">
            <v>2027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IRP19_FOT_NOB_W</v>
          </cell>
          <cell r="B187">
            <v>2027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IRP19_FOT_MNAQ3c</v>
          </cell>
          <cell r="B188">
            <v>2028</v>
          </cell>
          <cell r="M188">
            <v>87.54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IRP19_FOT_COBQ3</v>
          </cell>
          <cell r="B189">
            <v>2028</v>
          </cell>
          <cell r="M189">
            <v>200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IRP19_FOT_NOBQ3</v>
          </cell>
          <cell r="B190">
            <v>2028</v>
          </cell>
          <cell r="M190">
            <v>100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IRP19_FOT_MDCQ3b</v>
          </cell>
          <cell r="B191">
            <v>2028</v>
          </cell>
          <cell r="M191">
            <v>375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IRP19_FOT_MDCQ3</v>
          </cell>
          <cell r="B192">
            <v>2028</v>
          </cell>
          <cell r="M192">
            <v>400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IRP19_FOT_COBFL</v>
          </cell>
          <cell r="B193">
            <v>2028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IRP19_FOT_COB_W</v>
          </cell>
          <cell r="B194">
            <v>2028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IRP19_FOT_MDC_W</v>
          </cell>
          <cell r="B195">
            <v>2028</v>
          </cell>
          <cell r="M195">
            <v>231.56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IRP19_FOT_NOB_W</v>
          </cell>
          <cell r="B196">
            <v>2028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IRP19_FOT_MDCFL</v>
          </cell>
          <cell r="B197">
            <v>2028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IRP19_FOT_MNAQ3c</v>
          </cell>
          <cell r="B198">
            <v>2029</v>
          </cell>
          <cell r="M198">
            <v>300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IRP19_FOT_COBQ3</v>
          </cell>
          <cell r="B199">
            <v>2029</v>
          </cell>
          <cell r="M199">
            <v>174.125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IRP19_FOT_NOBQ3</v>
          </cell>
          <cell r="B200">
            <v>2029</v>
          </cell>
          <cell r="M200">
            <v>100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IRP19_FOT_MDCQ3b</v>
          </cell>
          <cell r="B201">
            <v>2029</v>
          </cell>
          <cell r="M201">
            <v>375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IRP19_FOT_MDCQ3</v>
          </cell>
          <cell r="B202">
            <v>2029</v>
          </cell>
          <cell r="M202">
            <v>400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IRP19_FOT_COB_W</v>
          </cell>
          <cell r="B203">
            <v>2029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IRP19_FOT_COBFL</v>
          </cell>
          <cell r="B204">
            <v>2029</v>
          </cell>
          <cell r="M204">
            <v>25.875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IRP19_FOT_MDC_W</v>
          </cell>
          <cell r="B205">
            <v>2029</v>
          </cell>
          <cell r="M205">
            <v>222.2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IRP19_FOT_NOB_W</v>
          </cell>
          <cell r="B206">
            <v>2029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IRP19_FOT_MDCFL</v>
          </cell>
          <cell r="B207">
            <v>2029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IRP19_FOT_MNAQ3c</v>
          </cell>
          <cell r="B208">
            <v>2030</v>
          </cell>
          <cell r="M208">
            <v>198.63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IRP19_FOT_COBQ3</v>
          </cell>
          <cell r="B209">
            <v>2030</v>
          </cell>
          <cell r="M209">
            <v>125.65</v>
          </cell>
          <cell r="N209">
            <v>0</v>
          </cell>
          <cell r="O209">
            <v>0</v>
          </cell>
          <cell r="P209">
            <v>0</v>
          </cell>
        </row>
        <row r="210">
          <cell r="A210" t="str">
            <v>IRP19_FOT_NOBQ3</v>
          </cell>
          <cell r="B210">
            <v>2030</v>
          </cell>
          <cell r="M210">
            <v>100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IRP19_FOT_MDCQ3b</v>
          </cell>
          <cell r="B211">
            <v>2030</v>
          </cell>
          <cell r="M211">
            <v>375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IRP19_FOT_MDCQ3</v>
          </cell>
          <cell r="B212">
            <v>2030</v>
          </cell>
          <cell r="M212">
            <v>400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IRP19_FOT_COBFL</v>
          </cell>
          <cell r="B213">
            <v>2030</v>
          </cell>
          <cell r="M213">
            <v>74.349999999999994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IRP19_FOT_COB_W</v>
          </cell>
          <cell r="B214">
            <v>2030</v>
          </cell>
          <cell r="M214">
            <v>138.05000000000001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IRP19_FOT_MDC_W</v>
          </cell>
          <cell r="B215">
            <v>2030</v>
          </cell>
          <cell r="M215">
            <v>34.92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IRP19_FOT_NOB_W</v>
          </cell>
          <cell r="B216">
            <v>2030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IRP19_FOT_MDCFL</v>
          </cell>
          <cell r="B217">
            <v>2030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IRP19_FOT_MNAQ3c</v>
          </cell>
          <cell r="B218">
            <v>2031</v>
          </cell>
          <cell r="M218">
            <v>173.79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IRP19_FOT_COBQ3</v>
          </cell>
          <cell r="B219">
            <v>2031</v>
          </cell>
          <cell r="M219">
            <v>116.325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IRP19_FOT_NOBQ3</v>
          </cell>
          <cell r="B220">
            <v>2031</v>
          </cell>
          <cell r="M220">
            <v>100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IRP19_FOT_MDCQ3b</v>
          </cell>
          <cell r="B221">
            <v>2031</v>
          </cell>
          <cell r="M221">
            <v>375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IRP19_FOT_MDCQ3</v>
          </cell>
          <cell r="B222">
            <v>2031</v>
          </cell>
          <cell r="M222">
            <v>400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IRP19_FOT_COB_W</v>
          </cell>
          <cell r="B223">
            <v>2031</v>
          </cell>
          <cell r="M223">
            <v>154.15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IRP19_FOT_MDC_W</v>
          </cell>
          <cell r="B224">
            <v>2031</v>
          </cell>
          <cell r="M224">
            <v>37.840000000000003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IRP19_FOT_NOB_W</v>
          </cell>
          <cell r="B225">
            <v>2031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IRP19_FOT_COBFL</v>
          </cell>
          <cell r="B226">
            <v>2031</v>
          </cell>
          <cell r="M226">
            <v>83.674999999999997</v>
          </cell>
          <cell r="N226">
            <v>0</v>
          </cell>
          <cell r="O226">
            <v>0</v>
          </cell>
          <cell r="P226">
            <v>0</v>
          </cell>
        </row>
        <row r="227">
          <cell r="A227" t="str">
            <v>IRP19_FOT_MDCFL</v>
          </cell>
          <cell r="B227">
            <v>2031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IRP19_FOT_MNAQ3c</v>
          </cell>
          <cell r="B228">
            <v>2032</v>
          </cell>
          <cell r="M228">
            <v>206.31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IRP19_FOT_COBQ3</v>
          </cell>
          <cell r="B229">
            <v>2032</v>
          </cell>
          <cell r="M229">
            <v>35.15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IRP19_FOT_NOBQ3</v>
          </cell>
          <cell r="B230">
            <v>2032</v>
          </cell>
          <cell r="M230">
            <v>100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IRP19_FOT_MDCQ3b</v>
          </cell>
          <cell r="B231">
            <v>2032</v>
          </cell>
          <cell r="M231">
            <v>375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IRP19_FOT_MDCQ3</v>
          </cell>
          <cell r="B232">
            <v>2032</v>
          </cell>
          <cell r="M232">
            <v>400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IRP19_FOT_COB_W</v>
          </cell>
          <cell r="B233">
            <v>2032</v>
          </cell>
          <cell r="M233">
            <v>79.349999999999994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IRP19_FOT_MDC_W</v>
          </cell>
          <cell r="B234">
            <v>2032</v>
          </cell>
          <cell r="M234">
            <v>48.68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IRP19_FOT_NOB_W</v>
          </cell>
          <cell r="B235">
            <v>2032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IRP19_FOT_COBFL</v>
          </cell>
          <cell r="B236">
            <v>2032</v>
          </cell>
          <cell r="M236">
            <v>164.85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IRP19_FOT_MDCFL</v>
          </cell>
          <cell r="B237">
            <v>2032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IRP19_FOT_MNAQ3c</v>
          </cell>
          <cell r="B238">
            <v>2033</v>
          </cell>
          <cell r="M238">
            <v>297.69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IRP19_FOT_COBQ3</v>
          </cell>
          <cell r="B239">
            <v>2033</v>
          </cell>
          <cell r="M239">
            <v>71.224999999999994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IRP19_FOT_NOBQ3</v>
          </cell>
          <cell r="B240">
            <v>2033</v>
          </cell>
          <cell r="M240">
            <v>100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IRP19_FOT_MDCQ3b</v>
          </cell>
          <cell r="B241">
            <v>2033</v>
          </cell>
          <cell r="M241">
            <v>375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IRP19_FOT_MDCQ3</v>
          </cell>
          <cell r="B242">
            <v>2033</v>
          </cell>
          <cell r="M242">
            <v>400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IRP19_FOT_COBFL</v>
          </cell>
          <cell r="B243">
            <v>2033</v>
          </cell>
          <cell r="M243">
            <v>128.77500000000001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IRP19_FOT_COB_W</v>
          </cell>
          <cell r="B244">
            <v>2033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IRP19_FOT_MDC_W</v>
          </cell>
          <cell r="B245">
            <v>2033</v>
          </cell>
          <cell r="M245">
            <v>62.76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IRP19_FOT_NOB_W</v>
          </cell>
          <cell r="B246">
            <v>2033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IRP19_FOT_MDCFL</v>
          </cell>
          <cell r="B247">
            <v>2033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IRP19_FOT_MNAQ3c</v>
          </cell>
          <cell r="B248">
            <v>2034</v>
          </cell>
          <cell r="M248">
            <v>300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IRP19_FOT_COBQ3</v>
          </cell>
          <cell r="B249">
            <v>2034</v>
          </cell>
          <cell r="M249">
            <v>57.75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IRP19_FOT_NOBQ3</v>
          </cell>
          <cell r="B250">
            <v>2034</v>
          </cell>
          <cell r="M250">
            <v>100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IRP19_FOT_MDCQ3b</v>
          </cell>
          <cell r="B251">
            <v>2034</v>
          </cell>
          <cell r="M251">
            <v>375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IRP19_FOT_MDCQ3</v>
          </cell>
          <cell r="B252">
            <v>2034</v>
          </cell>
          <cell r="M252">
            <v>333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IRP19_FOT_COB_W</v>
          </cell>
          <cell r="B253">
            <v>2034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IRP19_FOT_MDC_W</v>
          </cell>
          <cell r="B254">
            <v>2034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IRP19_FOT_NOB_W</v>
          </cell>
          <cell r="B255">
            <v>2034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IRP19_FOT_COBFL</v>
          </cell>
          <cell r="B256">
            <v>2034</v>
          </cell>
          <cell r="M256">
            <v>142.25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IRP19_FOT_MDCFL</v>
          </cell>
          <cell r="B257">
            <v>2034</v>
          </cell>
          <cell r="M257">
            <v>67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IRP19_FOT_MNAQ3c</v>
          </cell>
          <cell r="B258">
            <v>2035</v>
          </cell>
          <cell r="M258">
            <v>300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IRP19_FOT_COBQ3</v>
          </cell>
          <cell r="B259">
            <v>2035</v>
          </cell>
          <cell r="M259">
            <v>26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IRP19_FOT_NOBQ3</v>
          </cell>
          <cell r="B260">
            <v>2035</v>
          </cell>
          <cell r="M260">
            <v>100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IRP19_FOT_MDCQ3b</v>
          </cell>
          <cell r="B261">
            <v>2035</v>
          </cell>
          <cell r="M261">
            <v>374.47500000000002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IRP19_FOT_MDCQ3</v>
          </cell>
          <cell r="B262">
            <v>2035</v>
          </cell>
          <cell r="M262">
            <v>360.28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IRP19_FOT_MDC_W</v>
          </cell>
          <cell r="B263">
            <v>2035</v>
          </cell>
          <cell r="M263">
            <v>35.4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IRP19_FOT_COB_W</v>
          </cell>
          <cell r="B264">
            <v>2035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IRP19_FOT_NOB_W</v>
          </cell>
          <cell r="B265">
            <v>2035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IRP19_FOT_COBFL</v>
          </cell>
          <cell r="B266">
            <v>2035</v>
          </cell>
          <cell r="M266">
            <v>174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IRP19_FOT_MDCFL</v>
          </cell>
          <cell r="B267">
            <v>2035</v>
          </cell>
          <cell r="M267">
            <v>39.72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IRP19_FOT_MNAQ3c</v>
          </cell>
          <cell r="B268">
            <v>2036</v>
          </cell>
          <cell r="M268">
            <v>300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IRP19_FOT_COBQ3</v>
          </cell>
          <cell r="B269">
            <v>2036</v>
          </cell>
          <cell r="M269">
            <v>26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IRP19_FOT_NOBQ3</v>
          </cell>
          <cell r="B270">
            <v>2036</v>
          </cell>
          <cell r="M270">
            <v>100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 t="str">
            <v>IRP19_FOT_MDCQ3b</v>
          </cell>
          <cell r="B271">
            <v>2036</v>
          </cell>
          <cell r="M271">
            <v>276.60000000000002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IRP19_FOT_MDCQ3</v>
          </cell>
          <cell r="B272">
            <v>2036</v>
          </cell>
          <cell r="M272">
            <v>303.27999999999997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IRP19_FOT_MDC_W</v>
          </cell>
          <cell r="B273">
            <v>2036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 t="str">
            <v>IRP19_FOT_COB_W</v>
          </cell>
          <cell r="B274">
            <v>2036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IRP19_FOT_NOB_W</v>
          </cell>
          <cell r="B275">
            <v>2036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IRP19_FOT_COBFL</v>
          </cell>
          <cell r="B276">
            <v>2036</v>
          </cell>
          <cell r="M276">
            <v>174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IRP19_FOT_MDCFL</v>
          </cell>
          <cell r="B277">
            <v>2036</v>
          </cell>
          <cell r="M277">
            <v>96.72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IRP19_FOT_MNAQ3c</v>
          </cell>
          <cell r="B278">
            <v>2037</v>
          </cell>
          <cell r="M278">
            <v>300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 t="str">
            <v>IRP19_FOT_COBQ3</v>
          </cell>
          <cell r="B279">
            <v>2037</v>
          </cell>
          <cell r="M279">
            <v>26</v>
          </cell>
          <cell r="N279">
            <v>0</v>
          </cell>
          <cell r="O279">
            <v>0</v>
          </cell>
          <cell r="P279">
            <v>0</v>
          </cell>
        </row>
        <row r="280">
          <cell r="A280" t="str">
            <v>IRP19_FOT_NOBQ3</v>
          </cell>
          <cell r="B280">
            <v>2037</v>
          </cell>
          <cell r="M280">
            <v>100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 t="str">
            <v>IRP19_FOT_MDCQ3b</v>
          </cell>
          <cell r="B281">
            <v>2037</v>
          </cell>
          <cell r="M281">
            <v>374.47500000000002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IRP19_FOT_MDCQ3</v>
          </cell>
          <cell r="B282">
            <v>2037</v>
          </cell>
          <cell r="M282">
            <v>230.88</v>
          </cell>
          <cell r="N282">
            <v>0</v>
          </cell>
          <cell r="O282">
            <v>0</v>
          </cell>
          <cell r="P282">
            <v>0</v>
          </cell>
        </row>
        <row r="283">
          <cell r="A283" t="str">
            <v>IRP19_FOT_COB_W</v>
          </cell>
          <cell r="B283">
            <v>2037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 t="str">
            <v>IRP19_FOT_MDC_W</v>
          </cell>
          <cell r="B284">
            <v>2037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IRP19_FOT_NOB_W</v>
          </cell>
          <cell r="B285">
            <v>2037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 t="str">
            <v>IRP19_FOT_COBFL</v>
          </cell>
          <cell r="B286">
            <v>2037</v>
          </cell>
          <cell r="M286">
            <v>174</v>
          </cell>
          <cell r="N286">
            <v>0</v>
          </cell>
          <cell r="O286">
            <v>0</v>
          </cell>
          <cell r="P286">
            <v>0</v>
          </cell>
        </row>
        <row r="287">
          <cell r="A287" t="str">
            <v>IRP19_FOT_MDCFL</v>
          </cell>
          <cell r="B287">
            <v>2037</v>
          </cell>
          <cell r="M287">
            <v>169.12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IRP19_FOT_MNAQ3c</v>
          </cell>
          <cell r="B288">
            <v>2038</v>
          </cell>
          <cell r="M288">
            <v>300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IRP19_FOT_COBQ3</v>
          </cell>
          <cell r="B289">
            <v>2038</v>
          </cell>
          <cell r="M289">
            <v>26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IRP19_FOT_NOBQ3</v>
          </cell>
          <cell r="B290">
            <v>2038</v>
          </cell>
          <cell r="M290">
            <v>100</v>
          </cell>
          <cell r="N290">
            <v>0</v>
          </cell>
          <cell r="O290">
            <v>0</v>
          </cell>
          <cell r="P290">
            <v>0</v>
          </cell>
        </row>
        <row r="291">
          <cell r="A291" t="str">
            <v>IRP19_FOT_MDCQ3b</v>
          </cell>
          <cell r="B291">
            <v>2038</v>
          </cell>
          <cell r="M291">
            <v>375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IRP19_FOT_MDCQ3</v>
          </cell>
          <cell r="B292">
            <v>2038</v>
          </cell>
          <cell r="M292">
            <v>130.68</v>
          </cell>
          <cell r="N292">
            <v>0</v>
          </cell>
          <cell r="O292">
            <v>0</v>
          </cell>
          <cell r="P292">
            <v>0</v>
          </cell>
        </row>
        <row r="293">
          <cell r="A293" t="str">
            <v>IRP19_FOT_COB_W</v>
          </cell>
          <cell r="B293">
            <v>2038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A294" t="str">
            <v>IRP19_FOT_MDC_W</v>
          </cell>
          <cell r="B294">
            <v>2038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IRP19_FOT_NOB_W</v>
          </cell>
          <cell r="B295">
            <v>2038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 t="str">
            <v>IRP19_FOT_COBFL</v>
          </cell>
          <cell r="B296">
            <v>2038</v>
          </cell>
          <cell r="M296">
            <v>174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IRP19_FOT_MDCFL</v>
          </cell>
          <cell r="B297">
            <v>2038</v>
          </cell>
          <cell r="M297">
            <v>269.32</v>
          </cell>
          <cell r="N297">
            <v>0</v>
          </cell>
          <cell r="O297">
            <v>0</v>
          </cell>
          <cell r="P29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D3">
            <v>8.7100000000000009</v>
          </cell>
        </row>
      </sheetData>
      <sheetData sheetId="11">
        <row r="3">
          <cell r="D3">
            <v>14.63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6">
          <cell r="O46">
            <v>5654.8714037010432</v>
          </cell>
        </row>
      </sheetData>
      <sheetData sheetId="22">
        <row r="78">
          <cell r="H78">
            <v>5928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view="pageBreakPreview" zoomScale="60" zoomScaleNormal="70" workbookViewId="0">
      <selection activeCell="A13" sqref="A13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54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f>'[1]0-GRID IRP Displaced'!$B108</f>
        <v>2020</v>
      </c>
      <c r="C7" s="3" t="str">
        <f>'[1]0-GRID IRP Displaced'!$A108</f>
        <v>IRP19_FOT_MNAQ3c</v>
      </c>
      <c r="D7" s="3">
        <f>'[1]0-GRID IRP Displaced'!M108</f>
        <v>0</v>
      </c>
      <c r="E7" s="3">
        <f>'[1]0-GRID IRP Displaced'!N108</f>
        <v>0</v>
      </c>
      <c r="F7" s="3">
        <f>'[1]0-GRID IRP Displaced'!O108</f>
        <v>0</v>
      </c>
      <c r="G7" s="3">
        <f>'[1]0-GRID IRP Displaced'!P108</f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f>'[1]0-GRID IRP Displaced'!$B109</f>
        <v>2020</v>
      </c>
      <c r="C8" s="5" t="str">
        <f>'[1]0-GRID IRP Displaced'!$A109</f>
        <v>IRP19_FOT_COBQ3</v>
      </c>
      <c r="D8" s="5">
        <f>'[1]0-GRID IRP Displaced'!M109</f>
        <v>219.45</v>
      </c>
      <c r="E8" s="5">
        <f>'[1]0-GRID IRP Displaced'!N109</f>
        <v>13.796462264150945</v>
      </c>
      <c r="F8" s="5">
        <f>'[1]0-GRID IRP Displaced'!O109</f>
        <v>0</v>
      </c>
      <c r="G8" s="5">
        <f>'[1]0-GRID IRP Displaced'!P109</f>
        <v>0</v>
      </c>
      <c r="H8" s="30">
        <f t="shared" ref="H8:H16" si="0">D8-IF(J8="Summer",E8,IF(J8="Flat",G8,F8))</f>
        <v>205.65353773584906</v>
      </c>
      <c r="J8" t="str">
        <f t="shared" ref="J8:J16" si="1">IF(ISNUMBER(FIND("_W",C8)),"Winter",IF(OR(ISNUMBER(FIND("_COBFL",C8)),ISNUMBER(FIND("_MDCFL",C8))),"Flat","Summer"))</f>
        <v>Summer</v>
      </c>
      <c r="M8" s="61">
        <v>2019</v>
      </c>
      <c r="N8" s="63">
        <f>INDEX([2]Displacement!C$11:C$36,MATCH($M8,[2]Displacement!$B$11:$B$36,0),1)</f>
        <v>0</v>
      </c>
      <c r="O8" s="63">
        <f>INDEX([2]Displacement!D$11:D$36,MATCH($M8,[2]Displacement!$B$11:$B$36,0),1)</f>
        <v>0</v>
      </c>
      <c r="P8" s="63">
        <f>INDEX([2]Displacement!E$11:E$36,MATCH($M8,[2]Displacement!$B$11:$B$36,0),1)</f>
        <v>0</v>
      </c>
      <c r="Q8" s="63">
        <f>INDEX([2]Displacement!F$11:F$36,MATCH($M8,[2]Displacement!$B$11:$B$36,0),1)</f>
        <v>0</v>
      </c>
      <c r="R8" s="63">
        <f>INDEX([2]Displacement!G$11:G$36,MATCH($M8,[2]Displacement!$B$11:$B$36,0),1)</f>
        <v>0</v>
      </c>
      <c r="S8" s="63">
        <f>INDEX([2]Displacement!H$11:H$36,MATCH($M8,[2]Displacement!$B$11:$B$36,0),1)</f>
        <v>997.76199999999994</v>
      </c>
      <c r="T8" s="63">
        <f>INDEX([2]Displacement!I$11:I$36,MATCH($M8,[2]Displacement!$B$11:$B$36,0),1)</f>
        <v>151.44499999999999</v>
      </c>
      <c r="U8" s="63">
        <f>INDEX([2]Displacement!J$11:J$36,MATCH($M8,[2]Displacement!$B$11:$B$36,0),1)</f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f>INDEX([2]Displacement!$K$11:$S$36,MATCH($M8,[2]Displacement!$B$11:$B$36,0),MATCH(AA$7,[2]Displacement!$K$8:$S$8,0))</f>
        <v>2.2600000000000002</v>
      </c>
      <c r="AB8" s="63">
        <f>INDEX([2]Displacement!$K$11:$S$36,MATCH($M8,[2]Displacement!$B$11:$B$36,0),MATCH(AB$7,[2]Displacement!$K$8:$S$8,0))</f>
        <v>2.2600000000000002</v>
      </c>
      <c r="AC8" s="63">
        <f>INDEX([2]Displacement!$K$11:$S$36,MATCH($M8,[2]Displacement!$B$11:$B$36,0),MATCH(AC$7,[2]Displacement!$K$8:$S$8,0))</f>
        <v>0</v>
      </c>
    </row>
    <row r="9" spans="1:29" x14ac:dyDescent="0.25">
      <c r="B9" s="4">
        <f>'[1]0-GRID IRP Displaced'!$B110</f>
        <v>2020</v>
      </c>
      <c r="C9" s="5" t="str">
        <f>'[1]0-GRID IRP Displaced'!$A110</f>
        <v>IRP19_FOT_NOBQ3</v>
      </c>
      <c r="D9" s="5">
        <f>'[1]0-GRID IRP Displaced'!M110</f>
        <v>100</v>
      </c>
      <c r="E9" s="5">
        <f>'[1]0-GRID IRP Displaced'!N110</f>
        <v>0</v>
      </c>
      <c r="F9" s="5">
        <f>'[1]0-GRID IRP Displaced'!O110</f>
        <v>0</v>
      </c>
      <c r="G9" s="5">
        <f>'[1]0-GRID IRP Displaced'!P110</f>
        <v>0</v>
      </c>
      <c r="H9" s="30">
        <f t="shared" si="0"/>
        <v>100</v>
      </c>
      <c r="J9" t="str">
        <f t="shared" si="1"/>
        <v>Summer</v>
      </c>
      <c r="M9" s="61">
        <f>M8+1</f>
        <v>2020</v>
      </c>
      <c r="N9" s="64">
        <f>INDEX([2]Displacement!C$11:C$36,MATCH($M9,[2]Displacement!$B$11:$B$36,0),1)</f>
        <v>0</v>
      </c>
      <c r="O9" s="64">
        <f>INDEX([2]Displacement!D$11:D$36,MATCH($M9,[2]Displacement!$B$11:$B$36,0),1)</f>
        <v>0</v>
      </c>
      <c r="P9" s="64">
        <f>INDEX([2]Displacement!E$11:E$36,MATCH($M9,[2]Displacement!$B$11:$B$36,0),1)</f>
        <v>0</v>
      </c>
      <c r="Q9" s="64">
        <f>INDEX([2]Displacement!F$11:F$36,MATCH($M9,[2]Displacement!$B$11:$B$36,0),1)</f>
        <v>0</v>
      </c>
      <c r="R9" s="64">
        <f>INDEX([2]Displacement!G$11:G$36,MATCH($M9,[2]Displacement!$B$11:$B$36,0),1)</f>
        <v>0</v>
      </c>
      <c r="S9" s="64">
        <f>INDEX([2]Displacement!H$11:H$36,MATCH($M9,[2]Displacement!$B$11:$B$36,0),1)</f>
        <v>719.45</v>
      </c>
      <c r="T9" s="64">
        <f>INDEX([2]Displacement!I$11:I$36,MATCH($M9,[2]Displacement!$B$11:$B$36,0),1)</f>
        <v>130.95999999999998</v>
      </c>
      <c r="U9" s="64">
        <f>INDEX([2]Displacement!J$11:J$36,MATCH($M9,[2]Displacement!$B$11:$B$36,0),1)</f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f>INDEX([2]Displacement!$K$11:$S$36,MATCH($M9,[2]Displacement!$B$11:$B$36,0),MATCH(AA$7,[2]Displacement!$K$8:$S$8,0))</f>
        <v>14.624250000000002</v>
      </c>
      <c r="AB9" s="64">
        <f>INDEX([2]Displacement!$K$11:$S$36,MATCH($M9,[2]Displacement!$B$11:$B$36,0),MATCH(AB$7,[2]Displacement!$K$8:$S$8,0))</f>
        <v>14.624250000000002</v>
      </c>
      <c r="AC9" s="64">
        <f>INDEX([2]Displacement!$K$11:$S$36,MATCH($M9,[2]Displacement!$B$11:$B$36,0),MATCH(AC$7,[2]Displacement!$K$8:$S$8,0))</f>
        <v>0</v>
      </c>
    </row>
    <row r="10" spans="1:29" x14ac:dyDescent="0.25">
      <c r="B10" s="4">
        <f>'[1]0-GRID IRP Displaced'!$B111</f>
        <v>2020</v>
      </c>
      <c r="C10" s="5" t="str">
        <f>'[1]0-GRID IRP Displaced'!$A111</f>
        <v>IRP19_FOT_MDCQ3b</v>
      </c>
      <c r="D10" s="5">
        <f>'[1]0-GRID IRP Displaced'!M111</f>
        <v>0</v>
      </c>
      <c r="E10" s="5">
        <f>'[1]0-GRID IRP Displaced'!N111</f>
        <v>0</v>
      </c>
      <c r="F10" s="5">
        <f>'[1]0-GRID IRP Displaced'!O111</f>
        <v>0</v>
      </c>
      <c r="G10" s="5">
        <f>'[1]0-GRID IRP Displaced'!P111</f>
        <v>0</v>
      </c>
      <c r="H10" s="30">
        <f t="shared" si="0"/>
        <v>0</v>
      </c>
      <c r="J10" t="str">
        <f t="shared" si="1"/>
        <v>Summer</v>
      </c>
      <c r="M10" s="61">
        <f t="shared" ref="M10:M27" si="2">M9+1</f>
        <v>2021</v>
      </c>
      <c r="N10" s="64">
        <f>INDEX([2]Displacement!C$11:C$36,MATCH($M10,[2]Displacement!$B$11:$B$36,0),1)</f>
        <v>0</v>
      </c>
      <c r="O10" s="64">
        <f>INDEX([2]Displacement!D$11:D$36,MATCH($M10,[2]Displacement!$B$11:$B$36,0),1)</f>
        <v>0</v>
      </c>
      <c r="P10" s="64">
        <f>INDEX([2]Displacement!E$11:E$36,MATCH($M10,[2]Displacement!$B$11:$B$36,0),1)</f>
        <v>159.19999999999999</v>
      </c>
      <c r="Q10" s="64">
        <f>INDEX([2]Displacement!F$11:F$36,MATCH($M10,[2]Displacement!$B$11:$B$36,0),1)</f>
        <v>0</v>
      </c>
      <c r="R10" s="64">
        <f>INDEX([2]Displacement!G$11:G$36,MATCH($M10,[2]Displacement!$B$11:$B$36,0),1)</f>
        <v>0</v>
      </c>
      <c r="S10" s="64">
        <f>INDEX([2]Displacement!H$11:H$36,MATCH($M10,[2]Displacement!$B$11:$B$36,0),1)</f>
        <v>493</v>
      </c>
      <c r="T10" s="64">
        <f>INDEX([2]Displacement!I$11:I$36,MATCH($M10,[2]Displacement!$B$11:$B$36,0),1)</f>
        <v>268.48</v>
      </c>
      <c r="U10" s="64">
        <f>INDEX([2]Displacement!J$11:J$36,MATCH($M10,[2]Displacement!$B$11:$B$36,0),1)</f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f>INDEX([2]Displacement!$K$11:$S$36,MATCH($M10,[2]Displacement!$B$11:$B$36,0),MATCH(AA$7,[2]Displacement!$K$8:$S$8,0))</f>
        <v>22.009206500000001</v>
      </c>
      <c r="AB10" s="64">
        <f>INDEX([2]Displacement!$K$11:$S$36,MATCH($M10,[2]Displacement!$B$11:$B$36,0),MATCH(AB$7,[2]Displacement!$K$8:$S$8,0))</f>
        <v>22.009206500000001</v>
      </c>
      <c r="AC10" s="64">
        <f>INDEX([2]Displacement!$K$11:$S$36,MATCH($M10,[2]Displacement!$B$11:$B$36,0),MATCH(AC$7,[2]Displacement!$K$8:$S$8,0))</f>
        <v>0</v>
      </c>
    </row>
    <row r="11" spans="1:29" x14ac:dyDescent="0.25">
      <c r="B11" s="4">
        <f>'[1]0-GRID IRP Displaced'!$B112</f>
        <v>2020</v>
      </c>
      <c r="C11" s="5" t="str">
        <f>'[1]0-GRID IRP Displaced'!$A112</f>
        <v>IRP19_FOT_MDCQ3</v>
      </c>
      <c r="D11" s="5">
        <f>'[1]0-GRID IRP Displaced'!M112</f>
        <v>400</v>
      </c>
      <c r="E11" s="5">
        <f>'[1]0-GRID IRP Displaced'!N112</f>
        <v>0</v>
      </c>
      <c r="F11" s="5">
        <f>'[1]0-GRID IRP Displaced'!O112</f>
        <v>0</v>
      </c>
      <c r="G11" s="5">
        <f>'[1]0-GRID IRP Displaced'!P112</f>
        <v>0</v>
      </c>
      <c r="H11" s="30">
        <f t="shared" si="0"/>
        <v>400</v>
      </c>
      <c r="J11" t="str">
        <f t="shared" si="1"/>
        <v>Summer</v>
      </c>
      <c r="M11" s="61">
        <f t="shared" si="2"/>
        <v>2022</v>
      </c>
      <c r="N11" s="64">
        <f>INDEX([2]Displacement!C$11:C$36,MATCH($M11,[2]Displacement!$B$11:$B$36,0),1)</f>
        <v>0</v>
      </c>
      <c r="O11" s="64">
        <f>INDEX([2]Displacement!D$11:D$36,MATCH($M11,[2]Displacement!$B$11:$B$36,0),1)</f>
        <v>0</v>
      </c>
      <c r="P11" s="64">
        <f>INDEX([2]Displacement!E$11:E$36,MATCH($M11,[2]Displacement!$B$11:$B$36,0),1)</f>
        <v>223</v>
      </c>
      <c r="Q11" s="64">
        <f>INDEX([2]Displacement!F$11:F$36,MATCH($M11,[2]Displacement!$B$11:$B$36,0),1)</f>
        <v>0</v>
      </c>
      <c r="R11" s="64">
        <f>INDEX([2]Displacement!G$11:G$36,MATCH($M11,[2]Displacement!$B$11:$B$36,0),1)</f>
        <v>0</v>
      </c>
      <c r="S11" s="64">
        <f>INDEX([2]Displacement!H$11:H$36,MATCH($M11,[2]Displacement!$B$11:$B$36,0),1)</f>
        <v>502.68</v>
      </c>
      <c r="T11" s="64">
        <f>INDEX([2]Displacement!I$11:I$36,MATCH($M11,[2]Displacement!$B$11:$B$36,0),1)</f>
        <v>303.32</v>
      </c>
      <c r="U11" s="64">
        <f>INDEX([2]Displacement!J$11:J$36,MATCH($M11,[2]Displacement!$B$11:$B$36,0),1)</f>
        <v>0</v>
      </c>
      <c r="V11" s="64">
        <f>SUM(Displacement!BD13:BK13)</f>
        <v>0</v>
      </c>
      <c r="W11" s="64">
        <v>0</v>
      </c>
      <c r="X11" s="64">
        <f>SUM(Displacement!AS13:AX13)</f>
        <v>7.2726204304628483</v>
      </c>
      <c r="Y11" s="64">
        <f>SUM(Displacement!BB13:BC13)</f>
        <v>0</v>
      </c>
      <c r="Z11" s="64">
        <f>SUM(Displacement!AY13:BA13)</f>
        <v>0</v>
      </c>
      <c r="AA11" s="64">
        <f>INDEX([2]Displacement!$K$11:$S$36,MATCH($M11,[2]Displacement!$B$11:$B$36,0),MATCH(AA$7,[2]Displacement!$K$8:$S$8,0))</f>
        <v>34.241857217499998</v>
      </c>
      <c r="AB11" s="64">
        <f>INDEX([2]Displacement!$K$11:$S$36,MATCH($M11,[2]Displacement!$B$11:$B$36,0),MATCH(AB$7,[2]Displacement!$K$8:$S$8,0))</f>
        <v>34.241857217499998</v>
      </c>
      <c r="AC11" s="64">
        <f>INDEX([2]Displacement!$K$11:$S$36,MATCH($M11,[2]Displacement!$B$11:$B$36,0),MATCH(AC$7,[2]Displacement!$K$8:$S$8,0))</f>
        <v>0</v>
      </c>
    </row>
    <row r="12" spans="1:29" x14ac:dyDescent="0.25">
      <c r="B12" s="4">
        <f>'[1]0-GRID IRP Displaced'!$B113</f>
        <v>2020</v>
      </c>
      <c r="C12" s="5" t="str">
        <f>'[1]0-GRID IRP Displaced'!$A113</f>
        <v>IRP19_FOT_NOB_W</v>
      </c>
      <c r="D12" s="5">
        <f>'[1]0-GRID IRP Displaced'!M113</f>
        <v>30.36</v>
      </c>
      <c r="E12" s="5">
        <f>'[1]0-GRID IRP Displaced'!N113</f>
        <v>0</v>
      </c>
      <c r="F12" s="5">
        <f>'[1]0-GRID IRP Displaced'!O113</f>
        <v>13.796462264150945</v>
      </c>
      <c r="G12" s="5">
        <f>'[1]0-GRID IRP Displaced'!P113</f>
        <v>0</v>
      </c>
      <c r="H12" s="30">
        <f t="shared" si="0"/>
        <v>16.563537735849053</v>
      </c>
      <c r="J12" t="str">
        <f t="shared" si="1"/>
        <v>Winter</v>
      </c>
      <c r="M12" s="61">
        <f t="shared" si="2"/>
        <v>2023</v>
      </c>
      <c r="N12" s="64">
        <f>INDEX([2]Displacement!C$11:C$36,MATCH($M12,[2]Displacement!$B$11:$B$36,0),1)</f>
        <v>0</v>
      </c>
      <c r="O12" s="64">
        <f>INDEX([2]Displacement!D$11:D$36,MATCH($M12,[2]Displacement!$B$11:$B$36,0),1)</f>
        <v>0</v>
      </c>
      <c r="P12" s="64">
        <f>INDEX([2]Displacement!E$11:E$36,MATCH($M12,[2]Displacement!$B$11:$B$36,0),1)</f>
        <v>226.4</v>
      </c>
      <c r="Q12" s="64">
        <f>INDEX([2]Displacement!F$11:F$36,MATCH($M12,[2]Displacement!$B$11:$B$36,0),1)</f>
        <v>0</v>
      </c>
      <c r="R12" s="64">
        <f>INDEX([2]Displacement!G$11:G$36,MATCH($M12,[2]Displacement!$B$11:$B$36,0),1)</f>
        <v>69.2</v>
      </c>
      <c r="S12" s="64">
        <f>INDEX([2]Displacement!H$11:H$36,MATCH($M12,[2]Displacement!$B$11:$B$36,0),1)</f>
        <v>497.88</v>
      </c>
      <c r="T12" s="64">
        <f>INDEX([2]Displacement!I$11:I$36,MATCH($M12,[2]Displacement!$B$11:$B$36,0),1)</f>
        <v>314</v>
      </c>
      <c r="U12" s="64">
        <f>INDEX([2]Displacement!J$11:J$36,MATCH($M12,[2]Displacement!$B$11:$B$36,0),1)</f>
        <v>0</v>
      </c>
      <c r="V12" s="64">
        <f>SUM(Displacement!BD14:BK14)</f>
        <v>0</v>
      </c>
      <c r="W12" s="64">
        <v>0</v>
      </c>
      <c r="X12" s="64">
        <f>SUM(Displacement!AS14:AX14)</f>
        <v>7.2726204304628483</v>
      </c>
      <c r="Y12" s="64">
        <f>SUM(Displacement!BB14:BC14)</f>
        <v>0</v>
      </c>
      <c r="Z12" s="64">
        <f>SUM(Displacement!AY14:BA14)</f>
        <v>0</v>
      </c>
      <c r="AA12" s="64">
        <f>INDEX([2]Displacement!$K$11:$S$36,MATCH($M12,[2]Displacement!$B$11:$B$36,0),MATCH(AA$7,[2]Displacement!$K$8:$S$8,0))</f>
        <v>337.77923168141257</v>
      </c>
      <c r="AB12" s="64">
        <f>INDEX([2]Displacement!$K$11:$S$36,MATCH($M12,[2]Displacement!$B$11:$B$36,0),MATCH(AB$7,[2]Displacement!$K$8:$S$8,0))</f>
        <v>314</v>
      </c>
      <c r="AC12" s="64">
        <f>INDEX([2]Displacement!$K$11:$S$36,MATCH($M12,[2]Displacement!$B$11:$B$36,0),MATCH(AC$7,[2]Displacement!$K$8:$S$8,0))</f>
        <v>0</v>
      </c>
    </row>
    <row r="13" spans="1:29" x14ac:dyDescent="0.25">
      <c r="B13" s="4">
        <f>'[1]0-GRID IRP Displaced'!$B114</f>
        <v>2020</v>
      </c>
      <c r="C13" s="5" t="str">
        <f>'[1]0-GRID IRP Displaced'!$A114</f>
        <v>IRP19_FOT_COB_W</v>
      </c>
      <c r="D13" s="5">
        <f>'[1]0-GRID IRP Displaced'!M114</f>
        <v>0</v>
      </c>
      <c r="E13" s="5">
        <f>'[1]0-GRID IRP Displaced'!N114</f>
        <v>0</v>
      </c>
      <c r="F13" s="5">
        <f>'[1]0-GRID IRP Displaced'!O114</f>
        <v>0</v>
      </c>
      <c r="G13" s="5">
        <f>'[1]0-GRID IRP Displaced'!P114</f>
        <v>0</v>
      </c>
      <c r="H13" s="30">
        <f t="shared" si="0"/>
        <v>0</v>
      </c>
      <c r="J13" t="str">
        <f t="shared" si="1"/>
        <v>Winter</v>
      </c>
      <c r="M13" s="61">
        <f t="shared" si="2"/>
        <v>2024</v>
      </c>
      <c r="N13" s="64">
        <f>INDEX([2]Displacement!C$11:C$36,MATCH($M13,[2]Displacement!$B$11:$B$36,0),1)</f>
        <v>0</v>
      </c>
      <c r="O13" s="64">
        <f>INDEX([2]Displacement!D$11:D$36,MATCH($M13,[2]Displacement!$B$11:$B$36,0),1)</f>
        <v>0</v>
      </c>
      <c r="P13" s="64">
        <f>INDEX([2]Displacement!E$11:E$36,MATCH($M13,[2]Displacement!$B$11:$B$36,0),1)</f>
        <v>2380.4</v>
      </c>
      <c r="Q13" s="64">
        <f>INDEX([2]Displacement!F$11:F$36,MATCH($M13,[2]Displacement!$B$11:$B$36,0),1)</f>
        <v>0</v>
      </c>
      <c r="R13" s="64">
        <f>INDEX([2]Displacement!G$11:G$36,MATCH($M13,[2]Displacement!$B$11:$B$36,0),1)</f>
        <v>1989.2</v>
      </c>
      <c r="S13" s="64">
        <f>INDEX([2]Displacement!H$11:H$36,MATCH($M13,[2]Displacement!$B$11:$B$36,0),1)</f>
        <v>130.94999999999999</v>
      </c>
      <c r="T13" s="64">
        <f>INDEX([2]Displacement!I$11:I$36,MATCH($M13,[2]Displacement!$B$11:$B$36,0),1)</f>
        <v>44.274999999999999</v>
      </c>
      <c r="U13" s="64">
        <f>INDEX([2]Displacement!J$11:J$36,MATCH($M13,[2]Displacement!$B$11:$B$36,0),1)</f>
        <v>0</v>
      </c>
      <c r="V13" s="64">
        <f>SUM(Displacement!BD15:BK15)</f>
        <v>0</v>
      </c>
      <c r="W13" s="64">
        <v>0</v>
      </c>
      <c r="X13" s="64">
        <f>SUM(Displacement!AS15:AX15)</f>
        <v>1097.45297192063</v>
      </c>
      <c r="Y13" s="64">
        <f>SUM(Displacement!BB15:BC15)</f>
        <v>0</v>
      </c>
      <c r="Z13" s="64">
        <f>SUM(Displacement!AY15:BA15)</f>
        <v>35.890360814280804</v>
      </c>
      <c r="AA13" s="64">
        <f>INDEX([2]Displacement!$K$11:$S$36,MATCH($M13,[2]Displacement!$B$11:$B$36,0),MATCH(AA$7,[2]Displacement!$K$8:$S$8,0))</f>
        <v>0</v>
      </c>
      <c r="AB13" s="64">
        <f>INDEX([2]Displacement!$K$11:$S$36,MATCH($M13,[2]Displacement!$B$11:$B$36,0),MATCH(AB$7,[2]Displacement!$K$8:$S$8,0))</f>
        <v>0</v>
      </c>
      <c r="AC13" s="64">
        <f>INDEX([2]Displacement!$K$11:$S$36,MATCH($M13,[2]Displacement!$B$11:$B$36,0),MATCH(AC$7,[2]Displacement!$K$8:$S$8,0))</f>
        <v>0</v>
      </c>
    </row>
    <row r="14" spans="1:29" x14ac:dyDescent="0.25">
      <c r="B14" s="4">
        <f>'[1]0-GRID IRP Displaced'!$B115</f>
        <v>2020</v>
      </c>
      <c r="C14" s="5" t="str">
        <f>'[1]0-GRID IRP Displaced'!$A115</f>
        <v>IRP19_FOT_COBFL</v>
      </c>
      <c r="D14" s="5">
        <f>'[1]0-GRID IRP Displaced'!M115</f>
        <v>0</v>
      </c>
      <c r="E14" s="5">
        <f>'[1]0-GRID IRP Displaced'!N115</f>
        <v>0</v>
      </c>
      <c r="F14" s="5">
        <f>'[1]0-GRID IRP Displaced'!O115</f>
        <v>0</v>
      </c>
      <c r="G14" s="5">
        <f>'[1]0-GRID IRP Displaced'!P115</f>
        <v>0</v>
      </c>
      <c r="H14" s="30">
        <f t="shared" si="0"/>
        <v>0</v>
      </c>
      <c r="J14" t="str">
        <f t="shared" si="1"/>
        <v>Flat</v>
      </c>
      <c r="M14" s="61">
        <f t="shared" si="2"/>
        <v>2025</v>
      </c>
      <c r="N14" s="64">
        <f>INDEX([2]Displacement!C$11:C$36,MATCH($M14,[2]Displacement!$B$11:$B$36,0),1)</f>
        <v>0</v>
      </c>
      <c r="O14" s="64">
        <f>INDEX([2]Displacement!D$11:D$36,MATCH($M14,[2]Displacement!$B$11:$B$36,0),1)</f>
        <v>0</v>
      </c>
      <c r="P14" s="64">
        <f>INDEX([2]Displacement!E$11:E$36,MATCH($M14,[2]Displacement!$B$11:$B$36,0),1)</f>
        <v>2380.4</v>
      </c>
      <c r="Q14" s="64">
        <f>INDEX([2]Displacement!F$11:F$36,MATCH($M14,[2]Displacement!$B$11:$B$36,0),1)</f>
        <v>0</v>
      </c>
      <c r="R14" s="64">
        <f>INDEX([2]Displacement!G$11:G$36,MATCH($M14,[2]Displacement!$B$11:$B$36,0),1)</f>
        <v>1989.2</v>
      </c>
      <c r="S14" s="64">
        <f>INDEX([2]Displacement!H$11:H$36,MATCH($M14,[2]Displacement!$B$11:$B$36,0),1)</f>
        <v>126.44500000000001</v>
      </c>
      <c r="T14" s="64">
        <f>INDEX([2]Displacement!I$11:I$36,MATCH($M14,[2]Displacement!$B$11:$B$36,0),1)</f>
        <v>50.8</v>
      </c>
      <c r="U14" s="64">
        <f>INDEX([2]Displacement!J$11:J$36,MATCH($M14,[2]Displacement!$B$11:$B$36,0),1)</f>
        <v>0</v>
      </c>
      <c r="V14" s="64">
        <f>SUM(Displacement!BD16:BK16)</f>
        <v>0</v>
      </c>
      <c r="W14" s="64">
        <v>0</v>
      </c>
      <c r="X14" s="64">
        <f>SUM(Displacement!AS16:AX16)</f>
        <v>1097.45297192063</v>
      </c>
      <c r="Y14" s="64">
        <f>SUM(Displacement!BB16:BC16)</f>
        <v>0</v>
      </c>
      <c r="Z14" s="64">
        <f>SUM(Displacement!AY16:BA16)</f>
        <v>35.890360814280804</v>
      </c>
      <c r="AA14" s="64">
        <f>INDEX([2]Displacement!$K$11:$S$36,MATCH($M14,[2]Displacement!$B$11:$B$36,0),MATCH(AA$7,[2]Displacement!$K$8:$S$8,0))</f>
        <v>0</v>
      </c>
      <c r="AB14" s="64">
        <f>INDEX([2]Displacement!$K$11:$S$36,MATCH($M14,[2]Displacement!$B$11:$B$36,0),MATCH(AB$7,[2]Displacement!$K$8:$S$8,0))</f>
        <v>0</v>
      </c>
      <c r="AC14" s="64">
        <f>INDEX([2]Displacement!$K$11:$S$36,MATCH($M14,[2]Displacement!$B$11:$B$36,0),MATCH(AC$7,[2]Displacement!$K$8:$S$8,0))</f>
        <v>0</v>
      </c>
    </row>
    <row r="15" spans="1:29" x14ac:dyDescent="0.25">
      <c r="B15" s="4">
        <f>'[1]0-GRID IRP Displaced'!$B116</f>
        <v>2020</v>
      </c>
      <c r="C15" s="5" t="str">
        <f>'[1]0-GRID IRP Displaced'!$A116</f>
        <v>IRP19_FOT_MDC_W</v>
      </c>
      <c r="D15" s="5">
        <f>'[1]0-GRID IRP Displaced'!M116</f>
        <v>100.6</v>
      </c>
      <c r="E15" s="5">
        <f>'[1]0-GRID IRP Displaced'!N116</f>
        <v>0</v>
      </c>
      <c r="F15" s="5">
        <f>'[1]0-GRID IRP Displaced'!O116</f>
        <v>0</v>
      </c>
      <c r="G15" s="5">
        <f>'[1]0-GRID IRP Displaced'!P116</f>
        <v>0</v>
      </c>
      <c r="H15" s="30">
        <f t="shared" si="0"/>
        <v>100.6</v>
      </c>
      <c r="J15" t="str">
        <f t="shared" si="1"/>
        <v>Winter</v>
      </c>
      <c r="M15" s="61">
        <f t="shared" si="2"/>
        <v>2026</v>
      </c>
      <c r="N15" s="64">
        <f>INDEX([2]Displacement!C$11:C$36,MATCH($M15,[2]Displacement!$B$11:$B$36,0),1)</f>
        <v>184.9</v>
      </c>
      <c r="O15" s="64">
        <f>INDEX([2]Displacement!D$11:D$36,MATCH($M15,[2]Displacement!$B$11:$B$36,0),1)</f>
        <v>0</v>
      </c>
      <c r="P15" s="64">
        <f>INDEX([2]Displacement!E$11:E$36,MATCH($M15,[2]Displacement!$B$11:$B$36,0),1)</f>
        <v>2380.4</v>
      </c>
      <c r="Q15" s="64">
        <f>INDEX([2]Displacement!F$11:F$36,MATCH($M15,[2]Displacement!$B$11:$B$36,0),1)</f>
        <v>0</v>
      </c>
      <c r="R15" s="64">
        <f>INDEX([2]Displacement!G$11:G$36,MATCH($M15,[2]Displacement!$B$11:$B$36,0),1)</f>
        <v>1989.2</v>
      </c>
      <c r="S15" s="64">
        <f>INDEX([2]Displacement!H$11:H$36,MATCH($M15,[2]Displacement!$B$11:$B$36,0),1)</f>
        <v>191.24</v>
      </c>
      <c r="T15" s="64">
        <f>INDEX([2]Displacement!I$11:I$36,MATCH($M15,[2]Displacement!$B$11:$B$36,0),1)</f>
        <v>52.575000000000003</v>
      </c>
      <c r="U15" s="64">
        <f>INDEX([2]Displacement!J$11:J$36,MATCH($M15,[2]Displacement!$B$11:$B$36,0),1)</f>
        <v>0</v>
      </c>
      <c r="V15" s="64">
        <f>SUM(Displacement!BD17:BK17)</f>
        <v>0</v>
      </c>
      <c r="W15" s="64">
        <v>0</v>
      </c>
      <c r="X15" s="64">
        <f>SUM(Displacement!AS17:AX17)</f>
        <v>1097.45297192063</v>
      </c>
      <c r="Y15" s="64">
        <f>SUM(Displacement!BB17:BC17)</f>
        <v>0</v>
      </c>
      <c r="Z15" s="64">
        <f>SUM(Displacement!AY17:BA17)</f>
        <v>35.890360814280804</v>
      </c>
      <c r="AA15" s="64">
        <f>INDEX([2]Displacement!$K$11:$S$36,MATCH($M15,[2]Displacement!$B$11:$B$36,0),MATCH(AA$7,[2]Displacement!$K$8:$S$8,0))</f>
        <v>0</v>
      </c>
      <c r="AB15" s="64">
        <f>INDEX([2]Displacement!$K$11:$S$36,MATCH($M15,[2]Displacement!$B$11:$B$36,0),MATCH(AB$7,[2]Displacement!$K$8:$S$8,0))</f>
        <v>0</v>
      </c>
      <c r="AC15" s="64">
        <f>INDEX([2]Displacement!$K$11:$S$36,MATCH($M15,[2]Displacement!$B$11:$B$36,0),MATCH(AC$7,[2]Displacement!$K$8:$S$8,0))</f>
        <v>0</v>
      </c>
    </row>
    <row r="16" spans="1:29" x14ac:dyDescent="0.25">
      <c r="B16" s="53">
        <f>'[1]0-GRID IRP Displaced'!$B117</f>
        <v>2020</v>
      </c>
      <c r="C16" s="51" t="str">
        <f>'[1]0-GRID IRP Displaced'!$A117</f>
        <v>IRP19_FOT_MDCFL</v>
      </c>
      <c r="D16" s="51">
        <f>'[1]0-GRID IRP Displaced'!M117</f>
        <v>0</v>
      </c>
      <c r="E16" s="51">
        <f>'[1]0-GRID IRP Displaced'!N117</f>
        <v>0</v>
      </c>
      <c r="F16" s="51">
        <f>'[1]0-GRID IRP Displaced'!O117</f>
        <v>0</v>
      </c>
      <c r="G16" s="51">
        <f>'[1]0-GRID IRP Displaced'!P117</f>
        <v>0</v>
      </c>
      <c r="H16" s="46">
        <f t="shared" si="0"/>
        <v>0</v>
      </c>
      <c r="J16" t="str">
        <f t="shared" si="1"/>
        <v>Flat</v>
      </c>
      <c r="M16" s="61">
        <f t="shared" si="2"/>
        <v>2027</v>
      </c>
      <c r="N16" s="64">
        <f>INDEX([2]Displacement!C$11:C$36,MATCH($M16,[2]Displacement!$B$11:$B$36,0),1)</f>
        <v>184.9</v>
      </c>
      <c r="O16" s="64">
        <f>INDEX([2]Displacement!D$11:D$36,MATCH($M16,[2]Displacement!$B$11:$B$36,0),1)</f>
        <v>0</v>
      </c>
      <c r="P16" s="64">
        <f>INDEX([2]Displacement!E$11:E$36,MATCH($M16,[2]Displacement!$B$11:$B$36,0),1)</f>
        <v>2380.4</v>
      </c>
      <c r="Q16" s="64">
        <f>INDEX([2]Displacement!F$11:F$36,MATCH($M16,[2]Displacement!$B$11:$B$36,0),1)</f>
        <v>0</v>
      </c>
      <c r="R16" s="64">
        <f>INDEX([2]Displacement!G$11:G$36,MATCH($M16,[2]Displacement!$B$11:$B$36,0),1)</f>
        <v>1989.2</v>
      </c>
      <c r="S16" s="64">
        <f>INDEX([2]Displacement!H$11:H$36,MATCH($M16,[2]Displacement!$B$11:$B$36,0),1)</f>
        <v>264</v>
      </c>
      <c r="T16" s="64">
        <f>INDEX([2]Displacement!I$11:I$36,MATCH($M16,[2]Displacement!$B$11:$B$36,0),1)</f>
        <v>99.65</v>
      </c>
      <c r="U16" s="64">
        <f>INDEX([2]Displacement!J$11:J$36,MATCH($M16,[2]Displacement!$B$11:$B$36,0),1)</f>
        <v>0</v>
      </c>
      <c r="V16" s="64">
        <f>SUM(Displacement!BD18:BK18)</f>
        <v>0</v>
      </c>
      <c r="W16" s="64">
        <v>0</v>
      </c>
      <c r="X16" s="64">
        <f>SUM(Displacement!AS18:AX18)</f>
        <v>1097.45297192063</v>
      </c>
      <c r="Y16" s="64">
        <f>SUM(Displacement!BB18:BC18)</f>
        <v>0</v>
      </c>
      <c r="Z16" s="64">
        <f>SUM(Displacement!AY18:BA18)</f>
        <v>35.890360814280804</v>
      </c>
      <c r="AA16" s="64">
        <f>INDEX([2]Displacement!$K$11:$S$36,MATCH($M16,[2]Displacement!$B$11:$B$36,0),MATCH(AA$7,[2]Displacement!$K$8:$S$8,0))</f>
        <v>0</v>
      </c>
      <c r="AB16" s="64">
        <f>INDEX([2]Displacement!$K$11:$S$36,MATCH($M16,[2]Displacement!$B$11:$B$36,0),MATCH(AB$7,[2]Displacement!$K$8:$S$8,0))</f>
        <v>0</v>
      </c>
      <c r="AC16" s="64">
        <f>INDEX([2]Displacement!$K$11:$S$36,MATCH($M16,[2]Displacement!$B$11:$B$36,0),MATCH(AC$7,[2]Displacement!$K$8:$S$8,0))</f>
        <v>0</v>
      </c>
    </row>
    <row r="17" spans="2:29" x14ac:dyDescent="0.25">
      <c r="B17" s="2">
        <f>'[1]0-GRID IRP Displaced'!$B118</f>
        <v>2021</v>
      </c>
      <c r="C17" s="3" t="str">
        <f>'[1]0-GRID IRP Displaced'!$A118</f>
        <v>IRP19_FOT_MNAQ3c</v>
      </c>
      <c r="D17" s="3">
        <f>'[1]0-GRID IRP Displaced'!M118</f>
        <v>0</v>
      </c>
      <c r="E17" s="3">
        <f>'[1]0-GRID IRP Displaced'!N118</f>
        <v>0</v>
      </c>
      <c r="F17" s="3">
        <f>'[1]0-GRID IRP Displaced'!O118</f>
        <v>0</v>
      </c>
      <c r="G17" s="3">
        <f>'[1]0-GRID IRP Displaced'!P118</f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f>INDEX([2]Displacement!C$11:C$36,MATCH($M17,[2]Displacement!$B$11:$B$36,0),1)</f>
        <v>184.9</v>
      </c>
      <c r="O17" s="64">
        <f>INDEX([2]Displacement!D$11:D$36,MATCH($M17,[2]Displacement!$B$11:$B$36,0),1)</f>
        <v>175.4447653429603</v>
      </c>
      <c r="P17" s="64">
        <f>INDEX([2]Displacement!E$11:E$36,MATCH($M17,[2]Displacement!$B$11:$B$36,0),1)</f>
        <v>2380.4</v>
      </c>
      <c r="Q17" s="64">
        <f>INDEX([2]Displacement!F$11:F$36,MATCH($M17,[2]Displacement!$B$11:$B$36,0),1)</f>
        <v>0</v>
      </c>
      <c r="R17" s="64">
        <f>INDEX([2]Displacement!G$11:G$36,MATCH($M17,[2]Displacement!$B$11:$B$36,0),1)</f>
        <v>1989.2</v>
      </c>
      <c r="S17" s="64">
        <f>INDEX([2]Displacement!H$11:H$36,MATCH($M17,[2]Displacement!$B$11:$B$36,0),1)</f>
        <v>1162.54</v>
      </c>
      <c r="T17" s="64">
        <f>INDEX([2]Displacement!I$11:I$36,MATCH($M17,[2]Displacement!$B$11:$B$36,0),1)</f>
        <v>231.56</v>
      </c>
      <c r="U17" s="64">
        <f>INDEX([2]Displacement!J$11:J$36,MATCH($M17,[2]Displacement!$B$11:$B$36,0),1)</f>
        <v>0</v>
      </c>
      <c r="V17" s="64">
        <f>SUM(Displacement!BD19:BK19)</f>
        <v>0</v>
      </c>
      <c r="W17" s="64">
        <v>0</v>
      </c>
      <c r="X17" s="64">
        <f>SUM(Displacement!AS19:AX19)</f>
        <v>1097.45297192063</v>
      </c>
      <c r="Y17" s="64">
        <f>SUM(Displacement!BB19:BC19)</f>
        <v>0</v>
      </c>
      <c r="Z17" s="64">
        <f>SUM(Displacement!AY19:BA19)</f>
        <v>35.890360814280804</v>
      </c>
      <c r="AA17" s="64">
        <f>INDEX([2]Displacement!$K$11:$S$36,MATCH($M17,[2]Displacement!$B$11:$B$36,0),MATCH(AA$7,[2]Displacement!$K$8:$S$8,0))</f>
        <v>0</v>
      </c>
      <c r="AB17" s="64">
        <f>INDEX([2]Displacement!$K$11:$S$36,MATCH($M17,[2]Displacement!$B$11:$B$36,0),MATCH(AB$7,[2]Displacement!$K$8:$S$8,0))</f>
        <v>0</v>
      </c>
      <c r="AC17" s="64">
        <f>INDEX([2]Displacement!$K$11:$S$36,MATCH($M17,[2]Displacement!$B$11:$B$36,0),MATCH(AC$7,[2]Displacement!$K$8:$S$8,0))</f>
        <v>0</v>
      </c>
    </row>
    <row r="18" spans="2:29" x14ac:dyDescent="0.25">
      <c r="B18" s="4">
        <f>'[1]0-GRID IRP Displaced'!$B119</f>
        <v>2021</v>
      </c>
      <c r="C18" s="5" t="str">
        <f>'[1]0-GRID IRP Displaced'!$A119</f>
        <v>IRP19_FOT_COBQ3</v>
      </c>
      <c r="D18" s="5">
        <f>'[1]0-GRID IRP Displaced'!M119</f>
        <v>200</v>
      </c>
      <c r="E18" s="5">
        <f>'[1]0-GRID IRP Displaced'!N119</f>
        <v>20.763402358490566</v>
      </c>
      <c r="F18" s="5">
        <f>'[1]0-GRID IRP Displaced'!O119</f>
        <v>0</v>
      </c>
      <c r="G18" s="5">
        <f>'[1]0-GRID IRP Displaced'!P119</f>
        <v>0</v>
      </c>
      <c r="H18" s="30">
        <f t="shared" ref="H18:H26" si="3">D18-IF(J18="Summer",E18,IF(J18="Flat",G18,F18))</f>
        <v>179.23659764150943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f>INDEX([2]Displacement!C$11:C$36,MATCH($M18,[2]Displacement!$B$11:$B$36,0),1)</f>
        <v>184.9</v>
      </c>
      <c r="O18" s="64">
        <f>INDEX([2]Displacement!D$11:D$36,MATCH($M18,[2]Displacement!$B$11:$B$36,0),1)</f>
        <v>607.71162454873649</v>
      </c>
      <c r="P18" s="64">
        <f>INDEX([2]Displacement!E$11:E$36,MATCH($M18,[2]Displacement!$B$11:$B$36,0),1)</f>
        <v>2739.8</v>
      </c>
      <c r="Q18" s="64">
        <f>INDEX([2]Displacement!F$11:F$36,MATCH($M18,[2]Displacement!$B$11:$B$36,0),1)</f>
        <v>21.3</v>
      </c>
      <c r="R18" s="64">
        <f>INDEX([2]Displacement!G$11:G$36,MATCH($M18,[2]Displacement!$B$11:$B$36,0),1)</f>
        <v>1989.2</v>
      </c>
      <c r="S18" s="64">
        <f>INDEX([2]Displacement!H$11:H$36,MATCH($M18,[2]Displacement!$B$11:$B$36,0),1)</f>
        <v>1349.125</v>
      </c>
      <c r="T18" s="64">
        <f>INDEX([2]Displacement!I$11:I$36,MATCH($M18,[2]Displacement!$B$11:$B$36,0),1)</f>
        <v>222.2</v>
      </c>
      <c r="U18" s="64">
        <f>INDEX([2]Displacement!J$11:J$36,MATCH($M18,[2]Displacement!$B$11:$B$36,0),1)</f>
        <v>25.875</v>
      </c>
      <c r="V18" s="64">
        <f>SUM(Displacement!BD20:BK20)</f>
        <v>0</v>
      </c>
      <c r="W18" s="64">
        <v>0</v>
      </c>
      <c r="X18" s="64">
        <f>SUM(Displacement!AS20:AX20)</f>
        <v>1097.45297192063</v>
      </c>
      <c r="Y18" s="64">
        <f>SUM(Displacement!BB20:BC20)</f>
        <v>0</v>
      </c>
      <c r="Z18" s="64">
        <f>SUM(Displacement!AY20:BA20)</f>
        <v>35.890360814280804</v>
      </c>
      <c r="AA18" s="64">
        <f>INDEX([2]Displacement!$K$11:$S$36,MATCH($M18,[2]Displacement!$B$11:$B$36,0),MATCH(AA$7,[2]Displacement!$K$8:$S$8,0))</f>
        <v>0</v>
      </c>
      <c r="AB18" s="64">
        <f>INDEX([2]Displacement!$K$11:$S$36,MATCH($M18,[2]Displacement!$B$11:$B$36,0),MATCH(AB$7,[2]Displacement!$K$8:$S$8,0))</f>
        <v>0</v>
      </c>
      <c r="AC18" s="64">
        <f>INDEX([2]Displacement!$K$11:$S$36,MATCH($M18,[2]Displacement!$B$11:$B$36,0),MATCH(AC$7,[2]Displacement!$K$8:$S$8,0))</f>
        <v>0</v>
      </c>
    </row>
    <row r="19" spans="2:29" x14ac:dyDescent="0.25">
      <c r="B19" s="4">
        <f>'[1]0-GRID IRP Displaced'!$B120</f>
        <v>2021</v>
      </c>
      <c r="C19" s="5" t="str">
        <f>'[1]0-GRID IRP Displaced'!$A120</f>
        <v>IRP19_FOT_NOBQ3</v>
      </c>
      <c r="D19" s="5">
        <f>'[1]0-GRID IRP Displaced'!M120</f>
        <v>100</v>
      </c>
      <c r="E19" s="5">
        <f>'[1]0-GRID IRP Displaced'!N120</f>
        <v>0</v>
      </c>
      <c r="F19" s="5">
        <f>'[1]0-GRID IRP Displaced'!O120</f>
        <v>0</v>
      </c>
      <c r="G19" s="5">
        <f>'[1]0-GRID IRP Displaced'!P120</f>
        <v>0</v>
      </c>
      <c r="H19" s="30">
        <f t="shared" si="3"/>
        <v>100</v>
      </c>
      <c r="J19" t="str">
        <f t="shared" si="4"/>
        <v>Summer</v>
      </c>
      <c r="M19" s="61">
        <f t="shared" si="2"/>
        <v>2030</v>
      </c>
      <c r="N19" s="64">
        <f>INDEX([2]Displacement!C$11:C$36,MATCH($M19,[2]Displacement!$B$11:$B$36,0),1)</f>
        <v>554.70000000000005</v>
      </c>
      <c r="O19" s="64">
        <f>INDEX([2]Displacement!D$11:D$36,MATCH($M19,[2]Displacement!$B$11:$B$36,0),1)</f>
        <v>607.71162454873649</v>
      </c>
      <c r="P19" s="64">
        <f>INDEX([2]Displacement!E$11:E$36,MATCH($M19,[2]Displacement!$B$11:$B$36,0),1)</f>
        <v>3239.7999999999997</v>
      </c>
      <c r="Q19" s="64">
        <f>INDEX([2]Displacement!F$11:F$36,MATCH($M19,[2]Displacement!$B$11:$B$36,0),1)</f>
        <v>21.3</v>
      </c>
      <c r="R19" s="64">
        <f>INDEX([2]Displacement!G$11:G$36,MATCH($M19,[2]Displacement!$B$11:$B$36,0),1)</f>
        <v>3028.7999999999997</v>
      </c>
      <c r="S19" s="64">
        <f>INDEX([2]Displacement!H$11:H$36,MATCH($M19,[2]Displacement!$B$11:$B$36,0),1)</f>
        <v>1199.28</v>
      </c>
      <c r="T19" s="64">
        <f>INDEX([2]Displacement!I$11:I$36,MATCH($M19,[2]Displacement!$B$11:$B$36,0),1)</f>
        <v>172.97000000000003</v>
      </c>
      <c r="U19" s="64">
        <f>INDEX([2]Displacement!J$11:J$36,MATCH($M19,[2]Displacement!$B$11:$B$36,0),1)</f>
        <v>74.349999999999994</v>
      </c>
      <c r="V19" s="64">
        <f>SUM(Displacement!BD21:BK21)</f>
        <v>0</v>
      </c>
      <c r="W19" s="64">
        <v>0</v>
      </c>
      <c r="X19" s="64">
        <f>SUM(Displacement!AS21:AX21)</f>
        <v>1097.45297192063</v>
      </c>
      <c r="Y19" s="64">
        <f>SUM(Displacement!BB21:BC21)</f>
        <v>0</v>
      </c>
      <c r="Z19" s="64">
        <f>SUM(Displacement!AY21:BA21)</f>
        <v>35.890360814280804</v>
      </c>
      <c r="AA19" s="64">
        <f>INDEX([2]Displacement!$K$11:$S$36,MATCH($M19,[2]Displacement!$B$11:$B$36,0),MATCH(AA$7,[2]Displacement!$K$8:$S$8,0))</f>
        <v>0</v>
      </c>
      <c r="AB19" s="64">
        <f>INDEX([2]Displacement!$K$11:$S$36,MATCH($M19,[2]Displacement!$B$11:$B$36,0),MATCH(AB$7,[2]Displacement!$K$8:$S$8,0))</f>
        <v>0</v>
      </c>
      <c r="AC19" s="64">
        <f>INDEX([2]Displacement!$K$11:$S$36,MATCH($M19,[2]Displacement!$B$11:$B$36,0),MATCH(AC$7,[2]Displacement!$K$8:$S$8,0))</f>
        <v>0</v>
      </c>
    </row>
    <row r="20" spans="2:29" x14ac:dyDescent="0.25">
      <c r="B20" s="4">
        <f>'[1]0-GRID IRP Displaced'!$B121</f>
        <v>2021</v>
      </c>
      <c r="C20" s="5" t="str">
        <f>'[1]0-GRID IRP Displaced'!$A121</f>
        <v>IRP19_FOT_MDCQ3b</v>
      </c>
      <c r="D20" s="5">
        <f>'[1]0-GRID IRP Displaced'!M121</f>
        <v>0</v>
      </c>
      <c r="E20" s="5">
        <f>'[1]0-GRID IRP Displaced'!N121</f>
        <v>0</v>
      </c>
      <c r="F20" s="5">
        <f>'[1]0-GRID IRP Displaced'!O121</f>
        <v>0</v>
      </c>
      <c r="G20" s="5">
        <f>'[1]0-GRID IRP Displaced'!P121</f>
        <v>0</v>
      </c>
      <c r="H20" s="30">
        <f t="shared" si="3"/>
        <v>0</v>
      </c>
      <c r="J20" t="str">
        <f t="shared" si="4"/>
        <v>Summer</v>
      </c>
      <c r="M20" s="61">
        <f t="shared" si="2"/>
        <v>2031</v>
      </c>
      <c r="N20" s="64">
        <f>INDEX([2]Displacement!C$11:C$36,MATCH($M20,[2]Displacement!$B$11:$B$36,0),1)</f>
        <v>554.70000000000005</v>
      </c>
      <c r="O20" s="64">
        <f>INDEX([2]Displacement!D$11:D$36,MATCH($M20,[2]Displacement!$B$11:$B$36,0),1)</f>
        <v>637.71162454873649</v>
      </c>
      <c r="P20" s="64">
        <f>INDEX([2]Displacement!E$11:E$36,MATCH($M20,[2]Displacement!$B$11:$B$36,0),1)</f>
        <v>3239.7999999999997</v>
      </c>
      <c r="Q20" s="64">
        <f>INDEX([2]Displacement!F$11:F$36,MATCH($M20,[2]Displacement!$B$11:$B$36,0),1)</f>
        <v>21.3</v>
      </c>
      <c r="R20" s="64">
        <f>INDEX([2]Displacement!G$11:G$36,MATCH($M20,[2]Displacement!$B$11:$B$36,0),1)</f>
        <v>3028.7999999999997</v>
      </c>
      <c r="S20" s="64">
        <f>INDEX([2]Displacement!H$11:H$36,MATCH($M20,[2]Displacement!$B$11:$B$36,0),1)</f>
        <v>1165.115</v>
      </c>
      <c r="T20" s="64">
        <f>INDEX([2]Displacement!I$11:I$36,MATCH($M20,[2]Displacement!$B$11:$B$36,0),1)</f>
        <v>191.99</v>
      </c>
      <c r="U20" s="64">
        <f>INDEX([2]Displacement!J$11:J$36,MATCH($M20,[2]Displacement!$B$11:$B$36,0),1)</f>
        <v>83.674999999999997</v>
      </c>
      <c r="V20" s="64">
        <f>SUM(Displacement!BD22:BK22)</f>
        <v>0</v>
      </c>
      <c r="W20" s="64">
        <v>0</v>
      </c>
      <c r="X20" s="64">
        <f>SUM(Displacement!AS22:AX22)</f>
        <v>1097.45297192063</v>
      </c>
      <c r="Y20" s="64">
        <f>SUM(Displacement!BB22:BC22)</f>
        <v>0</v>
      </c>
      <c r="Z20" s="64">
        <f>SUM(Displacement!AY22:BA22)</f>
        <v>35.890360814280804</v>
      </c>
      <c r="AA20" s="64">
        <f>INDEX([2]Displacement!$K$11:$S$36,MATCH($M20,[2]Displacement!$B$11:$B$36,0),MATCH(AA$7,[2]Displacement!$K$8:$S$8,0))</f>
        <v>0</v>
      </c>
      <c r="AB20" s="64">
        <f>INDEX([2]Displacement!$K$11:$S$36,MATCH($M20,[2]Displacement!$B$11:$B$36,0),MATCH(AB$7,[2]Displacement!$K$8:$S$8,0))</f>
        <v>0</v>
      </c>
      <c r="AC20" s="64">
        <f>INDEX([2]Displacement!$K$11:$S$36,MATCH($M20,[2]Displacement!$B$11:$B$36,0),MATCH(AC$7,[2]Displacement!$K$8:$S$8,0))</f>
        <v>0</v>
      </c>
    </row>
    <row r="21" spans="2:29" x14ac:dyDescent="0.25">
      <c r="B21" s="4">
        <f>'[1]0-GRID IRP Displaced'!$B122</f>
        <v>2021</v>
      </c>
      <c r="C21" s="5" t="str">
        <f>'[1]0-GRID IRP Displaced'!$A122</f>
        <v>IRP19_FOT_MDCQ3</v>
      </c>
      <c r="D21" s="5">
        <f>'[1]0-GRID IRP Displaced'!M122</f>
        <v>193</v>
      </c>
      <c r="E21" s="5">
        <f>'[1]0-GRID IRP Displaced'!N122</f>
        <v>0</v>
      </c>
      <c r="F21" s="5">
        <f>'[1]0-GRID IRP Displaced'!O122</f>
        <v>0</v>
      </c>
      <c r="G21" s="5">
        <f>'[1]0-GRID IRP Displaced'!P122</f>
        <v>0</v>
      </c>
      <c r="H21" s="30">
        <f t="shared" si="3"/>
        <v>193</v>
      </c>
      <c r="J21" t="str">
        <f t="shared" si="4"/>
        <v>Summer</v>
      </c>
      <c r="M21" s="61">
        <f t="shared" si="2"/>
        <v>2032</v>
      </c>
      <c r="N21" s="64">
        <f>INDEX([2]Displacement!C$11:C$36,MATCH($M21,[2]Displacement!$B$11:$B$36,0),1)</f>
        <v>554.70000000000005</v>
      </c>
      <c r="O21" s="64">
        <f>INDEX([2]Displacement!D$11:D$36,MATCH($M21,[2]Displacement!$B$11:$B$36,0),1)</f>
        <v>757.71162454873649</v>
      </c>
      <c r="P21" s="64">
        <f>INDEX([2]Displacement!E$11:E$36,MATCH($M21,[2]Displacement!$B$11:$B$36,0),1)</f>
        <v>3239.7999999999997</v>
      </c>
      <c r="Q21" s="64">
        <f>INDEX([2]Displacement!F$11:F$36,MATCH($M21,[2]Displacement!$B$11:$B$36,0),1)</f>
        <v>81.7</v>
      </c>
      <c r="R21" s="64">
        <f>INDEX([2]Displacement!G$11:G$36,MATCH($M21,[2]Displacement!$B$11:$B$36,0),1)</f>
        <v>3028.7999999999997</v>
      </c>
      <c r="S21" s="64">
        <f>INDEX([2]Displacement!H$11:H$36,MATCH($M21,[2]Displacement!$B$11:$B$36,0),1)</f>
        <v>1116.46</v>
      </c>
      <c r="T21" s="64">
        <f>INDEX([2]Displacement!I$11:I$36,MATCH($M21,[2]Displacement!$B$11:$B$36,0),1)</f>
        <v>128.03</v>
      </c>
      <c r="U21" s="64">
        <f>INDEX([2]Displacement!J$11:J$36,MATCH($M21,[2]Displacement!$B$11:$B$36,0),1)</f>
        <v>164.85</v>
      </c>
      <c r="V21" s="64">
        <f>SUM(Displacement!BD23:BK23)</f>
        <v>0</v>
      </c>
      <c r="W21" s="64">
        <v>0</v>
      </c>
      <c r="X21" s="64">
        <f>SUM(Displacement!AS23:AX23)</f>
        <v>1097.45297192063</v>
      </c>
      <c r="Y21" s="64">
        <f>SUM(Displacement!BB23:BC23)</f>
        <v>0</v>
      </c>
      <c r="Z21" s="64">
        <f>SUM(Displacement!AY23:BA23)</f>
        <v>35.890360814280804</v>
      </c>
      <c r="AA21" s="64">
        <f>INDEX([2]Displacement!$K$11:$S$36,MATCH($M21,[2]Displacement!$B$11:$B$36,0),MATCH(AA$7,[2]Displacement!$K$8:$S$8,0))</f>
        <v>0</v>
      </c>
      <c r="AB21" s="64">
        <f>INDEX([2]Displacement!$K$11:$S$36,MATCH($M21,[2]Displacement!$B$11:$B$36,0),MATCH(AB$7,[2]Displacement!$K$8:$S$8,0))</f>
        <v>0</v>
      </c>
      <c r="AC21" s="64">
        <f>INDEX([2]Displacement!$K$11:$S$36,MATCH($M21,[2]Displacement!$B$11:$B$36,0),MATCH(AC$7,[2]Displacement!$K$8:$S$8,0))</f>
        <v>0</v>
      </c>
    </row>
    <row r="22" spans="2:29" x14ac:dyDescent="0.25">
      <c r="B22" s="4">
        <f>'[1]0-GRID IRP Displaced'!$B123</f>
        <v>2021</v>
      </c>
      <c r="C22" s="5" t="str">
        <f>'[1]0-GRID IRP Displaced'!$A123</f>
        <v>IRP19_FOT_COB_W</v>
      </c>
      <c r="D22" s="5">
        <f>'[1]0-GRID IRP Displaced'!M123</f>
        <v>0</v>
      </c>
      <c r="E22" s="5">
        <f>'[1]0-GRID IRP Displaced'!N123</f>
        <v>0</v>
      </c>
      <c r="F22" s="5">
        <f>'[1]0-GRID IRP Displaced'!O123</f>
        <v>0</v>
      </c>
      <c r="G22" s="5">
        <f>'[1]0-GRID IRP Displaced'!P123</f>
        <v>0</v>
      </c>
      <c r="H22" s="30">
        <f t="shared" si="3"/>
        <v>0</v>
      </c>
      <c r="J22" t="str">
        <f t="shared" si="4"/>
        <v>Winter</v>
      </c>
      <c r="M22" s="61">
        <f t="shared" si="2"/>
        <v>2033</v>
      </c>
      <c r="N22" s="64">
        <f>INDEX([2]Displacement!C$11:C$36,MATCH($M22,[2]Displacement!$B$11:$B$36,0),1)</f>
        <v>554.70000000000005</v>
      </c>
      <c r="O22" s="64">
        <f>INDEX([2]Displacement!D$11:D$36,MATCH($M22,[2]Displacement!$B$11:$B$36,0),1)</f>
        <v>757.71162454873649</v>
      </c>
      <c r="P22" s="64">
        <f>INDEX([2]Displacement!E$11:E$36,MATCH($M22,[2]Displacement!$B$11:$B$36,0),1)</f>
        <v>3714.7999999999997</v>
      </c>
      <c r="Q22" s="64">
        <f>INDEX([2]Displacement!F$11:F$36,MATCH($M22,[2]Displacement!$B$11:$B$36,0),1)</f>
        <v>81.7</v>
      </c>
      <c r="R22" s="64">
        <f>INDEX([2]Displacement!G$11:G$36,MATCH($M22,[2]Displacement!$B$11:$B$36,0),1)</f>
        <v>3028.7999999999997</v>
      </c>
      <c r="S22" s="64">
        <f>INDEX([2]Displacement!H$11:H$36,MATCH($M22,[2]Displacement!$B$11:$B$36,0),1)</f>
        <v>1243.915</v>
      </c>
      <c r="T22" s="64">
        <f>INDEX([2]Displacement!I$11:I$36,MATCH($M22,[2]Displacement!$B$11:$B$36,0),1)</f>
        <v>62.76</v>
      </c>
      <c r="U22" s="64">
        <f>INDEX([2]Displacement!J$11:J$36,MATCH($M22,[2]Displacement!$B$11:$B$36,0),1)</f>
        <v>128.77500000000001</v>
      </c>
      <c r="V22" s="64">
        <f>SUM(Displacement!BD24:BK24)</f>
        <v>0</v>
      </c>
      <c r="W22" s="64">
        <v>0</v>
      </c>
      <c r="X22" s="64">
        <f>SUM(Displacement!AS24:AX24)</f>
        <v>1097.45297192063</v>
      </c>
      <c r="Y22" s="64">
        <f>SUM(Displacement!BB24:BC24)</f>
        <v>0</v>
      </c>
      <c r="Z22" s="64">
        <f>SUM(Displacement!AY24:BA24)</f>
        <v>35.890360814280804</v>
      </c>
      <c r="AA22" s="64">
        <f>INDEX([2]Displacement!$K$11:$S$36,MATCH($M22,[2]Displacement!$B$11:$B$36,0),MATCH(AA$7,[2]Displacement!$K$8:$S$8,0))</f>
        <v>0</v>
      </c>
      <c r="AB22" s="64">
        <f>INDEX([2]Displacement!$K$11:$S$36,MATCH($M22,[2]Displacement!$B$11:$B$36,0),MATCH(AB$7,[2]Displacement!$K$8:$S$8,0))</f>
        <v>0</v>
      </c>
      <c r="AC22" s="64">
        <f>INDEX([2]Displacement!$K$11:$S$36,MATCH($M22,[2]Displacement!$B$11:$B$36,0),MATCH(AC$7,[2]Displacement!$K$8:$S$8,0))</f>
        <v>0</v>
      </c>
    </row>
    <row r="23" spans="2:29" x14ac:dyDescent="0.25">
      <c r="B23" s="4">
        <f>'[1]0-GRID IRP Displaced'!$B124</f>
        <v>2021</v>
      </c>
      <c r="C23" s="5" t="str">
        <f>'[1]0-GRID IRP Displaced'!$A124</f>
        <v>IRP19_FOT_NOB_W</v>
      </c>
      <c r="D23" s="5">
        <f>'[1]0-GRID IRP Displaced'!M124</f>
        <v>100</v>
      </c>
      <c r="E23" s="5">
        <f>'[1]0-GRID IRP Displaced'!N124</f>
        <v>0</v>
      </c>
      <c r="F23" s="5">
        <f>'[1]0-GRID IRP Displaced'!O124</f>
        <v>20.763402358490566</v>
      </c>
      <c r="G23" s="5">
        <f>'[1]0-GRID IRP Displaced'!P124</f>
        <v>0</v>
      </c>
      <c r="H23" s="30">
        <f t="shared" si="3"/>
        <v>79.236597641509434</v>
      </c>
      <c r="J23" t="str">
        <f t="shared" si="4"/>
        <v>Winter</v>
      </c>
      <c r="M23" s="61">
        <f t="shared" si="2"/>
        <v>2034</v>
      </c>
      <c r="N23" s="64">
        <f>INDEX([2]Displacement!C$11:C$36,MATCH($M23,[2]Displacement!$B$11:$B$36,0),1)</f>
        <v>554.70000000000005</v>
      </c>
      <c r="O23" s="64">
        <f>INDEX([2]Displacement!D$11:D$36,MATCH($M23,[2]Displacement!$B$11:$B$36,0),1)</f>
        <v>757.71162454873649</v>
      </c>
      <c r="P23" s="64">
        <f>INDEX([2]Displacement!E$11:E$36,MATCH($M23,[2]Displacement!$B$11:$B$36,0),1)</f>
        <v>3714.7999999999997</v>
      </c>
      <c r="Q23" s="64">
        <f>INDEX([2]Displacement!F$11:F$36,MATCH($M23,[2]Displacement!$B$11:$B$36,0),1)</f>
        <v>81.7</v>
      </c>
      <c r="R23" s="64">
        <f>INDEX([2]Displacement!G$11:G$36,MATCH($M23,[2]Displacement!$B$11:$B$36,0),1)</f>
        <v>3028.7999999999997</v>
      </c>
      <c r="S23" s="64">
        <f>INDEX([2]Displacement!H$11:H$36,MATCH($M23,[2]Displacement!$B$11:$B$36,0),1)</f>
        <v>1165.75</v>
      </c>
      <c r="T23" s="64">
        <f>INDEX([2]Displacement!I$11:I$36,MATCH($M23,[2]Displacement!$B$11:$B$36,0),1)</f>
        <v>0</v>
      </c>
      <c r="U23" s="64">
        <f>INDEX([2]Displacement!J$11:J$36,MATCH($M23,[2]Displacement!$B$11:$B$36,0),1)</f>
        <v>209.25</v>
      </c>
      <c r="V23" s="64">
        <f>SUM(Displacement!BD25:BK25)</f>
        <v>0</v>
      </c>
      <c r="W23" s="64">
        <v>0</v>
      </c>
      <c r="X23" s="64">
        <f>SUM(Displacement!AS25:AX25)</f>
        <v>1097.45297192063</v>
      </c>
      <c r="Y23" s="64">
        <f>SUM(Displacement!BB25:BC25)</f>
        <v>0</v>
      </c>
      <c r="Z23" s="64">
        <f>SUM(Displacement!AY25:BA25)</f>
        <v>35.890360814280804</v>
      </c>
      <c r="AA23" s="64">
        <f>INDEX([2]Displacement!$K$11:$S$36,MATCH($M23,[2]Displacement!$B$11:$B$36,0),MATCH(AA$7,[2]Displacement!$K$8:$S$8,0))</f>
        <v>0</v>
      </c>
      <c r="AB23" s="64">
        <f>INDEX([2]Displacement!$K$11:$S$36,MATCH($M23,[2]Displacement!$B$11:$B$36,0),MATCH(AB$7,[2]Displacement!$K$8:$S$8,0))</f>
        <v>0</v>
      </c>
      <c r="AC23" s="64">
        <f>INDEX([2]Displacement!$K$11:$S$36,MATCH($M23,[2]Displacement!$B$11:$B$36,0),MATCH(AC$7,[2]Displacement!$K$8:$S$8,0))</f>
        <v>0</v>
      </c>
    </row>
    <row r="24" spans="2:29" x14ac:dyDescent="0.25">
      <c r="B24" s="4">
        <f>'[1]0-GRID IRP Displaced'!$B125</f>
        <v>2021</v>
      </c>
      <c r="C24" s="5" t="str">
        <f>'[1]0-GRID IRP Displaced'!$A125</f>
        <v>IRP19_FOT_COBFL</v>
      </c>
      <c r="D24" s="5">
        <f>'[1]0-GRID IRP Displaced'!M125</f>
        <v>0</v>
      </c>
      <c r="E24" s="5">
        <f>'[1]0-GRID IRP Displaced'!N125</f>
        <v>0</v>
      </c>
      <c r="F24" s="5">
        <f>'[1]0-GRID IRP Displaced'!O125</f>
        <v>0</v>
      </c>
      <c r="G24" s="5">
        <f>'[1]0-GRID IRP Displaced'!P125</f>
        <v>0</v>
      </c>
      <c r="H24" s="30">
        <f t="shared" si="3"/>
        <v>0</v>
      </c>
      <c r="J24" t="str">
        <f t="shared" si="4"/>
        <v>Flat</v>
      </c>
      <c r="M24" s="61">
        <f t="shared" si="2"/>
        <v>2035</v>
      </c>
      <c r="N24" s="64">
        <f>INDEX([2]Displacement!C$11:C$36,MATCH($M24,[2]Displacement!$B$11:$B$36,0),1)</f>
        <v>554.70000000000005</v>
      </c>
      <c r="O24" s="64">
        <f>INDEX([2]Displacement!D$11:D$36,MATCH($M24,[2]Displacement!$B$11:$B$36,0),1)</f>
        <v>757.71162454873649</v>
      </c>
      <c r="P24" s="64">
        <f>INDEX([2]Displacement!E$11:E$36,MATCH($M24,[2]Displacement!$B$11:$B$36,0),1)</f>
        <v>3714.7999999999997</v>
      </c>
      <c r="Q24" s="64">
        <f>INDEX([2]Displacement!F$11:F$36,MATCH($M24,[2]Displacement!$B$11:$B$36,0),1)</f>
        <v>81.7</v>
      </c>
      <c r="R24" s="64">
        <f>INDEX([2]Displacement!G$11:G$36,MATCH($M24,[2]Displacement!$B$11:$B$36,0),1)</f>
        <v>3028.7999999999997</v>
      </c>
      <c r="S24" s="64">
        <f>INDEX([2]Displacement!H$11:H$36,MATCH($M24,[2]Displacement!$B$11:$B$36,0),1)</f>
        <v>1160.7550000000001</v>
      </c>
      <c r="T24" s="64">
        <f>INDEX([2]Displacement!I$11:I$36,MATCH($M24,[2]Displacement!$B$11:$B$36,0),1)</f>
        <v>35.4</v>
      </c>
      <c r="U24" s="64">
        <f>INDEX([2]Displacement!J$11:J$36,MATCH($M24,[2]Displacement!$B$11:$B$36,0),1)</f>
        <v>213.72</v>
      </c>
      <c r="V24" s="64">
        <f>SUM(Displacement!BD26:BK26)</f>
        <v>0</v>
      </c>
      <c r="W24" s="64">
        <v>0</v>
      </c>
      <c r="X24" s="64">
        <f>SUM(Displacement!AS26:AX26)</f>
        <v>1097.45297192063</v>
      </c>
      <c r="Y24" s="64">
        <f>SUM(Displacement!BB26:BC26)</f>
        <v>0</v>
      </c>
      <c r="Z24" s="64">
        <f>SUM(Displacement!AY26:BA26)</f>
        <v>35.890360814280804</v>
      </c>
      <c r="AA24" s="64">
        <f>INDEX([2]Displacement!$K$11:$S$36,MATCH($M24,[2]Displacement!$B$11:$B$36,0),MATCH(AA$7,[2]Displacement!$K$8:$S$8,0))</f>
        <v>0</v>
      </c>
      <c r="AB24" s="64">
        <f>INDEX([2]Displacement!$K$11:$S$36,MATCH($M24,[2]Displacement!$B$11:$B$36,0),MATCH(AB$7,[2]Displacement!$K$8:$S$8,0))</f>
        <v>0</v>
      </c>
      <c r="AC24" s="64">
        <f>INDEX([2]Displacement!$K$11:$S$36,MATCH($M24,[2]Displacement!$B$11:$B$36,0),MATCH(AC$7,[2]Displacement!$K$8:$S$8,0))</f>
        <v>0</v>
      </c>
    </row>
    <row r="25" spans="2:29" x14ac:dyDescent="0.25">
      <c r="B25" s="4">
        <f>'[1]0-GRID IRP Displaced'!$B126</f>
        <v>2021</v>
      </c>
      <c r="C25" s="5" t="str">
        <f>'[1]0-GRID IRP Displaced'!$A126</f>
        <v>IRP19_FOT_MDC_W</v>
      </c>
      <c r="D25" s="5">
        <f>'[1]0-GRID IRP Displaced'!M126</f>
        <v>168.48</v>
      </c>
      <c r="E25" s="5">
        <f>'[1]0-GRID IRP Displaced'!N126</f>
        <v>0</v>
      </c>
      <c r="F25" s="5">
        <f>'[1]0-GRID IRP Displaced'!O126</f>
        <v>0</v>
      </c>
      <c r="G25" s="5">
        <f>'[1]0-GRID IRP Displaced'!P126</f>
        <v>0</v>
      </c>
      <c r="H25" s="30">
        <f t="shared" si="3"/>
        <v>168.48</v>
      </c>
      <c r="J25" t="str">
        <f t="shared" si="4"/>
        <v>Winter</v>
      </c>
      <c r="M25" s="61">
        <f t="shared" si="2"/>
        <v>2036</v>
      </c>
      <c r="N25" s="64">
        <f>INDEX([2]Displacement!C$11:C$36,MATCH($M25,[2]Displacement!$B$11:$B$36,0),1)</f>
        <v>554.70000000000005</v>
      </c>
      <c r="O25" s="64">
        <f>INDEX([2]Displacement!D$11:D$36,MATCH($M25,[2]Displacement!$B$11:$B$36,0),1)</f>
        <v>757.71162454873649</v>
      </c>
      <c r="P25" s="64">
        <f>INDEX([2]Displacement!E$11:E$36,MATCH($M25,[2]Displacement!$B$11:$B$36,0),1)</f>
        <v>4134.2</v>
      </c>
      <c r="Q25" s="64">
        <f>INDEX([2]Displacement!F$11:F$36,MATCH($M25,[2]Displacement!$B$11:$B$36,0),1)</f>
        <v>81.7</v>
      </c>
      <c r="R25" s="64">
        <f>INDEX([2]Displacement!G$11:G$36,MATCH($M25,[2]Displacement!$B$11:$B$36,0),1)</f>
        <v>3028.7999999999997</v>
      </c>
      <c r="S25" s="64">
        <f>INDEX([2]Displacement!H$11:H$36,MATCH($M25,[2]Displacement!$B$11:$B$36,0),1)</f>
        <v>1005.88</v>
      </c>
      <c r="T25" s="64">
        <f>INDEX([2]Displacement!I$11:I$36,MATCH($M25,[2]Displacement!$B$11:$B$36,0),1)</f>
        <v>0</v>
      </c>
      <c r="U25" s="64">
        <f>INDEX([2]Displacement!J$11:J$36,MATCH($M25,[2]Displacement!$B$11:$B$36,0),1)</f>
        <v>270.72000000000003</v>
      </c>
      <c r="V25" s="64">
        <f>SUM(Displacement!BD27:BK27)</f>
        <v>0</v>
      </c>
      <c r="W25" s="64">
        <v>0</v>
      </c>
      <c r="X25" s="64">
        <f>SUM(Displacement!AS27:AX27)</f>
        <v>1097.45297192063</v>
      </c>
      <c r="Y25" s="64">
        <f>SUM(Displacement!BB27:BC27)</f>
        <v>0</v>
      </c>
      <c r="Z25" s="64">
        <f>SUM(Displacement!AY27:BA27)</f>
        <v>35.890360814280804</v>
      </c>
      <c r="AA25" s="64">
        <f>INDEX([2]Displacement!$K$11:$S$36,MATCH($M25,[2]Displacement!$B$11:$B$36,0),MATCH(AA$7,[2]Displacement!$K$8:$S$8,0))</f>
        <v>0</v>
      </c>
      <c r="AB25" s="64">
        <f>INDEX([2]Displacement!$K$11:$S$36,MATCH($M25,[2]Displacement!$B$11:$B$36,0),MATCH(AB$7,[2]Displacement!$K$8:$S$8,0))</f>
        <v>0</v>
      </c>
      <c r="AC25" s="64">
        <f>INDEX([2]Displacement!$K$11:$S$36,MATCH($M25,[2]Displacement!$B$11:$B$36,0),MATCH(AC$7,[2]Displacement!$K$8:$S$8,0))</f>
        <v>0</v>
      </c>
    </row>
    <row r="26" spans="2:29" x14ac:dyDescent="0.25">
      <c r="B26" s="53">
        <f>'[1]0-GRID IRP Displaced'!$B127</f>
        <v>2021</v>
      </c>
      <c r="C26" s="51" t="str">
        <f>'[1]0-GRID IRP Displaced'!$A127</f>
        <v>IRP19_FOT_MDCFL</v>
      </c>
      <c r="D26" s="51">
        <f>'[1]0-GRID IRP Displaced'!M127</f>
        <v>0</v>
      </c>
      <c r="E26" s="51">
        <f>'[1]0-GRID IRP Displaced'!N127</f>
        <v>0</v>
      </c>
      <c r="F26" s="51">
        <f>'[1]0-GRID IRP Displaced'!O127</f>
        <v>0</v>
      </c>
      <c r="G26" s="51">
        <f>'[1]0-GRID IRP Displaced'!P127</f>
        <v>0</v>
      </c>
      <c r="H26" s="46">
        <f t="shared" si="3"/>
        <v>0</v>
      </c>
      <c r="J26" t="str">
        <f t="shared" si="4"/>
        <v>Flat</v>
      </c>
      <c r="M26" s="61">
        <f t="shared" si="2"/>
        <v>2037</v>
      </c>
      <c r="N26" s="64">
        <f>INDEX([2]Displacement!C$11:C$36,MATCH($M26,[2]Displacement!$B$11:$B$36,0),1)</f>
        <v>776.1</v>
      </c>
      <c r="O26" s="64">
        <f>INDEX([2]Displacement!D$11:D$36,MATCH($M26,[2]Displacement!$B$11:$B$36,0),1)</f>
        <v>757.71162454873649</v>
      </c>
      <c r="P26" s="64">
        <f>INDEX([2]Displacement!E$11:E$36,MATCH($M26,[2]Displacement!$B$11:$B$36,0),1)</f>
        <v>5043.2</v>
      </c>
      <c r="Q26" s="64">
        <f>INDEX([2]Displacement!F$11:F$36,MATCH($M26,[2]Displacement!$B$11:$B$36,0),1)</f>
        <v>92.3</v>
      </c>
      <c r="R26" s="64">
        <f>INDEX([2]Displacement!G$11:G$36,MATCH($M26,[2]Displacement!$B$11:$B$36,0),1)</f>
        <v>3028.7999999999997</v>
      </c>
      <c r="S26" s="64">
        <f>INDEX([2]Displacement!H$11:H$36,MATCH($M26,[2]Displacement!$B$11:$B$36,0),1)</f>
        <v>1031.355</v>
      </c>
      <c r="T26" s="64">
        <f>INDEX([2]Displacement!I$11:I$36,MATCH($M26,[2]Displacement!$B$11:$B$36,0),1)</f>
        <v>0</v>
      </c>
      <c r="U26" s="64">
        <f>INDEX([2]Displacement!J$11:J$36,MATCH($M26,[2]Displacement!$B$11:$B$36,0),1)</f>
        <v>343.12</v>
      </c>
      <c r="V26" s="64">
        <f>SUM(Displacement!BD28:BK28)</f>
        <v>0</v>
      </c>
      <c r="W26" s="64">
        <v>0</v>
      </c>
      <c r="X26" s="64">
        <f>SUM(Displacement!AS28:AX28)</f>
        <v>1097.45297192063</v>
      </c>
      <c r="Y26" s="64">
        <f>SUM(Displacement!BB28:BC28)</f>
        <v>0</v>
      </c>
      <c r="Z26" s="64">
        <f>SUM(Displacement!AY28:BA28)</f>
        <v>35.890360814280804</v>
      </c>
      <c r="AA26" s="64">
        <f>INDEX([2]Displacement!$K$11:$S$36,MATCH($M26,[2]Displacement!$B$11:$B$36,0),MATCH(AA$7,[2]Displacement!$K$8:$S$8,0))</f>
        <v>0</v>
      </c>
      <c r="AB26" s="64">
        <f>INDEX([2]Displacement!$K$11:$S$36,MATCH($M26,[2]Displacement!$B$11:$B$36,0),MATCH(AB$7,[2]Displacement!$K$8:$S$8,0))</f>
        <v>0</v>
      </c>
      <c r="AC26" s="64">
        <f>INDEX([2]Displacement!$K$11:$S$36,MATCH($M26,[2]Displacement!$B$11:$B$36,0),MATCH(AC$7,[2]Displacement!$K$8:$S$8,0))</f>
        <v>0</v>
      </c>
    </row>
    <row r="27" spans="2:29" x14ac:dyDescent="0.25">
      <c r="B27" s="2">
        <f>'[1]0-GRID IRP Displaced'!$B128</f>
        <v>2022</v>
      </c>
      <c r="C27" s="3" t="str">
        <f>'[1]0-GRID IRP Displaced'!$A128</f>
        <v>IRP19_FOT_MNAQ3c</v>
      </c>
      <c r="D27" s="3">
        <f>'[1]0-GRID IRP Displaced'!M128</f>
        <v>0</v>
      </c>
      <c r="E27" s="3">
        <f>'[1]0-GRID IRP Displaced'!N128</f>
        <v>0</v>
      </c>
      <c r="F27" s="3">
        <f>'[1]0-GRID IRP Displaced'!O128</f>
        <v>0</v>
      </c>
      <c r="G27" s="3">
        <f>'[1]0-GRID IRP Displaced'!P128</f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f>INDEX([2]Displacement!C$11:C$36,MATCH($M27,[2]Displacement!$B$11:$B$36,0),1)</f>
        <v>776.1</v>
      </c>
      <c r="O27" s="65">
        <f>INDEX([2]Displacement!D$11:D$36,MATCH($M27,[2]Displacement!$B$11:$B$36,0),1)</f>
        <v>1357.7116245487364</v>
      </c>
      <c r="P27" s="65">
        <f>INDEX([2]Displacement!E$11:E$36,MATCH($M27,[2]Displacement!$B$11:$B$36,0),1)</f>
        <v>5744.9999999999991</v>
      </c>
      <c r="Q27" s="65">
        <f>INDEX([2]Displacement!F$11:F$36,MATCH($M27,[2]Displacement!$B$11:$B$36,0),1)</f>
        <v>92.3</v>
      </c>
      <c r="R27" s="65">
        <f>INDEX([2]Displacement!G$11:G$36,MATCH($M27,[2]Displacement!$B$11:$B$36,0),1)</f>
        <v>3028.7999999999997</v>
      </c>
      <c r="S27" s="65">
        <f>INDEX([2]Displacement!H$11:H$36,MATCH($M27,[2]Displacement!$B$11:$B$36,0),1)</f>
        <v>931.68000000000006</v>
      </c>
      <c r="T27" s="65">
        <f>INDEX([2]Displacement!I$11:I$36,MATCH($M27,[2]Displacement!$B$11:$B$36,0),1)</f>
        <v>0</v>
      </c>
      <c r="U27" s="65">
        <f>INDEX([2]Displacement!J$11:J$36,MATCH($M27,[2]Displacement!$B$11:$B$36,0),1)</f>
        <v>443.32</v>
      </c>
      <c r="V27" s="65">
        <f>SUM(Displacement!BD29:BK29)</f>
        <v>0</v>
      </c>
      <c r="W27" s="65">
        <v>0</v>
      </c>
      <c r="X27" s="65">
        <f>SUM(Displacement!AS29:AX29)</f>
        <v>1097.45297192063</v>
      </c>
      <c r="Y27" s="65">
        <f>SUM(Displacement!BB29:BC29)</f>
        <v>0</v>
      </c>
      <c r="Z27" s="65">
        <f>SUM(Displacement!AY29:BA29)</f>
        <v>35.890360814280804</v>
      </c>
      <c r="AA27" s="65">
        <f>INDEX([2]Displacement!$K$11:$S$36,MATCH($M27,[2]Displacement!$B$11:$B$36,0),MATCH(AA$7,[2]Displacement!$K$8:$S$8,0))</f>
        <v>0</v>
      </c>
      <c r="AB27" s="65">
        <f>INDEX([2]Displacement!$K$11:$S$36,MATCH($M27,[2]Displacement!$B$11:$B$36,0),MATCH(AB$7,[2]Displacement!$K$8:$S$8,0))</f>
        <v>0</v>
      </c>
      <c r="AC27" s="65">
        <f>INDEX([2]Displacement!$K$11:$S$36,MATCH($M27,[2]Displacement!$B$11:$B$36,0),MATCH(AC$7,[2]Displacement!$K$8:$S$8,0))</f>
        <v>0</v>
      </c>
    </row>
    <row r="28" spans="2:29" x14ac:dyDescent="0.25">
      <c r="B28" s="4">
        <f>'[1]0-GRID IRP Displaced'!$B129</f>
        <v>2022</v>
      </c>
      <c r="C28" s="5" t="str">
        <f>'[1]0-GRID IRP Displaced'!$A129</f>
        <v>IRP19_FOT_COBQ3</v>
      </c>
      <c r="D28" s="5">
        <f>'[1]0-GRID IRP Displaced'!M129</f>
        <v>200</v>
      </c>
      <c r="E28" s="5">
        <f>'[1]0-GRID IRP Displaced'!N129</f>
        <v>32.303638884433958</v>
      </c>
      <c r="F28" s="5">
        <f>'[1]0-GRID IRP Displaced'!O129</f>
        <v>0</v>
      </c>
      <c r="G28" s="5">
        <f>'[1]0-GRID IRP Displaced'!P129</f>
        <v>0</v>
      </c>
      <c r="H28" s="30">
        <f t="shared" ref="H28:H36" si="5">D28-IF(J28="Summer",E28,IF(J28="Flat",G28,F28))</f>
        <v>167.69636111556605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25">
      <c r="B29" s="4">
        <f>'[1]0-GRID IRP Displaced'!$B130</f>
        <v>2022</v>
      </c>
      <c r="C29" s="5" t="str">
        <f>'[1]0-GRID IRP Displaced'!$A130</f>
        <v>IRP19_FOT_NOBQ3</v>
      </c>
      <c r="D29" s="5">
        <f>'[1]0-GRID IRP Displaced'!M130</f>
        <v>100</v>
      </c>
      <c r="E29" s="5">
        <f>'[1]0-GRID IRP Displaced'!N130</f>
        <v>0</v>
      </c>
      <c r="F29" s="5">
        <f>'[1]0-GRID IRP Displaced'!O130</f>
        <v>0</v>
      </c>
      <c r="G29" s="5">
        <f>'[1]0-GRID IRP Displaced'!P130</f>
        <v>0</v>
      </c>
      <c r="H29" s="30">
        <f t="shared" si="5"/>
        <v>100</v>
      </c>
      <c r="J29" t="str">
        <f t="shared" si="6"/>
        <v>Summer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25">
      <c r="B30" s="4">
        <f>'[1]0-GRID IRP Displaced'!$B131</f>
        <v>2022</v>
      </c>
      <c r="C30" s="5" t="str">
        <f>'[1]0-GRID IRP Displaced'!$A131</f>
        <v>IRP19_FOT_MDCQ3b</v>
      </c>
      <c r="D30" s="5">
        <f>'[1]0-GRID IRP Displaced'!M131</f>
        <v>0</v>
      </c>
      <c r="E30" s="5">
        <f>'[1]0-GRID IRP Displaced'!N131</f>
        <v>0</v>
      </c>
      <c r="F30" s="5">
        <f>'[1]0-GRID IRP Displaced'!O131</f>
        <v>0</v>
      </c>
      <c r="G30" s="5">
        <f>'[1]0-GRID IRP Displaced'!P131</f>
        <v>0</v>
      </c>
      <c r="H30" s="30">
        <f t="shared" si="5"/>
        <v>0</v>
      </c>
      <c r="J30" t="str">
        <f t="shared" si="6"/>
        <v>Summer</v>
      </c>
    </row>
    <row r="31" spans="2:29" x14ac:dyDescent="0.25">
      <c r="B31" s="4">
        <f>'[1]0-GRID IRP Displaced'!$B132</f>
        <v>2022</v>
      </c>
      <c r="C31" s="5" t="str">
        <f>'[1]0-GRID IRP Displaced'!$A132</f>
        <v>IRP19_FOT_MDCQ3</v>
      </c>
      <c r="D31" s="5">
        <f>'[1]0-GRID IRP Displaced'!M132</f>
        <v>202.68</v>
      </c>
      <c r="E31" s="5">
        <f>'[1]0-GRID IRP Displaced'!N132</f>
        <v>0</v>
      </c>
      <c r="F31" s="5">
        <f>'[1]0-GRID IRP Displaced'!O132</f>
        <v>0</v>
      </c>
      <c r="G31" s="5">
        <f>'[1]0-GRID IRP Displaced'!P132</f>
        <v>0</v>
      </c>
      <c r="H31" s="30">
        <f t="shared" si="5"/>
        <v>202.68</v>
      </c>
      <c r="J31" t="str">
        <f t="shared" si="6"/>
        <v>Summer</v>
      </c>
    </row>
    <row r="32" spans="2:29" x14ac:dyDescent="0.25">
      <c r="B32" s="4">
        <f>'[1]0-GRID IRP Displaced'!$B133</f>
        <v>2022</v>
      </c>
      <c r="C32" s="5" t="str">
        <f>'[1]0-GRID IRP Displaced'!$A133</f>
        <v>IRP19_FOT_COB_W</v>
      </c>
      <c r="D32" s="5">
        <f>'[1]0-GRID IRP Displaced'!M133</f>
        <v>0</v>
      </c>
      <c r="E32" s="5">
        <f>'[1]0-GRID IRP Displaced'!N133</f>
        <v>0</v>
      </c>
      <c r="F32" s="5">
        <f>'[1]0-GRID IRP Displaced'!O133</f>
        <v>0</v>
      </c>
      <c r="G32" s="5">
        <f>'[1]0-GRID IRP Displaced'!P133</f>
        <v>0</v>
      </c>
      <c r="H32" s="30">
        <f t="shared" si="5"/>
        <v>0</v>
      </c>
      <c r="J32" t="str">
        <f t="shared" si="6"/>
        <v>Winter</v>
      </c>
    </row>
    <row r="33" spans="2:10" x14ac:dyDescent="0.25">
      <c r="B33" s="4">
        <f>'[1]0-GRID IRP Displaced'!$B134</f>
        <v>2022</v>
      </c>
      <c r="C33" s="5" t="str">
        <f>'[1]0-GRID IRP Displaced'!$A134</f>
        <v>IRP19_FOT_MDC_W</v>
      </c>
      <c r="D33" s="5">
        <f>'[1]0-GRID IRP Displaced'!M134</f>
        <v>203.32</v>
      </c>
      <c r="E33" s="5">
        <f>'[1]0-GRID IRP Displaced'!N134</f>
        <v>0</v>
      </c>
      <c r="F33" s="5">
        <f>'[1]0-GRID IRP Displaced'!O134</f>
        <v>32.303638884433958</v>
      </c>
      <c r="G33" s="5">
        <f>'[1]0-GRID IRP Displaced'!P134</f>
        <v>0</v>
      </c>
      <c r="H33" s="30">
        <f t="shared" si="5"/>
        <v>171.01636111556604</v>
      </c>
      <c r="J33" t="str">
        <f t="shared" si="6"/>
        <v>Winter</v>
      </c>
    </row>
    <row r="34" spans="2:10" x14ac:dyDescent="0.25">
      <c r="B34" s="4">
        <f>'[1]0-GRID IRP Displaced'!$B135</f>
        <v>2022</v>
      </c>
      <c r="C34" s="5" t="str">
        <f>'[1]0-GRID IRP Displaced'!$A135</f>
        <v>IRP19_FOT_NOB_W</v>
      </c>
      <c r="D34" s="5">
        <f>'[1]0-GRID IRP Displaced'!M135</f>
        <v>100</v>
      </c>
      <c r="E34" s="5">
        <f>'[1]0-GRID IRP Displaced'!N135</f>
        <v>0</v>
      </c>
      <c r="F34" s="5">
        <f>'[1]0-GRID IRP Displaced'!O135</f>
        <v>0</v>
      </c>
      <c r="G34" s="5">
        <f>'[1]0-GRID IRP Displaced'!P135</f>
        <v>0</v>
      </c>
      <c r="H34" s="30">
        <f t="shared" si="5"/>
        <v>100</v>
      </c>
      <c r="J34" t="str">
        <f t="shared" si="6"/>
        <v>Winter</v>
      </c>
    </row>
    <row r="35" spans="2:10" x14ac:dyDescent="0.25">
      <c r="B35" s="4">
        <f>'[1]0-GRID IRP Displaced'!$B136</f>
        <v>2022</v>
      </c>
      <c r="C35" s="5" t="str">
        <f>'[1]0-GRID IRP Displaced'!$A136</f>
        <v>IRP19_FOT_COBFL</v>
      </c>
      <c r="D35" s="5">
        <f>'[1]0-GRID IRP Displaced'!M136</f>
        <v>0</v>
      </c>
      <c r="E35" s="5">
        <f>'[1]0-GRID IRP Displaced'!N136</f>
        <v>0</v>
      </c>
      <c r="F35" s="5">
        <f>'[1]0-GRID IRP Displaced'!O136</f>
        <v>0</v>
      </c>
      <c r="G35" s="5">
        <f>'[1]0-GRID IRP Displaced'!P136</f>
        <v>0</v>
      </c>
      <c r="H35" s="30">
        <f t="shared" si="5"/>
        <v>0</v>
      </c>
      <c r="J35" t="str">
        <f t="shared" si="6"/>
        <v>Flat</v>
      </c>
    </row>
    <row r="36" spans="2:10" x14ac:dyDescent="0.25">
      <c r="B36" s="53">
        <f>'[1]0-GRID IRP Displaced'!$B137</f>
        <v>2022</v>
      </c>
      <c r="C36" s="51" t="str">
        <f>'[1]0-GRID IRP Displaced'!$A137</f>
        <v>IRP19_FOT_MDCFL</v>
      </c>
      <c r="D36" s="51">
        <f>'[1]0-GRID IRP Displaced'!M137</f>
        <v>0</v>
      </c>
      <c r="E36" s="51">
        <f>'[1]0-GRID IRP Displaced'!N137</f>
        <v>0</v>
      </c>
      <c r="F36" s="51">
        <f>'[1]0-GRID IRP Displaced'!O137</f>
        <v>0</v>
      </c>
      <c r="G36" s="51">
        <f>'[1]0-GRID IRP Displaced'!P137</f>
        <v>0</v>
      </c>
      <c r="H36" s="46">
        <f t="shared" si="5"/>
        <v>0</v>
      </c>
      <c r="J36" t="str">
        <f t="shared" si="6"/>
        <v>Flat</v>
      </c>
    </row>
    <row r="37" spans="2:10" x14ac:dyDescent="0.25">
      <c r="B37" s="2">
        <f>'[1]0-GRID IRP Displaced'!$B138</f>
        <v>2023</v>
      </c>
      <c r="C37" s="3" t="str">
        <f>'[1]0-GRID IRP Displaced'!$A138</f>
        <v>IRP19_FOT_MNAQ3c</v>
      </c>
      <c r="D37" s="3">
        <f>'[1]0-GRID IRP Displaced'!M138</f>
        <v>0</v>
      </c>
      <c r="E37" s="3">
        <f>'[1]0-GRID IRP Displaced'!N138</f>
        <v>0</v>
      </c>
      <c r="F37" s="3">
        <f>'[1]0-GRID IRP Displaced'!O138</f>
        <v>0</v>
      </c>
      <c r="G37" s="3">
        <f>'[1]0-GRID IRP Displaced'!P138</f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">
        <f>'[1]0-GRID IRP Displaced'!$B139</f>
        <v>2023</v>
      </c>
      <c r="C38" s="5" t="str">
        <f>'[1]0-GRID IRP Displaced'!$A139</f>
        <v>IRP19_FOT_COBQ3</v>
      </c>
      <c r="D38" s="5">
        <f>'[1]0-GRID IRP Displaced'!M139</f>
        <v>200</v>
      </c>
      <c r="E38" s="5">
        <f>'[1]0-GRID IRP Displaced'!N139</f>
        <v>200</v>
      </c>
      <c r="F38" s="5">
        <f>'[1]0-GRID IRP Displaced'!O139</f>
        <v>0</v>
      </c>
      <c r="G38" s="5">
        <f>'[1]0-GRID IRP Displaced'!P139</f>
        <v>0</v>
      </c>
      <c r="H38" s="30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4">
        <f>'[1]0-GRID IRP Displaced'!$B140</f>
        <v>2023</v>
      </c>
      <c r="C39" s="5" t="str">
        <f>'[1]0-GRID IRP Displaced'!$A140</f>
        <v>IRP19_FOT_NOBQ3</v>
      </c>
      <c r="D39" s="5">
        <f>'[1]0-GRID IRP Displaced'!M140</f>
        <v>100</v>
      </c>
      <c r="E39" s="5">
        <f>'[1]0-GRID IRP Displaced'!N140</f>
        <v>100</v>
      </c>
      <c r="F39" s="5">
        <f>'[1]0-GRID IRP Displaced'!O140</f>
        <v>0</v>
      </c>
      <c r="G39" s="5">
        <f>'[1]0-GRID IRP Displaced'!P140</f>
        <v>0</v>
      </c>
      <c r="H39" s="30">
        <f t="shared" si="7"/>
        <v>0</v>
      </c>
      <c r="J39" t="str">
        <f t="shared" si="8"/>
        <v>Summer</v>
      </c>
    </row>
    <row r="40" spans="2:10" x14ac:dyDescent="0.25">
      <c r="B40" s="4">
        <f>'[1]0-GRID IRP Displaced'!$B141</f>
        <v>2023</v>
      </c>
      <c r="C40" s="5" t="str">
        <f>'[1]0-GRID IRP Displaced'!$A141</f>
        <v>IRP19_FOT_MDCQ3b</v>
      </c>
      <c r="D40" s="5">
        <f>'[1]0-GRID IRP Displaced'!M141</f>
        <v>0</v>
      </c>
      <c r="E40" s="5">
        <f>'[1]0-GRID IRP Displaced'!N141</f>
        <v>0</v>
      </c>
      <c r="F40" s="5">
        <f>'[1]0-GRID IRP Displaced'!O141</f>
        <v>0</v>
      </c>
      <c r="G40" s="5">
        <f>'[1]0-GRID IRP Displaced'!P141</f>
        <v>0</v>
      </c>
      <c r="H40" s="30">
        <f t="shared" si="7"/>
        <v>0</v>
      </c>
      <c r="J40" t="str">
        <f t="shared" si="8"/>
        <v>Summer</v>
      </c>
    </row>
    <row r="41" spans="2:10" x14ac:dyDescent="0.25">
      <c r="B41" s="4">
        <f>'[1]0-GRID IRP Displaced'!$B142</f>
        <v>2023</v>
      </c>
      <c r="C41" s="5" t="str">
        <f>'[1]0-GRID IRP Displaced'!$A142</f>
        <v>IRP19_FOT_MDCQ3</v>
      </c>
      <c r="D41" s="5">
        <f>'[1]0-GRID IRP Displaced'!M142</f>
        <v>197.88</v>
      </c>
      <c r="E41" s="5">
        <f>'[1]0-GRID IRP Displaced'!N142</f>
        <v>18.659652529634457</v>
      </c>
      <c r="F41" s="5">
        <f>'[1]0-GRID IRP Displaced'!O142</f>
        <v>0</v>
      </c>
      <c r="G41" s="5">
        <f>'[1]0-GRID IRP Displaced'!P142</f>
        <v>0</v>
      </c>
      <c r="H41" s="30">
        <f t="shared" si="7"/>
        <v>179.22034747036554</v>
      </c>
      <c r="J41" t="str">
        <f t="shared" si="8"/>
        <v>Summer</v>
      </c>
    </row>
    <row r="42" spans="2:10" x14ac:dyDescent="0.25">
      <c r="B42" s="4">
        <f>'[1]0-GRID IRP Displaced'!$B143</f>
        <v>2023</v>
      </c>
      <c r="C42" s="5" t="str">
        <f>'[1]0-GRID IRP Displaced'!$A143</f>
        <v>IRP19_FOT_COB_W</v>
      </c>
      <c r="D42" s="5">
        <f>'[1]0-GRID IRP Displaced'!M143</f>
        <v>0</v>
      </c>
      <c r="E42" s="5">
        <f>'[1]0-GRID IRP Displaced'!N143</f>
        <v>0</v>
      </c>
      <c r="F42" s="5">
        <f>'[1]0-GRID IRP Displaced'!O143</f>
        <v>0</v>
      </c>
      <c r="G42" s="5">
        <f>'[1]0-GRID IRP Displaced'!P143</f>
        <v>0</v>
      </c>
      <c r="H42" s="30">
        <f t="shared" si="7"/>
        <v>0</v>
      </c>
      <c r="J42" t="str">
        <f t="shared" si="8"/>
        <v>Winter</v>
      </c>
    </row>
    <row r="43" spans="2:10" x14ac:dyDescent="0.25">
      <c r="B43" s="4">
        <f>'[1]0-GRID IRP Displaced'!$B144</f>
        <v>2023</v>
      </c>
      <c r="C43" s="5" t="str">
        <f>'[1]0-GRID IRP Displaced'!$A144</f>
        <v>IRP19_FOT_MDC_W</v>
      </c>
      <c r="D43" s="5">
        <f>'[1]0-GRID IRP Displaced'!M144</f>
        <v>314</v>
      </c>
      <c r="E43" s="5">
        <f>'[1]0-GRID IRP Displaced'!N144</f>
        <v>0</v>
      </c>
      <c r="F43" s="5">
        <f>'[1]0-GRID IRP Displaced'!O144</f>
        <v>296.22641509433959</v>
      </c>
      <c r="G43" s="5">
        <f>'[1]0-GRID IRP Displaced'!P144</f>
        <v>0</v>
      </c>
      <c r="H43" s="30">
        <f t="shared" si="7"/>
        <v>17.773584905660414</v>
      </c>
      <c r="J43" t="str">
        <f t="shared" si="8"/>
        <v>Winter</v>
      </c>
    </row>
    <row r="44" spans="2:10" x14ac:dyDescent="0.25">
      <c r="B44" s="4">
        <f>'[1]0-GRID IRP Displaced'!$B145</f>
        <v>2023</v>
      </c>
      <c r="C44" s="5" t="str">
        <f>'[1]0-GRID IRP Displaced'!$A145</f>
        <v>IRP19_FOT_NOB_W</v>
      </c>
      <c r="D44" s="5">
        <f>'[1]0-GRID IRP Displaced'!M145</f>
        <v>0</v>
      </c>
      <c r="E44" s="5">
        <f>'[1]0-GRID IRP Displaced'!N145</f>
        <v>0</v>
      </c>
      <c r="F44" s="5">
        <f>'[1]0-GRID IRP Displaced'!O145</f>
        <v>0</v>
      </c>
      <c r="G44" s="5">
        <f>'[1]0-GRID IRP Displaced'!P145</f>
        <v>0</v>
      </c>
      <c r="H44" s="30">
        <f t="shared" si="7"/>
        <v>0</v>
      </c>
      <c r="J44" t="str">
        <f t="shared" si="8"/>
        <v>Winter</v>
      </c>
    </row>
    <row r="45" spans="2:10" x14ac:dyDescent="0.25">
      <c r="B45" s="4">
        <f>'[1]0-GRID IRP Displaced'!$B146</f>
        <v>2023</v>
      </c>
      <c r="C45" s="5" t="str">
        <f>'[1]0-GRID IRP Displaced'!$A146</f>
        <v>IRP19_FOT_COBFL</v>
      </c>
      <c r="D45" s="5">
        <f>'[1]0-GRID IRP Displaced'!M146</f>
        <v>0</v>
      </c>
      <c r="E45" s="5">
        <f>'[1]0-GRID IRP Displaced'!N146</f>
        <v>0</v>
      </c>
      <c r="F45" s="5">
        <f>'[1]0-GRID IRP Displaced'!O146</f>
        <v>0</v>
      </c>
      <c r="G45" s="5">
        <f>'[1]0-GRID IRP Displaced'!P146</f>
        <v>0</v>
      </c>
      <c r="H45" s="30">
        <f t="shared" si="7"/>
        <v>0</v>
      </c>
      <c r="J45" t="str">
        <f t="shared" si="8"/>
        <v>Flat</v>
      </c>
    </row>
    <row r="46" spans="2:10" x14ac:dyDescent="0.25">
      <c r="B46" s="53">
        <f>'[1]0-GRID IRP Displaced'!$B147</f>
        <v>2023</v>
      </c>
      <c r="C46" s="51" t="str">
        <f>'[1]0-GRID IRP Displaced'!$A147</f>
        <v>IRP19_FOT_MDCFL</v>
      </c>
      <c r="D46" s="51">
        <f>'[1]0-GRID IRP Displaced'!M147</f>
        <v>0</v>
      </c>
      <c r="E46" s="51">
        <f>'[1]0-GRID IRP Displaced'!N147</f>
        <v>0</v>
      </c>
      <c r="F46" s="51">
        <f>'[1]0-GRID IRP Displaced'!O147</f>
        <v>0</v>
      </c>
      <c r="G46" s="51">
        <f>'[1]0-GRID IRP Displaced'!P147</f>
        <v>0</v>
      </c>
      <c r="H46" s="46">
        <f t="shared" si="7"/>
        <v>0</v>
      </c>
      <c r="J46" t="str">
        <f t="shared" si="8"/>
        <v>Flat</v>
      </c>
    </row>
    <row r="47" spans="2:10" x14ac:dyDescent="0.25">
      <c r="B47" s="2">
        <f>'[1]0-GRID IRP Displaced'!$B148</f>
        <v>2024</v>
      </c>
      <c r="C47" s="3" t="str">
        <f>'[1]0-GRID IRP Displaced'!$A148</f>
        <v>IRP19_FOT_MNAQ3c</v>
      </c>
      <c r="D47" s="3">
        <f>'[1]0-GRID IRP Displaced'!M148</f>
        <v>0</v>
      </c>
      <c r="E47" s="3">
        <f>'[1]0-GRID IRP Displaced'!N148</f>
        <v>0</v>
      </c>
      <c r="F47" s="3">
        <f>'[1]0-GRID IRP Displaced'!O148</f>
        <v>0</v>
      </c>
      <c r="G47" s="3">
        <f>'[1]0-GRID IRP Displaced'!P148</f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">
        <f>'[1]0-GRID IRP Displaced'!$B149</f>
        <v>2024</v>
      </c>
      <c r="C48" s="5" t="str">
        <f>'[1]0-GRID IRP Displaced'!$A149</f>
        <v>IRP19_FOT_COBQ3</v>
      </c>
      <c r="D48" s="5">
        <f>'[1]0-GRID IRP Displaced'!M149</f>
        <v>30.95</v>
      </c>
      <c r="E48" s="5">
        <f>'[1]0-GRID IRP Displaced'!N149</f>
        <v>0</v>
      </c>
      <c r="F48" s="5">
        <f>'[1]0-GRID IRP Displaced'!O149</f>
        <v>0</v>
      </c>
      <c r="G48" s="5">
        <f>'[1]0-GRID IRP Displaced'!P149</f>
        <v>0</v>
      </c>
      <c r="H48" s="30">
        <f t="shared" ref="H48:H56" si="9">D48-IF(J48="Summer",E48,IF(J48="Flat",G48,F48))</f>
        <v>30.95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25">
      <c r="B49" s="4">
        <f>'[1]0-GRID IRP Displaced'!$B150</f>
        <v>2024</v>
      </c>
      <c r="C49" s="5" t="str">
        <f>'[1]0-GRID IRP Displaced'!$A150</f>
        <v>IRP19_FOT_NOBQ3</v>
      </c>
      <c r="D49" s="5">
        <f>'[1]0-GRID IRP Displaced'!M150</f>
        <v>100</v>
      </c>
      <c r="E49" s="5">
        <f>'[1]0-GRID IRP Displaced'!N150</f>
        <v>0</v>
      </c>
      <c r="F49" s="5">
        <f>'[1]0-GRID IRP Displaced'!O150</f>
        <v>0</v>
      </c>
      <c r="G49" s="5">
        <f>'[1]0-GRID IRP Displaced'!P150</f>
        <v>0</v>
      </c>
      <c r="H49" s="30">
        <f t="shared" si="9"/>
        <v>100</v>
      </c>
      <c r="J49" t="str">
        <f t="shared" si="10"/>
        <v>Summer</v>
      </c>
    </row>
    <row r="50" spans="2:10" x14ac:dyDescent="0.25">
      <c r="B50" s="4">
        <f>'[1]0-GRID IRP Displaced'!$B151</f>
        <v>2024</v>
      </c>
      <c r="C50" s="5" t="str">
        <f>'[1]0-GRID IRP Displaced'!$A151</f>
        <v>IRP19_FOT_MDCQ3b</v>
      </c>
      <c r="D50" s="5">
        <f>'[1]0-GRID IRP Displaced'!M151</f>
        <v>0</v>
      </c>
      <c r="E50" s="5">
        <f>'[1]0-GRID IRP Displaced'!N151</f>
        <v>0</v>
      </c>
      <c r="F50" s="5">
        <f>'[1]0-GRID IRP Displaced'!O151</f>
        <v>0</v>
      </c>
      <c r="G50" s="5">
        <f>'[1]0-GRID IRP Displaced'!P151</f>
        <v>0</v>
      </c>
      <c r="H50" s="30">
        <f t="shared" si="9"/>
        <v>0</v>
      </c>
      <c r="J50" t="str">
        <f t="shared" si="10"/>
        <v>Summer</v>
      </c>
    </row>
    <row r="51" spans="2:10" x14ac:dyDescent="0.25">
      <c r="B51" s="4">
        <f>'[1]0-GRID IRP Displaced'!$B152</f>
        <v>2024</v>
      </c>
      <c r="C51" s="5" t="str">
        <f>'[1]0-GRID IRP Displaced'!$A152</f>
        <v>IRP19_FOT_MDCQ3</v>
      </c>
      <c r="D51" s="5">
        <f>'[1]0-GRID IRP Displaced'!M152</f>
        <v>0</v>
      </c>
      <c r="E51" s="5">
        <f>'[1]0-GRID IRP Displaced'!N152</f>
        <v>0</v>
      </c>
      <c r="F51" s="5">
        <f>'[1]0-GRID IRP Displaced'!O152</f>
        <v>0</v>
      </c>
      <c r="G51" s="5">
        <f>'[1]0-GRID IRP Displaced'!P152</f>
        <v>0</v>
      </c>
      <c r="H51" s="30">
        <f t="shared" si="9"/>
        <v>0</v>
      </c>
      <c r="J51" t="str">
        <f t="shared" si="10"/>
        <v>Summer</v>
      </c>
    </row>
    <row r="52" spans="2:10" x14ac:dyDescent="0.25">
      <c r="B52" s="4">
        <f>'[1]0-GRID IRP Displaced'!$B153</f>
        <v>2024</v>
      </c>
      <c r="C52" s="5" t="str">
        <f>'[1]0-GRID IRP Displaced'!$A153</f>
        <v>IRP19_FOT_COB_W</v>
      </c>
      <c r="D52" s="5">
        <f>'[1]0-GRID IRP Displaced'!M153</f>
        <v>44.274999999999999</v>
      </c>
      <c r="E52" s="5">
        <f>'[1]0-GRID IRP Displaced'!N153</f>
        <v>0</v>
      </c>
      <c r="F52" s="5">
        <f>'[1]0-GRID IRP Displaced'!O153</f>
        <v>0</v>
      </c>
      <c r="G52" s="5">
        <f>'[1]0-GRID IRP Displaced'!P153</f>
        <v>0</v>
      </c>
      <c r="H52" s="30">
        <f t="shared" si="9"/>
        <v>44.274999999999999</v>
      </c>
      <c r="J52" t="str">
        <f t="shared" si="10"/>
        <v>Winter</v>
      </c>
    </row>
    <row r="53" spans="2:10" x14ac:dyDescent="0.25">
      <c r="B53" s="4">
        <f>'[1]0-GRID IRP Displaced'!$B154</f>
        <v>2024</v>
      </c>
      <c r="C53" s="5" t="str">
        <f>'[1]0-GRID IRP Displaced'!$A154</f>
        <v>IRP19_FOT_MDC_W</v>
      </c>
      <c r="D53" s="5">
        <f>'[1]0-GRID IRP Displaced'!M154</f>
        <v>0</v>
      </c>
      <c r="E53" s="5">
        <f>'[1]0-GRID IRP Displaced'!N154</f>
        <v>0</v>
      </c>
      <c r="F53" s="5">
        <f>'[1]0-GRID IRP Displaced'!O154</f>
        <v>0</v>
      </c>
      <c r="G53" s="5">
        <f>'[1]0-GRID IRP Displaced'!P154</f>
        <v>0</v>
      </c>
      <c r="H53" s="30">
        <f t="shared" si="9"/>
        <v>0</v>
      </c>
      <c r="J53" t="str">
        <f t="shared" si="10"/>
        <v>Winter</v>
      </c>
    </row>
    <row r="54" spans="2:10" x14ac:dyDescent="0.25">
      <c r="B54" s="4">
        <f>'[1]0-GRID IRP Displaced'!$B155</f>
        <v>2024</v>
      </c>
      <c r="C54" s="5" t="str">
        <f>'[1]0-GRID IRP Displaced'!$A155</f>
        <v>IRP19_FOT_NOB_W</v>
      </c>
      <c r="D54" s="5">
        <f>'[1]0-GRID IRP Displaced'!M155</f>
        <v>0</v>
      </c>
      <c r="E54" s="5">
        <f>'[1]0-GRID IRP Displaced'!N155</f>
        <v>0</v>
      </c>
      <c r="F54" s="5">
        <f>'[1]0-GRID IRP Displaced'!O155</f>
        <v>0</v>
      </c>
      <c r="G54" s="5">
        <f>'[1]0-GRID IRP Displaced'!P155</f>
        <v>0</v>
      </c>
      <c r="H54" s="30">
        <f t="shared" si="9"/>
        <v>0</v>
      </c>
      <c r="J54" t="str">
        <f t="shared" si="10"/>
        <v>Winter</v>
      </c>
    </row>
    <row r="55" spans="2:10" x14ac:dyDescent="0.25">
      <c r="B55" s="4">
        <f>'[1]0-GRID IRP Displaced'!$B156</f>
        <v>2024</v>
      </c>
      <c r="C55" s="5" t="str">
        <f>'[1]0-GRID IRP Displaced'!$A156</f>
        <v>IRP19_FOT_COBFL</v>
      </c>
      <c r="D55" s="5">
        <f>'[1]0-GRID IRP Displaced'!M156</f>
        <v>0</v>
      </c>
      <c r="E55" s="5">
        <f>'[1]0-GRID IRP Displaced'!N156</f>
        <v>0</v>
      </c>
      <c r="F55" s="5">
        <f>'[1]0-GRID IRP Displaced'!O156</f>
        <v>0</v>
      </c>
      <c r="G55" s="5">
        <f>'[1]0-GRID IRP Displaced'!P156</f>
        <v>0</v>
      </c>
      <c r="H55" s="30">
        <f t="shared" si="9"/>
        <v>0</v>
      </c>
      <c r="J55" t="str">
        <f t="shared" si="10"/>
        <v>Flat</v>
      </c>
    </row>
    <row r="56" spans="2:10" x14ac:dyDescent="0.25">
      <c r="B56" s="53">
        <f>'[1]0-GRID IRP Displaced'!$B157</f>
        <v>2024</v>
      </c>
      <c r="C56" s="51" t="str">
        <f>'[1]0-GRID IRP Displaced'!$A157</f>
        <v>IRP19_FOT_MDCFL</v>
      </c>
      <c r="D56" s="51">
        <f>'[1]0-GRID IRP Displaced'!M157</f>
        <v>0</v>
      </c>
      <c r="E56" s="51">
        <f>'[1]0-GRID IRP Displaced'!N157</f>
        <v>0</v>
      </c>
      <c r="F56" s="51">
        <f>'[1]0-GRID IRP Displaced'!O157</f>
        <v>0</v>
      </c>
      <c r="G56" s="51">
        <f>'[1]0-GRID IRP Displaced'!P157</f>
        <v>0</v>
      </c>
      <c r="H56" s="46">
        <f t="shared" si="9"/>
        <v>0</v>
      </c>
      <c r="J56" t="str">
        <f t="shared" si="10"/>
        <v>Flat</v>
      </c>
    </row>
    <row r="57" spans="2:10" x14ac:dyDescent="0.25">
      <c r="B57" s="2">
        <f>'[1]0-GRID IRP Displaced'!$B158</f>
        <v>2025</v>
      </c>
      <c r="C57" s="3" t="str">
        <f>'[1]0-GRID IRP Displaced'!$A158</f>
        <v>IRP19_FOT_MNAQ3c</v>
      </c>
      <c r="D57" s="3">
        <f>'[1]0-GRID IRP Displaced'!M158</f>
        <v>0</v>
      </c>
      <c r="E57" s="3">
        <f>'[1]0-GRID IRP Displaced'!N158</f>
        <v>0</v>
      </c>
      <c r="F57" s="3">
        <f>'[1]0-GRID IRP Displaced'!O158</f>
        <v>0</v>
      </c>
      <c r="G57" s="3">
        <f>'[1]0-GRID IRP Displaced'!P158</f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">
        <f>'[1]0-GRID IRP Displaced'!$B159</f>
        <v>2025</v>
      </c>
      <c r="C58" s="5" t="str">
        <f>'[1]0-GRID IRP Displaced'!$A159</f>
        <v>IRP19_FOT_COBQ3</v>
      </c>
      <c r="D58" s="5">
        <f>'[1]0-GRID IRP Displaced'!M159</f>
        <v>34.075000000000003</v>
      </c>
      <c r="E58" s="5">
        <f>'[1]0-GRID IRP Displaced'!N159</f>
        <v>0</v>
      </c>
      <c r="F58" s="5">
        <f>'[1]0-GRID IRP Displaced'!O159</f>
        <v>0</v>
      </c>
      <c r="G58" s="5">
        <f>'[1]0-GRID IRP Displaced'!P159</f>
        <v>0</v>
      </c>
      <c r="H58" s="30">
        <f t="shared" ref="H58:H66" si="11">D58-IF(J58="Summer",E58,IF(J58="Flat",G58,F58))</f>
        <v>34.075000000000003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25">
      <c r="B59" s="4">
        <f>'[1]0-GRID IRP Displaced'!$B160</f>
        <v>2025</v>
      </c>
      <c r="C59" s="5" t="str">
        <f>'[1]0-GRID IRP Displaced'!$A160</f>
        <v>IRP19_FOT_NOBQ3</v>
      </c>
      <c r="D59" s="5">
        <f>'[1]0-GRID IRP Displaced'!M160</f>
        <v>92.37</v>
      </c>
      <c r="E59" s="5">
        <f>'[1]0-GRID IRP Displaced'!N160</f>
        <v>0</v>
      </c>
      <c r="F59" s="5">
        <f>'[1]0-GRID IRP Displaced'!O160</f>
        <v>0</v>
      </c>
      <c r="G59" s="5">
        <f>'[1]0-GRID IRP Displaced'!P160</f>
        <v>0</v>
      </c>
      <c r="H59" s="30">
        <f t="shared" si="11"/>
        <v>92.37</v>
      </c>
      <c r="J59" t="str">
        <f t="shared" si="12"/>
        <v>Summer</v>
      </c>
    </row>
    <row r="60" spans="2:10" x14ac:dyDescent="0.25">
      <c r="B60" s="4">
        <f>'[1]0-GRID IRP Displaced'!$B161</f>
        <v>2025</v>
      </c>
      <c r="C60" s="5" t="str">
        <f>'[1]0-GRID IRP Displaced'!$A161</f>
        <v>IRP19_FOT_MDCQ3b</v>
      </c>
      <c r="D60" s="5">
        <f>'[1]0-GRID IRP Displaced'!M161</f>
        <v>0</v>
      </c>
      <c r="E60" s="5">
        <f>'[1]0-GRID IRP Displaced'!N161</f>
        <v>0</v>
      </c>
      <c r="F60" s="5">
        <f>'[1]0-GRID IRP Displaced'!O161</f>
        <v>0</v>
      </c>
      <c r="G60" s="5">
        <f>'[1]0-GRID IRP Displaced'!P161</f>
        <v>0</v>
      </c>
      <c r="H60" s="30">
        <f t="shared" si="11"/>
        <v>0</v>
      </c>
      <c r="J60" t="str">
        <f t="shared" si="12"/>
        <v>Summer</v>
      </c>
    </row>
    <row r="61" spans="2:10" x14ac:dyDescent="0.25">
      <c r="B61" s="4">
        <f>'[1]0-GRID IRP Displaced'!$B162</f>
        <v>2025</v>
      </c>
      <c r="C61" s="5" t="str">
        <f>'[1]0-GRID IRP Displaced'!$A162</f>
        <v>IRP19_FOT_MDCQ3</v>
      </c>
      <c r="D61" s="5">
        <f>'[1]0-GRID IRP Displaced'!M162</f>
        <v>0</v>
      </c>
      <c r="E61" s="5">
        <f>'[1]0-GRID IRP Displaced'!N162</f>
        <v>0</v>
      </c>
      <c r="F61" s="5">
        <f>'[1]0-GRID IRP Displaced'!O162</f>
        <v>0</v>
      </c>
      <c r="G61" s="5">
        <f>'[1]0-GRID IRP Displaced'!P162</f>
        <v>0</v>
      </c>
      <c r="H61" s="30">
        <f t="shared" si="11"/>
        <v>0</v>
      </c>
      <c r="J61" t="str">
        <f t="shared" si="12"/>
        <v>Summer</v>
      </c>
    </row>
    <row r="62" spans="2:10" x14ac:dyDescent="0.25">
      <c r="B62" s="4">
        <f>'[1]0-GRID IRP Displaced'!$B163</f>
        <v>2025</v>
      </c>
      <c r="C62" s="5" t="str">
        <f>'[1]0-GRID IRP Displaced'!$A163</f>
        <v>IRP19_FOT_COBFL</v>
      </c>
      <c r="D62" s="5">
        <f>'[1]0-GRID IRP Displaced'!M163</f>
        <v>0</v>
      </c>
      <c r="E62" s="5">
        <f>'[1]0-GRID IRP Displaced'!N163</f>
        <v>0</v>
      </c>
      <c r="F62" s="5">
        <f>'[1]0-GRID IRP Displaced'!O163</f>
        <v>0</v>
      </c>
      <c r="G62" s="5">
        <f>'[1]0-GRID IRP Displaced'!P163</f>
        <v>0</v>
      </c>
      <c r="H62" s="30">
        <f t="shared" si="11"/>
        <v>0</v>
      </c>
      <c r="J62" t="str">
        <f t="shared" si="12"/>
        <v>Flat</v>
      </c>
    </row>
    <row r="63" spans="2:10" x14ac:dyDescent="0.25">
      <c r="B63" s="4">
        <f>'[1]0-GRID IRP Displaced'!$B164</f>
        <v>2025</v>
      </c>
      <c r="C63" s="5" t="str">
        <f>'[1]0-GRID IRP Displaced'!$A164</f>
        <v>IRP19_FOT_COB_W</v>
      </c>
      <c r="D63" s="5">
        <f>'[1]0-GRID IRP Displaced'!M164</f>
        <v>50.8</v>
      </c>
      <c r="E63" s="5">
        <f>'[1]0-GRID IRP Displaced'!N164</f>
        <v>0</v>
      </c>
      <c r="F63" s="5">
        <f>'[1]0-GRID IRP Displaced'!O164</f>
        <v>0</v>
      </c>
      <c r="G63" s="5">
        <f>'[1]0-GRID IRP Displaced'!P164</f>
        <v>0</v>
      </c>
      <c r="H63" s="30">
        <f t="shared" si="11"/>
        <v>50.8</v>
      </c>
      <c r="J63" t="str">
        <f t="shared" si="12"/>
        <v>Winter</v>
      </c>
    </row>
    <row r="64" spans="2:10" x14ac:dyDescent="0.25">
      <c r="B64" s="4">
        <f>'[1]0-GRID IRP Displaced'!$B165</f>
        <v>2025</v>
      </c>
      <c r="C64" s="5" t="str">
        <f>'[1]0-GRID IRP Displaced'!$A165</f>
        <v>IRP19_FOT_MDC_W</v>
      </c>
      <c r="D64" s="5">
        <f>'[1]0-GRID IRP Displaced'!M165</f>
        <v>0</v>
      </c>
      <c r="E64" s="5">
        <f>'[1]0-GRID IRP Displaced'!N165</f>
        <v>0</v>
      </c>
      <c r="F64" s="5">
        <f>'[1]0-GRID IRP Displaced'!O165</f>
        <v>0</v>
      </c>
      <c r="G64" s="5">
        <f>'[1]0-GRID IRP Displaced'!P165</f>
        <v>0</v>
      </c>
      <c r="H64" s="30">
        <f t="shared" si="11"/>
        <v>0</v>
      </c>
      <c r="J64" t="str">
        <f t="shared" si="12"/>
        <v>Winter</v>
      </c>
    </row>
    <row r="65" spans="2:10" x14ac:dyDescent="0.25">
      <c r="B65" s="4">
        <f>'[1]0-GRID IRP Displaced'!$B166</f>
        <v>2025</v>
      </c>
      <c r="C65" s="5" t="str">
        <f>'[1]0-GRID IRP Displaced'!$A166</f>
        <v>IRP19_FOT_NOB_W</v>
      </c>
      <c r="D65" s="5">
        <f>'[1]0-GRID IRP Displaced'!M166</f>
        <v>0</v>
      </c>
      <c r="E65" s="5">
        <f>'[1]0-GRID IRP Displaced'!N166</f>
        <v>0</v>
      </c>
      <c r="F65" s="5">
        <f>'[1]0-GRID IRP Displaced'!O166</f>
        <v>0</v>
      </c>
      <c r="G65" s="5">
        <f>'[1]0-GRID IRP Displaced'!P166</f>
        <v>0</v>
      </c>
      <c r="H65" s="30">
        <f t="shared" si="11"/>
        <v>0</v>
      </c>
      <c r="J65" t="str">
        <f t="shared" si="12"/>
        <v>Winter</v>
      </c>
    </row>
    <row r="66" spans="2:10" x14ac:dyDescent="0.25">
      <c r="B66" s="53">
        <f>'[1]0-GRID IRP Displaced'!$B167</f>
        <v>2025</v>
      </c>
      <c r="C66" s="51" t="str">
        <f>'[1]0-GRID IRP Displaced'!$A167</f>
        <v>IRP19_FOT_MDCFL</v>
      </c>
      <c r="D66" s="51">
        <f>'[1]0-GRID IRP Displaced'!M167</f>
        <v>0</v>
      </c>
      <c r="E66" s="51">
        <f>'[1]0-GRID IRP Displaced'!N167</f>
        <v>0</v>
      </c>
      <c r="F66" s="51">
        <f>'[1]0-GRID IRP Displaced'!O167</f>
        <v>0</v>
      </c>
      <c r="G66" s="51">
        <f>'[1]0-GRID IRP Displaced'!P167</f>
        <v>0</v>
      </c>
      <c r="H66" s="46">
        <f t="shared" si="11"/>
        <v>0</v>
      </c>
      <c r="J66" t="str">
        <f t="shared" si="12"/>
        <v>Flat</v>
      </c>
    </row>
    <row r="67" spans="2:10" x14ac:dyDescent="0.25">
      <c r="B67" s="2">
        <f>'[1]0-GRID IRP Displaced'!$B168</f>
        <v>2026</v>
      </c>
      <c r="C67" s="3" t="str">
        <f>'[1]0-GRID IRP Displaced'!$A168</f>
        <v>IRP19_FOT_MNAQ3c</v>
      </c>
      <c r="D67" s="3">
        <f>'[1]0-GRID IRP Displaced'!M168</f>
        <v>0</v>
      </c>
      <c r="E67" s="3">
        <f>'[1]0-GRID IRP Displaced'!N168</f>
        <v>0</v>
      </c>
      <c r="F67" s="3">
        <f>'[1]0-GRID IRP Displaced'!O168</f>
        <v>0</v>
      </c>
      <c r="G67" s="3">
        <f>'[1]0-GRID IRP Displaced'!P168</f>
        <v>0</v>
      </c>
      <c r="H67" s="2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">
        <f>'[1]0-GRID IRP Displaced'!$B169</f>
        <v>2026</v>
      </c>
      <c r="C68" s="5" t="str">
        <f>'[1]0-GRID IRP Displaced'!$A169</f>
        <v>IRP19_FOT_COBQ3</v>
      </c>
      <c r="D68" s="5">
        <f>'[1]0-GRID IRP Displaced'!M169</f>
        <v>0</v>
      </c>
      <c r="E68" s="5">
        <f>'[1]0-GRID IRP Displaced'!N169</f>
        <v>0</v>
      </c>
      <c r="F68" s="5">
        <f>'[1]0-GRID IRP Displaced'!O169</f>
        <v>0</v>
      </c>
      <c r="G68" s="5">
        <f>'[1]0-GRID IRP Displaced'!P169</f>
        <v>0</v>
      </c>
      <c r="H68" s="30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4">
        <f>'[1]0-GRID IRP Displaced'!$B170</f>
        <v>2026</v>
      </c>
      <c r="C69" s="5" t="str">
        <f>'[1]0-GRID IRP Displaced'!$A170</f>
        <v>IRP19_FOT_NOBQ3</v>
      </c>
      <c r="D69" s="5">
        <f>'[1]0-GRID IRP Displaced'!M170</f>
        <v>100</v>
      </c>
      <c r="E69" s="5">
        <f>'[1]0-GRID IRP Displaced'!N170</f>
        <v>0</v>
      </c>
      <c r="F69" s="5">
        <f>'[1]0-GRID IRP Displaced'!O170</f>
        <v>0</v>
      </c>
      <c r="G69" s="5">
        <f>'[1]0-GRID IRP Displaced'!P170</f>
        <v>0</v>
      </c>
      <c r="H69" s="30">
        <f t="shared" si="13"/>
        <v>100</v>
      </c>
      <c r="J69" t="str">
        <f t="shared" si="14"/>
        <v>Summer</v>
      </c>
    </row>
    <row r="70" spans="2:10" x14ac:dyDescent="0.25">
      <c r="B70" s="4">
        <f>'[1]0-GRID IRP Displaced'!$B171</f>
        <v>2026</v>
      </c>
      <c r="C70" s="5" t="str">
        <f>'[1]0-GRID IRP Displaced'!$A171</f>
        <v>IRP19_FOT_MDCQ3b</v>
      </c>
      <c r="D70" s="5">
        <f>'[1]0-GRID IRP Displaced'!M171</f>
        <v>0</v>
      </c>
      <c r="E70" s="5">
        <f>'[1]0-GRID IRP Displaced'!N171</f>
        <v>0</v>
      </c>
      <c r="F70" s="5">
        <f>'[1]0-GRID IRP Displaced'!O171</f>
        <v>0</v>
      </c>
      <c r="G70" s="5">
        <f>'[1]0-GRID IRP Displaced'!P171</f>
        <v>0</v>
      </c>
      <c r="H70" s="30">
        <f t="shared" si="13"/>
        <v>0</v>
      </c>
      <c r="J70" t="str">
        <f t="shared" si="14"/>
        <v>Summer</v>
      </c>
    </row>
    <row r="71" spans="2:10" x14ac:dyDescent="0.25">
      <c r="B71" s="4">
        <f>'[1]0-GRID IRP Displaced'!$B172</f>
        <v>2026</v>
      </c>
      <c r="C71" s="5" t="str">
        <f>'[1]0-GRID IRP Displaced'!$A172</f>
        <v>IRP19_FOT_MDCQ3</v>
      </c>
      <c r="D71" s="5">
        <f>'[1]0-GRID IRP Displaced'!M172</f>
        <v>91.24</v>
      </c>
      <c r="E71" s="5">
        <f>'[1]0-GRID IRP Displaced'!N172</f>
        <v>0</v>
      </c>
      <c r="F71" s="5">
        <f>'[1]0-GRID IRP Displaced'!O172</f>
        <v>0</v>
      </c>
      <c r="G71" s="5">
        <f>'[1]0-GRID IRP Displaced'!P172</f>
        <v>0</v>
      </c>
      <c r="H71" s="30">
        <f t="shared" si="13"/>
        <v>91.24</v>
      </c>
      <c r="J71" t="str">
        <f t="shared" si="14"/>
        <v>Summer</v>
      </c>
    </row>
    <row r="72" spans="2:10" x14ac:dyDescent="0.25">
      <c r="B72" s="4">
        <f>'[1]0-GRID IRP Displaced'!$B173</f>
        <v>2026</v>
      </c>
      <c r="C72" s="5" t="str">
        <f>'[1]0-GRID IRP Displaced'!$A173</f>
        <v>IRP19_FOT_COBFL</v>
      </c>
      <c r="D72" s="5">
        <f>'[1]0-GRID IRP Displaced'!M173</f>
        <v>0</v>
      </c>
      <c r="E72" s="5">
        <f>'[1]0-GRID IRP Displaced'!N173</f>
        <v>0</v>
      </c>
      <c r="F72" s="5">
        <f>'[1]0-GRID IRP Displaced'!O173</f>
        <v>0</v>
      </c>
      <c r="G72" s="5">
        <f>'[1]0-GRID IRP Displaced'!P173</f>
        <v>0</v>
      </c>
      <c r="H72" s="30">
        <f t="shared" si="13"/>
        <v>0</v>
      </c>
      <c r="J72" t="str">
        <f t="shared" si="14"/>
        <v>Flat</v>
      </c>
    </row>
    <row r="73" spans="2:10" x14ac:dyDescent="0.25">
      <c r="B73" s="4">
        <f>'[1]0-GRID IRP Displaced'!$B174</f>
        <v>2026</v>
      </c>
      <c r="C73" s="5" t="str">
        <f>'[1]0-GRID IRP Displaced'!$A174</f>
        <v>IRP19_FOT_COB_W</v>
      </c>
      <c r="D73" s="5">
        <f>'[1]0-GRID IRP Displaced'!M174</f>
        <v>52.575000000000003</v>
      </c>
      <c r="E73" s="5">
        <f>'[1]0-GRID IRP Displaced'!N174</f>
        <v>0</v>
      </c>
      <c r="F73" s="5">
        <f>'[1]0-GRID IRP Displaced'!O174</f>
        <v>0</v>
      </c>
      <c r="G73" s="5">
        <f>'[1]0-GRID IRP Displaced'!P174</f>
        <v>0</v>
      </c>
      <c r="H73" s="30">
        <f t="shared" si="13"/>
        <v>52.575000000000003</v>
      </c>
      <c r="J73" t="str">
        <f t="shared" si="14"/>
        <v>Winter</v>
      </c>
    </row>
    <row r="74" spans="2:10" x14ac:dyDescent="0.25">
      <c r="B74" s="4">
        <f>'[1]0-GRID IRP Displaced'!$B175</f>
        <v>2026</v>
      </c>
      <c r="C74" s="5" t="str">
        <f>'[1]0-GRID IRP Displaced'!$A175</f>
        <v>IRP19_FOT_MDCFL</v>
      </c>
      <c r="D74" s="5">
        <f>'[1]0-GRID IRP Displaced'!M175</f>
        <v>0</v>
      </c>
      <c r="E74" s="5">
        <f>'[1]0-GRID IRP Displaced'!N175</f>
        <v>0</v>
      </c>
      <c r="F74" s="5">
        <f>'[1]0-GRID IRP Displaced'!O175</f>
        <v>0</v>
      </c>
      <c r="G74" s="5">
        <f>'[1]0-GRID IRP Displaced'!P175</f>
        <v>0</v>
      </c>
      <c r="H74" s="30">
        <f t="shared" si="13"/>
        <v>0</v>
      </c>
      <c r="J74" t="str">
        <f t="shared" si="14"/>
        <v>Flat</v>
      </c>
    </row>
    <row r="75" spans="2:10" x14ac:dyDescent="0.25">
      <c r="B75" s="4">
        <f>'[1]0-GRID IRP Displaced'!$B176</f>
        <v>2026</v>
      </c>
      <c r="C75" s="5" t="str">
        <f>'[1]0-GRID IRP Displaced'!$A176</f>
        <v>IRP19_FOT_MDC_W</v>
      </c>
      <c r="D75" s="5">
        <f>'[1]0-GRID IRP Displaced'!M176</f>
        <v>0</v>
      </c>
      <c r="E75" s="5">
        <f>'[1]0-GRID IRP Displaced'!N176</f>
        <v>0</v>
      </c>
      <c r="F75" s="5">
        <f>'[1]0-GRID IRP Displaced'!O176</f>
        <v>0</v>
      </c>
      <c r="G75" s="5">
        <f>'[1]0-GRID IRP Displaced'!P176</f>
        <v>0</v>
      </c>
      <c r="H75" s="30">
        <f t="shared" si="13"/>
        <v>0</v>
      </c>
      <c r="J75" t="str">
        <f t="shared" si="14"/>
        <v>Winter</v>
      </c>
    </row>
    <row r="76" spans="2:10" x14ac:dyDescent="0.25">
      <c r="B76" s="53">
        <f>'[1]0-GRID IRP Displaced'!$B177</f>
        <v>2026</v>
      </c>
      <c r="C76" s="51" t="str">
        <f>'[1]0-GRID IRP Displaced'!$A177</f>
        <v>IRP19_FOT_NOB_W</v>
      </c>
      <c r="D76" s="51">
        <f>'[1]0-GRID IRP Displaced'!M177</f>
        <v>0</v>
      </c>
      <c r="E76" s="51">
        <f>'[1]0-GRID IRP Displaced'!N177</f>
        <v>0</v>
      </c>
      <c r="F76" s="51">
        <f>'[1]0-GRID IRP Displaced'!O177</f>
        <v>0</v>
      </c>
      <c r="G76" s="51">
        <f>'[1]0-GRID IRP Displaced'!P177</f>
        <v>0</v>
      </c>
      <c r="H76" s="46">
        <f t="shared" si="13"/>
        <v>0</v>
      </c>
      <c r="J76" t="str">
        <f t="shared" si="14"/>
        <v>Winter</v>
      </c>
    </row>
    <row r="77" spans="2:10" x14ac:dyDescent="0.25">
      <c r="B77" s="2">
        <f>'[1]0-GRID IRP Displaced'!$B178</f>
        <v>2027</v>
      </c>
      <c r="C77" s="3" t="str">
        <f>'[1]0-GRID IRP Displaced'!$A178</f>
        <v>IRP19_FOT_MNAQ3c</v>
      </c>
      <c r="D77" s="3">
        <f>'[1]0-GRID IRP Displaced'!M178</f>
        <v>0</v>
      </c>
      <c r="E77" s="3">
        <f>'[1]0-GRID IRP Displaced'!N178</f>
        <v>0</v>
      </c>
      <c r="F77" s="3">
        <f>'[1]0-GRID IRP Displaced'!O178</f>
        <v>0</v>
      </c>
      <c r="G77" s="3">
        <f>'[1]0-GRID IRP Displaced'!P178</f>
        <v>0</v>
      </c>
      <c r="H77" s="29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">
        <f>'[1]0-GRID IRP Displaced'!$B179</f>
        <v>2027</v>
      </c>
      <c r="C78" s="5" t="str">
        <f>'[1]0-GRID IRP Displaced'!$A179</f>
        <v>IRP19_FOT_COBQ3</v>
      </c>
      <c r="D78" s="5">
        <f>'[1]0-GRID IRP Displaced'!M179</f>
        <v>0</v>
      </c>
      <c r="E78" s="5">
        <f>'[1]0-GRID IRP Displaced'!N179</f>
        <v>0</v>
      </c>
      <c r="F78" s="5">
        <f>'[1]0-GRID IRP Displaced'!O179</f>
        <v>0</v>
      </c>
      <c r="G78" s="5">
        <f>'[1]0-GRID IRP Displaced'!P179</f>
        <v>0</v>
      </c>
      <c r="H78" s="30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25">
      <c r="B79" s="4">
        <f>'[1]0-GRID IRP Displaced'!$B180</f>
        <v>2027</v>
      </c>
      <c r="C79" s="5" t="str">
        <f>'[1]0-GRID IRP Displaced'!$A180</f>
        <v>IRP19_FOT_NOBQ3</v>
      </c>
      <c r="D79" s="5">
        <f>'[1]0-GRID IRP Displaced'!M180</f>
        <v>100</v>
      </c>
      <c r="E79" s="5">
        <f>'[1]0-GRID IRP Displaced'!N180</f>
        <v>0</v>
      </c>
      <c r="F79" s="5">
        <f>'[1]0-GRID IRP Displaced'!O180</f>
        <v>0</v>
      </c>
      <c r="G79" s="5">
        <f>'[1]0-GRID IRP Displaced'!P180</f>
        <v>0</v>
      </c>
      <c r="H79" s="30">
        <f t="shared" si="15"/>
        <v>100</v>
      </c>
      <c r="J79" t="str">
        <f t="shared" si="16"/>
        <v>Summer</v>
      </c>
    </row>
    <row r="80" spans="2:10" x14ac:dyDescent="0.25">
      <c r="B80" s="4">
        <f>'[1]0-GRID IRP Displaced'!$B181</f>
        <v>2027</v>
      </c>
      <c r="C80" s="5" t="str">
        <f>'[1]0-GRID IRP Displaced'!$A181</f>
        <v>IRP19_FOT_MDCQ3b</v>
      </c>
      <c r="D80" s="5">
        <f>'[1]0-GRID IRP Displaced'!M181</f>
        <v>0</v>
      </c>
      <c r="E80" s="5">
        <f>'[1]0-GRID IRP Displaced'!N181</f>
        <v>0</v>
      </c>
      <c r="F80" s="5">
        <f>'[1]0-GRID IRP Displaced'!O181</f>
        <v>0</v>
      </c>
      <c r="G80" s="5">
        <f>'[1]0-GRID IRP Displaced'!P181</f>
        <v>0</v>
      </c>
      <c r="H80" s="30">
        <f t="shared" si="15"/>
        <v>0</v>
      </c>
      <c r="J80" t="str">
        <f t="shared" si="16"/>
        <v>Summer</v>
      </c>
    </row>
    <row r="81" spans="2:10" x14ac:dyDescent="0.25">
      <c r="B81" s="4">
        <f>'[1]0-GRID IRP Displaced'!$B182</f>
        <v>2027</v>
      </c>
      <c r="C81" s="5" t="str">
        <f>'[1]0-GRID IRP Displaced'!$A182</f>
        <v>IRP19_FOT_MDCQ3</v>
      </c>
      <c r="D81" s="5">
        <f>'[1]0-GRID IRP Displaced'!M182</f>
        <v>164</v>
      </c>
      <c r="E81" s="5">
        <f>'[1]0-GRID IRP Displaced'!N182</f>
        <v>0</v>
      </c>
      <c r="F81" s="5">
        <f>'[1]0-GRID IRP Displaced'!O182</f>
        <v>0</v>
      </c>
      <c r="G81" s="5">
        <f>'[1]0-GRID IRP Displaced'!P182</f>
        <v>0</v>
      </c>
      <c r="H81" s="30">
        <f t="shared" si="15"/>
        <v>164</v>
      </c>
      <c r="J81" t="str">
        <f t="shared" si="16"/>
        <v>Summer</v>
      </c>
    </row>
    <row r="82" spans="2:10" x14ac:dyDescent="0.25">
      <c r="B82" s="4">
        <f>'[1]0-GRID IRP Displaced'!$B183</f>
        <v>2027</v>
      </c>
      <c r="C82" s="5" t="str">
        <f>'[1]0-GRID IRP Displaced'!$A183</f>
        <v>IRP19_FOT_COBFL</v>
      </c>
      <c r="D82" s="5">
        <f>'[1]0-GRID IRP Displaced'!M183</f>
        <v>0</v>
      </c>
      <c r="E82" s="5">
        <f>'[1]0-GRID IRP Displaced'!N183</f>
        <v>0</v>
      </c>
      <c r="F82" s="5">
        <f>'[1]0-GRID IRP Displaced'!O183</f>
        <v>0</v>
      </c>
      <c r="G82" s="5">
        <f>'[1]0-GRID IRP Displaced'!P183</f>
        <v>0</v>
      </c>
      <c r="H82" s="30">
        <f t="shared" si="15"/>
        <v>0</v>
      </c>
      <c r="J82" t="str">
        <f t="shared" si="16"/>
        <v>Flat</v>
      </c>
    </row>
    <row r="83" spans="2:10" x14ac:dyDescent="0.25">
      <c r="B83" s="4">
        <f>'[1]0-GRID IRP Displaced'!$B184</f>
        <v>2027</v>
      </c>
      <c r="C83" s="5" t="str">
        <f>'[1]0-GRID IRP Displaced'!$A184</f>
        <v>IRP19_FOT_COB_W</v>
      </c>
      <c r="D83" s="5">
        <f>'[1]0-GRID IRP Displaced'!M184</f>
        <v>99.65</v>
      </c>
      <c r="E83" s="5">
        <f>'[1]0-GRID IRP Displaced'!N184</f>
        <v>0</v>
      </c>
      <c r="F83" s="5">
        <f>'[1]0-GRID IRP Displaced'!O184</f>
        <v>0</v>
      </c>
      <c r="G83" s="5">
        <f>'[1]0-GRID IRP Displaced'!P184</f>
        <v>0</v>
      </c>
      <c r="H83" s="30">
        <f t="shared" si="15"/>
        <v>99.65</v>
      </c>
      <c r="J83" t="str">
        <f t="shared" si="16"/>
        <v>Winter</v>
      </c>
    </row>
    <row r="84" spans="2:10" x14ac:dyDescent="0.25">
      <c r="B84" s="4">
        <f>'[1]0-GRID IRP Displaced'!$B185</f>
        <v>2027</v>
      </c>
      <c r="C84" s="5" t="str">
        <f>'[1]0-GRID IRP Displaced'!$A185</f>
        <v>IRP19_FOT_MDCFL</v>
      </c>
      <c r="D84" s="5">
        <f>'[1]0-GRID IRP Displaced'!M185</f>
        <v>0</v>
      </c>
      <c r="E84" s="5">
        <f>'[1]0-GRID IRP Displaced'!N185</f>
        <v>0</v>
      </c>
      <c r="F84" s="5">
        <f>'[1]0-GRID IRP Displaced'!O185</f>
        <v>0</v>
      </c>
      <c r="G84" s="5">
        <f>'[1]0-GRID IRP Displaced'!P185</f>
        <v>0</v>
      </c>
      <c r="H84" s="30">
        <f t="shared" si="15"/>
        <v>0</v>
      </c>
      <c r="J84" t="str">
        <f t="shared" si="16"/>
        <v>Flat</v>
      </c>
    </row>
    <row r="85" spans="2:10" x14ac:dyDescent="0.25">
      <c r="B85" s="4">
        <f>'[1]0-GRID IRP Displaced'!$B186</f>
        <v>2027</v>
      </c>
      <c r="C85" s="5" t="str">
        <f>'[1]0-GRID IRP Displaced'!$A186</f>
        <v>IRP19_FOT_MDC_W</v>
      </c>
      <c r="D85" s="5">
        <f>'[1]0-GRID IRP Displaced'!M186</f>
        <v>0</v>
      </c>
      <c r="E85" s="5">
        <f>'[1]0-GRID IRP Displaced'!N186</f>
        <v>0</v>
      </c>
      <c r="F85" s="5">
        <f>'[1]0-GRID IRP Displaced'!O186</f>
        <v>0</v>
      </c>
      <c r="G85" s="5">
        <f>'[1]0-GRID IRP Displaced'!P186</f>
        <v>0</v>
      </c>
      <c r="H85" s="30">
        <f t="shared" si="15"/>
        <v>0</v>
      </c>
      <c r="J85" t="str">
        <f t="shared" si="16"/>
        <v>Winter</v>
      </c>
    </row>
    <row r="86" spans="2:10" x14ac:dyDescent="0.25">
      <c r="B86" s="53">
        <f>'[1]0-GRID IRP Displaced'!$B187</f>
        <v>2027</v>
      </c>
      <c r="C86" s="51" t="str">
        <f>'[1]0-GRID IRP Displaced'!$A187</f>
        <v>IRP19_FOT_NOB_W</v>
      </c>
      <c r="D86" s="51">
        <f>'[1]0-GRID IRP Displaced'!M187</f>
        <v>0</v>
      </c>
      <c r="E86" s="51">
        <f>'[1]0-GRID IRP Displaced'!N187</f>
        <v>0</v>
      </c>
      <c r="F86" s="51">
        <f>'[1]0-GRID IRP Displaced'!O187</f>
        <v>0</v>
      </c>
      <c r="G86" s="51">
        <f>'[1]0-GRID IRP Displaced'!P187</f>
        <v>0</v>
      </c>
      <c r="H86" s="46">
        <f t="shared" si="15"/>
        <v>0</v>
      </c>
      <c r="J86" t="str">
        <f t="shared" si="16"/>
        <v>Winter</v>
      </c>
    </row>
    <row r="87" spans="2:10" x14ac:dyDescent="0.25">
      <c r="B87" s="2">
        <f>'[1]0-GRID IRP Displaced'!$B188</f>
        <v>2028</v>
      </c>
      <c r="C87" s="3" t="str">
        <f>'[1]0-GRID IRP Displaced'!$A188</f>
        <v>IRP19_FOT_MNAQ3c</v>
      </c>
      <c r="D87" s="3">
        <f>'[1]0-GRID IRP Displaced'!M188</f>
        <v>87.54</v>
      </c>
      <c r="E87" s="3">
        <f>'[1]0-GRID IRP Displaced'!N188</f>
        <v>0</v>
      </c>
      <c r="F87" s="3">
        <f>'[1]0-GRID IRP Displaced'!O188</f>
        <v>0</v>
      </c>
      <c r="G87" s="3">
        <f>'[1]0-GRID IRP Displaced'!P188</f>
        <v>0</v>
      </c>
      <c r="H87" s="29">
        <f>D87-IF(J87="Summer",E87,IF(J87="Flat",G87,F87))</f>
        <v>87.54</v>
      </c>
      <c r="J87" t="str">
        <f>IF(ISNUMBER(FIND("_W",C87)),"Winter",IF(OR(ISNUMBER(FIND("_COBFL",C87)),ISNUMBER(FIND("_MDCFL",C87))),"Flat","Summer"))</f>
        <v>Summer</v>
      </c>
    </row>
    <row r="88" spans="2:10" x14ac:dyDescent="0.25">
      <c r="B88" s="4">
        <f>'[1]0-GRID IRP Displaced'!$B189</f>
        <v>2028</v>
      </c>
      <c r="C88" s="5" t="str">
        <f>'[1]0-GRID IRP Displaced'!$A189</f>
        <v>IRP19_FOT_COBQ3</v>
      </c>
      <c r="D88" s="5">
        <f>'[1]0-GRID IRP Displaced'!M189</f>
        <v>200</v>
      </c>
      <c r="E88" s="5">
        <f>'[1]0-GRID IRP Displaced'!N189</f>
        <v>0</v>
      </c>
      <c r="F88" s="5">
        <f>'[1]0-GRID IRP Displaced'!O189</f>
        <v>0</v>
      </c>
      <c r="G88" s="5">
        <f>'[1]0-GRID IRP Displaced'!P189</f>
        <v>0</v>
      </c>
      <c r="H88" s="30">
        <f t="shared" ref="H88:H96" si="17">D88-IF(J88="Summer",E88,IF(J88="Flat",G88,F88))</f>
        <v>200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25">
      <c r="B89" s="4">
        <f>'[1]0-GRID IRP Displaced'!$B190</f>
        <v>2028</v>
      </c>
      <c r="C89" s="5" t="str">
        <f>'[1]0-GRID IRP Displaced'!$A190</f>
        <v>IRP19_FOT_NOBQ3</v>
      </c>
      <c r="D89" s="5">
        <f>'[1]0-GRID IRP Displaced'!M190</f>
        <v>100</v>
      </c>
      <c r="E89" s="5">
        <f>'[1]0-GRID IRP Displaced'!N190</f>
        <v>0</v>
      </c>
      <c r="F89" s="5">
        <f>'[1]0-GRID IRP Displaced'!O190</f>
        <v>0</v>
      </c>
      <c r="G89" s="5">
        <f>'[1]0-GRID IRP Displaced'!P190</f>
        <v>0</v>
      </c>
      <c r="H89" s="30">
        <f t="shared" si="17"/>
        <v>100</v>
      </c>
      <c r="J89" t="str">
        <f t="shared" si="18"/>
        <v>Summer</v>
      </c>
    </row>
    <row r="90" spans="2:10" x14ac:dyDescent="0.25">
      <c r="B90" s="4">
        <f>'[1]0-GRID IRP Displaced'!$B191</f>
        <v>2028</v>
      </c>
      <c r="C90" s="5" t="str">
        <f>'[1]0-GRID IRP Displaced'!$A191</f>
        <v>IRP19_FOT_MDCQ3b</v>
      </c>
      <c r="D90" s="5">
        <f>'[1]0-GRID IRP Displaced'!M191</f>
        <v>375</v>
      </c>
      <c r="E90" s="5">
        <f>'[1]0-GRID IRP Displaced'!N191</f>
        <v>0</v>
      </c>
      <c r="F90" s="5">
        <f>'[1]0-GRID IRP Displaced'!O191</f>
        <v>0</v>
      </c>
      <c r="G90" s="5">
        <f>'[1]0-GRID IRP Displaced'!P191</f>
        <v>0</v>
      </c>
      <c r="H90" s="30">
        <f t="shared" si="17"/>
        <v>375</v>
      </c>
      <c r="J90" t="str">
        <f t="shared" si="18"/>
        <v>Summer</v>
      </c>
    </row>
    <row r="91" spans="2:10" x14ac:dyDescent="0.25">
      <c r="B91" s="4">
        <f>'[1]0-GRID IRP Displaced'!$B192</f>
        <v>2028</v>
      </c>
      <c r="C91" s="5" t="str">
        <f>'[1]0-GRID IRP Displaced'!$A192</f>
        <v>IRP19_FOT_MDCQ3</v>
      </c>
      <c r="D91" s="5">
        <f>'[1]0-GRID IRP Displaced'!M192</f>
        <v>400</v>
      </c>
      <c r="E91" s="5">
        <f>'[1]0-GRID IRP Displaced'!N192</f>
        <v>0</v>
      </c>
      <c r="F91" s="5">
        <f>'[1]0-GRID IRP Displaced'!O192</f>
        <v>0</v>
      </c>
      <c r="G91" s="5">
        <f>'[1]0-GRID IRP Displaced'!P192</f>
        <v>0</v>
      </c>
      <c r="H91" s="30">
        <f t="shared" si="17"/>
        <v>400</v>
      </c>
      <c r="J91" t="str">
        <f t="shared" si="18"/>
        <v>Summer</v>
      </c>
    </row>
    <row r="92" spans="2:10" x14ac:dyDescent="0.25">
      <c r="B92" s="4">
        <f>'[1]0-GRID IRP Displaced'!$B193</f>
        <v>2028</v>
      </c>
      <c r="C92" s="5" t="str">
        <f>'[1]0-GRID IRP Displaced'!$A193</f>
        <v>IRP19_FOT_COBFL</v>
      </c>
      <c r="D92" s="5">
        <f>'[1]0-GRID IRP Displaced'!M193</f>
        <v>0</v>
      </c>
      <c r="E92" s="5">
        <f>'[1]0-GRID IRP Displaced'!N193</f>
        <v>0</v>
      </c>
      <c r="F92" s="5">
        <f>'[1]0-GRID IRP Displaced'!O193</f>
        <v>0</v>
      </c>
      <c r="G92" s="5">
        <f>'[1]0-GRID IRP Displaced'!P193</f>
        <v>0</v>
      </c>
      <c r="H92" s="30">
        <f t="shared" si="17"/>
        <v>0</v>
      </c>
      <c r="J92" t="str">
        <f t="shared" si="18"/>
        <v>Flat</v>
      </c>
    </row>
    <row r="93" spans="2:10" x14ac:dyDescent="0.25">
      <c r="B93" s="4">
        <f>'[1]0-GRID IRP Displaced'!$B194</f>
        <v>2028</v>
      </c>
      <c r="C93" s="5" t="str">
        <f>'[1]0-GRID IRP Displaced'!$A194</f>
        <v>IRP19_FOT_COB_W</v>
      </c>
      <c r="D93" s="5">
        <f>'[1]0-GRID IRP Displaced'!M194</f>
        <v>0</v>
      </c>
      <c r="E93" s="5">
        <f>'[1]0-GRID IRP Displaced'!N194</f>
        <v>0</v>
      </c>
      <c r="F93" s="5">
        <f>'[1]0-GRID IRP Displaced'!O194</f>
        <v>0</v>
      </c>
      <c r="G93" s="5">
        <f>'[1]0-GRID IRP Displaced'!P194</f>
        <v>0</v>
      </c>
      <c r="H93" s="30">
        <f t="shared" si="17"/>
        <v>0</v>
      </c>
      <c r="J93" t="str">
        <f t="shared" si="18"/>
        <v>Winter</v>
      </c>
    </row>
    <row r="94" spans="2:10" x14ac:dyDescent="0.25">
      <c r="B94" s="4">
        <f>'[1]0-GRID IRP Displaced'!$B195</f>
        <v>2028</v>
      </c>
      <c r="C94" s="5" t="str">
        <f>'[1]0-GRID IRP Displaced'!$A195</f>
        <v>IRP19_FOT_MDC_W</v>
      </c>
      <c r="D94" s="5">
        <f>'[1]0-GRID IRP Displaced'!M195</f>
        <v>231.56</v>
      </c>
      <c r="E94" s="5">
        <f>'[1]0-GRID IRP Displaced'!N195</f>
        <v>0</v>
      </c>
      <c r="F94" s="5">
        <f>'[1]0-GRID IRP Displaced'!O195</f>
        <v>0</v>
      </c>
      <c r="G94" s="5">
        <f>'[1]0-GRID IRP Displaced'!P195</f>
        <v>0</v>
      </c>
      <c r="H94" s="30">
        <f t="shared" si="17"/>
        <v>231.56</v>
      </c>
      <c r="J94" t="str">
        <f t="shared" si="18"/>
        <v>Winter</v>
      </c>
    </row>
    <row r="95" spans="2:10" x14ac:dyDescent="0.25">
      <c r="B95" s="4">
        <f>'[1]0-GRID IRP Displaced'!$B196</f>
        <v>2028</v>
      </c>
      <c r="C95" s="5" t="str">
        <f>'[1]0-GRID IRP Displaced'!$A196</f>
        <v>IRP19_FOT_NOB_W</v>
      </c>
      <c r="D95" s="5">
        <f>'[1]0-GRID IRP Displaced'!M196</f>
        <v>0</v>
      </c>
      <c r="E95" s="5">
        <f>'[1]0-GRID IRP Displaced'!N196</f>
        <v>0</v>
      </c>
      <c r="F95" s="5">
        <f>'[1]0-GRID IRP Displaced'!O196</f>
        <v>0</v>
      </c>
      <c r="G95" s="5">
        <f>'[1]0-GRID IRP Displaced'!P196</f>
        <v>0</v>
      </c>
      <c r="H95" s="30">
        <f t="shared" si="17"/>
        <v>0</v>
      </c>
      <c r="J95" t="str">
        <f t="shared" si="18"/>
        <v>Winter</v>
      </c>
    </row>
    <row r="96" spans="2:10" ht="15.75" customHeight="1" x14ac:dyDescent="0.25">
      <c r="B96" s="53">
        <f>'[1]0-GRID IRP Displaced'!$B197</f>
        <v>2028</v>
      </c>
      <c r="C96" s="51" t="str">
        <f>'[1]0-GRID IRP Displaced'!$A197</f>
        <v>IRP19_FOT_MDCFL</v>
      </c>
      <c r="D96" s="51">
        <f>'[1]0-GRID IRP Displaced'!M197</f>
        <v>0</v>
      </c>
      <c r="E96" s="51">
        <f>'[1]0-GRID IRP Displaced'!N197</f>
        <v>0</v>
      </c>
      <c r="F96" s="51">
        <f>'[1]0-GRID IRP Displaced'!O197</f>
        <v>0</v>
      </c>
      <c r="G96" s="51">
        <f>'[1]0-GRID IRP Displaced'!P197</f>
        <v>0</v>
      </c>
      <c r="H96" s="46">
        <f t="shared" si="17"/>
        <v>0</v>
      </c>
      <c r="J96" t="str">
        <f t="shared" si="18"/>
        <v>Flat</v>
      </c>
    </row>
    <row r="97" spans="2:10" x14ac:dyDescent="0.25">
      <c r="B97" s="2">
        <f>'[1]0-GRID IRP Displaced'!$B198</f>
        <v>2029</v>
      </c>
      <c r="C97" s="3" t="str">
        <f>'[1]0-GRID IRP Displaced'!$A198</f>
        <v>IRP19_FOT_MNAQ3c</v>
      </c>
      <c r="D97" s="3">
        <f>'[1]0-GRID IRP Displaced'!M198</f>
        <v>300</v>
      </c>
      <c r="E97" s="3">
        <f>'[1]0-GRID IRP Displaced'!N198</f>
        <v>0</v>
      </c>
      <c r="F97" s="3">
        <f>'[1]0-GRID IRP Displaced'!O198</f>
        <v>0</v>
      </c>
      <c r="G97" s="3">
        <f>'[1]0-GRID IRP Displaced'!P198</f>
        <v>0</v>
      </c>
      <c r="H97" s="29">
        <f>D97-IF(J97="Summer",E97,IF(J97="Flat",G97,F97))</f>
        <v>300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4">
        <f>'[1]0-GRID IRP Displaced'!$B199</f>
        <v>2029</v>
      </c>
      <c r="C98" s="5" t="str">
        <f>'[1]0-GRID IRP Displaced'!$A199</f>
        <v>IRP19_FOT_COBQ3</v>
      </c>
      <c r="D98" s="5">
        <f>'[1]0-GRID IRP Displaced'!M199</f>
        <v>174.125</v>
      </c>
      <c r="E98" s="5">
        <f>'[1]0-GRID IRP Displaced'!N199</f>
        <v>0</v>
      </c>
      <c r="F98" s="5">
        <f>'[1]0-GRID IRP Displaced'!O199</f>
        <v>0</v>
      </c>
      <c r="G98" s="5">
        <f>'[1]0-GRID IRP Displaced'!P199</f>
        <v>0</v>
      </c>
      <c r="H98" s="30">
        <f t="shared" ref="H98:H106" si="19">D98-IF(J98="Summer",E98,IF(J98="Flat",G98,F98))</f>
        <v>174.125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4">
        <f>'[1]0-GRID IRP Displaced'!$B200</f>
        <v>2029</v>
      </c>
      <c r="C99" s="5" t="str">
        <f>'[1]0-GRID IRP Displaced'!$A200</f>
        <v>IRP19_FOT_NOBQ3</v>
      </c>
      <c r="D99" s="5">
        <f>'[1]0-GRID IRP Displaced'!M200</f>
        <v>100</v>
      </c>
      <c r="E99" s="5">
        <f>'[1]0-GRID IRP Displaced'!N200</f>
        <v>0</v>
      </c>
      <c r="F99" s="5">
        <f>'[1]0-GRID IRP Displaced'!O200</f>
        <v>0</v>
      </c>
      <c r="G99" s="5">
        <f>'[1]0-GRID IRP Displaced'!P200</f>
        <v>0</v>
      </c>
      <c r="H99" s="30">
        <f t="shared" si="19"/>
        <v>100</v>
      </c>
      <c r="J99" t="str">
        <f t="shared" si="20"/>
        <v>Summer</v>
      </c>
    </row>
    <row r="100" spans="2:10" x14ac:dyDescent="0.25">
      <c r="B100" s="4">
        <f>'[1]0-GRID IRP Displaced'!$B201</f>
        <v>2029</v>
      </c>
      <c r="C100" s="5" t="str">
        <f>'[1]0-GRID IRP Displaced'!$A201</f>
        <v>IRP19_FOT_MDCQ3b</v>
      </c>
      <c r="D100" s="5">
        <f>'[1]0-GRID IRP Displaced'!M201</f>
        <v>375</v>
      </c>
      <c r="E100" s="5">
        <f>'[1]0-GRID IRP Displaced'!N201</f>
        <v>0</v>
      </c>
      <c r="F100" s="5">
        <f>'[1]0-GRID IRP Displaced'!O201</f>
        <v>0</v>
      </c>
      <c r="G100" s="5">
        <f>'[1]0-GRID IRP Displaced'!P201</f>
        <v>0</v>
      </c>
      <c r="H100" s="30">
        <f t="shared" si="19"/>
        <v>375</v>
      </c>
      <c r="J100" t="str">
        <f t="shared" si="20"/>
        <v>Summer</v>
      </c>
    </row>
    <row r="101" spans="2:10" x14ac:dyDescent="0.25">
      <c r="B101" s="4">
        <f>'[1]0-GRID IRP Displaced'!$B202</f>
        <v>2029</v>
      </c>
      <c r="C101" s="5" t="str">
        <f>'[1]0-GRID IRP Displaced'!$A202</f>
        <v>IRP19_FOT_MDCQ3</v>
      </c>
      <c r="D101" s="5">
        <f>'[1]0-GRID IRP Displaced'!M202</f>
        <v>400</v>
      </c>
      <c r="E101" s="5">
        <f>'[1]0-GRID IRP Displaced'!N202</f>
        <v>0</v>
      </c>
      <c r="F101" s="5">
        <f>'[1]0-GRID IRP Displaced'!O202</f>
        <v>0</v>
      </c>
      <c r="G101" s="5">
        <f>'[1]0-GRID IRP Displaced'!P202</f>
        <v>0</v>
      </c>
      <c r="H101" s="30">
        <f t="shared" si="19"/>
        <v>400</v>
      </c>
      <c r="J101" t="str">
        <f t="shared" si="20"/>
        <v>Summer</v>
      </c>
    </row>
    <row r="102" spans="2:10" x14ac:dyDescent="0.25">
      <c r="B102" s="4">
        <f>'[1]0-GRID IRP Displaced'!$B203</f>
        <v>2029</v>
      </c>
      <c r="C102" s="5" t="str">
        <f>'[1]0-GRID IRP Displaced'!$A203</f>
        <v>IRP19_FOT_COB_W</v>
      </c>
      <c r="D102" s="5">
        <f>'[1]0-GRID IRP Displaced'!M203</f>
        <v>0</v>
      </c>
      <c r="E102" s="5">
        <f>'[1]0-GRID IRP Displaced'!N203</f>
        <v>0</v>
      </c>
      <c r="F102" s="5">
        <f>'[1]0-GRID IRP Displaced'!O203</f>
        <v>0</v>
      </c>
      <c r="G102" s="5">
        <f>'[1]0-GRID IRP Displaced'!P203</f>
        <v>0</v>
      </c>
      <c r="H102" s="30">
        <f t="shared" si="19"/>
        <v>0</v>
      </c>
      <c r="J102" t="str">
        <f t="shared" si="20"/>
        <v>Winter</v>
      </c>
    </row>
    <row r="103" spans="2:10" x14ac:dyDescent="0.25">
      <c r="B103" s="4">
        <f>'[1]0-GRID IRP Displaced'!$B204</f>
        <v>2029</v>
      </c>
      <c r="C103" s="5" t="str">
        <f>'[1]0-GRID IRP Displaced'!$A204</f>
        <v>IRP19_FOT_COBFL</v>
      </c>
      <c r="D103" s="5">
        <f>'[1]0-GRID IRP Displaced'!M204</f>
        <v>25.875</v>
      </c>
      <c r="E103" s="5">
        <f>'[1]0-GRID IRP Displaced'!N204</f>
        <v>0</v>
      </c>
      <c r="F103" s="5">
        <f>'[1]0-GRID IRP Displaced'!O204</f>
        <v>0</v>
      </c>
      <c r="G103" s="5">
        <f>'[1]0-GRID IRP Displaced'!P204</f>
        <v>0</v>
      </c>
      <c r="H103" s="30">
        <f t="shared" si="19"/>
        <v>25.875</v>
      </c>
      <c r="J103" t="str">
        <f t="shared" si="20"/>
        <v>Flat</v>
      </c>
    </row>
    <row r="104" spans="2:10" x14ac:dyDescent="0.25">
      <c r="B104" s="4">
        <f>'[1]0-GRID IRP Displaced'!$B205</f>
        <v>2029</v>
      </c>
      <c r="C104" s="5" t="str">
        <f>'[1]0-GRID IRP Displaced'!$A205</f>
        <v>IRP19_FOT_MDC_W</v>
      </c>
      <c r="D104" s="5">
        <f>'[1]0-GRID IRP Displaced'!M205</f>
        <v>222.2</v>
      </c>
      <c r="E104" s="5">
        <f>'[1]0-GRID IRP Displaced'!N205</f>
        <v>0</v>
      </c>
      <c r="F104" s="5">
        <f>'[1]0-GRID IRP Displaced'!O205</f>
        <v>0</v>
      </c>
      <c r="G104" s="5">
        <f>'[1]0-GRID IRP Displaced'!P205</f>
        <v>0</v>
      </c>
      <c r="H104" s="30">
        <f t="shared" si="19"/>
        <v>222.2</v>
      </c>
      <c r="J104" t="str">
        <f t="shared" si="20"/>
        <v>Winter</v>
      </c>
    </row>
    <row r="105" spans="2:10" x14ac:dyDescent="0.25">
      <c r="B105" s="4">
        <f>'[1]0-GRID IRP Displaced'!$B206</f>
        <v>2029</v>
      </c>
      <c r="C105" s="5" t="str">
        <f>'[1]0-GRID IRP Displaced'!$A206</f>
        <v>IRP19_FOT_NOB_W</v>
      </c>
      <c r="D105" s="5">
        <f>'[1]0-GRID IRP Displaced'!M206</f>
        <v>0</v>
      </c>
      <c r="E105" s="5">
        <f>'[1]0-GRID IRP Displaced'!N206</f>
        <v>0</v>
      </c>
      <c r="F105" s="5">
        <f>'[1]0-GRID IRP Displaced'!O206</f>
        <v>0</v>
      </c>
      <c r="G105" s="5">
        <f>'[1]0-GRID IRP Displaced'!P206</f>
        <v>0</v>
      </c>
      <c r="H105" s="30">
        <f t="shared" si="19"/>
        <v>0</v>
      </c>
      <c r="J105" t="str">
        <f t="shared" si="20"/>
        <v>Winter</v>
      </c>
    </row>
    <row r="106" spans="2:10" x14ac:dyDescent="0.25">
      <c r="B106" s="53">
        <f>'[1]0-GRID IRP Displaced'!$B207</f>
        <v>2029</v>
      </c>
      <c r="C106" s="51" t="str">
        <f>'[1]0-GRID IRP Displaced'!$A207</f>
        <v>IRP19_FOT_MDCFL</v>
      </c>
      <c r="D106" s="51">
        <f>'[1]0-GRID IRP Displaced'!M207</f>
        <v>0</v>
      </c>
      <c r="E106" s="51">
        <f>'[1]0-GRID IRP Displaced'!N207</f>
        <v>0</v>
      </c>
      <c r="F106" s="51">
        <f>'[1]0-GRID IRP Displaced'!O207</f>
        <v>0</v>
      </c>
      <c r="G106" s="51">
        <f>'[1]0-GRID IRP Displaced'!P207</f>
        <v>0</v>
      </c>
      <c r="H106" s="46">
        <f t="shared" si="19"/>
        <v>0</v>
      </c>
      <c r="J106" t="str">
        <f t="shared" si="20"/>
        <v>Flat</v>
      </c>
    </row>
    <row r="107" spans="2:10" x14ac:dyDescent="0.25">
      <c r="B107" s="2">
        <f>'[1]0-GRID IRP Displaced'!$B208</f>
        <v>2030</v>
      </c>
      <c r="C107" s="3" t="str">
        <f>'[1]0-GRID IRP Displaced'!$A208</f>
        <v>IRP19_FOT_MNAQ3c</v>
      </c>
      <c r="D107" s="3">
        <f>'[1]0-GRID IRP Displaced'!M208</f>
        <v>198.63</v>
      </c>
      <c r="E107" s="3">
        <f>'[1]0-GRID IRP Displaced'!N208</f>
        <v>0</v>
      </c>
      <c r="F107" s="3">
        <f>'[1]0-GRID IRP Displaced'!O208</f>
        <v>0</v>
      </c>
      <c r="G107" s="3">
        <f>'[1]0-GRID IRP Displaced'!P208</f>
        <v>0</v>
      </c>
      <c r="H107" s="29">
        <f>D107-IF(J107="Summer",E107,IF(J107="Flat",G107,F107))</f>
        <v>198.63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4">
        <f>'[1]0-GRID IRP Displaced'!$B209</f>
        <v>2030</v>
      </c>
      <c r="C108" s="5" t="str">
        <f>'[1]0-GRID IRP Displaced'!$A209</f>
        <v>IRP19_FOT_COBQ3</v>
      </c>
      <c r="D108" s="5">
        <f>'[1]0-GRID IRP Displaced'!M209</f>
        <v>125.65</v>
      </c>
      <c r="E108" s="5">
        <f>'[1]0-GRID IRP Displaced'!N209</f>
        <v>0</v>
      </c>
      <c r="F108" s="5">
        <f>'[1]0-GRID IRP Displaced'!O209</f>
        <v>0</v>
      </c>
      <c r="G108" s="5">
        <f>'[1]0-GRID IRP Displaced'!P209</f>
        <v>0</v>
      </c>
      <c r="H108" s="30">
        <f t="shared" ref="H108:H116" si="21">D108-IF(J108="Summer",E108,IF(J108="Flat",G108,F108))</f>
        <v>125.65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25">
      <c r="B109" s="4">
        <f>'[1]0-GRID IRP Displaced'!$B210</f>
        <v>2030</v>
      </c>
      <c r="C109" s="5" t="str">
        <f>'[1]0-GRID IRP Displaced'!$A210</f>
        <v>IRP19_FOT_NOBQ3</v>
      </c>
      <c r="D109" s="5">
        <f>'[1]0-GRID IRP Displaced'!M210</f>
        <v>100</v>
      </c>
      <c r="E109" s="5">
        <f>'[1]0-GRID IRP Displaced'!N210</f>
        <v>0</v>
      </c>
      <c r="F109" s="5">
        <f>'[1]0-GRID IRP Displaced'!O210</f>
        <v>0</v>
      </c>
      <c r="G109" s="5">
        <f>'[1]0-GRID IRP Displaced'!P210</f>
        <v>0</v>
      </c>
      <c r="H109" s="30">
        <f t="shared" si="21"/>
        <v>100</v>
      </c>
      <c r="J109" t="str">
        <f t="shared" si="22"/>
        <v>Summer</v>
      </c>
    </row>
    <row r="110" spans="2:10" x14ac:dyDescent="0.25">
      <c r="B110" s="4">
        <f>'[1]0-GRID IRP Displaced'!$B211</f>
        <v>2030</v>
      </c>
      <c r="C110" s="5" t="str">
        <f>'[1]0-GRID IRP Displaced'!$A211</f>
        <v>IRP19_FOT_MDCQ3b</v>
      </c>
      <c r="D110" s="5">
        <f>'[1]0-GRID IRP Displaced'!M211</f>
        <v>375</v>
      </c>
      <c r="E110" s="5">
        <f>'[1]0-GRID IRP Displaced'!N211</f>
        <v>0</v>
      </c>
      <c r="F110" s="5">
        <f>'[1]0-GRID IRP Displaced'!O211</f>
        <v>0</v>
      </c>
      <c r="G110" s="5">
        <f>'[1]0-GRID IRP Displaced'!P211</f>
        <v>0</v>
      </c>
      <c r="H110" s="30">
        <f t="shared" si="21"/>
        <v>375</v>
      </c>
      <c r="J110" t="str">
        <f t="shared" si="22"/>
        <v>Summer</v>
      </c>
    </row>
    <row r="111" spans="2:10" x14ac:dyDescent="0.25">
      <c r="B111" s="4">
        <f>'[1]0-GRID IRP Displaced'!$B212</f>
        <v>2030</v>
      </c>
      <c r="C111" s="5" t="str">
        <f>'[1]0-GRID IRP Displaced'!$A212</f>
        <v>IRP19_FOT_MDCQ3</v>
      </c>
      <c r="D111" s="5">
        <f>'[1]0-GRID IRP Displaced'!M212</f>
        <v>400</v>
      </c>
      <c r="E111" s="5">
        <f>'[1]0-GRID IRP Displaced'!N212</f>
        <v>0</v>
      </c>
      <c r="F111" s="5">
        <f>'[1]0-GRID IRP Displaced'!O212</f>
        <v>0</v>
      </c>
      <c r="G111" s="5">
        <f>'[1]0-GRID IRP Displaced'!P212</f>
        <v>0</v>
      </c>
      <c r="H111" s="30">
        <f t="shared" si="21"/>
        <v>400</v>
      </c>
      <c r="J111" t="str">
        <f t="shared" si="22"/>
        <v>Summer</v>
      </c>
    </row>
    <row r="112" spans="2:10" x14ac:dyDescent="0.25">
      <c r="B112" s="4">
        <f>'[1]0-GRID IRP Displaced'!$B213</f>
        <v>2030</v>
      </c>
      <c r="C112" s="5" t="str">
        <f>'[1]0-GRID IRP Displaced'!$A213</f>
        <v>IRP19_FOT_COBFL</v>
      </c>
      <c r="D112" s="5">
        <f>'[1]0-GRID IRP Displaced'!M213</f>
        <v>74.349999999999994</v>
      </c>
      <c r="E112" s="5">
        <f>'[1]0-GRID IRP Displaced'!N213</f>
        <v>0</v>
      </c>
      <c r="F112" s="5">
        <f>'[1]0-GRID IRP Displaced'!O213</f>
        <v>0</v>
      </c>
      <c r="G112" s="5">
        <f>'[1]0-GRID IRP Displaced'!P213</f>
        <v>0</v>
      </c>
      <c r="H112" s="30">
        <f t="shared" si="21"/>
        <v>74.349999999999994</v>
      </c>
      <c r="J112" t="str">
        <f t="shared" si="22"/>
        <v>Flat</v>
      </c>
    </row>
    <row r="113" spans="2:10" x14ac:dyDescent="0.25">
      <c r="B113" s="4">
        <f>'[1]0-GRID IRP Displaced'!$B214</f>
        <v>2030</v>
      </c>
      <c r="C113" s="5" t="str">
        <f>'[1]0-GRID IRP Displaced'!$A214</f>
        <v>IRP19_FOT_COB_W</v>
      </c>
      <c r="D113" s="5">
        <f>'[1]0-GRID IRP Displaced'!M214</f>
        <v>138.05000000000001</v>
      </c>
      <c r="E113" s="5">
        <f>'[1]0-GRID IRP Displaced'!N214</f>
        <v>0</v>
      </c>
      <c r="F113" s="5">
        <f>'[1]0-GRID IRP Displaced'!O214</f>
        <v>0</v>
      </c>
      <c r="G113" s="5">
        <f>'[1]0-GRID IRP Displaced'!P214</f>
        <v>0</v>
      </c>
      <c r="H113" s="30">
        <f t="shared" si="21"/>
        <v>138.05000000000001</v>
      </c>
      <c r="J113" t="str">
        <f t="shared" si="22"/>
        <v>Winter</v>
      </c>
    </row>
    <row r="114" spans="2:10" x14ac:dyDescent="0.25">
      <c r="B114" s="4">
        <f>'[1]0-GRID IRP Displaced'!$B215</f>
        <v>2030</v>
      </c>
      <c r="C114" s="5" t="str">
        <f>'[1]0-GRID IRP Displaced'!$A215</f>
        <v>IRP19_FOT_MDC_W</v>
      </c>
      <c r="D114" s="5">
        <f>'[1]0-GRID IRP Displaced'!M215</f>
        <v>34.92</v>
      </c>
      <c r="E114" s="5">
        <f>'[1]0-GRID IRP Displaced'!N215</f>
        <v>0</v>
      </c>
      <c r="F114" s="5">
        <f>'[1]0-GRID IRP Displaced'!O215</f>
        <v>0</v>
      </c>
      <c r="G114" s="5">
        <f>'[1]0-GRID IRP Displaced'!P215</f>
        <v>0</v>
      </c>
      <c r="H114" s="30">
        <f t="shared" si="21"/>
        <v>34.92</v>
      </c>
      <c r="J114" t="str">
        <f t="shared" si="22"/>
        <v>Winter</v>
      </c>
    </row>
    <row r="115" spans="2:10" x14ac:dyDescent="0.25">
      <c r="B115" s="4">
        <f>'[1]0-GRID IRP Displaced'!$B216</f>
        <v>2030</v>
      </c>
      <c r="C115" s="5" t="str">
        <f>'[1]0-GRID IRP Displaced'!$A216</f>
        <v>IRP19_FOT_NOB_W</v>
      </c>
      <c r="D115" s="5">
        <f>'[1]0-GRID IRP Displaced'!M216</f>
        <v>0</v>
      </c>
      <c r="E115" s="5">
        <f>'[1]0-GRID IRP Displaced'!N216</f>
        <v>0</v>
      </c>
      <c r="F115" s="5">
        <f>'[1]0-GRID IRP Displaced'!O216</f>
        <v>0</v>
      </c>
      <c r="G115" s="5">
        <f>'[1]0-GRID IRP Displaced'!P216</f>
        <v>0</v>
      </c>
      <c r="H115" s="30">
        <f t="shared" si="21"/>
        <v>0</v>
      </c>
      <c r="J115" t="str">
        <f t="shared" si="22"/>
        <v>Winter</v>
      </c>
    </row>
    <row r="116" spans="2:10" x14ac:dyDescent="0.25">
      <c r="B116" s="53">
        <f>'[1]0-GRID IRP Displaced'!$B217</f>
        <v>2030</v>
      </c>
      <c r="C116" s="51" t="str">
        <f>'[1]0-GRID IRP Displaced'!$A217</f>
        <v>IRP19_FOT_MDCFL</v>
      </c>
      <c r="D116" s="51">
        <f>'[1]0-GRID IRP Displaced'!M217</f>
        <v>0</v>
      </c>
      <c r="E116" s="51">
        <f>'[1]0-GRID IRP Displaced'!N217</f>
        <v>0</v>
      </c>
      <c r="F116" s="51">
        <f>'[1]0-GRID IRP Displaced'!O217</f>
        <v>0</v>
      </c>
      <c r="G116" s="51">
        <f>'[1]0-GRID IRP Displaced'!P217</f>
        <v>0</v>
      </c>
      <c r="H116" s="46">
        <f t="shared" si="21"/>
        <v>0</v>
      </c>
      <c r="J116" t="str">
        <f t="shared" si="22"/>
        <v>Flat</v>
      </c>
    </row>
    <row r="117" spans="2:10" x14ac:dyDescent="0.25">
      <c r="B117" s="2">
        <f>'[1]0-GRID IRP Displaced'!$B218</f>
        <v>2031</v>
      </c>
      <c r="C117" s="3" t="str">
        <f>'[1]0-GRID IRP Displaced'!$A218</f>
        <v>IRP19_FOT_MNAQ3c</v>
      </c>
      <c r="D117" s="3">
        <f>'[1]0-GRID IRP Displaced'!M218</f>
        <v>173.79</v>
      </c>
      <c r="E117" s="3">
        <f>'[1]0-GRID IRP Displaced'!N218</f>
        <v>0</v>
      </c>
      <c r="F117" s="3">
        <f>'[1]0-GRID IRP Displaced'!O218</f>
        <v>0</v>
      </c>
      <c r="G117" s="3">
        <f>'[1]0-GRID IRP Displaced'!P218</f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">
        <f>'[1]0-GRID IRP Displaced'!$B219</f>
        <v>2031</v>
      </c>
      <c r="C118" s="5" t="str">
        <f>'[1]0-GRID IRP Displaced'!$A219</f>
        <v>IRP19_FOT_COBQ3</v>
      </c>
      <c r="D118" s="5">
        <f>'[1]0-GRID IRP Displaced'!M219</f>
        <v>116.325</v>
      </c>
      <c r="E118" s="5">
        <f>'[1]0-GRID IRP Displaced'!N219</f>
        <v>0</v>
      </c>
      <c r="F118" s="5">
        <f>'[1]0-GRID IRP Displaced'!O219</f>
        <v>0</v>
      </c>
      <c r="G118" s="5">
        <f>'[1]0-GRID IRP Displaced'!P219</f>
        <v>0</v>
      </c>
      <c r="H118" s="30">
        <f t="shared" ref="H118:H126" si="23">D118-IF(J118="Summer",E118,IF(J118="Flat",G118,F118))</f>
        <v>116.325</v>
      </c>
      <c r="J118" t="str">
        <f t="shared" ref="J118:J126" si="24">IF(ISNUMBER(FIND("_W",C118)),"Winter",IF(OR(ISNUMBER(FIND("_COBFL",C118)),ISNUMBER(FIND("_MDCFL",C118))),"Flat","Summer"))</f>
        <v>Summer</v>
      </c>
    </row>
    <row r="119" spans="2:10" x14ac:dyDescent="0.25">
      <c r="B119" s="4">
        <f>'[1]0-GRID IRP Displaced'!$B220</f>
        <v>2031</v>
      </c>
      <c r="C119" s="5" t="str">
        <f>'[1]0-GRID IRP Displaced'!$A220</f>
        <v>IRP19_FOT_NOBQ3</v>
      </c>
      <c r="D119" s="5">
        <f>'[1]0-GRID IRP Displaced'!M220</f>
        <v>100</v>
      </c>
      <c r="E119" s="5">
        <f>'[1]0-GRID IRP Displaced'!N220</f>
        <v>0</v>
      </c>
      <c r="F119" s="5">
        <f>'[1]0-GRID IRP Displaced'!O220</f>
        <v>0</v>
      </c>
      <c r="G119" s="5">
        <f>'[1]0-GRID IRP Displaced'!P220</f>
        <v>0</v>
      </c>
      <c r="H119" s="30">
        <f t="shared" si="23"/>
        <v>100</v>
      </c>
      <c r="J119" t="str">
        <f t="shared" si="24"/>
        <v>Summer</v>
      </c>
    </row>
    <row r="120" spans="2:10" x14ac:dyDescent="0.25">
      <c r="B120" s="4">
        <f>'[1]0-GRID IRP Displaced'!$B221</f>
        <v>2031</v>
      </c>
      <c r="C120" s="5" t="str">
        <f>'[1]0-GRID IRP Displaced'!$A221</f>
        <v>IRP19_FOT_MDCQ3b</v>
      </c>
      <c r="D120" s="5">
        <f>'[1]0-GRID IRP Displaced'!M221</f>
        <v>375</v>
      </c>
      <c r="E120" s="5">
        <f>'[1]0-GRID IRP Displaced'!N221</f>
        <v>0</v>
      </c>
      <c r="F120" s="5">
        <f>'[1]0-GRID IRP Displaced'!O221</f>
        <v>0</v>
      </c>
      <c r="G120" s="5">
        <f>'[1]0-GRID IRP Displaced'!P221</f>
        <v>0</v>
      </c>
      <c r="H120" s="30">
        <f t="shared" si="23"/>
        <v>375</v>
      </c>
      <c r="J120" t="str">
        <f t="shared" si="24"/>
        <v>Summer</v>
      </c>
    </row>
    <row r="121" spans="2:10" x14ac:dyDescent="0.25">
      <c r="B121" s="4">
        <f>'[1]0-GRID IRP Displaced'!$B222</f>
        <v>2031</v>
      </c>
      <c r="C121" s="5" t="str">
        <f>'[1]0-GRID IRP Displaced'!$A222</f>
        <v>IRP19_FOT_MDCQ3</v>
      </c>
      <c r="D121" s="5">
        <f>'[1]0-GRID IRP Displaced'!M222</f>
        <v>400</v>
      </c>
      <c r="E121" s="5">
        <f>'[1]0-GRID IRP Displaced'!N222</f>
        <v>0</v>
      </c>
      <c r="F121" s="5">
        <f>'[1]0-GRID IRP Displaced'!O222</f>
        <v>0</v>
      </c>
      <c r="G121" s="5">
        <f>'[1]0-GRID IRP Displaced'!P222</f>
        <v>0</v>
      </c>
      <c r="H121" s="30">
        <f t="shared" si="23"/>
        <v>400</v>
      </c>
      <c r="J121" t="str">
        <f t="shared" si="24"/>
        <v>Summer</v>
      </c>
    </row>
    <row r="122" spans="2:10" x14ac:dyDescent="0.25">
      <c r="B122" s="4">
        <f>'[1]0-GRID IRP Displaced'!$B223</f>
        <v>2031</v>
      </c>
      <c r="C122" s="5" t="str">
        <f>'[1]0-GRID IRP Displaced'!$A223</f>
        <v>IRP19_FOT_COB_W</v>
      </c>
      <c r="D122" s="5">
        <f>'[1]0-GRID IRP Displaced'!M223</f>
        <v>154.15</v>
      </c>
      <c r="E122" s="5">
        <f>'[1]0-GRID IRP Displaced'!N223</f>
        <v>0</v>
      </c>
      <c r="F122" s="5">
        <f>'[1]0-GRID IRP Displaced'!O223</f>
        <v>0</v>
      </c>
      <c r="G122" s="5">
        <f>'[1]0-GRID IRP Displaced'!P223</f>
        <v>0</v>
      </c>
      <c r="H122" s="30">
        <f t="shared" si="23"/>
        <v>154.15</v>
      </c>
      <c r="J122" t="str">
        <f t="shared" si="24"/>
        <v>Winter</v>
      </c>
    </row>
    <row r="123" spans="2:10" x14ac:dyDescent="0.25">
      <c r="B123" s="4">
        <f>'[1]0-GRID IRP Displaced'!$B224</f>
        <v>2031</v>
      </c>
      <c r="C123" s="5" t="str">
        <f>'[1]0-GRID IRP Displaced'!$A224</f>
        <v>IRP19_FOT_MDC_W</v>
      </c>
      <c r="D123" s="5">
        <f>'[1]0-GRID IRP Displaced'!M224</f>
        <v>37.840000000000003</v>
      </c>
      <c r="E123" s="5">
        <f>'[1]0-GRID IRP Displaced'!N224</f>
        <v>0</v>
      </c>
      <c r="F123" s="5">
        <f>'[1]0-GRID IRP Displaced'!O224</f>
        <v>0</v>
      </c>
      <c r="G123" s="5">
        <f>'[1]0-GRID IRP Displaced'!P224</f>
        <v>0</v>
      </c>
      <c r="H123" s="30">
        <f t="shared" si="23"/>
        <v>37.840000000000003</v>
      </c>
      <c r="J123" t="str">
        <f t="shared" si="24"/>
        <v>Winter</v>
      </c>
    </row>
    <row r="124" spans="2:10" x14ac:dyDescent="0.25">
      <c r="B124" s="4">
        <f>'[1]0-GRID IRP Displaced'!$B225</f>
        <v>2031</v>
      </c>
      <c r="C124" s="5" t="str">
        <f>'[1]0-GRID IRP Displaced'!$A225</f>
        <v>IRP19_FOT_NOB_W</v>
      </c>
      <c r="D124" s="5">
        <f>'[1]0-GRID IRP Displaced'!M225</f>
        <v>0</v>
      </c>
      <c r="E124" s="5">
        <f>'[1]0-GRID IRP Displaced'!N225</f>
        <v>0</v>
      </c>
      <c r="F124" s="5">
        <f>'[1]0-GRID IRP Displaced'!O225</f>
        <v>0</v>
      </c>
      <c r="G124" s="5">
        <f>'[1]0-GRID IRP Displaced'!P225</f>
        <v>0</v>
      </c>
      <c r="H124" s="30">
        <f t="shared" si="23"/>
        <v>0</v>
      </c>
      <c r="J124" t="str">
        <f t="shared" si="24"/>
        <v>Winter</v>
      </c>
    </row>
    <row r="125" spans="2:10" x14ac:dyDescent="0.25">
      <c r="B125" s="4">
        <f>'[1]0-GRID IRP Displaced'!$B226</f>
        <v>2031</v>
      </c>
      <c r="C125" s="5" t="str">
        <f>'[1]0-GRID IRP Displaced'!$A226</f>
        <v>IRP19_FOT_COBFL</v>
      </c>
      <c r="D125" s="5">
        <f>'[1]0-GRID IRP Displaced'!M226</f>
        <v>83.674999999999997</v>
      </c>
      <c r="E125" s="5">
        <f>'[1]0-GRID IRP Displaced'!N226</f>
        <v>0</v>
      </c>
      <c r="F125" s="5">
        <f>'[1]0-GRID IRP Displaced'!O226</f>
        <v>0</v>
      </c>
      <c r="G125" s="5">
        <f>'[1]0-GRID IRP Displaced'!P226</f>
        <v>0</v>
      </c>
      <c r="H125" s="30">
        <f t="shared" si="23"/>
        <v>83.674999999999997</v>
      </c>
      <c r="J125" t="str">
        <f t="shared" si="24"/>
        <v>Flat</v>
      </c>
    </row>
    <row r="126" spans="2:10" x14ac:dyDescent="0.25">
      <c r="B126" s="53">
        <f>'[1]0-GRID IRP Displaced'!$B227</f>
        <v>2031</v>
      </c>
      <c r="C126" s="51" t="str">
        <f>'[1]0-GRID IRP Displaced'!$A227</f>
        <v>IRP19_FOT_MDCFL</v>
      </c>
      <c r="D126" s="51">
        <f>'[1]0-GRID IRP Displaced'!M227</f>
        <v>0</v>
      </c>
      <c r="E126" s="51">
        <f>'[1]0-GRID IRP Displaced'!N227</f>
        <v>0</v>
      </c>
      <c r="F126" s="51">
        <f>'[1]0-GRID IRP Displaced'!O227</f>
        <v>0</v>
      </c>
      <c r="G126" s="51">
        <f>'[1]0-GRID IRP Displaced'!P227</f>
        <v>0</v>
      </c>
      <c r="H126" s="46">
        <f t="shared" si="23"/>
        <v>0</v>
      </c>
      <c r="J126" t="str">
        <f t="shared" si="24"/>
        <v>Flat</v>
      </c>
    </row>
    <row r="127" spans="2:10" x14ac:dyDescent="0.25">
      <c r="B127" s="2">
        <f>'[1]0-GRID IRP Displaced'!$B228</f>
        <v>2032</v>
      </c>
      <c r="C127" s="3" t="str">
        <f>'[1]0-GRID IRP Displaced'!$A228</f>
        <v>IRP19_FOT_MNAQ3c</v>
      </c>
      <c r="D127" s="3">
        <f>'[1]0-GRID IRP Displaced'!M228</f>
        <v>206.31</v>
      </c>
      <c r="E127" s="3">
        <f>'[1]0-GRID IRP Displaced'!N228</f>
        <v>0</v>
      </c>
      <c r="F127" s="3">
        <f>'[1]0-GRID IRP Displaced'!O228</f>
        <v>0</v>
      </c>
      <c r="G127" s="3">
        <f>'[1]0-GRID IRP Displaced'!P228</f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25">
      <c r="B128" s="4">
        <f>'[1]0-GRID IRP Displaced'!$B229</f>
        <v>2032</v>
      </c>
      <c r="C128" s="5" t="str">
        <f>'[1]0-GRID IRP Displaced'!$A229</f>
        <v>IRP19_FOT_COBQ3</v>
      </c>
      <c r="D128" s="5">
        <f>'[1]0-GRID IRP Displaced'!M229</f>
        <v>35.15</v>
      </c>
      <c r="E128" s="5">
        <f>'[1]0-GRID IRP Displaced'!N229</f>
        <v>0</v>
      </c>
      <c r="F128" s="5">
        <f>'[1]0-GRID IRP Displaced'!O229</f>
        <v>0</v>
      </c>
      <c r="G128" s="5">
        <f>'[1]0-GRID IRP Displaced'!P229</f>
        <v>0</v>
      </c>
      <c r="H128" s="30">
        <f t="shared" ref="H128:H136" si="25">D128-IF(J128="Summer",E128,IF(J128="Flat",G128,F128))</f>
        <v>35.15</v>
      </c>
      <c r="J128" t="str">
        <f t="shared" ref="J128:J136" si="26">IF(ISNUMBER(FIND("_W",C128)),"Winter",IF(OR(ISNUMBER(FIND("_COBFL",C128)),ISNUMBER(FIND("_MDCFL",C128))),"Flat","Summer"))</f>
        <v>Summer</v>
      </c>
    </row>
    <row r="129" spans="2:10" x14ac:dyDescent="0.25">
      <c r="B129" s="4">
        <f>'[1]0-GRID IRP Displaced'!$B230</f>
        <v>2032</v>
      </c>
      <c r="C129" s="5" t="str">
        <f>'[1]0-GRID IRP Displaced'!$A230</f>
        <v>IRP19_FOT_NOBQ3</v>
      </c>
      <c r="D129" s="5">
        <f>'[1]0-GRID IRP Displaced'!M230</f>
        <v>100</v>
      </c>
      <c r="E129" s="5">
        <f>'[1]0-GRID IRP Displaced'!N230</f>
        <v>0</v>
      </c>
      <c r="F129" s="5">
        <f>'[1]0-GRID IRP Displaced'!O230</f>
        <v>0</v>
      </c>
      <c r="G129" s="5">
        <f>'[1]0-GRID IRP Displaced'!P230</f>
        <v>0</v>
      </c>
      <c r="H129" s="30">
        <f t="shared" si="25"/>
        <v>100</v>
      </c>
      <c r="J129" t="str">
        <f t="shared" si="26"/>
        <v>Summer</v>
      </c>
    </row>
    <row r="130" spans="2:10" x14ac:dyDescent="0.25">
      <c r="B130" s="4">
        <f>'[1]0-GRID IRP Displaced'!$B231</f>
        <v>2032</v>
      </c>
      <c r="C130" s="5" t="str">
        <f>'[1]0-GRID IRP Displaced'!$A231</f>
        <v>IRP19_FOT_MDCQ3b</v>
      </c>
      <c r="D130" s="5">
        <f>'[1]0-GRID IRP Displaced'!M231</f>
        <v>375</v>
      </c>
      <c r="E130" s="5">
        <f>'[1]0-GRID IRP Displaced'!N231</f>
        <v>0</v>
      </c>
      <c r="F130" s="5">
        <f>'[1]0-GRID IRP Displaced'!O231</f>
        <v>0</v>
      </c>
      <c r="G130" s="5">
        <f>'[1]0-GRID IRP Displaced'!P231</f>
        <v>0</v>
      </c>
      <c r="H130" s="30">
        <f t="shared" si="25"/>
        <v>375</v>
      </c>
      <c r="J130" t="str">
        <f t="shared" si="26"/>
        <v>Summer</v>
      </c>
    </row>
    <row r="131" spans="2:10" x14ac:dyDescent="0.25">
      <c r="B131" s="4">
        <f>'[1]0-GRID IRP Displaced'!$B232</f>
        <v>2032</v>
      </c>
      <c r="C131" s="5" t="str">
        <f>'[1]0-GRID IRP Displaced'!$A232</f>
        <v>IRP19_FOT_MDCQ3</v>
      </c>
      <c r="D131" s="5">
        <f>'[1]0-GRID IRP Displaced'!M232</f>
        <v>400</v>
      </c>
      <c r="E131" s="5">
        <f>'[1]0-GRID IRP Displaced'!N232</f>
        <v>0</v>
      </c>
      <c r="F131" s="5">
        <f>'[1]0-GRID IRP Displaced'!O232</f>
        <v>0</v>
      </c>
      <c r="G131" s="5">
        <f>'[1]0-GRID IRP Displaced'!P232</f>
        <v>0</v>
      </c>
      <c r="H131" s="30">
        <f t="shared" si="25"/>
        <v>400</v>
      </c>
      <c r="J131" t="str">
        <f t="shared" si="26"/>
        <v>Summer</v>
      </c>
    </row>
    <row r="132" spans="2:10" x14ac:dyDescent="0.25">
      <c r="B132" s="4">
        <f>'[1]0-GRID IRP Displaced'!$B233</f>
        <v>2032</v>
      </c>
      <c r="C132" s="5" t="str">
        <f>'[1]0-GRID IRP Displaced'!$A233</f>
        <v>IRP19_FOT_COB_W</v>
      </c>
      <c r="D132" s="5">
        <f>'[1]0-GRID IRP Displaced'!M233</f>
        <v>79.349999999999994</v>
      </c>
      <c r="E132" s="5">
        <f>'[1]0-GRID IRP Displaced'!N233</f>
        <v>0</v>
      </c>
      <c r="F132" s="5">
        <f>'[1]0-GRID IRP Displaced'!O233</f>
        <v>0</v>
      </c>
      <c r="G132" s="5">
        <f>'[1]0-GRID IRP Displaced'!P233</f>
        <v>0</v>
      </c>
      <c r="H132" s="30">
        <f t="shared" si="25"/>
        <v>79.349999999999994</v>
      </c>
      <c r="J132" t="str">
        <f t="shared" si="26"/>
        <v>Winter</v>
      </c>
    </row>
    <row r="133" spans="2:10" x14ac:dyDescent="0.25">
      <c r="B133" s="4">
        <f>'[1]0-GRID IRP Displaced'!$B234</f>
        <v>2032</v>
      </c>
      <c r="C133" s="5" t="str">
        <f>'[1]0-GRID IRP Displaced'!$A234</f>
        <v>IRP19_FOT_MDC_W</v>
      </c>
      <c r="D133" s="5">
        <f>'[1]0-GRID IRP Displaced'!M234</f>
        <v>48.68</v>
      </c>
      <c r="E133" s="5">
        <f>'[1]0-GRID IRP Displaced'!N234</f>
        <v>0</v>
      </c>
      <c r="F133" s="5">
        <f>'[1]0-GRID IRP Displaced'!O234</f>
        <v>0</v>
      </c>
      <c r="G133" s="5">
        <f>'[1]0-GRID IRP Displaced'!P234</f>
        <v>0</v>
      </c>
      <c r="H133" s="30">
        <f t="shared" si="25"/>
        <v>48.68</v>
      </c>
      <c r="J133" t="str">
        <f t="shared" si="26"/>
        <v>Winter</v>
      </c>
    </row>
    <row r="134" spans="2:10" x14ac:dyDescent="0.25">
      <c r="B134" s="4">
        <f>'[1]0-GRID IRP Displaced'!$B235</f>
        <v>2032</v>
      </c>
      <c r="C134" s="5" t="str">
        <f>'[1]0-GRID IRP Displaced'!$A235</f>
        <v>IRP19_FOT_NOB_W</v>
      </c>
      <c r="D134" s="5">
        <f>'[1]0-GRID IRP Displaced'!M235</f>
        <v>0</v>
      </c>
      <c r="E134" s="5">
        <f>'[1]0-GRID IRP Displaced'!N235</f>
        <v>0</v>
      </c>
      <c r="F134" s="5">
        <f>'[1]0-GRID IRP Displaced'!O235</f>
        <v>0</v>
      </c>
      <c r="G134" s="5">
        <f>'[1]0-GRID IRP Displaced'!P235</f>
        <v>0</v>
      </c>
      <c r="H134" s="30">
        <f t="shared" si="25"/>
        <v>0</v>
      </c>
      <c r="J134" t="str">
        <f t="shared" si="26"/>
        <v>Winter</v>
      </c>
    </row>
    <row r="135" spans="2:10" x14ac:dyDescent="0.25">
      <c r="B135" s="4">
        <f>'[1]0-GRID IRP Displaced'!$B236</f>
        <v>2032</v>
      </c>
      <c r="C135" s="5" t="str">
        <f>'[1]0-GRID IRP Displaced'!$A236</f>
        <v>IRP19_FOT_COBFL</v>
      </c>
      <c r="D135" s="5">
        <f>'[1]0-GRID IRP Displaced'!M236</f>
        <v>164.85</v>
      </c>
      <c r="E135" s="5">
        <f>'[1]0-GRID IRP Displaced'!N236</f>
        <v>0</v>
      </c>
      <c r="F135" s="5">
        <f>'[1]0-GRID IRP Displaced'!O236</f>
        <v>0</v>
      </c>
      <c r="G135" s="5">
        <f>'[1]0-GRID IRP Displaced'!P236</f>
        <v>0</v>
      </c>
      <c r="H135" s="30">
        <f t="shared" si="25"/>
        <v>164.85</v>
      </c>
      <c r="J135" t="str">
        <f t="shared" si="26"/>
        <v>Flat</v>
      </c>
    </row>
    <row r="136" spans="2:10" x14ac:dyDescent="0.25">
      <c r="B136" s="53">
        <f>'[1]0-GRID IRP Displaced'!$B237</f>
        <v>2032</v>
      </c>
      <c r="C136" s="51" t="str">
        <f>'[1]0-GRID IRP Displaced'!$A237</f>
        <v>IRP19_FOT_MDCFL</v>
      </c>
      <c r="D136" s="51">
        <f>'[1]0-GRID IRP Displaced'!M237</f>
        <v>0</v>
      </c>
      <c r="E136" s="51">
        <f>'[1]0-GRID IRP Displaced'!N237</f>
        <v>0</v>
      </c>
      <c r="F136" s="51">
        <f>'[1]0-GRID IRP Displaced'!O237</f>
        <v>0</v>
      </c>
      <c r="G136" s="51">
        <f>'[1]0-GRID IRP Displaced'!P237</f>
        <v>0</v>
      </c>
      <c r="H136" s="46">
        <f t="shared" si="25"/>
        <v>0</v>
      </c>
      <c r="J136" t="str">
        <f t="shared" si="26"/>
        <v>Flat</v>
      </c>
    </row>
    <row r="137" spans="2:10" x14ac:dyDescent="0.25">
      <c r="B137" s="2">
        <f>'[1]0-GRID IRP Displaced'!$B238</f>
        <v>2033</v>
      </c>
      <c r="C137" s="3" t="str">
        <f>'[1]0-GRID IRP Displaced'!$A238</f>
        <v>IRP19_FOT_MNAQ3c</v>
      </c>
      <c r="D137" s="3">
        <f>'[1]0-GRID IRP Displaced'!M238</f>
        <v>297.69</v>
      </c>
      <c r="E137" s="3">
        <f>'[1]0-GRID IRP Displaced'!N238</f>
        <v>0</v>
      </c>
      <c r="F137" s="3">
        <f>'[1]0-GRID IRP Displaced'!O238</f>
        <v>0</v>
      </c>
      <c r="G137" s="3">
        <f>'[1]0-GRID IRP Displaced'!P238</f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25">
      <c r="B138" s="4">
        <f>'[1]0-GRID IRP Displaced'!$B239</f>
        <v>2033</v>
      </c>
      <c r="C138" s="5" t="str">
        <f>'[1]0-GRID IRP Displaced'!$A239</f>
        <v>IRP19_FOT_COBQ3</v>
      </c>
      <c r="D138" s="5">
        <f>'[1]0-GRID IRP Displaced'!M239</f>
        <v>71.224999999999994</v>
      </c>
      <c r="E138" s="5">
        <f>'[1]0-GRID IRP Displaced'!N239</f>
        <v>0</v>
      </c>
      <c r="F138" s="5">
        <f>'[1]0-GRID IRP Displaced'!O239</f>
        <v>0</v>
      </c>
      <c r="G138" s="5">
        <f>'[1]0-GRID IRP Displaced'!P239</f>
        <v>0</v>
      </c>
      <c r="H138" s="30">
        <f t="shared" ref="H138:H146" si="27">D138-IF(J138="Summer",E138,IF(J138="Flat",G138,F138))</f>
        <v>71.224999999999994</v>
      </c>
      <c r="J138" t="str">
        <f t="shared" ref="J138:J146" si="28">IF(ISNUMBER(FIND("_W",C138)),"Winter",IF(OR(ISNUMBER(FIND("_COBFL",C138)),ISNUMBER(FIND("_MDCFL",C138))),"Flat","Summer"))</f>
        <v>Summer</v>
      </c>
    </row>
    <row r="139" spans="2:10" x14ac:dyDescent="0.25">
      <c r="B139" s="4">
        <f>'[1]0-GRID IRP Displaced'!$B240</f>
        <v>2033</v>
      </c>
      <c r="C139" s="5" t="str">
        <f>'[1]0-GRID IRP Displaced'!$A240</f>
        <v>IRP19_FOT_NOBQ3</v>
      </c>
      <c r="D139" s="5">
        <f>'[1]0-GRID IRP Displaced'!M240</f>
        <v>100</v>
      </c>
      <c r="E139" s="5">
        <f>'[1]0-GRID IRP Displaced'!N240</f>
        <v>0</v>
      </c>
      <c r="F139" s="5">
        <f>'[1]0-GRID IRP Displaced'!O240</f>
        <v>0</v>
      </c>
      <c r="G139" s="5">
        <f>'[1]0-GRID IRP Displaced'!P240</f>
        <v>0</v>
      </c>
      <c r="H139" s="30">
        <f t="shared" si="27"/>
        <v>100</v>
      </c>
      <c r="J139" t="str">
        <f t="shared" si="28"/>
        <v>Summer</v>
      </c>
    </row>
    <row r="140" spans="2:10" x14ac:dyDescent="0.25">
      <c r="B140" s="4">
        <f>'[1]0-GRID IRP Displaced'!$B241</f>
        <v>2033</v>
      </c>
      <c r="C140" s="5" t="str">
        <f>'[1]0-GRID IRP Displaced'!$A241</f>
        <v>IRP19_FOT_MDCQ3b</v>
      </c>
      <c r="D140" s="5">
        <f>'[1]0-GRID IRP Displaced'!M241</f>
        <v>375</v>
      </c>
      <c r="E140" s="5">
        <f>'[1]0-GRID IRP Displaced'!N241</f>
        <v>0</v>
      </c>
      <c r="F140" s="5">
        <f>'[1]0-GRID IRP Displaced'!O241</f>
        <v>0</v>
      </c>
      <c r="G140" s="5">
        <f>'[1]0-GRID IRP Displaced'!P241</f>
        <v>0</v>
      </c>
      <c r="H140" s="30">
        <f t="shared" si="27"/>
        <v>375</v>
      </c>
      <c r="J140" t="str">
        <f t="shared" si="28"/>
        <v>Summer</v>
      </c>
    </row>
    <row r="141" spans="2:10" x14ac:dyDescent="0.25">
      <c r="B141" s="4">
        <f>'[1]0-GRID IRP Displaced'!$B242</f>
        <v>2033</v>
      </c>
      <c r="C141" s="5" t="str">
        <f>'[1]0-GRID IRP Displaced'!$A242</f>
        <v>IRP19_FOT_MDCQ3</v>
      </c>
      <c r="D141" s="5">
        <f>'[1]0-GRID IRP Displaced'!M242</f>
        <v>400</v>
      </c>
      <c r="E141" s="5">
        <f>'[1]0-GRID IRP Displaced'!N242</f>
        <v>0</v>
      </c>
      <c r="F141" s="5">
        <f>'[1]0-GRID IRP Displaced'!O242</f>
        <v>0</v>
      </c>
      <c r="G141" s="5">
        <f>'[1]0-GRID IRP Displaced'!P242</f>
        <v>0</v>
      </c>
      <c r="H141" s="30">
        <f t="shared" si="27"/>
        <v>400</v>
      </c>
      <c r="J141" t="str">
        <f t="shared" si="28"/>
        <v>Summer</v>
      </c>
    </row>
    <row r="142" spans="2:10" x14ac:dyDescent="0.25">
      <c r="B142" s="4">
        <f>'[1]0-GRID IRP Displaced'!$B243</f>
        <v>2033</v>
      </c>
      <c r="C142" s="5" t="str">
        <f>'[1]0-GRID IRP Displaced'!$A243</f>
        <v>IRP19_FOT_COBFL</v>
      </c>
      <c r="D142" s="5">
        <f>'[1]0-GRID IRP Displaced'!M243</f>
        <v>128.77500000000001</v>
      </c>
      <c r="E142" s="5">
        <f>'[1]0-GRID IRP Displaced'!N243</f>
        <v>0</v>
      </c>
      <c r="F142" s="5">
        <f>'[1]0-GRID IRP Displaced'!O243</f>
        <v>0</v>
      </c>
      <c r="G142" s="5">
        <f>'[1]0-GRID IRP Displaced'!P243</f>
        <v>0</v>
      </c>
      <c r="H142" s="30">
        <f t="shared" si="27"/>
        <v>128.77500000000001</v>
      </c>
      <c r="J142" t="str">
        <f t="shared" si="28"/>
        <v>Flat</v>
      </c>
    </row>
    <row r="143" spans="2:10" x14ac:dyDescent="0.25">
      <c r="B143" s="4">
        <f>'[1]0-GRID IRP Displaced'!$B244</f>
        <v>2033</v>
      </c>
      <c r="C143" s="5" t="str">
        <f>'[1]0-GRID IRP Displaced'!$A244</f>
        <v>IRP19_FOT_COB_W</v>
      </c>
      <c r="D143" s="5">
        <f>'[1]0-GRID IRP Displaced'!M244</f>
        <v>0</v>
      </c>
      <c r="E143" s="5">
        <f>'[1]0-GRID IRP Displaced'!N244</f>
        <v>0</v>
      </c>
      <c r="F143" s="5">
        <f>'[1]0-GRID IRP Displaced'!O244</f>
        <v>0</v>
      </c>
      <c r="G143" s="5">
        <f>'[1]0-GRID IRP Displaced'!P244</f>
        <v>0</v>
      </c>
      <c r="H143" s="30">
        <f t="shared" si="27"/>
        <v>0</v>
      </c>
      <c r="J143" t="str">
        <f t="shared" si="28"/>
        <v>Winter</v>
      </c>
    </row>
    <row r="144" spans="2:10" x14ac:dyDescent="0.25">
      <c r="B144" s="4">
        <f>'[1]0-GRID IRP Displaced'!$B245</f>
        <v>2033</v>
      </c>
      <c r="C144" s="5" t="str">
        <f>'[1]0-GRID IRP Displaced'!$A245</f>
        <v>IRP19_FOT_MDC_W</v>
      </c>
      <c r="D144" s="5">
        <f>'[1]0-GRID IRP Displaced'!M245</f>
        <v>62.76</v>
      </c>
      <c r="E144" s="5">
        <f>'[1]0-GRID IRP Displaced'!N245</f>
        <v>0</v>
      </c>
      <c r="F144" s="5">
        <f>'[1]0-GRID IRP Displaced'!O245</f>
        <v>0</v>
      </c>
      <c r="G144" s="5">
        <f>'[1]0-GRID IRP Displaced'!P245</f>
        <v>0</v>
      </c>
      <c r="H144" s="30">
        <f t="shared" si="27"/>
        <v>62.76</v>
      </c>
      <c r="J144" t="str">
        <f t="shared" si="28"/>
        <v>Winter</v>
      </c>
    </row>
    <row r="145" spans="2:10" x14ac:dyDescent="0.25">
      <c r="B145" s="4">
        <f>'[1]0-GRID IRP Displaced'!$B246</f>
        <v>2033</v>
      </c>
      <c r="C145" s="5" t="str">
        <f>'[1]0-GRID IRP Displaced'!$A246</f>
        <v>IRP19_FOT_NOB_W</v>
      </c>
      <c r="D145" s="5">
        <f>'[1]0-GRID IRP Displaced'!M246</f>
        <v>0</v>
      </c>
      <c r="E145" s="5">
        <f>'[1]0-GRID IRP Displaced'!N246</f>
        <v>0</v>
      </c>
      <c r="F145" s="5">
        <f>'[1]0-GRID IRP Displaced'!O246</f>
        <v>0</v>
      </c>
      <c r="G145" s="5">
        <f>'[1]0-GRID IRP Displaced'!P246</f>
        <v>0</v>
      </c>
      <c r="H145" s="30">
        <f t="shared" si="27"/>
        <v>0</v>
      </c>
      <c r="J145" t="str">
        <f t="shared" si="28"/>
        <v>Winter</v>
      </c>
    </row>
    <row r="146" spans="2:10" x14ac:dyDescent="0.25">
      <c r="B146" s="53">
        <f>'[1]0-GRID IRP Displaced'!$B247</f>
        <v>2033</v>
      </c>
      <c r="C146" s="51" t="str">
        <f>'[1]0-GRID IRP Displaced'!$A247</f>
        <v>IRP19_FOT_MDCFL</v>
      </c>
      <c r="D146" s="51">
        <f>'[1]0-GRID IRP Displaced'!M247</f>
        <v>0</v>
      </c>
      <c r="E146" s="51">
        <f>'[1]0-GRID IRP Displaced'!N247</f>
        <v>0</v>
      </c>
      <c r="F146" s="51">
        <f>'[1]0-GRID IRP Displaced'!O247</f>
        <v>0</v>
      </c>
      <c r="G146" s="51">
        <f>'[1]0-GRID IRP Displaced'!P247</f>
        <v>0</v>
      </c>
      <c r="H146" s="46">
        <f t="shared" si="27"/>
        <v>0</v>
      </c>
      <c r="J146" t="str">
        <f t="shared" si="28"/>
        <v>Flat</v>
      </c>
    </row>
    <row r="147" spans="2:10" x14ac:dyDescent="0.25">
      <c r="B147" s="2">
        <f>'[1]0-GRID IRP Displaced'!$B248</f>
        <v>2034</v>
      </c>
      <c r="C147" s="3" t="str">
        <f>'[1]0-GRID IRP Displaced'!$A248</f>
        <v>IRP19_FOT_MNAQ3c</v>
      </c>
      <c r="D147" s="3">
        <f>'[1]0-GRID IRP Displaced'!M248</f>
        <v>300</v>
      </c>
      <c r="E147" s="3">
        <f>'[1]0-GRID IRP Displaced'!N248</f>
        <v>0</v>
      </c>
      <c r="F147" s="3">
        <f>'[1]0-GRID IRP Displaced'!O248</f>
        <v>0</v>
      </c>
      <c r="G147" s="3">
        <f>'[1]0-GRID IRP Displaced'!P248</f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25">
      <c r="B148" s="4">
        <f>'[1]0-GRID IRP Displaced'!$B249</f>
        <v>2034</v>
      </c>
      <c r="C148" s="5" t="str">
        <f>'[1]0-GRID IRP Displaced'!$A249</f>
        <v>IRP19_FOT_COBQ3</v>
      </c>
      <c r="D148" s="5">
        <f>'[1]0-GRID IRP Displaced'!M249</f>
        <v>57.75</v>
      </c>
      <c r="E148" s="5">
        <f>'[1]0-GRID IRP Displaced'!N249</f>
        <v>0</v>
      </c>
      <c r="F148" s="5">
        <f>'[1]0-GRID IRP Displaced'!O249</f>
        <v>0</v>
      </c>
      <c r="G148" s="5">
        <f>'[1]0-GRID IRP Displaced'!P249</f>
        <v>0</v>
      </c>
      <c r="H148" s="30">
        <f t="shared" ref="H148:H156" si="29">D148-IF(J148="Summer",E148,IF(J148="Flat",G148,F148))</f>
        <v>57.75</v>
      </c>
      <c r="J148" t="str">
        <f t="shared" ref="J148:J156" si="30">IF(ISNUMBER(FIND("_W",C148)),"Winter",IF(OR(ISNUMBER(FIND("_COBFL",C148)),ISNUMBER(FIND("_MDCFL",C148))),"Flat","Summer"))</f>
        <v>Summer</v>
      </c>
    </row>
    <row r="149" spans="2:10" x14ac:dyDescent="0.25">
      <c r="B149" s="4">
        <f>'[1]0-GRID IRP Displaced'!$B250</f>
        <v>2034</v>
      </c>
      <c r="C149" s="5" t="str">
        <f>'[1]0-GRID IRP Displaced'!$A250</f>
        <v>IRP19_FOT_NOBQ3</v>
      </c>
      <c r="D149" s="5">
        <f>'[1]0-GRID IRP Displaced'!M250</f>
        <v>100</v>
      </c>
      <c r="E149" s="5">
        <f>'[1]0-GRID IRP Displaced'!N250</f>
        <v>0</v>
      </c>
      <c r="F149" s="5">
        <f>'[1]0-GRID IRP Displaced'!O250</f>
        <v>0</v>
      </c>
      <c r="G149" s="5">
        <f>'[1]0-GRID IRP Displaced'!P250</f>
        <v>0</v>
      </c>
      <c r="H149" s="30">
        <f t="shared" si="29"/>
        <v>100</v>
      </c>
      <c r="J149" t="str">
        <f t="shared" si="30"/>
        <v>Summer</v>
      </c>
    </row>
    <row r="150" spans="2:10" x14ac:dyDescent="0.25">
      <c r="B150" s="4">
        <f>'[1]0-GRID IRP Displaced'!$B251</f>
        <v>2034</v>
      </c>
      <c r="C150" s="5" t="str">
        <f>'[1]0-GRID IRP Displaced'!$A251</f>
        <v>IRP19_FOT_MDCQ3b</v>
      </c>
      <c r="D150" s="5">
        <f>'[1]0-GRID IRP Displaced'!M251</f>
        <v>375</v>
      </c>
      <c r="E150" s="5">
        <f>'[1]0-GRID IRP Displaced'!N251</f>
        <v>0</v>
      </c>
      <c r="F150" s="5">
        <f>'[1]0-GRID IRP Displaced'!O251</f>
        <v>0</v>
      </c>
      <c r="G150" s="5">
        <f>'[1]0-GRID IRP Displaced'!P251</f>
        <v>0</v>
      </c>
      <c r="H150" s="30">
        <f t="shared" si="29"/>
        <v>375</v>
      </c>
      <c r="J150" t="str">
        <f t="shared" si="30"/>
        <v>Summer</v>
      </c>
    </row>
    <row r="151" spans="2:10" x14ac:dyDescent="0.25">
      <c r="B151" s="4">
        <f>'[1]0-GRID IRP Displaced'!$B252</f>
        <v>2034</v>
      </c>
      <c r="C151" s="5" t="str">
        <f>'[1]0-GRID IRP Displaced'!$A252</f>
        <v>IRP19_FOT_MDCQ3</v>
      </c>
      <c r="D151" s="5">
        <f>'[1]0-GRID IRP Displaced'!M252</f>
        <v>333</v>
      </c>
      <c r="E151" s="5">
        <f>'[1]0-GRID IRP Displaced'!N252</f>
        <v>0</v>
      </c>
      <c r="F151" s="5">
        <f>'[1]0-GRID IRP Displaced'!O252</f>
        <v>0</v>
      </c>
      <c r="G151" s="5">
        <f>'[1]0-GRID IRP Displaced'!P252</f>
        <v>0</v>
      </c>
      <c r="H151" s="30">
        <f t="shared" si="29"/>
        <v>333</v>
      </c>
      <c r="J151" t="str">
        <f t="shared" si="30"/>
        <v>Summer</v>
      </c>
    </row>
    <row r="152" spans="2:10" x14ac:dyDescent="0.25">
      <c r="B152" s="4">
        <f>'[1]0-GRID IRP Displaced'!$B253</f>
        <v>2034</v>
      </c>
      <c r="C152" s="5" t="str">
        <f>'[1]0-GRID IRP Displaced'!$A253</f>
        <v>IRP19_FOT_COB_W</v>
      </c>
      <c r="D152" s="5">
        <f>'[1]0-GRID IRP Displaced'!M253</f>
        <v>0</v>
      </c>
      <c r="E152" s="5">
        <f>'[1]0-GRID IRP Displaced'!N253</f>
        <v>0</v>
      </c>
      <c r="F152" s="5">
        <f>'[1]0-GRID IRP Displaced'!O253</f>
        <v>0</v>
      </c>
      <c r="G152" s="5">
        <f>'[1]0-GRID IRP Displaced'!P253</f>
        <v>0</v>
      </c>
      <c r="H152" s="30">
        <f t="shared" si="29"/>
        <v>0</v>
      </c>
      <c r="J152" t="str">
        <f t="shared" si="30"/>
        <v>Winter</v>
      </c>
    </row>
    <row r="153" spans="2:10" x14ac:dyDescent="0.25">
      <c r="B153" s="4">
        <f>'[1]0-GRID IRP Displaced'!$B254</f>
        <v>2034</v>
      </c>
      <c r="C153" s="5" t="str">
        <f>'[1]0-GRID IRP Displaced'!$A254</f>
        <v>IRP19_FOT_MDC_W</v>
      </c>
      <c r="D153" s="5">
        <f>'[1]0-GRID IRP Displaced'!M254</f>
        <v>0</v>
      </c>
      <c r="E153" s="5">
        <f>'[1]0-GRID IRP Displaced'!N254</f>
        <v>0</v>
      </c>
      <c r="F153" s="5">
        <f>'[1]0-GRID IRP Displaced'!O254</f>
        <v>0</v>
      </c>
      <c r="G153" s="5">
        <f>'[1]0-GRID IRP Displaced'!P254</f>
        <v>0</v>
      </c>
      <c r="H153" s="30">
        <f t="shared" si="29"/>
        <v>0</v>
      </c>
      <c r="J153" t="str">
        <f t="shared" si="30"/>
        <v>Winter</v>
      </c>
    </row>
    <row r="154" spans="2:10" x14ac:dyDescent="0.25">
      <c r="B154" s="4">
        <f>'[1]0-GRID IRP Displaced'!$B255</f>
        <v>2034</v>
      </c>
      <c r="C154" s="5" t="str">
        <f>'[1]0-GRID IRP Displaced'!$A255</f>
        <v>IRP19_FOT_NOB_W</v>
      </c>
      <c r="D154" s="5">
        <f>'[1]0-GRID IRP Displaced'!M255</f>
        <v>0</v>
      </c>
      <c r="E154" s="5">
        <f>'[1]0-GRID IRP Displaced'!N255</f>
        <v>0</v>
      </c>
      <c r="F154" s="5">
        <f>'[1]0-GRID IRP Displaced'!O255</f>
        <v>0</v>
      </c>
      <c r="G154" s="5">
        <f>'[1]0-GRID IRP Displaced'!P255</f>
        <v>0</v>
      </c>
      <c r="H154" s="30">
        <f t="shared" si="29"/>
        <v>0</v>
      </c>
      <c r="J154" t="str">
        <f t="shared" si="30"/>
        <v>Winter</v>
      </c>
    </row>
    <row r="155" spans="2:10" x14ac:dyDescent="0.25">
      <c r="B155" s="4">
        <f>'[1]0-GRID IRP Displaced'!$B256</f>
        <v>2034</v>
      </c>
      <c r="C155" s="5" t="str">
        <f>'[1]0-GRID IRP Displaced'!$A256</f>
        <v>IRP19_FOT_COBFL</v>
      </c>
      <c r="D155" s="5">
        <f>'[1]0-GRID IRP Displaced'!M256</f>
        <v>142.25</v>
      </c>
      <c r="E155" s="5">
        <f>'[1]0-GRID IRP Displaced'!N256</f>
        <v>0</v>
      </c>
      <c r="F155" s="5">
        <f>'[1]0-GRID IRP Displaced'!O256</f>
        <v>0</v>
      </c>
      <c r="G155" s="5">
        <f>'[1]0-GRID IRP Displaced'!P256</f>
        <v>0</v>
      </c>
      <c r="H155" s="30">
        <f t="shared" si="29"/>
        <v>142.25</v>
      </c>
      <c r="J155" t="str">
        <f t="shared" si="30"/>
        <v>Flat</v>
      </c>
    </row>
    <row r="156" spans="2:10" x14ac:dyDescent="0.25">
      <c r="B156" s="53">
        <f>'[1]0-GRID IRP Displaced'!$B257</f>
        <v>2034</v>
      </c>
      <c r="C156" s="51" t="str">
        <f>'[1]0-GRID IRP Displaced'!$A257</f>
        <v>IRP19_FOT_MDCFL</v>
      </c>
      <c r="D156" s="51">
        <f>'[1]0-GRID IRP Displaced'!M257</f>
        <v>67</v>
      </c>
      <c r="E156" s="51">
        <f>'[1]0-GRID IRP Displaced'!N257</f>
        <v>0</v>
      </c>
      <c r="F156" s="51">
        <f>'[1]0-GRID IRP Displaced'!O257</f>
        <v>0</v>
      </c>
      <c r="G156" s="51">
        <f>'[1]0-GRID IRP Displaced'!P257</f>
        <v>0</v>
      </c>
      <c r="H156" s="46">
        <f t="shared" si="29"/>
        <v>67</v>
      </c>
      <c r="J156" t="str">
        <f t="shared" si="30"/>
        <v>Flat</v>
      </c>
    </row>
    <row r="157" spans="2:10" x14ac:dyDescent="0.25">
      <c r="B157" s="2">
        <f>'[1]0-GRID IRP Displaced'!$B258</f>
        <v>2035</v>
      </c>
      <c r="C157" s="3" t="str">
        <f>'[1]0-GRID IRP Displaced'!$A258</f>
        <v>IRP19_FOT_MNAQ3c</v>
      </c>
      <c r="D157" s="3">
        <f>'[1]0-GRID IRP Displaced'!M258</f>
        <v>300</v>
      </c>
      <c r="E157" s="3">
        <f>'[1]0-GRID IRP Displaced'!N258</f>
        <v>0</v>
      </c>
      <c r="F157" s="3">
        <f>'[1]0-GRID IRP Displaced'!O258</f>
        <v>0</v>
      </c>
      <c r="G157" s="3">
        <f>'[1]0-GRID IRP Displaced'!P258</f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25">
      <c r="B158" s="4">
        <f>'[1]0-GRID IRP Displaced'!$B259</f>
        <v>2035</v>
      </c>
      <c r="C158" s="5" t="str">
        <f>'[1]0-GRID IRP Displaced'!$A259</f>
        <v>IRP19_FOT_COBQ3</v>
      </c>
      <c r="D158" s="5">
        <f>'[1]0-GRID IRP Displaced'!M259</f>
        <v>26</v>
      </c>
      <c r="E158" s="5">
        <f>'[1]0-GRID IRP Displaced'!N259</f>
        <v>0</v>
      </c>
      <c r="F158" s="5">
        <f>'[1]0-GRID IRP Displaced'!O259</f>
        <v>0</v>
      </c>
      <c r="G158" s="5">
        <f>'[1]0-GRID IRP Displaced'!P259</f>
        <v>0</v>
      </c>
      <c r="H158" s="30">
        <f t="shared" ref="H158:H166" si="31">D158-IF(J158="Summer",E158,IF(J158="Flat",G158,F158))</f>
        <v>26</v>
      </c>
      <c r="J158" t="str">
        <f t="shared" ref="J158:J166" si="32">IF(ISNUMBER(FIND("_W",C158)),"Winter",IF(OR(ISNUMBER(FIND("_COBFL",C158)),ISNUMBER(FIND("_MDCFL",C158))),"Flat","Summer"))</f>
        <v>Summer</v>
      </c>
    </row>
    <row r="159" spans="2:10" x14ac:dyDescent="0.25">
      <c r="B159" s="4">
        <f>'[1]0-GRID IRP Displaced'!$B260</f>
        <v>2035</v>
      </c>
      <c r="C159" s="5" t="str">
        <f>'[1]0-GRID IRP Displaced'!$A260</f>
        <v>IRP19_FOT_NOBQ3</v>
      </c>
      <c r="D159" s="5">
        <f>'[1]0-GRID IRP Displaced'!M260</f>
        <v>100</v>
      </c>
      <c r="E159" s="5">
        <f>'[1]0-GRID IRP Displaced'!N260</f>
        <v>0</v>
      </c>
      <c r="F159" s="5">
        <f>'[1]0-GRID IRP Displaced'!O260</f>
        <v>0</v>
      </c>
      <c r="G159" s="5">
        <f>'[1]0-GRID IRP Displaced'!P260</f>
        <v>0</v>
      </c>
      <c r="H159" s="30">
        <f t="shared" si="31"/>
        <v>100</v>
      </c>
      <c r="J159" t="str">
        <f t="shared" si="32"/>
        <v>Summer</v>
      </c>
    </row>
    <row r="160" spans="2:10" x14ac:dyDescent="0.25">
      <c r="B160" s="4">
        <f>'[1]0-GRID IRP Displaced'!$B261</f>
        <v>2035</v>
      </c>
      <c r="C160" s="5" t="str">
        <f>'[1]0-GRID IRP Displaced'!$A261</f>
        <v>IRP19_FOT_MDCQ3b</v>
      </c>
      <c r="D160" s="5">
        <f>'[1]0-GRID IRP Displaced'!M261</f>
        <v>374.47500000000002</v>
      </c>
      <c r="E160" s="5">
        <f>'[1]0-GRID IRP Displaced'!N261</f>
        <v>0</v>
      </c>
      <c r="F160" s="5">
        <f>'[1]0-GRID IRP Displaced'!O261</f>
        <v>0</v>
      </c>
      <c r="G160" s="5">
        <f>'[1]0-GRID IRP Displaced'!P261</f>
        <v>0</v>
      </c>
      <c r="H160" s="30">
        <f t="shared" si="31"/>
        <v>374.47500000000002</v>
      </c>
      <c r="J160" t="str">
        <f t="shared" si="32"/>
        <v>Summer</v>
      </c>
    </row>
    <row r="161" spans="2:10" x14ac:dyDescent="0.25">
      <c r="B161" s="4">
        <f>'[1]0-GRID IRP Displaced'!$B262</f>
        <v>2035</v>
      </c>
      <c r="C161" s="5" t="str">
        <f>'[1]0-GRID IRP Displaced'!$A262</f>
        <v>IRP19_FOT_MDCQ3</v>
      </c>
      <c r="D161" s="5">
        <f>'[1]0-GRID IRP Displaced'!M262</f>
        <v>360.28</v>
      </c>
      <c r="E161" s="5">
        <f>'[1]0-GRID IRP Displaced'!N262</f>
        <v>0</v>
      </c>
      <c r="F161" s="5">
        <f>'[1]0-GRID IRP Displaced'!O262</f>
        <v>0</v>
      </c>
      <c r="G161" s="5">
        <f>'[1]0-GRID IRP Displaced'!P262</f>
        <v>0</v>
      </c>
      <c r="H161" s="30">
        <f t="shared" si="31"/>
        <v>360.28</v>
      </c>
      <c r="J161" t="str">
        <f t="shared" si="32"/>
        <v>Summer</v>
      </c>
    </row>
    <row r="162" spans="2:10" x14ac:dyDescent="0.25">
      <c r="B162" s="4">
        <f>'[1]0-GRID IRP Displaced'!$B263</f>
        <v>2035</v>
      </c>
      <c r="C162" s="5" t="str">
        <f>'[1]0-GRID IRP Displaced'!$A263</f>
        <v>IRP19_FOT_MDC_W</v>
      </c>
      <c r="D162" s="5">
        <f>'[1]0-GRID IRP Displaced'!M263</f>
        <v>35.4</v>
      </c>
      <c r="E162" s="5">
        <f>'[1]0-GRID IRP Displaced'!N263</f>
        <v>0</v>
      </c>
      <c r="F162" s="5">
        <f>'[1]0-GRID IRP Displaced'!O263</f>
        <v>0</v>
      </c>
      <c r="G162" s="5">
        <f>'[1]0-GRID IRP Displaced'!P263</f>
        <v>0</v>
      </c>
      <c r="H162" s="30">
        <f t="shared" si="31"/>
        <v>35.4</v>
      </c>
      <c r="J162" t="str">
        <f t="shared" si="32"/>
        <v>Winter</v>
      </c>
    </row>
    <row r="163" spans="2:10" x14ac:dyDescent="0.25">
      <c r="B163" s="4">
        <f>'[1]0-GRID IRP Displaced'!$B264</f>
        <v>2035</v>
      </c>
      <c r="C163" s="5" t="str">
        <f>'[1]0-GRID IRP Displaced'!$A264</f>
        <v>IRP19_FOT_COB_W</v>
      </c>
      <c r="D163" s="5">
        <f>'[1]0-GRID IRP Displaced'!M264</f>
        <v>0</v>
      </c>
      <c r="E163" s="5">
        <f>'[1]0-GRID IRP Displaced'!N264</f>
        <v>0</v>
      </c>
      <c r="F163" s="5">
        <f>'[1]0-GRID IRP Displaced'!O264</f>
        <v>0</v>
      </c>
      <c r="G163" s="5">
        <f>'[1]0-GRID IRP Displaced'!P264</f>
        <v>0</v>
      </c>
      <c r="H163" s="30">
        <f t="shared" si="31"/>
        <v>0</v>
      </c>
      <c r="J163" t="str">
        <f t="shared" si="32"/>
        <v>Winter</v>
      </c>
    </row>
    <row r="164" spans="2:10" x14ac:dyDescent="0.25">
      <c r="B164" s="4">
        <f>'[1]0-GRID IRP Displaced'!$B265</f>
        <v>2035</v>
      </c>
      <c r="C164" s="5" t="str">
        <f>'[1]0-GRID IRP Displaced'!$A265</f>
        <v>IRP19_FOT_NOB_W</v>
      </c>
      <c r="D164" s="5">
        <f>'[1]0-GRID IRP Displaced'!M265</f>
        <v>0</v>
      </c>
      <c r="E164" s="5">
        <f>'[1]0-GRID IRP Displaced'!N265</f>
        <v>0</v>
      </c>
      <c r="F164" s="5">
        <f>'[1]0-GRID IRP Displaced'!O265</f>
        <v>0</v>
      </c>
      <c r="G164" s="5">
        <f>'[1]0-GRID IRP Displaced'!P265</f>
        <v>0</v>
      </c>
      <c r="H164" s="30">
        <f t="shared" si="31"/>
        <v>0</v>
      </c>
      <c r="J164" t="str">
        <f t="shared" si="32"/>
        <v>Winter</v>
      </c>
    </row>
    <row r="165" spans="2:10" x14ac:dyDescent="0.25">
      <c r="B165" s="4">
        <f>'[1]0-GRID IRP Displaced'!$B266</f>
        <v>2035</v>
      </c>
      <c r="C165" s="5" t="str">
        <f>'[1]0-GRID IRP Displaced'!$A266</f>
        <v>IRP19_FOT_COBFL</v>
      </c>
      <c r="D165" s="5">
        <f>'[1]0-GRID IRP Displaced'!M266</f>
        <v>174</v>
      </c>
      <c r="E165" s="5">
        <f>'[1]0-GRID IRP Displaced'!N266</f>
        <v>0</v>
      </c>
      <c r="F165" s="5">
        <f>'[1]0-GRID IRP Displaced'!O266</f>
        <v>0</v>
      </c>
      <c r="G165" s="5">
        <f>'[1]0-GRID IRP Displaced'!P266</f>
        <v>0</v>
      </c>
      <c r="H165" s="30">
        <f t="shared" si="31"/>
        <v>174</v>
      </c>
      <c r="J165" t="str">
        <f t="shared" si="32"/>
        <v>Flat</v>
      </c>
    </row>
    <row r="166" spans="2:10" x14ac:dyDescent="0.25">
      <c r="B166" s="53">
        <f>'[1]0-GRID IRP Displaced'!$B267</f>
        <v>2035</v>
      </c>
      <c r="C166" s="51" t="str">
        <f>'[1]0-GRID IRP Displaced'!$A267</f>
        <v>IRP19_FOT_MDCFL</v>
      </c>
      <c r="D166" s="51">
        <f>'[1]0-GRID IRP Displaced'!M267</f>
        <v>39.72</v>
      </c>
      <c r="E166" s="51">
        <f>'[1]0-GRID IRP Displaced'!N267</f>
        <v>0</v>
      </c>
      <c r="F166" s="51">
        <f>'[1]0-GRID IRP Displaced'!O267</f>
        <v>0</v>
      </c>
      <c r="G166" s="51">
        <f>'[1]0-GRID IRP Displaced'!P267</f>
        <v>0</v>
      </c>
      <c r="H166" s="46">
        <f t="shared" si="31"/>
        <v>39.72</v>
      </c>
      <c r="J166" t="str">
        <f t="shared" si="32"/>
        <v>Flat</v>
      </c>
    </row>
    <row r="167" spans="2:10" x14ac:dyDescent="0.25">
      <c r="B167" s="2">
        <f>'[1]0-GRID IRP Displaced'!$B268</f>
        <v>2036</v>
      </c>
      <c r="C167" s="3" t="str">
        <f>'[1]0-GRID IRP Displaced'!$A268</f>
        <v>IRP19_FOT_MNAQ3c</v>
      </c>
      <c r="D167" s="3">
        <f>'[1]0-GRID IRP Displaced'!M268</f>
        <v>300</v>
      </c>
      <c r="E167" s="3">
        <f>'[1]0-GRID IRP Displaced'!N268</f>
        <v>0</v>
      </c>
      <c r="F167" s="3">
        <f>'[1]0-GRID IRP Displaced'!O268</f>
        <v>0</v>
      </c>
      <c r="G167" s="3">
        <f>'[1]0-GRID IRP Displaced'!P268</f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25">
      <c r="B168" s="4">
        <f>'[1]0-GRID IRP Displaced'!$B269</f>
        <v>2036</v>
      </c>
      <c r="C168" s="5" t="str">
        <f>'[1]0-GRID IRP Displaced'!$A269</f>
        <v>IRP19_FOT_COBQ3</v>
      </c>
      <c r="D168" s="5">
        <f>'[1]0-GRID IRP Displaced'!M269</f>
        <v>26</v>
      </c>
      <c r="E168" s="5">
        <f>'[1]0-GRID IRP Displaced'!N269</f>
        <v>0</v>
      </c>
      <c r="F168" s="5">
        <f>'[1]0-GRID IRP Displaced'!O269</f>
        <v>0</v>
      </c>
      <c r="G168" s="5">
        <f>'[1]0-GRID IRP Displaced'!P269</f>
        <v>0</v>
      </c>
      <c r="H168" s="30">
        <f t="shared" ref="H168:H176" si="33">D168-IF(J168="Summer",E168,IF(J168="Flat",G168,F168))</f>
        <v>26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25">
      <c r="B169" s="4">
        <f>'[1]0-GRID IRP Displaced'!$B270</f>
        <v>2036</v>
      </c>
      <c r="C169" s="5" t="str">
        <f>'[1]0-GRID IRP Displaced'!$A270</f>
        <v>IRP19_FOT_NOBQ3</v>
      </c>
      <c r="D169" s="5">
        <f>'[1]0-GRID IRP Displaced'!M270</f>
        <v>100</v>
      </c>
      <c r="E169" s="5">
        <f>'[1]0-GRID IRP Displaced'!N270</f>
        <v>0</v>
      </c>
      <c r="F169" s="5">
        <f>'[1]0-GRID IRP Displaced'!O270</f>
        <v>0</v>
      </c>
      <c r="G169" s="5">
        <f>'[1]0-GRID IRP Displaced'!P270</f>
        <v>0</v>
      </c>
      <c r="H169" s="30">
        <f t="shared" si="33"/>
        <v>100</v>
      </c>
      <c r="J169" t="str">
        <f t="shared" si="34"/>
        <v>Summer</v>
      </c>
    </row>
    <row r="170" spans="2:10" x14ac:dyDescent="0.25">
      <c r="B170" s="4">
        <f>'[1]0-GRID IRP Displaced'!$B271</f>
        <v>2036</v>
      </c>
      <c r="C170" s="5" t="str">
        <f>'[1]0-GRID IRP Displaced'!$A271</f>
        <v>IRP19_FOT_MDCQ3b</v>
      </c>
      <c r="D170" s="5">
        <f>'[1]0-GRID IRP Displaced'!M271</f>
        <v>276.60000000000002</v>
      </c>
      <c r="E170" s="5">
        <f>'[1]0-GRID IRP Displaced'!N271</f>
        <v>0</v>
      </c>
      <c r="F170" s="5">
        <f>'[1]0-GRID IRP Displaced'!O271</f>
        <v>0</v>
      </c>
      <c r="G170" s="5">
        <f>'[1]0-GRID IRP Displaced'!P271</f>
        <v>0</v>
      </c>
      <c r="H170" s="30">
        <f t="shared" si="33"/>
        <v>276.60000000000002</v>
      </c>
      <c r="J170" t="str">
        <f t="shared" si="34"/>
        <v>Summer</v>
      </c>
    </row>
    <row r="171" spans="2:10" x14ac:dyDescent="0.25">
      <c r="B171" s="4">
        <f>'[1]0-GRID IRP Displaced'!$B272</f>
        <v>2036</v>
      </c>
      <c r="C171" s="5" t="str">
        <f>'[1]0-GRID IRP Displaced'!$A272</f>
        <v>IRP19_FOT_MDCQ3</v>
      </c>
      <c r="D171" s="5">
        <f>'[1]0-GRID IRP Displaced'!M272</f>
        <v>303.27999999999997</v>
      </c>
      <c r="E171" s="5">
        <f>'[1]0-GRID IRP Displaced'!N272</f>
        <v>0</v>
      </c>
      <c r="F171" s="5">
        <f>'[1]0-GRID IRP Displaced'!O272</f>
        <v>0</v>
      </c>
      <c r="G171" s="5">
        <f>'[1]0-GRID IRP Displaced'!P272</f>
        <v>0</v>
      </c>
      <c r="H171" s="30">
        <f t="shared" si="33"/>
        <v>303.27999999999997</v>
      </c>
      <c r="J171" t="str">
        <f t="shared" si="34"/>
        <v>Summer</v>
      </c>
    </row>
    <row r="172" spans="2:10" x14ac:dyDescent="0.25">
      <c r="B172" s="4">
        <f>'[1]0-GRID IRP Displaced'!$B273</f>
        <v>2036</v>
      </c>
      <c r="C172" s="5" t="str">
        <f>'[1]0-GRID IRP Displaced'!$A273</f>
        <v>IRP19_FOT_MDC_W</v>
      </c>
      <c r="D172" s="5">
        <f>'[1]0-GRID IRP Displaced'!M273</f>
        <v>0</v>
      </c>
      <c r="E172" s="5">
        <f>'[1]0-GRID IRP Displaced'!N273</f>
        <v>0</v>
      </c>
      <c r="F172" s="5">
        <f>'[1]0-GRID IRP Displaced'!O273</f>
        <v>0</v>
      </c>
      <c r="G172" s="5">
        <f>'[1]0-GRID IRP Displaced'!P273</f>
        <v>0</v>
      </c>
      <c r="H172" s="30">
        <f t="shared" si="33"/>
        <v>0</v>
      </c>
      <c r="J172" t="str">
        <f t="shared" si="34"/>
        <v>Winter</v>
      </c>
    </row>
    <row r="173" spans="2:10" x14ac:dyDescent="0.25">
      <c r="B173" s="4">
        <f>'[1]0-GRID IRP Displaced'!$B274</f>
        <v>2036</v>
      </c>
      <c r="C173" s="5" t="str">
        <f>'[1]0-GRID IRP Displaced'!$A274</f>
        <v>IRP19_FOT_COB_W</v>
      </c>
      <c r="D173" s="5">
        <f>'[1]0-GRID IRP Displaced'!M274</f>
        <v>0</v>
      </c>
      <c r="E173" s="5">
        <f>'[1]0-GRID IRP Displaced'!N274</f>
        <v>0</v>
      </c>
      <c r="F173" s="5">
        <f>'[1]0-GRID IRP Displaced'!O274</f>
        <v>0</v>
      </c>
      <c r="G173" s="5">
        <f>'[1]0-GRID IRP Displaced'!P274</f>
        <v>0</v>
      </c>
      <c r="H173" s="30">
        <f t="shared" si="33"/>
        <v>0</v>
      </c>
      <c r="J173" t="str">
        <f t="shared" si="34"/>
        <v>Winter</v>
      </c>
    </row>
    <row r="174" spans="2:10" x14ac:dyDescent="0.25">
      <c r="B174" s="4">
        <f>'[1]0-GRID IRP Displaced'!$B275</f>
        <v>2036</v>
      </c>
      <c r="C174" s="5" t="str">
        <f>'[1]0-GRID IRP Displaced'!$A275</f>
        <v>IRP19_FOT_NOB_W</v>
      </c>
      <c r="D174" s="5">
        <f>'[1]0-GRID IRP Displaced'!M275</f>
        <v>0</v>
      </c>
      <c r="E174" s="5">
        <f>'[1]0-GRID IRP Displaced'!N275</f>
        <v>0</v>
      </c>
      <c r="F174" s="5">
        <f>'[1]0-GRID IRP Displaced'!O275</f>
        <v>0</v>
      </c>
      <c r="G174" s="5">
        <f>'[1]0-GRID IRP Displaced'!P275</f>
        <v>0</v>
      </c>
      <c r="H174" s="30">
        <f t="shared" si="33"/>
        <v>0</v>
      </c>
      <c r="J174" t="str">
        <f t="shared" si="34"/>
        <v>Winter</v>
      </c>
    </row>
    <row r="175" spans="2:10" x14ac:dyDescent="0.25">
      <c r="B175" s="4">
        <f>'[1]0-GRID IRP Displaced'!$B276</f>
        <v>2036</v>
      </c>
      <c r="C175" s="5" t="str">
        <f>'[1]0-GRID IRP Displaced'!$A276</f>
        <v>IRP19_FOT_COBFL</v>
      </c>
      <c r="D175" s="5">
        <f>'[1]0-GRID IRP Displaced'!M276</f>
        <v>174</v>
      </c>
      <c r="E175" s="5">
        <f>'[1]0-GRID IRP Displaced'!N276</f>
        <v>0</v>
      </c>
      <c r="F175" s="5">
        <f>'[1]0-GRID IRP Displaced'!O276</f>
        <v>0</v>
      </c>
      <c r="G175" s="5">
        <f>'[1]0-GRID IRP Displaced'!P276</f>
        <v>0</v>
      </c>
      <c r="H175" s="30">
        <f t="shared" si="33"/>
        <v>174</v>
      </c>
      <c r="J175" t="str">
        <f t="shared" si="34"/>
        <v>Flat</v>
      </c>
    </row>
    <row r="176" spans="2:10" x14ac:dyDescent="0.25">
      <c r="B176" s="53">
        <f>'[1]0-GRID IRP Displaced'!$B277</f>
        <v>2036</v>
      </c>
      <c r="C176" s="51" t="str">
        <f>'[1]0-GRID IRP Displaced'!$A277</f>
        <v>IRP19_FOT_MDCFL</v>
      </c>
      <c r="D176" s="51">
        <f>'[1]0-GRID IRP Displaced'!M277</f>
        <v>96.72</v>
      </c>
      <c r="E176" s="51">
        <f>'[1]0-GRID IRP Displaced'!N277</f>
        <v>0</v>
      </c>
      <c r="F176" s="51">
        <f>'[1]0-GRID IRP Displaced'!O277</f>
        <v>0</v>
      </c>
      <c r="G176" s="51">
        <f>'[1]0-GRID IRP Displaced'!P277</f>
        <v>0</v>
      </c>
      <c r="H176" s="46">
        <f t="shared" si="33"/>
        <v>96.72</v>
      </c>
      <c r="J176" t="str">
        <f t="shared" si="34"/>
        <v>Flat</v>
      </c>
    </row>
    <row r="177" spans="2:10" x14ac:dyDescent="0.25">
      <c r="B177" s="2">
        <f>'[1]0-GRID IRP Displaced'!$B278</f>
        <v>2037</v>
      </c>
      <c r="C177" s="3" t="str">
        <f>'[1]0-GRID IRP Displaced'!$A278</f>
        <v>IRP19_FOT_MNAQ3c</v>
      </c>
      <c r="D177" s="3">
        <f>'[1]0-GRID IRP Displaced'!M278</f>
        <v>300</v>
      </c>
      <c r="E177" s="3">
        <f>'[1]0-GRID IRP Displaced'!N278</f>
        <v>0</v>
      </c>
      <c r="F177" s="3">
        <f>'[1]0-GRID IRP Displaced'!O278</f>
        <v>0</v>
      </c>
      <c r="G177" s="3">
        <f>'[1]0-GRID IRP Displaced'!P278</f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25">
      <c r="B178" s="4">
        <f>'[1]0-GRID IRP Displaced'!$B279</f>
        <v>2037</v>
      </c>
      <c r="C178" s="5" t="str">
        <f>'[1]0-GRID IRP Displaced'!$A279</f>
        <v>IRP19_FOT_COBQ3</v>
      </c>
      <c r="D178" s="5">
        <f>'[1]0-GRID IRP Displaced'!M279</f>
        <v>26</v>
      </c>
      <c r="E178" s="5">
        <f>'[1]0-GRID IRP Displaced'!N279</f>
        <v>0</v>
      </c>
      <c r="F178" s="5">
        <f>'[1]0-GRID IRP Displaced'!O279</f>
        <v>0</v>
      </c>
      <c r="G178" s="5">
        <f>'[1]0-GRID IRP Displaced'!P279</f>
        <v>0</v>
      </c>
      <c r="H178" s="30">
        <f t="shared" ref="H178:H186" si="35">D178-IF(J178="Summer",E178,IF(J178="Flat",G178,F178))</f>
        <v>26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25">
      <c r="B179" s="4">
        <f>'[1]0-GRID IRP Displaced'!$B280</f>
        <v>2037</v>
      </c>
      <c r="C179" s="5" t="str">
        <f>'[1]0-GRID IRP Displaced'!$A280</f>
        <v>IRP19_FOT_NOBQ3</v>
      </c>
      <c r="D179" s="5">
        <f>'[1]0-GRID IRP Displaced'!M280</f>
        <v>100</v>
      </c>
      <c r="E179" s="5">
        <f>'[1]0-GRID IRP Displaced'!N280</f>
        <v>0</v>
      </c>
      <c r="F179" s="5">
        <f>'[1]0-GRID IRP Displaced'!O280</f>
        <v>0</v>
      </c>
      <c r="G179" s="5">
        <f>'[1]0-GRID IRP Displaced'!P280</f>
        <v>0</v>
      </c>
      <c r="H179" s="30">
        <f t="shared" si="35"/>
        <v>100</v>
      </c>
      <c r="J179" t="str">
        <f t="shared" si="36"/>
        <v>Summer</v>
      </c>
    </row>
    <row r="180" spans="2:10" x14ac:dyDescent="0.25">
      <c r="B180" s="4">
        <f>'[1]0-GRID IRP Displaced'!$B281</f>
        <v>2037</v>
      </c>
      <c r="C180" s="5" t="str">
        <f>'[1]0-GRID IRP Displaced'!$A281</f>
        <v>IRP19_FOT_MDCQ3b</v>
      </c>
      <c r="D180" s="5">
        <f>'[1]0-GRID IRP Displaced'!M281</f>
        <v>374.47500000000002</v>
      </c>
      <c r="E180" s="5">
        <f>'[1]0-GRID IRP Displaced'!N281</f>
        <v>0</v>
      </c>
      <c r="F180" s="5">
        <f>'[1]0-GRID IRP Displaced'!O281</f>
        <v>0</v>
      </c>
      <c r="G180" s="5">
        <f>'[1]0-GRID IRP Displaced'!P281</f>
        <v>0</v>
      </c>
      <c r="H180" s="30">
        <f t="shared" si="35"/>
        <v>374.47500000000002</v>
      </c>
      <c r="J180" t="str">
        <f t="shared" si="36"/>
        <v>Summer</v>
      </c>
    </row>
    <row r="181" spans="2:10" x14ac:dyDescent="0.25">
      <c r="B181" s="4">
        <f>'[1]0-GRID IRP Displaced'!$B282</f>
        <v>2037</v>
      </c>
      <c r="C181" s="5" t="str">
        <f>'[1]0-GRID IRP Displaced'!$A282</f>
        <v>IRP19_FOT_MDCQ3</v>
      </c>
      <c r="D181" s="5">
        <f>'[1]0-GRID IRP Displaced'!M282</f>
        <v>230.88</v>
      </c>
      <c r="E181" s="5">
        <f>'[1]0-GRID IRP Displaced'!N282</f>
        <v>0</v>
      </c>
      <c r="F181" s="5">
        <f>'[1]0-GRID IRP Displaced'!O282</f>
        <v>0</v>
      </c>
      <c r="G181" s="5">
        <f>'[1]0-GRID IRP Displaced'!P282</f>
        <v>0</v>
      </c>
      <c r="H181" s="30">
        <f t="shared" si="35"/>
        <v>230.88</v>
      </c>
      <c r="J181" t="str">
        <f t="shared" si="36"/>
        <v>Summer</v>
      </c>
    </row>
    <row r="182" spans="2:10" x14ac:dyDescent="0.25">
      <c r="B182" s="4">
        <f>'[1]0-GRID IRP Displaced'!$B283</f>
        <v>2037</v>
      </c>
      <c r="C182" s="5" t="str">
        <f>'[1]0-GRID IRP Displaced'!$A283</f>
        <v>IRP19_FOT_COB_W</v>
      </c>
      <c r="D182" s="5">
        <f>'[1]0-GRID IRP Displaced'!M283</f>
        <v>0</v>
      </c>
      <c r="E182" s="5">
        <f>'[1]0-GRID IRP Displaced'!N283</f>
        <v>0</v>
      </c>
      <c r="F182" s="5">
        <f>'[1]0-GRID IRP Displaced'!O283</f>
        <v>0</v>
      </c>
      <c r="G182" s="5">
        <f>'[1]0-GRID IRP Displaced'!P283</f>
        <v>0</v>
      </c>
      <c r="H182" s="30">
        <f t="shared" si="35"/>
        <v>0</v>
      </c>
      <c r="J182" t="str">
        <f t="shared" si="36"/>
        <v>Winter</v>
      </c>
    </row>
    <row r="183" spans="2:10" x14ac:dyDescent="0.25">
      <c r="B183" s="4">
        <f>'[1]0-GRID IRP Displaced'!$B284</f>
        <v>2037</v>
      </c>
      <c r="C183" s="5" t="str">
        <f>'[1]0-GRID IRP Displaced'!$A284</f>
        <v>IRP19_FOT_MDC_W</v>
      </c>
      <c r="D183" s="5">
        <f>'[1]0-GRID IRP Displaced'!M284</f>
        <v>0</v>
      </c>
      <c r="E183" s="5">
        <f>'[1]0-GRID IRP Displaced'!N284</f>
        <v>0</v>
      </c>
      <c r="F183" s="5">
        <f>'[1]0-GRID IRP Displaced'!O284</f>
        <v>0</v>
      </c>
      <c r="G183" s="5">
        <f>'[1]0-GRID IRP Displaced'!P284</f>
        <v>0</v>
      </c>
      <c r="H183" s="30">
        <f t="shared" si="35"/>
        <v>0</v>
      </c>
      <c r="J183" t="str">
        <f t="shared" si="36"/>
        <v>Winter</v>
      </c>
    </row>
    <row r="184" spans="2:10" x14ac:dyDescent="0.25">
      <c r="B184" s="4">
        <f>'[1]0-GRID IRP Displaced'!$B285</f>
        <v>2037</v>
      </c>
      <c r="C184" s="5" t="str">
        <f>'[1]0-GRID IRP Displaced'!$A285</f>
        <v>IRP19_FOT_NOB_W</v>
      </c>
      <c r="D184" s="5">
        <f>'[1]0-GRID IRP Displaced'!M285</f>
        <v>0</v>
      </c>
      <c r="E184" s="5">
        <f>'[1]0-GRID IRP Displaced'!N285</f>
        <v>0</v>
      </c>
      <c r="F184" s="5">
        <f>'[1]0-GRID IRP Displaced'!O285</f>
        <v>0</v>
      </c>
      <c r="G184" s="5">
        <f>'[1]0-GRID IRP Displaced'!P285</f>
        <v>0</v>
      </c>
      <c r="H184" s="30">
        <f t="shared" si="35"/>
        <v>0</v>
      </c>
      <c r="J184" t="str">
        <f t="shared" si="36"/>
        <v>Winter</v>
      </c>
    </row>
    <row r="185" spans="2:10" x14ac:dyDescent="0.25">
      <c r="B185" s="4">
        <f>'[1]0-GRID IRP Displaced'!$B286</f>
        <v>2037</v>
      </c>
      <c r="C185" s="5" t="str">
        <f>'[1]0-GRID IRP Displaced'!$A286</f>
        <v>IRP19_FOT_COBFL</v>
      </c>
      <c r="D185" s="5">
        <f>'[1]0-GRID IRP Displaced'!M286</f>
        <v>174</v>
      </c>
      <c r="E185" s="5">
        <f>'[1]0-GRID IRP Displaced'!N286</f>
        <v>0</v>
      </c>
      <c r="F185" s="5">
        <f>'[1]0-GRID IRP Displaced'!O286</f>
        <v>0</v>
      </c>
      <c r="G185" s="5">
        <f>'[1]0-GRID IRP Displaced'!P286</f>
        <v>0</v>
      </c>
      <c r="H185" s="30">
        <f t="shared" si="35"/>
        <v>174</v>
      </c>
      <c r="J185" t="str">
        <f t="shared" si="36"/>
        <v>Flat</v>
      </c>
    </row>
    <row r="186" spans="2:10" x14ac:dyDescent="0.25">
      <c r="B186" s="53">
        <f>'[1]0-GRID IRP Displaced'!$B287</f>
        <v>2037</v>
      </c>
      <c r="C186" s="51" t="str">
        <f>'[1]0-GRID IRP Displaced'!$A287</f>
        <v>IRP19_FOT_MDCFL</v>
      </c>
      <c r="D186" s="51">
        <f>'[1]0-GRID IRP Displaced'!M287</f>
        <v>169.12</v>
      </c>
      <c r="E186" s="51">
        <f>'[1]0-GRID IRP Displaced'!N287</f>
        <v>0</v>
      </c>
      <c r="F186" s="51">
        <f>'[1]0-GRID IRP Displaced'!O287</f>
        <v>0</v>
      </c>
      <c r="G186" s="51">
        <f>'[1]0-GRID IRP Displaced'!P287</f>
        <v>0</v>
      </c>
      <c r="H186" s="46">
        <f t="shared" si="35"/>
        <v>169.12</v>
      </c>
      <c r="J186" t="str">
        <f t="shared" si="36"/>
        <v>Flat</v>
      </c>
    </row>
    <row r="187" spans="2:10" x14ac:dyDescent="0.25">
      <c r="B187" s="2">
        <f>'[1]0-GRID IRP Displaced'!$B288</f>
        <v>2038</v>
      </c>
      <c r="C187" s="3" t="str">
        <f>'[1]0-GRID IRP Displaced'!$A288</f>
        <v>IRP19_FOT_MNAQ3c</v>
      </c>
      <c r="D187" s="3">
        <f>'[1]0-GRID IRP Displaced'!M288</f>
        <v>300</v>
      </c>
      <c r="E187" s="3">
        <f>'[1]0-GRID IRP Displaced'!N288</f>
        <v>0</v>
      </c>
      <c r="F187" s="3">
        <f>'[1]0-GRID IRP Displaced'!O288</f>
        <v>0</v>
      </c>
      <c r="G187" s="3">
        <f>'[1]0-GRID IRP Displaced'!P288</f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25">
      <c r="B188" s="4">
        <f>'[1]0-GRID IRP Displaced'!$B289</f>
        <v>2038</v>
      </c>
      <c r="C188" s="5" t="str">
        <f>'[1]0-GRID IRP Displaced'!$A289</f>
        <v>IRP19_FOT_COBQ3</v>
      </c>
      <c r="D188" s="5">
        <f>'[1]0-GRID IRP Displaced'!M289</f>
        <v>26</v>
      </c>
      <c r="E188" s="5">
        <f>'[1]0-GRID IRP Displaced'!N289</f>
        <v>0</v>
      </c>
      <c r="F188" s="5">
        <f>'[1]0-GRID IRP Displaced'!O289</f>
        <v>0</v>
      </c>
      <c r="G188" s="5">
        <f>'[1]0-GRID IRP Displaced'!P289</f>
        <v>0</v>
      </c>
      <c r="H188" s="30">
        <f t="shared" ref="H188:H196" si="37">D188-IF(J188="Summer",E188,IF(J188="Flat",G188,F188))</f>
        <v>26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25">
      <c r="B189" s="4">
        <f>'[1]0-GRID IRP Displaced'!$B290</f>
        <v>2038</v>
      </c>
      <c r="C189" s="5" t="str">
        <f>'[1]0-GRID IRP Displaced'!$A290</f>
        <v>IRP19_FOT_NOBQ3</v>
      </c>
      <c r="D189" s="5">
        <f>'[1]0-GRID IRP Displaced'!M290</f>
        <v>100</v>
      </c>
      <c r="E189" s="5">
        <f>'[1]0-GRID IRP Displaced'!N290</f>
        <v>0</v>
      </c>
      <c r="F189" s="5">
        <f>'[1]0-GRID IRP Displaced'!O290</f>
        <v>0</v>
      </c>
      <c r="G189" s="5">
        <f>'[1]0-GRID IRP Displaced'!P290</f>
        <v>0</v>
      </c>
      <c r="H189" s="30">
        <f t="shared" si="37"/>
        <v>100</v>
      </c>
      <c r="J189" t="str">
        <f t="shared" si="38"/>
        <v>Summer</v>
      </c>
    </row>
    <row r="190" spans="2:10" x14ac:dyDescent="0.25">
      <c r="B190" s="4">
        <f>'[1]0-GRID IRP Displaced'!$B291</f>
        <v>2038</v>
      </c>
      <c r="C190" s="5" t="str">
        <f>'[1]0-GRID IRP Displaced'!$A291</f>
        <v>IRP19_FOT_MDCQ3b</v>
      </c>
      <c r="D190" s="5">
        <f>'[1]0-GRID IRP Displaced'!M291</f>
        <v>375</v>
      </c>
      <c r="E190" s="5">
        <f>'[1]0-GRID IRP Displaced'!N291</f>
        <v>0</v>
      </c>
      <c r="F190" s="5">
        <f>'[1]0-GRID IRP Displaced'!O291</f>
        <v>0</v>
      </c>
      <c r="G190" s="5">
        <f>'[1]0-GRID IRP Displaced'!P291</f>
        <v>0</v>
      </c>
      <c r="H190" s="30">
        <f t="shared" si="37"/>
        <v>375</v>
      </c>
      <c r="J190" t="str">
        <f t="shared" si="38"/>
        <v>Summer</v>
      </c>
    </row>
    <row r="191" spans="2:10" x14ac:dyDescent="0.25">
      <c r="B191" s="4">
        <f>'[1]0-GRID IRP Displaced'!$B292</f>
        <v>2038</v>
      </c>
      <c r="C191" s="5" t="str">
        <f>'[1]0-GRID IRP Displaced'!$A292</f>
        <v>IRP19_FOT_MDCQ3</v>
      </c>
      <c r="D191" s="5">
        <f>'[1]0-GRID IRP Displaced'!M292</f>
        <v>130.68</v>
      </c>
      <c r="E191" s="5">
        <f>'[1]0-GRID IRP Displaced'!N292</f>
        <v>0</v>
      </c>
      <c r="F191" s="5">
        <f>'[1]0-GRID IRP Displaced'!O292</f>
        <v>0</v>
      </c>
      <c r="G191" s="5">
        <f>'[1]0-GRID IRP Displaced'!P292</f>
        <v>0</v>
      </c>
      <c r="H191" s="30">
        <f t="shared" si="37"/>
        <v>130.68</v>
      </c>
      <c r="J191" t="str">
        <f t="shared" si="38"/>
        <v>Summer</v>
      </c>
    </row>
    <row r="192" spans="2:10" x14ac:dyDescent="0.25">
      <c r="B192" s="4">
        <f>'[1]0-GRID IRP Displaced'!$B293</f>
        <v>2038</v>
      </c>
      <c r="C192" s="5" t="str">
        <f>'[1]0-GRID IRP Displaced'!$A293</f>
        <v>IRP19_FOT_COB_W</v>
      </c>
      <c r="D192" s="5">
        <f>'[1]0-GRID IRP Displaced'!M293</f>
        <v>0</v>
      </c>
      <c r="E192" s="5">
        <f>'[1]0-GRID IRP Displaced'!N293</f>
        <v>0</v>
      </c>
      <c r="F192" s="5">
        <f>'[1]0-GRID IRP Displaced'!O293</f>
        <v>0</v>
      </c>
      <c r="G192" s="5">
        <f>'[1]0-GRID IRP Displaced'!P293</f>
        <v>0</v>
      </c>
      <c r="H192" s="30">
        <f t="shared" si="37"/>
        <v>0</v>
      </c>
      <c r="J192" t="str">
        <f t="shared" si="38"/>
        <v>Winter</v>
      </c>
    </row>
    <row r="193" spans="2:10" x14ac:dyDescent="0.25">
      <c r="B193" s="4">
        <f>'[1]0-GRID IRP Displaced'!$B294</f>
        <v>2038</v>
      </c>
      <c r="C193" s="5" t="str">
        <f>'[1]0-GRID IRP Displaced'!$A294</f>
        <v>IRP19_FOT_MDC_W</v>
      </c>
      <c r="D193" s="5">
        <f>'[1]0-GRID IRP Displaced'!M294</f>
        <v>0</v>
      </c>
      <c r="E193" s="5">
        <f>'[1]0-GRID IRP Displaced'!N294</f>
        <v>0</v>
      </c>
      <c r="F193" s="5">
        <f>'[1]0-GRID IRP Displaced'!O294</f>
        <v>0</v>
      </c>
      <c r="G193" s="5">
        <f>'[1]0-GRID IRP Displaced'!P294</f>
        <v>0</v>
      </c>
      <c r="H193" s="30">
        <f t="shared" si="37"/>
        <v>0</v>
      </c>
      <c r="J193" t="str">
        <f t="shared" si="38"/>
        <v>Winter</v>
      </c>
    </row>
    <row r="194" spans="2:10" x14ac:dyDescent="0.25">
      <c r="B194" s="4">
        <f>'[1]0-GRID IRP Displaced'!$B295</f>
        <v>2038</v>
      </c>
      <c r="C194" s="5" t="str">
        <f>'[1]0-GRID IRP Displaced'!$A295</f>
        <v>IRP19_FOT_NOB_W</v>
      </c>
      <c r="D194" s="5">
        <f>'[1]0-GRID IRP Displaced'!M295</f>
        <v>0</v>
      </c>
      <c r="E194" s="5">
        <f>'[1]0-GRID IRP Displaced'!N295</f>
        <v>0</v>
      </c>
      <c r="F194" s="5">
        <f>'[1]0-GRID IRP Displaced'!O295</f>
        <v>0</v>
      </c>
      <c r="G194" s="5">
        <f>'[1]0-GRID IRP Displaced'!P295</f>
        <v>0</v>
      </c>
      <c r="H194" s="30">
        <f t="shared" si="37"/>
        <v>0</v>
      </c>
      <c r="J194" t="str">
        <f t="shared" si="38"/>
        <v>Winter</v>
      </c>
    </row>
    <row r="195" spans="2:10" x14ac:dyDescent="0.25">
      <c r="B195" s="4">
        <f>'[1]0-GRID IRP Displaced'!$B296</f>
        <v>2038</v>
      </c>
      <c r="C195" s="5" t="str">
        <f>'[1]0-GRID IRP Displaced'!$A296</f>
        <v>IRP19_FOT_COBFL</v>
      </c>
      <c r="D195" s="5">
        <f>'[1]0-GRID IRP Displaced'!M296</f>
        <v>174</v>
      </c>
      <c r="E195" s="5">
        <f>'[1]0-GRID IRP Displaced'!N296</f>
        <v>0</v>
      </c>
      <c r="F195" s="5">
        <f>'[1]0-GRID IRP Displaced'!O296</f>
        <v>0</v>
      </c>
      <c r="G195" s="5">
        <f>'[1]0-GRID IRP Displaced'!P296</f>
        <v>0</v>
      </c>
      <c r="H195" s="30">
        <f t="shared" si="37"/>
        <v>174</v>
      </c>
      <c r="J195" t="str">
        <f t="shared" si="38"/>
        <v>Flat</v>
      </c>
    </row>
    <row r="196" spans="2:10" x14ac:dyDescent="0.25">
      <c r="B196" s="53">
        <f>'[1]0-GRID IRP Displaced'!$B297</f>
        <v>2038</v>
      </c>
      <c r="C196" s="51" t="str">
        <f>'[1]0-GRID IRP Displaced'!$A297</f>
        <v>IRP19_FOT_MDCFL</v>
      </c>
      <c r="D196" s="51">
        <f>'[1]0-GRID IRP Displaced'!M297</f>
        <v>269.32</v>
      </c>
      <c r="E196" s="51">
        <f>'[1]0-GRID IRP Displaced'!N297</f>
        <v>0</v>
      </c>
      <c r="F196" s="51">
        <f>'[1]0-GRID IRP Displaced'!O297</f>
        <v>0</v>
      </c>
      <c r="G196" s="51">
        <f>'[1]0-GRID IRP Displaced'!P297</f>
        <v>0</v>
      </c>
      <c r="H196" s="46">
        <f t="shared" si="37"/>
        <v>269.32</v>
      </c>
      <c r="J196" t="str">
        <f t="shared" si="38"/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tabSelected="1" view="pageBreakPreview" topLeftCell="D7" zoomScale="80" zoomScaleNormal="80" zoomScaleSheetLayoutView="80" workbookViewId="0">
      <selection activeCell="P33" sqref="P33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55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f>'[3]0-GRID IRP Displaced'!$B108</f>
        <v>2020</v>
      </c>
      <c r="C7" s="3" t="str">
        <f>'[3]0-GRID IRP Displaced'!A108</f>
        <v>IRP19_FOT_MNAQ3c</v>
      </c>
      <c r="D7" s="3">
        <f>'[3]0-GRID IRP Displaced'!M108</f>
        <v>0</v>
      </c>
      <c r="E7" s="3">
        <f>'[3]0-GRID IRP Displaced'!N108</f>
        <v>0</v>
      </c>
      <c r="F7" s="3">
        <f>'[3]0-GRID IRP Displaced'!O108</f>
        <v>0</v>
      </c>
      <c r="G7" s="3">
        <f>'[3]0-GRID IRP Displaced'!P108</f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f>'[3]0-GRID IRP Displaced'!$B109</f>
        <v>2020</v>
      </c>
      <c r="C8" s="5" t="str">
        <f>'[3]0-GRID IRP Displaced'!A109</f>
        <v>IRP19_FOT_COBQ3</v>
      </c>
      <c r="D8" s="5">
        <f>'[3]0-GRID IRP Displaced'!M109</f>
        <v>219.45</v>
      </c>
      <c r="E8" s="5">
        <f>'[3]0-GRID IRP Displaced'!N109</f>
        <v>108.13608490566037</v>
      </c>
      <c r="F8" s="5">
        <f>'[3]0-GRID IRP Displaced'!O109</f>
        <v>0</v>
      </c>
      <c r="G8" s="5">
        <f>'[3]0-GRID IRP Displaced'!P109</f>
        <v>0</v>
      </c>
      <c r="H8" s="30">
        <f t="shared" ref="H8:H71" si="0">D8-IF(J8="Summer",E8,IF(J8="Flat",G8,F8))</f>
        <v>111.31391509433962</v>
      </c>
      <c r="J8" t="str">
        <f t="shared" ref="J8:J71" si="1">IF(ISNUMBER(FIND("_W",C8)),"Winter",IF(OR(ISNUMBER(FIND("_COBFL",C8)),ISNUMBER(FIND("_MDCFL",C8))),"Flat","Summer"))</f>
        <v>Summer</v>
      </c>
      <c r="M8" s="10">
        <v>2019</v>
      </c>
      <c r="N8" s="11">
        <f>INDEX([2]Displacement!C$11:C$36,MATCH($M8,[2]Displacement!$B$11:$B$36,0),1)</f>
        <v>0</v>
      </c>
      <c r="O8" s="11">
        <f>INDEX([2]Displacement!D$11:D$36,MATCH($M8,[2]Displacement!$B$11:$B$36,0),1)</f>
        <v>0</v>
      </c>
      <c r="P8" s="11">
        <f>INDEX([2]Displacement!E$11:E$36,MATCH($M8,[2]Displacement!$B$11:$B$36,0),1)</f>
        <v>0</v>
      </c>
      <c r="Q8" s="11">
        <f>INDEX([2]Displacement!F$11:F$36,MATCH($M8,[2]Displacement!$B$11:$B$36,0),1)</f>
        <v>0</v>
      </c>
      <c r="R8" s="11">
        <f>INDEX([2]Displacement!G$11:G$36,MATCH($M8,[2]Displacement!$B$11:$B$36,0),1)</f>
        <v>0</v>
      </c>
      <c r="S8" s="11">
        <f>INDEX([2]Displacement!H$11:H$36,MATCH($M8,[2]Displacement!$B$11:$B$36,0),1)</f>
        <v>997.76199999999994</v>
      </c>
      <c r="T8" s="11">
        <f>INDEX([2]Displacement!I$11:I$36,MATCH($M8,[2]Displacement!$B$11:$B$36,0),1)</f>
        <v>151.44499999999999</v>
      </c>
      <c r="U8" s="11">
        <f>INDEX([2]Displacement!J$11:J$36,MATCH($M8,[2]Displacement!$B$11:$B$36,0),1)</f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f>INDEX([2]Displacement!$T$11:$AC$36,MATCH($M8,[2]Displacement!$B$11:$B$36,0),MATCH(AA$7,[2]Displacement!$T$8:AH$8,0))</f>
        <v>2.2600000000000002</v>
      </c>
      <c r="AB8" s="55">
        <f>INDEX([2]Displacement!$T$11:$AC$36,MATCH($M8,[2]Displacement!$B$11:$B$36,0),MATCH(AB$7,[2]Displacement!$T$8:AI$8,0))</f>
        <v>2.2600000000000002</v>
      </c>
      <c r="AC8" s="56">
        <f>INDEX([2]Displacement!$T$11:$AC$36,MATCH($M8,[2]Displacement!$B$11:$B$36,0),MATCH(AC$7,[2]Displacement!$T$8:AJ$8,0))</f>
        <v>0</v>
      </c>
    </row>
    <row r="9" spans="1:29" x14ac:dyDescent="0.25">
      <c r="B9" s="4">
        <f>'[3]0-GRID IRP Displaced'!$B110</f>
        <v>2020</v>
      </c>
      <c r="C9" s="5" t="str">
        <f>'[3]0-GRID IRP Displaced'!A110</f>
        <v>IRP19_FOT_NOBQ3</v>
      </c>
      <c r="D9" s="5">
        <f>'[3]0-GRID IRP Displaced'!M110</f>
        <v>100</v>
      </c>
      <c r="E9" s="5">
        <f>'[3]0-GRID IRP Displaced'!N110</f>
        <v>0</v>
      </c>
      <c r="F9" s="5">
        <f>'[3]0-GRID IRP Displaced'!O110</f>
        <v>0</v>
      </c>
      <c r="G9" s="5">
        <f>'[3]0-GRID IRP Displaced'!P110</f>
        <v>0</v>
      </c>
      <c r="H9" s="30">
        <f t="shared" si="0"/>
        <v>100</v>
      </c>
      <c r="J9" t="str">
        <f t="shared" si="1"/>
        <v>Summer</v>
      </c>
      <c r="M9" s="10">
        <f>M8+1</f>
        <v>2020</v>
      </c>
      <c r="N9" s="11">
        <f>INDEX([2]Displacement!C$11:C$36,MATCH($M9,[2]Displacement!$B$11:$B$36,0),1)</f>
        <v>0</v>
      </c>
      <c r="O9" s="11">
        <f>INDEX([2]Displacement!D$11:D$36,MATCH($M9,[2]Displacement!$B$11:$B$36,0),1)</f>
        <v>0</v>
      </c>
      <c r="P9" s="11">
        <f>INDEX([2]Displacement!E$11:E$36,MATCH($M9,[2]Displacement!$B$11:$B$36,0),1)</f>
        <v>0</v>
      </c>
      <c r="Q9" s="11">
        <f>INDEX([2]Displacement!F$11:F$36,MATCH($M9,[2]Displacement!$B$11:$B$36,0),1)</f>
        <v>0</v>
      </c>
      <c r="R9" s="11">
        <f>INDEX([2]Displacement!G$11:G$36,MATCH($M9,[2]Displacement!$B$11:$B$36,0),1)</f>
        <v>0</v>
      </c>
      <c r="S9" s="11">
        <f>INDEX([2]Displacement!H$11:H$36,MATCH($M9,[2]Displacement!$B$11:$B$36,0),1)</f>
        <v>719.45</v>
      </c>
      <c r="T9" s="11">
        <f>INDEX([2]Displacement!I$11:I$36,MATCH($M9,[2]Displacement!$B$11:$B$36,0),1)</f>
        <v>130.95999999999998</v>
      </c>
      <c r="U9" s="11">
        <f>INDEX([2]Displacement!J$11:J$36,MATCH($M9,[2]Displacement!$B$11:$B$36,0),1)</f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f>INDEX([2]Displacement!$T$11:$AC$36,MATCH($M9,[2]Displacement!$B$11:$B$36,0),MATCH(AA$7,[2]Displacement!$T$8:AH$8,0))</f>
        <v>114.62425</v>
      </c>
      <c r="AB9" s="14">
        <f>INDEX([2]Displacement!$T$11:$AC$36,MATCH($M9,[2]Displacement!$B$11:$B$36,0),MATCH(AB$7,[2]Displacement!$T$8:AI$8,0))</f>
        <v>114.62425</v>
      </c>
      <c r="AC9" s="15">
        <f>INDEX([2]Displacement!$T$11:$AC$36,MATCH($M9,[2]Displacement!$B$11:$B$36,0),MATCH(AC$7,[2]Displacement!$T$8:AJ$8,0))</f>
        <v>0</v>
      </c>
    </row>
    <row r="10" spans="1:29" x14ac:dyDescent="0.25">
      <c r="B10" s="4">
        <f>'[3]0-GRID IRP Displaced'!$B111</f>
        <v>2020</v>
      </c>
      <c r="C10" s="5" t="str">
        <f>'[3]0-GRID IRP Displaced'!A111</f>
        <v>IRP19_FOT_MDCQ3b</v>
      </c>
      <c r="D10" s="5">
        <f>'[3]0-GRID IRP Displaced'!M111</f>
        <v>0</v>
      </c>
      <c r="E10" s="5">
        <f>'[3]0-GRID IRP Displaced'!N111</f>
        <v>0</v>
      </c>
      <c r="F10" s="5">
        <f>'[3]0-GRID IRP Displaced'!O111</f>
        <v>0</v>
      </c>
      <c r="G10" s="5">
        <f>'[3]0-GRID IRP Displaced'!P111</f>
        <v>0</v>
      </c>
      <c r="H10" s="30">
        <f t="shared" si="0"/>
        <v>0</v>
      </c>
      <c r="J10" t="str">
        <f t="shared" si="1"/>
        <v>Summer</v>
      </c>
      <c r="M10" s="10">
        <f t="shared" ref="M10:M27" si="2">M9+1</f>
        <v>2021</v>
      </c>
      <c r="N10" s="11">
        <f>INDEX([2]Displacement!C$11:C$36,MATCH($M10,[2]Displacement!$B$11:$B$36,0),1)</f>
        <v>0</v>
      </c>
      <c r="O10" s="11">
        <f>INDEX([2]Displacement!D$11:D$36,MATCH($M10,[2]Displacement!$B$11:$B$36,0),1)</f>
        <v>0</v>
      </c>
      <c r="P10" s="11">
        <f>INDEX([2]Displacement!E$11:E$36,MATCH($M10,[2]Displacement!$B$11:$B$36,0),1)</f>
        <v>159.19999999999999</v>
      </c>
      <c r="Q10" s="11">
        <f>INDEX([2]Displacement!F$11:F$36,MATCH($M10,[2]Displacement!$B$11:$B$36,0),1)</f>
        <v>0</v>
      </c>
      <c r="R10" s="11">
        <f>INDEX([2]Displacement!G$11:G$36,MATCH($M10,[2]Displacement!$B$11:$B$36,0),1)</f>
        <v>0</v>
      </c>
      <c r="S10" s="11">
        <f>INDEX([2]Displacement!H$11:H$36,MATCH($M10,[2]Displacement!$B$11:$B$36,0),1)</f>
        <v>493</v>
      </c>
      <c r="T10" s="11">
        <f>INDEX([2]Displacement!I$11:I$36,MATCH($M10,[2]Displacement!$B$11:$B$36,0),1)</f>
        <v>268.48</v>
      </c>
      <c r="U10" s="11">
        <f>INDEX([2]Displacement!J$11:J$36,MATCH($M10,[2]Displacement!$B$11:$B$36,0),1)</f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f>INDEX([2]Displacement!$T$11:$AC$36,MATCH($M10,[2]Displacement!$B$11:$B$36,0),MATCH(AA$7,[2]Displacement!$T$8:AH$8,0))</f>
        <v>122.0092065</v>
      </c>
      <c r="AB10" s="14">
        <f>INDEX([2]Displacement!$T$11:$AC$36,MATCH($M10,[2]Displacement!$B$11:$B$36,0),MATCH(AB$7,[2]Displacement!$T$8:AI$8,0))</f>
        <v>122.0092065</v>
      </c>
      <c r="AC10" s="15">
        <f>INDEX([2]Displacement!$T$11:$AC$36,MATCH($M10,[2]Displacement!$B$11:$B$36,0),MATCH(AC$7,[2]Displacement!$T$8:AJ$8,0))</f>
        <v>0</v>
      </c>
    </row>
    <row r="11" spans="1:29" x14ac:dyDescent="0.25">
      <c r="B11" s="4">
        <f>'[3]0-GRID IRP Displaced'!$B112</f>
        <v>2020</v>
      </c>
      <c r="C11" s="5" t="str">
        <f>'[3]0-GRID IRP Displaced'!A112</f>
        <v>IRP19_FOT_MDCQ3</v>
      </c>
      <c r="D11" s="5">
        <f>'[3]0-GRID IRP Displaced'!M112</f>
        <v>400</v>
      </c>
      <c r="E11" s="5">
        <f>'[3]0-GRID IRP Displaced'!N112</f>
        <v>0</v>
      </c>
      <c r="F11" s="5">
        <f>'[3]0-GRID IRP Displaced'!O112</f>
        <v>0</v>
      </c>
      <c r="G11" s="5">
        <f>'[3]0-GRID IRP Displaced'!P112</f>
        <v>0</v>
      </c>
      <c r="H11" s="30">
        <f t="shared" si="0"/>
        <v>400</v>
      </c>
      <c r="J11" t="str">
        <f t="shared" si="1"/>
        <v>Summer</v>
      </c>
      <c r="M11" s="10">
        <f t="shared" si="2"/>
        <v>2022</v>
      </c>
      <c r="N11" s="11">
        <f>INDEX([2]Displacement!C$11:C$36,MATCH($M11,[2]Displacement!$B$11:$B$36,0),1)</f>
        <v>0</v>
      </c>
      <c r="O11" s="11">
        <f>INDEX([2]Displacement!D$11:D$36,MATCH($M11,[2]Displacement!$B$11:$B$36,0),1)</f>
        <v>0</v>
      </c>
      <c r="P11" s="11">
        <f>INDEX([2]Displacement!E$11:E$36,MATCH($M11,[2]Displacement!$B$11:$B$36,0),1)</f>
        <v>223</v>
      </c>
      <c r="Q11" s="11">
        <f>INDEX([2]Displacement!F$11:F$36,MATCH($M11,[2]Displacement!$B$11:$B$36,0),1)</f>
        <v>0</v>
      </c>
      <c r="R11" s="11">
        <f>INDEX([2]Displacement!G$11:G$36,MATCH($M11,[2]Displacement!$B$11:$B$36,0),1)</f>
        <v>0</v>
      </c>
      <c r="S11" s="11">
        <f>INDEX([2]Displacement!H$11:H$36,MATCH($M11,[2]Displacement!$B$11:$B$36,0),1)</f>
        <v>502.68</v>
      </c>
      <c r="T11" s="11">
        <f>INDEX([2]Displacement!I$11:I$36,MATCH($M11,[2]Displacement!$B$11:$B$36,0),1)</f>
        <v>303.32</v>
      </c>
      <c r="U11" s="11">
        <f>INDEX([2]Displacement!J$11:J$36,MATCH($M11,[2]Displacement!$B$11:$B$36,0),1)</f>
        <v>0</v>
      </c>
      <c r="V11" s="14">
        <f>SUM(Displacement!BZ13:CE13)</f>
        <v>0</v>
      </c>
      <c r="W11" s="14">
        <v>0</v>
      </c>
      <c r="X11" s="14">
        <f>SUM(Displacement!BO13:BT13)</f>
        <v>7.2726204304628483</v>
      </c>
      <c r="Y11" s="14">
        <f>SUM(Displacement!BX13:BY13)</f>
        <v>0</v>
      </c>
      <c r="Z11" s="15">
        <f>SUM(Displacement!BU13:BW13)</f>
        <v>0</v>
      </c>
      <c r="AA11" s="14">
        <f>INDEX([2]Displacement!$T$11:$AC$36,MATCH($M11,[2]Displacement!$B$11:$B$36,0),MATCH(AA$7,[2]Displacement!$T$8:AH$8,0))</f>
        <v>134.24185721750001</v>
      </c>
      <c r="AB11" s="14">
        <f>INDEX([2]Displacement!$T$11:$AC$36,MATCH($M11,[2]Displacement!$B$11:$B$36,0),MATCH(AB$7,[2]Displacement!$T$8:AI$8,0))</f>
        <v>134.24185721750001</v>
      </c>
      <c r="AC11" s="15">
        <f>INDEX([2]Displacement!$T$11:$AC$36,MATCH($M11,[2]Displacement!$B$11:$B$36,0),MATCH(AC$7,[2]Displacement!$T$8:AJ$8,0))</f>
        <v>0</v>
      </c>
    </row>
    <row r="12" spans="1:29" x14ac:dyDescent="0.25">
      <c r="B12" s="4">
        <f>'[3]0-GRID IRP Displaced'!$B113</f>
        <v>2020</v>
      </c>
      <c r="C12" s="5" t="str">
        <f>'[3]0-GRID IRP Displaced'!A113</f>
        <v>IRP19_FOT_NOB_W</v>
      </c>
      <c r="D12" s="5">
        <f>'[3]0-GRID IRP Displaced'!M113</f>
        <v>30.36</v>
      </c>
      <c r="E12" s="5">
        <f>'[3]0-GRID IRP Displaced'!N113</f>
        <v>0</v>
      </c>
      <c r="F12" s="5">
        <f>'[3]0-GRID IRP Displaced'!O113</f>
        <v>30.36</v>
      </c>
      <c r="G12" s="5">
        <f>'[3]0-GRID IRP Displaced'!P113</f>
        <v>0</v>
      </c>
      <c r="H12" s="30">
        <f t="shared" si="0"/>
        <v>0</v>
      </c>
      <c r="J12" t="str">
        <f t="shared" si="1"/>
        <v>Winter</v>
      </c>
      <c r="M12" s="10">
        <f t="shared" si="2"/>
        <v>2023</v>
      </c>
      <c r="N12" s="11">
        <f>INDEX([2]Displacement!C$11:C$36,MATCH($M12,[2]Displacement!$B$11:$B$36,0),1)</f>
        <v>0</v>
      </c>
      <c r="O12" s="11">
        <f>INDEX([2]Displacement!D$11:D$36,MATCH($M12,[2]Displacement!$B$11:$B$36,0),1)</f>
        <v>0</v>
      </c>
      <c r="P12" s="11">
        <f>INDEX([2]Displacement!E$11:E$36,MATCH($M12,[2]Displacement!$B$11:$B$36,0),1)</f>
        <v>226.4</v>
      </c>
      <c r="Q12" s="11">
        <f>INDEX([2]Displacement!F$11:F$36,MATCH($M12,[2]Displacement!$B$11:$B$36,0),1)</f>
        <v>0</v>
      </c>
      <c r="R12" s="11">
        <f>INDEX([2]Displacement!G$11:G$36,MATCH($M12,[2]Displacement!$B$11:$B$36,0),1)</f>
        <v>69.2</v>
      </c>
      <c r="S12" s="11">
        <f>INDEX([2]Displacement!H$11:H$36,MATCH($M12,[2]Displacement!$B$11:$B$36,0),1)</f>
        <v>497.88</v>
      </c>
      <c r="T12" s="11">
        <f>INDEX([2]Displacement!I$11:I$36,MATCH($M12,[2]Displacement!$B$11:$B$36,0),1)</f>
        <v>314</v>
      </c>
      <c r="U12" s="11">
        <f>INDEX([2]Displacement!J$11:J$36,MATCH($M12,[2]Displacement!$B$11:$B$36,0),1)</f>
        <v>0</v>
      </c>
      <c r="V12" s="14">
        <f>SUM(Displacement!BZ14:CE14)</f>
        <v>0</v>
      </c>
      <c r="W12" s="14">
        <v>0</v>
      </c>
      <c r="X12" s="14">
        <f>SUM(Displacement!BO14:BT14)</f>
        <v>7.2726204304628483</v>
      </c>
      <c r="Y12" s="14">
        <f>SUM(Displacement!BX14:BY14)</f>
        <v>0</v>
      </c>
      <c r="Z12" s="15">
        <f>SUM(Displacement!BU14:BW14)</f>
        <v>0</v>
      </c>
      <c r="AA12" s="14">
        <f>INDEX([2]Displacement!$T$11:$AC$36,MATCH($M12,[2]Displacement!$B$11:$B$36,0),MATCH(AA$7,[2]Displacement!$T$8:AH$8,0))</f>
        <v>437.77923168141257</v>
      </c>
      <c r="AB12" s="14">
        <f>INDEX([2]Displacement!$T$11:$AC$36,MATCH($M12,[2]Displacement!$B$11:$B$36,0),MATCH(AB$7,[2]Displacement!$T$8:AI$8,0))</f>
        <v>314</v>
      </c>
      <c r="AC12" s="15">
        <f>INDEX([2]Displacement!$T$11:$AC$36,MATCH($M12,[2]Displacement!$B$11:$B$36,0),MATCH(AC$7,[2]Displacement!$T$8:AJ$8,0))</f>
        <v>0</v>
      </c>
    </row>
    <row r="13" spans="1:29" x14ac:dyDescent="0.25">
      <c r="B13" s="4">
        <f>'[3]0-GRID IRP Displaced'!$B114</f>
        <v>2020</v>
      </c>
      <c r="C13" s="5" t="str">
        <f>'[3]0-GRID IRP Displaced'!A114</f>
        <v>IRP19_FOT_COB_W</v>
      </c>
      <c r="D13" s="5">
        <f>'[3]0-GRID IRP Displaced'!M114</f>
        <v>0</v>
      </c>
      <c r="E13" s="5">
        <f>'[3]0-GRID IRP Displaced'!N114</f>
        <v>0</v>
      </c>
      <c r="F13" s="5">
        <f>'[3]0-GRID IRP Displaced'!O114</f>
        <v>0</v>
      </c>
      <c r="G13" s="5">
        <f>'[3]0-GRID IRP Displaced'!P114</f>
        <v>0</v>
      </c>
      <c r="H13" s="30">
        <f t="shared" si="0"/>
        <v>0</v>
      </c>
      <c r="J13" t="str">
        <f t="shared" si="1"/>
        <v>Winter</v>
      </c>
      <c r="M13" s="10">
        <f t="shared" si="2"/>
        <v>2024</v>
      </c>
      <c r="N13" s="11">
        <f>INDEX([2]Displacement!C$11:C$36,MATCH($M13,[2]Displacement!$B$11:$B$36,0),1)</f>
        <v>0</v>
      </c>
      <c r="O13" s="11">
        <f>INDEX([2]Displacement!D$11:D$36,MATCH($M13,[2]Displacement!$B$11:$B$36,0),1)</f>
        <v>0</v>
      </c>
      <c r="P13" s="11">
        <f>INDEX([2]Displacement!E$11:E$36,MATCH($M13,[2]Displacement!$B$11:$B$36,0),1)</f>
        <v>2380.4</v>
      </c>
      <c r="Q13" s="11">
        <f>INDEX([2]Displacement!F$11:F$36,MATCH($M13,[2]Displacement!$B$11:$B$36,0),1)</f>
        <v>0</v>
      </c>
      <c r="R13" s="11">
        <f>INDEX([2]Displacement!G$11:G$36,MATCH($M13,[2]Displacement!$B$11:$B$36,0),1)</f>
        <v>1989.2</v>
      </c>
      <c r="S13" s="11">
        <f>INDEX([2]Displacement!H$11:H$36,MATCH($M13,[2]Displacement!$B$11:$B$36,0),1)</f>
        <v>130.94999999999999</v>
      </c>
      <c r="T13" s="11">
        <f>INDEX([2]Displacement!I$11:I$36,MATCH($M13,[2]Displacement!$B$11:$B$36,0),1)</f>
        <v>44.274999999999999</v>
      </c>
      <c r="U13" s="11">
        <f>INDEX([2]Displacement!J$11:J$36,MATCH($M13,[2]Displacement!$B$11:$B$36,0),1)</f>
        <v>0</v>
      </c>
      <c r="V13" s="14">
        <f>SUM(Displacement!BZ15:CE15)</f>
        <v>0</v>
      </c>
      <c r="W13" s="14">
        <v>0</v>
      </c>
      <c r="X13" s="14">
        <f>SUM(Displacement!BO15:BT15)</f>
        <v>1097.45297192063</v>
      </c>
      <c r="Y13" s="14">
        <f>SUM(Displacement!BX15:BY15)</f>
        <v>0</v>
      </c>
      <c r="Z13" s="15">
        <f>SUM(Displacement!BU15:BW15)</f>
        <v>35.890360814280804</v>
      </c>
      <c r="AA13" s="14">
        <f>INDEX([2]Displacement!$T$11:$AC$36,MATCH($M13,[2]Displacement!$B$11:$B$36,0),MATCH(AA$7,[2]Displacement!$T$8:AH$8,0))</f>
        <v>100</v>
      </c>
      <c r="AB13" s="14">
        <f>INDEX([2]Displacement!$T$11:$AC$36,MATCH($M13,[2]Displacement!$B$11:$B$36,0),MATCH(AB$7,[2]Displacement!$T$8:AI$8,0))</f>
        <v>44.274999999999999</v>
      </c>
      <c r="AC13" s="15">
        <f>INDEX([2]Displacement!$T$11:$AC$36,MATCH($M13,[2]Displacement!$B$11:$B$36,0),MATCH(AC$7,[2]Displacement!$T$8:AJ$8,0))</f>
        <v>0</v>
      </c>
    </row>
    <row r="14" spans="1:29" x14ac:dyDescent="0.25">
      <c r="B14" s="4">
        <f>'[3]0-GRID IRP Displaced'!$B115</f>
        <v>2020</v>
      </c>
      <c r="C14" s="5" t="str">
        <f>'[3]0-GRID IRP Displaced'!A115</f>
        <v>IRP19_FOT_COBFL</v>
      </c>
      <c r="D14" s="5">
        <f>'[3]0-GRID IRP Displaced'!M115</f>
        <v>0</v>
      </c>
      <c r="E14" s="5">
        <f>'[3]0-GRID IRP Displaced'!N115</f>
        <v>0</v>
      </c>
      <c r="F14" s="5">
        <f>'[3]0-GRID IRP Displaced'!O115</f>
        <v>0</v>
      </c>
      <c r="G14" s="5">
        <f>'[3]0-GRID IRP Displaced'!P115</f>
        <v>0</v>
      </c>
      <c r="H14" s="30">
        <f t="shared" si="0"/>
        <v>0</v>
      </c>
      <c r="J14" t="str">
        <f t="shared" si="1"/>
        <v>Flat</v>
      </c>
      <c r="M14" s="10">
        <f t="shared" si="2"/>
        <v>2025</v>
      </c>
      <c r="N14" s="11">
        <f>INDEX([2]Displacement!C$11:C$36,MATCH($M14,[2]Displacement!$B$11:$B$36,0),1)</f>
        <v>0</v>
      </c>
      <c r="O14" s="11">
        <f>INDEX([2]Displacement!D$11:D$36,MATCH($M14,[2]Displacement!$B$11:$B$36,0),1)</f>
        <v>0</v>
      </c>
      <c r="P14" s="11">
        <f>INDEX([2]Displacement!E$11:E$36,MATCH($M14,[2]Displacement!$B$11:$B$36,0),1)</f>
        <v>2380.4</v>
      </c>
      <c r="Q14" s="11">
        <f>INDEX([2]Displacement!F$11:F$36,MATCH($M14,[2]Displacement!$B$11:$B$36,0),1)</f>
        <v>0</v>
      </c>
      <c r="R14" s="11">
        <f>INDEX([2]Displacement!G$11:G$36,MATCH($M14,[2]Displacement!$B$11:$B$36,0),1)</f>
        <v>1989.2</v>
      </c>
      <c r="S14" s="11">
        <f>INDEX([2]Displacement!H$11:H$36,MATCH($M14,[2]Displacement!$B$11:$B$36,0),1)</f>
        <v>126.44500000000001</v>
      </c>
      <c r="T14" s="11">
        <f>INDEX([2]Displacement!I$11:I$36,MATCH($M14,[2]Displacement!$B$11:$B$36,0),1)</f>
        <v>50.8</v>
      </c>
      <c r="U14" s="11">
        <f>INDEX([2]Displacement!J$11:J$36,MATCH($M14,[2]Displacement!$B$11:$B$36,0),1)</f>
        <v>0</v>
      </c>
      <c r="V14" s="14">
        <f>SUM(Displacement!BZ16:CE16)</f>
        <v>0</v>
      </c>
      <c r="W14" s="14">
        <v>0</v>
      </c>
      <c r="X14" s="14">
        <f>SUM(Displacement!BO16:BT16)</f>
        <v>1097.45297192063</v>
      </c>
      <c r="Y14" s="14">
        <f>SUM(Displacement!BX16:BY16)</f>
        <v>0</v>
      </c>
      <c r="Z14" s="15">
        <f>SUM(Displacement!BU16:BW16)</f>
        <v>35.890360814280804</v>
      </c>
      <c r="AA14" s="14">
        <f>INDEX([2]Displacement!$T$11:$AC$36,MATCH($M14,[2]Displacement!$B$11:$B$36,0),MATCH(AA$7,[2]Displacement!$T$8:AH$8,0))</f>
        <v>100</v>
      </c>
      <c r="AB14" s="14">
        <f>INDEX([2]Displacement!$T$11:$AC$36,MATCH($M14,[2]Displacement!$B$11:$B$36,0),MATCH(AB$7,[2]Displacement!$T$8:AI$8,0))</f>
        <v>50.8</v>
      </c>
      <c r="AC14" s="15">
        <f>INDEX([2]Displacement!$T$11:$AC$36,MATCH($M14,[2]Displacement!$B$11:$B$36,0),MATCH(AC$7,[2]Displacement!$T$8:AJ$8,0))</f>
        <v>0</v>
      </c>
    </row>
    <row r="15" spans="1:29" x14ac:dyDescent="0.25">
      <c r="B15" s="4">
        <f>'[3]0-GRID IRP Displaced'!$B116</f>
        <v>2020</v>
      </c>
      <c r="C15" s="5" t="str">
        <f>'[3]0-GRID IRP Displaced'!A116</f>
        <v>IRP19_FOT_MDC_W</v>
      </c>
      <c r="D15" s="5">
        <f>'[3]0-GRID IRP Displaced'!M116</f>
        <v>100.6</v>
      </c>
      <c r="E15" s="5">
        <f>'[3]0-GRID IRP Displaced'!N116</f>
        <v>0</v>
      </c>
      <c r="F15" s="5">
        <f>'[3]0-GRID IRP Displaced'!O116</f>
        <v>77.776084905660369</v>
      </c>
      <c r="G15" s="5">
        <f>'[3]0-GRID IRP Displaced'!P116</f>
        <v>0</v>
      </c>
      <c r="H15" s="30">
        <f t="shared" si="0"/>
        <v>22.823915094339625</v>
      </c>
      <c r="J15" t="str">
        <f t="shared" si="1"/>
        <v>Winter</v>
      </c>
      <c r="M15" s="10">
        <f t="shared" si="2"/>
        <v>2026</v>
      </c>
      <c r="N15" s="11">
        <f>INDEX([2]Displacement!C$11:C$36,MATCH($M15,[2]Displacement!$B$11:$B$36,0),1)</f>
        <v>184.9</v>
      </c>
      <c r="O15" s="11">
        <f>INDEX([2]Displacement!D$11:D$36,MATCH($M15,[2]Displacement!$B$11:$B$36,0),1)</f>
        <v>0</v>
      </c>
      <c r="P15" s="11">
        <f>INDEX([2]Displacement!E$11:E$36,MATCH($M15,[2]Displacement!$B$11:$B$36,0),1)</f>
        <v>2380.4</v>
      </c>
      <c r="Q15" s="11">
        <f>INDEX([2]Displacement!F$11:F$36,MATCH($M15,[2]Displacement!$B$11:$B$36,0),1)</f>
        <v>0</v>
      </c>
      <c r="R15" s="11">
        <f>INDEX([2]Displacement!G$11:G$36,MATCH($M15,[2]Displacement!$B$11:$B$36,0),1)</f>
        <v>1989.2</v>
      </c>
      <c r="S15" s="11">
        <f>INDEX([2]Displacement!H$11:H$36,MATCH($M15,[2]Displacement!$B$11:$B$36,0),1)</f>
        <v>191.24</v>
      </c>
      <c r="T15" s="11">
        <f>INDEX([2]Displacement!I$11:I$36,MATCH($M15,[2]Displacement!$B$11:$B$36,0),1)</f>
        <v>52.575000000000003</v>
      </c>
      <c r="U15" s="11">
        <f>INDEX([2]Displacement!J$11:J$36,MATCH($M15,[2]Displacement!$B$11:$B$36,0),1)</f>
        <v>0</v>
      </c>
      <c r="V15" s="14">
        <f>SUM(Displacement!BZ17:CE17)</f>
        <v>100</v>
      </c>
      <c r="W15" s="14">
        <v>0</v>
      </c>
      <c r="X15" s="14">
        <f>SUM(Displacement!BO17:BT17)</f>
        <v>1097.45297192063</v>
      </c>
      <c r="Y15" s="14">
        <f>SUM(Displacement!BX17:BY17)</f>
        <v>0</v>
      </c>
      <c r="Z15" s="15">
        <f>SUM(Displacement!BU17:BW17)</f>
        <v>35.890360814280804</v>
      </c>
      <c r="AA15" s="14">
        <f>INDEX([2]Displacement!$T$11:$AC$36,MATCH($M15,[2]Displacement!$B$11:$B$36,0),MATCH(AA$7,[2]Displacement!$T$8:AH$8,0))</f>
        <v>0</v>
      </c>
      <c r="AB15" s="14">
        <f>INDEX([2]Displacement!$T$11:$AC$36,MATCH($M15,[2]Displacement!$B$11:$B$36,0),MATCH(AB$7,[2]Displacement!$T$8:AI$8,0))</f>
        <v>0</v>
      </c>
      <c r="AC15" s="15">
        <f>INDEX([2]Displacement!$T$11:$AC$36,MATCH($M15,[2]Displacement!$B$11:$B$36,0),MATCH(AC$7,[2]Displacement!$T$8:AJ$8,0))</f>
        <v>0</v>
      </c>
    </row>
    <row r="16" spans="1:29" x14ac:dyDescent="0.25">
      <c r="B16" s="53">
        <f>'[3]0-GRID IRP Displaced'!$B117</f>
        <v>2020</v>
      </c>
      <c r="C16" s="51" t="str">
        <f>'[3]0-GRID IRP Displaced'!A117</f>
        <v>IRP19_FOT_MDCFL</v>
      </c>
      <c r="D16" s="51">
        <f>'[3]0-GRID IRP Displaced'!M117</f>
        <v>0</v>
      </c>
      <c r="E16" s="51">
        <f>'[3]0-GRID IRP Displaced'!N117</f>
        <v>0</v>
      </c>
      <c r="F16" s="51">
        <f>'[3]0-GRID IRP Displaced'!O117</f>
        <v>0</v>
      </c>
      <c r="G16" s="51">
        <f>'[3]0-GRID IRP Displaced'!P117</f>
        <v>0</v>
      </c>
      <c r="H16" s="46">
        <f t="shared" si="0"/>
        <v>0</v>
      </c>
      <c r="J16" t="str">
        <f t="shared" si="1"/>
        <v>Flat</v>
      </c>
      <c r="M16" s="10">
        <f t="shared" si="2"/>
        <v>2027</v>
      </c>
      <c r="N16" s="11">
        <f>INDEX([2]Displacement!C$11:C$36,MATCH($M16,[2]Displacement!$B$11:$B$36,0),1)</f>
        <v>184.9</v>
      </c>
      <c r="O16" s="11">
        <f>INDEX([2]Displacement!D$11:D$36,MATCH($M16,[2]Displacement!$B$11:$B$36,0),1)</f>
        <v>0</v>
      </c>
      <c r="P16" s="11">
        <f>INDEX([2]Displacement!E$11:E$36,MATCH($M16,[2]Displacement!$B$11:$B$36,0),1)</f>
        <v>2380.4</v>
      </c>
      <c r="Q16" s="11">
        <f>INDEX([2]Displacement!F$11:F$36,MATCH($M16,[2]Displacement!$B$11:$B$36,0),1)</f>
        <v>0</v>
      </c>
      <c r="R16" s="11">
        <f>INDEX([2]Displacement!G$11:G$36,MATCH($M16,[2]Displacement!$B$11:$B$36,0),1)</f>
        <v>1989.2</v>
      </c>
      <c r="S16" s="11">
        <f>INDEX([2]Displacement!H$11:H$36,MATCH($M16,[2]Displacement!$B$11:$B$36,0),1)</f>
        <v>264</v>
      </c>
      <c r="T16" s="11">
        <f>INDEX([2]Displacement!I$11:I$36,MATCH($M16,[2]Displacement!$B$11:$B$36,0),1)</f>
        <v>99.65</v>
      </c>
      <c r="U16" s="11">
        <f>INDEX([2]Displacement!J$11:J$36,MATCH($M16,[2]Displacement!$B$11:$B$36,0),1)</f>
        <v>0</v>
      </c>
      <c r="V16" s="14">
        <f>SUM(Displacement!BZ18:CE18)</f>
        <v>100</v>
      </c>
      <c r="W16" s="14">
        <v>0</v>
      </c>
      <c r="X16" s="14">
        <f>SUM(Displacement!BO18:BT18)</f>
        <v>1097.45297192063</v>
      </c>
      <c r="Y16" s="14">
        <f>SUM(Displacement!BX18:BY18)</f>
        <v>0</v>
      </c>
      <c r="Z16" s="15">
        <f>SUM(Displacement!BU18:BW18)</f>
        <v>35.890360814280804</v>
      </c>
      <c r="AA16" s="14">
        <f>INDEX([2]Displacement!$T$11:$AC$36,MATCH($M16,[2]Displacement!$B$11:$B$36,0),MATCH(AA$7,[2]Displacement!$T$8:AH$8,0))</f>
        <v>0</v>
      </c>
      <c r="AB16" s="14">
        <f>INDEX([2]Displacement!$T$11:$AC$36,MATCH($M16,[2]Displacement!$B$11:$B$36,0),MATCH(AB$7,[2]Displacement!$T$8:AI$8,0))</f>
        <v>0</v>
      </c>
      <c r="AC16" s="15">
        <f>INDEX([2]Displacement!$T$11:$AC$36,MATCH($M16,[2]Displacement!$B$11:$B$36,0),MATCH(AC$7,[2]Displacement!$T$8:AJ$8,0))</f>
        <v>0</v>
      </c>
    </row>
    <row r="17" spans="2:29" x14ac:dyDescent="0.25">
      <c r="B17" s="2">
        <f>'[3]0-GRID IRP Displaced'!$B118</f>
        <v>2021</v>
      </c>
      <c r="C17" s="3" t="str">
        <f>'[3]0-GRID IRP Displaced'!A118</f>
        <v>IRP19_FOT_MNAQ3c</v>
      </c>
      <c r="D17" s="3">
        <f>'[3]0-GRID IRP Displaced'!M118</f>
        <v>0</v>
      </c>
      <c r="E17" s="3">
        <f>'[3]0-GRID IRP Displaced'!N118</f>
        <v>0</v>
      </c>
      <c r="F17" s="3">
        <f>'[3]0-GRID IRP Displaced'!O118</f>
        <v>0</v>
      </c>
      <c r="G17" s="3">
        <f>'[3]0-GRID IRP Displaced'!P118</f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f>INDEX([2]Displacement!C$11:C$36,MATCH($M17,[2]Displacement!$B$11:$B$36,0),1)</f>
        <v>184.9</v>
      </c>
      <c r="O17" s="11">
        <f>INDEX([2]Displacement!D$11:D$36,MATCH($M17,[2]Displacement!$B$11:$B$36,0),1)</f>
        <v>175.4447653429603</v>
      </c>
      <c r="P17" s="11">
        <f>INDEX([2]Displacement!E$11:E$36,MATCH($M17,[2]Displacement!$B$11:$B$36,0),1)</f>
        <v>2380.4</v>
      </c>
      <c r="Q17" s="11">
        <f>INDEX([2]Displacement!F$11:F$36,MATCH($M17,[2]Displacement!$B$11:$B$36,0),1)</f>
        <v>0</v>
      </c>
      <c r="R17" s="11">
        <f>INDEX([2]Displacement!G$11:G$36,MATCH($M17,[2]Displacement!$B$11:$B$36,0),1)</f>
        <v>1989.2</v>
      </c>
      <c r="S17" s="11">
        <f>INDEX([2]Displacement!H$11:H$36,MATCH($M17,[2]Displacement!$B$11:$B$36,0),1)</f>
        <v>1162.54</v>
      </c>
      <c r="T17" s="11">
        <f>INDEX([2]Displacement!I$11:I$36,MATCH($M17,[2]Displacement!$B$11:$B$36,0),1)</f>
        <v>231.56</v>
      </c>
      <c r="U17" s="11">
        <f>INDEX([2]Displacement!J$11:J$36,MATCH($M17,[2]Displacement!$B$11:$B$36,0),1)</f>
        <v>0</v>
      </c>
      <c r="V17" s="14">
        <f>SUM(Displacement!BZ19:CE19)</f>
        <v>100</v>
      </c>
      <c r="W17" s="14">
        <v>0</v>
      </c>
      <c r="X17" s="14">
        <f>SUM(Displacement!BO19:BT19)</f>
        <v>1097.45297192063</v>
      </c>
      <c r="Y17" s="14">
        <f>SUM(Displacement!BX19:BY19)</f>
        <v>0</v>
      </c>
      <c r="Z17" s="15">
        <f>SUM(Displacement!BU19:BW19)</f>
        <v>35.890360814280804</v>
      </c>
      <c r="AA17" s="14">
        <f>INDEX([2]Displacement!$T$11:$AC$36,MATCH($M17,[2]Displacement!$B$11:$B$36,0),MATCH(AA$7,[2]Displacement!$T$8:AH$8,0))</f>
        <v>0</v>
      </c>
      <c r="AB17" s="14">
        <f>INDEX([2]Displacement!$T$11:$AC$36,MATCH($M17,[2]Displacement!$B$11:$B$36,0),MATCH(AB$7,[2]Displacement!$T$8:AI$8,0))</f>
        <v>0</v>
      </c>
      <c r="AC17" s="15">
        <f>INDEX([2]Displacement!$T$11:$AC$36,MATCH($M17,[2]Displacement!$B$11:$B$36,0),MATCH(AC$7,[2]Displacement!$T$8:AJ$8,0))</f>
        <v>0</v>
      </c>
    </row>
    <row r="18" spans="2:29" x14ac:dyDescent="0.25">
      <c r="B18" s="4">
        <f>'[3]0-GRID IRP Displaced'!$B119</f>
        <v>2021</v>
      </c>
      <c r="C18" s="5" t="str">
        <f>'[3]0-GRID IRP Displaced'!A119</f>
        <v>IRP19_FOT_COBQ3</v>
      </c>
      <c r="D18" s="5">
        <f>'[3]0-GRID IRP Displaced'!M119</f>
        <v>200</v>
      </c>
      <c r="E18" s="5">
        <f>'[3]0-GRID IRP Displaced'!N119</f>
        <v>115.103025</v>
      </c>
      <c r="F18" s="5">
        <f>'[3]0-GRID IRP Displaced'!O119</f>
        <v>0</v>
      </c>
      <c r="G18" s="5">
        <f>'[3]0-GRID IRP Displaced'!P119</f>
        <v>0</v>
      </c>
      <c r="H18" s="30">
        <f t="shared" si="0"/>
        <v>84.896974999999998</v>
      </c>
      <c r="J18" t="str">
        <f t="shared" si="1"/>
        <v>Summer</v>
      </c>
      <c r="M18" s="10">
        <f t="shared" si="2"/>
        <v>2029</v>
      </c>
      <c r="N18" s="11">
        <f>INDEX([2]Displacement!C$11:C$36,MATCH($M18,[2]Displacement!$B$11:$B$36,0),1)</f>
        <v>184.9</v>
      </c>
      <c r="O18" s="11">
        <f>INDEX([2]Displacement!D$11:D$36,MATCH($M18,[2]Displacement!$B$11:$B$36,0),1)</f>
        <v>607.71162454873649</v>
      </c>
      <c r="P18" s="11">
        <f>INDEX([2]Displacement!E$11:E$36,MATCH($M18,[2]Displacement!$B$11:$B$36,0),1)</f>
        <v>2739.8</v>
      </c>
      <c r="Q18" s="11">
        <f>INDEX([2]Displacement!F$11:F$36,MATCH($M18,[2]Displacement!$B$11:$B$36,0),1)</f>
        <v>21.3</v>
      </c>
      <c r="R18" s="11">
        <f>INDEX([2]Displacement!G$11:G$36,MATCH($M18,[2]Displacement!$B$11:$B$36,0),1)</f>
        <v>1989.2</v>
      </c>
      <c r="S18" s="11">
        <f>INDEX([2]Displacement!H$11:H$36,MATCH($M18,[2]Displacement!$B$11:$B$36,0),1)</f>
        <v>1349.125</v>
      </c>
      <c r="T18" s="11">
        <f>INDEX([2]Displacement!I$11:I$36,MATCH($M18,[2]Displacement!$B$11:$B$36,0),1)</f>
        <v>222.2</v>
      </c>
      <c r="U18" s="11">
        <f>INDEX([2]Displacement!J$11:J$36,MATCH($M18,[2]Displacement!$B$11:$B$36,0),1)</f>
        <v>25.875</v>
      </c>
      <c r="V18" s="14">
        <f>SUM(Displacement!BZ20:CE20)</f>
        <v>100</v>
      </c>
      <c r="W18" s="14">
        <v>0</v>
      </c>
      <c r="X18" s="14">
        <f>SUM(Displacement!BO20:BT20)</f>
        <v>1097.45297192063</v>
      </c>
      <c r="Y18" s="14">
        <f>SUM(Displacement!BX20:BY20)</f>
        <v>0</v>
      </c>
      <c r="Z18" s="15">
        <f>SUM(Displacement!BU20:BW20)</f>
        <v>35.890360814280804</v>
      </c>
      <c r="AA18" s="14">
        <f>INDEX([2]Displacement!$T$11:$AC$36,MATCH($M18,[2]Displacement!$B$11:$B$36,0),MATCH(AA$7,[2]Displacement!$T$8:AH$8,0))</f>
        <v>0</v>
      </c>
      <c r="AB18" s="14">
        <f>INDEX([2]Displacement!$T$11:$AC$36,MATCH($M18,[2]Displacement!$B$11:$B$36,0),MATCH(AB$7,[2]Displacement!$T$8:AI$8,0))</f>
        <v>0</v>
      </c>
      <c r="AC18" s="15">
        <f>INDEX([2]Displacement!$T$11:$AC$36,MATCH($M18,[2]Displacement!$B$11:$B$36,0),MATCH(AC$7,[2]Displacement!$T$8:AJ$8,0))</f>
        <v>0</v>
      </c>
    </row>
    <row r="19" spans="2:29" x14ac:dyDescent="0.25">
      <c r="B19" s="4">
        <f>'[3]0-GRID IRP Displaced'!$B120</f>
        <v>2021</v>
      </c>
      <c r="C19" s="5" t="str">
        <f>'[3]0-GRID IRP Displaced'!A120</f>
        <v>IRP19_FOT_NOBQ3</v>
      </c>
      <c r="D19" s="5">
        <f>'[3]0-GRID IRP Displaced'!M120</f>
        <v>100</v>
      </c>
      <c r="E19" s="5">
        <f>'[3]0-GRID IRP Displaced'!N120</f>
        <v>0</v>
      </c>
      <c r="F19" s="5">
        <f>'[3]0-GRID IRP Displaced'!O120</f>
        <v>0</v>
      </c>
      <c r="G19" s="5">
        <f>'[3]0-GRID IRP Displaced'!P120</f>
        <v>0</v>
      </c>
      <c r="H19" s="30">
        <f t="shared" si="0"/>
        <v>100</v>
      </c>
      <c r="J19" t="str">
        <f t="shared" si="1"/>
        <v>Summer</v>
      </c>
      <c r="M19" s="10">
        <f t="shared" si="2"/>
        <v>2030</v>
      </c>
      <c r="N19" s="11">
        <f>INDEX([2]Displacement!C$11:C$36,MATCH($M19,[2]Displacement!$B$11:$B$36,0),1)</f>
        <v>554.70000000000005</v>
      </c>
      <c r="O19" s="11">
        <f>INDEX([2]Displacement!D$11:D$36,MATCH($M19,[2]Displacement!$B$11:$B$36,0),1)</f>
        <v>607.71162454873649</v>
      </c>
      <c r="P19" s="11">
        <f>INDEX([2]Displacement!E$11:E$36,MATCH($M19,[2]Displacement!$B$11:$B$36,0),1)</f>
        <v>3239.7999999999997</v>
      </c>
      <c r="Q19" s="11">
        <f>INDEX([2]Displacement!F$11:F$36,MATCH($M19,[2]Displacement!$B$11:$B$36,0),1)</f>
        <v>21.3</v>
      </c>
      <c r="R19" s="11">
        <f>INDEX([2]Displacement!G$11:G$36,MATCH($M19,[2]Displacement!$B$11:$B$36,0),1)</f>
        <v>3028.7999999999997</v>
      </c>
      <c r="S19" s="11">
        <f>INDEX([2]Displacement!H$11:H$36,MATCH($M19,[2]Displacement!$B$11:$B$36,0),1)</f>
        <v>1199.28</v>
      </c>
      <c r="T19" s="11">
        <f>INDEX([2]Displacement!I$11:I$36,MATCH($M19,[2]Displacement!$B$11:$B$36,0),1)</f>
        <v>172.97000000000003</v>
      </c>
      <c r="U19" s="11">
        <f>INDEX([2]Displacement!J$11:J$36,MATCH($M19,[2]Displacement!$B$11:$B$36,0),1)</f>
        <v>74.349999999999994</v>
      </c>
      <c r="V19" s="14">
        <f>SUM(Displacement!BZ21:CE21)</f>
        <v>100</v>
      </c>
      <c r="W19" s="14">
        <v>0</v>
      </c>
      <c r="X19" s="14">
        <f>SUM(Displacement!BO21:BT21)</f>
        <v>1097.45297192063</v>
      </c>
      <c r="Y19" s="14">
        <f>SUM(Displacement!BX21:BY21)</f>
        <v>0</v>
      </c>
      <c r="Z19" s="15">
        <f>SUM(Displacement!BU21:BW21)</f>
        <v>35.890360814280804</v>
      </c>
      <c r="AA19" s="14">
        <f>INDEX([2]Displacement!$T$11:$AC$36,MATCH($M19,[2]Displacement!$B$11:$B$36,0),MATCH(AA$7,[2]Displacement!$T$8:AH$8,0))</f>
        <v>0</v>
      </c>
      <c r="AB19" s="14">
        <f>INDEX([2]Displacement!$T$11:$AC$36,MATCH($M19,[2]Displacement!$B$11:$B$36,0),MATCH(AB$7,[2]Displacement!$T$8:AI$8,0))</f>
        <v>0</v>
      </c>
      <c r="AC19" s="15">
        <f>INDEX([2]Displacement!$T$11:$AC$36,MATCH($M19,[2]Displacement!$B$11:$B$36,0),MATCH(AC$7,[2]Displacement!$T$8:AJ$8,0))</f>
        <v>0</v>
      </c>
    </row>
    <row r="20" spans="2:29" x14ac:dyDescent="0.25">
      <c r="B20" s="4">
        <f>'[3]0-GRID IRP Displaced'!$B121</f>
        <v>2021</v>
      </c>
      <c r="C20" s="5" t="str">
        <f>'[3]0-GRID IRP Displaced'!A121</f>
        <v>IRP19_FOT_MDCQ3b</v>
      </c>
      <c r="D20" s="5">
        <f>'[3]0-GRID IRP Displaced'!M121</f>
        <v>0</v>
      </c>
      <c r="E20" s="5">
        <f>'[3]0-GRID IRP Displaced'!N121</f>
        <v>0</v>
      </c>
      <c r="F20" s="5">
        <f>'[3]0-GRID IRP Displaced'!O121</f>
        <v>0</v>
      </c>
      <c r="G20" s="5">
        <f>'[3]0-GRID IRP Displaced'!P121</f>
        <v>0</v>
      </c>
      <c r="H20" s="30">
        <f t="shared" si="0"/>
        <v>0</v>
      </c>
      <c r="J20" t="str">
        <f t="shared" si="1"/>
        <v>Summer</v>
      </c>
      <c r="M20" s="10">
        <f t="shared" si="2"/>
        <v>2031</v>
      </c>
      <c r="N20" s="11">
        <f>INDEX([2]Displacement!C$11:C$36,MATCH($M20,[2]Displacement!$B$11:$B$36,0),1)</f>
        <v>554.70000000000005</v>
      </c>
      <c r="O20" s="11">
        <f>INDEX([2]Displacement!D$11:D$36,MATCH($M20,[2]Displacement!$B$11:$B$36,0),1)</f>
        <v>637.71162454873649</v>
      </c>
      <c r="P20" s="11">
        <f>INDEX([2]Displacement!E$11:E$36,MATCH($M20,[2]Displacement!$B$11:$B$36,0),1)</f>
        <v>3239.7999999999997</v>
      </c>
      <c r="Q20" s="11">
        <f>INDEX([2]Displacement!F$11:F$36,MATCH($M20,[2]Displacement!$B$11:$B$36,0),1)</f>
        <v>21.3</v>
      </c>
      <c r="R20" s="11">
        <f>INDEX([2]Displacement!G$11:G$36,MATCH($M20,[2]Displacement!$B$11:$B$36,0),1)</f>
        <v>3028.7999999999997</v>
      </c>
      <c r="S20" s="11">
        <f>INDEX([2]Displacement!H$11:H$36,MATCH($M20,[2]Displacement!$B$11:$B$36,0),1)</f>
        <v>1165.115</v>
      </c>
      <c r="T20" s="11">
        <f>INDEX([2]Displacement!I$11:I$36,MATCH($M20,[2]Displacement!$B$11:$B$36,0),1)</f>
        <v>191.99</v>
      </c>
      <c r="U20" s="11">
        <f>INDEX([2]Displacement!J$11:J$36,MATCH($M20,[2]Displacement!$B$11:$B$36,0),1)</f>
        <v>83.674999999999997</v>
      </c>
      <c r="V20" s="14">
        <f>SUM(Displacement!BZ22:CE22)</f>
        <v>100</v>
      </c>
      <c r="W20" s="14">
        <v>0</v>
      </c>
      <c r="X20" s="14">
        <f>SUM(Displacement!BO22:BT22)</f>
        <v>1097.45297192063</v>
      </c>
      <c r="Y20" s="14">
        <f>SUM(Displacement!BX22:BY22)</f>
        <v>0</v>
      </c>
      <c r="Z20" s="15">
        <f>SUM(Displacement!BU22:BW22)</f>
        <v>35.890360814280804</v>
      </c>
      <c r="AA20" s="14">
        <f>INDEX([2]Displacement!$T$11:$AC$36,MATCH($M20,[2]Displacement!$B$11:$B$36,0),MATCH(AA$7,[2]Displacement!$T$8:AH$8,0))</f>
        <v>0</v>
      </c>
      <c r="AB20" s="14">
        <f>INDEX([2]Displacement!$T$11:$AC$36,MATCH($M20,[2]Displacement!$B$11:$B$36,0),MATCH(AB$7,[2]Displacement!$T$8:AI$8,0))</f>
        <v>0</v>
      </c>
      <c r="AC20" s="15">
        <f>INDEX([2]Displacement!$T$11:$AC$36,MATCH($M20,[2]Displacement!$B$11:$B$36,0),MATCH(AC$7,[2]Displacement!$T$8:AJ$8,0))</f>
        <v>0</v>
      </c>
    </row>
    <row r="21" spans="2:29" x14ac:dyDescent="0.25">
      <c r="B21" s="4">
        <f>'[3]0-GRID IRP Displaced'!$B122</f>
        <v>2021</v>
      </c>
      <c r="C21" s="5" t="str">
        <f>'[3]0-GRID IRP Displaced'!A122</f>
        <v>IRP19_FOT_MDCQ3</v>
      </c>
      <c r="D21" s="5">
        <f>'[3]0-GRID IRP Displaced'!M122</f>
        <v>193</v>
      </c>
      <c r="E21" s="5">
        <f>'[3]0-GRID IRP Displaced'!N122</f>
        <v>0</v>
      </c>
      <c r="F21" s="5">
        <f>'[3]0-GRID IRP Displaced'!O122</f>
        <v>0</v>
      </c>
      <c r="G21" s="5">
        <f>'[3]0-GRID IRP Displaced'!P122</f>
        <v>0</v>
      </c>
      <c r="H21" s="30">
        <f t="shared" si="0"/>
        <v>193</v>
      </c>
      <c r="J21" t="str">
        <f t="shared" si="1"/>
        <v>Summer</v>
      </c>
      <c r="M21" s="10">
        <f t="shared" si="2"/>
        <v>2032</v>
      </c>
      <c r="N21" s="11">
        <f>INDEX([2]Displacement!C$11:C$36,MATCH($M21,[2]Displacement!$B$11:$B$36,0),1)</f>
        <v>554.70000000000005</v>
      </c>
      <c r="O21" s="11">
        <f>INDEX([2]Displacement!D$11:D$36,MATCH($M21,[2]Displacement!$B$11:$B$36,0),1)</f>
        <v>757.71162454873649</v>
      </c>
      <c r="P21" s="11">
        <f>INDEX([2]Displacement!E$11:E$36,MATCH($M21,[2]Displacement!$B$11:$B$36,0),1)</f>
        <v>3239.7999999999997</v>
      </c>
      <c r="Q21" s="11">
        <f>INDEX([2]Displacement!F$11:F$36,MATCH($M21,[2]Displacement!$B$11:$B$36,0),1)</f>
        <v>81.7</v>
      </c>
      <c r="R21" s="11">
        <f>INDEX([2]Displacement!G$11:G$36,MATCH($M21,[2]Displacement!$B$11:$B$36,0),1)</f>
        <v>3028.7999999999997</v>
      </c>
      <c r="S21" s="11">
        <f>INDEX([2]Displacement!H$11:H$36,MATCH($M21,[2]Displacement!$B$11:$B$36,0),1)</f>
        <v>1116.46</v>
      </c>
      <c r="T21" s="11">
        <f>INDEX([2]Displacement!I$11:I$36,MATCH($M21,[2]Displacement!$B$11:$B$36,0),1)</f>
        <v>128.03</v>
      </c>
      <c r="U21" s="11">
        <f>INDEX([2]Displacement!J$11:J$36,MATCH($M21,[2]Displacement!$B$11:$B$36,0),1)</f>
        <v>164.85</v>
      </c>
      <c r="V21" s="14">
        <f>SUM(Displacement!BZ23:CE23)</f>
        <v>100</v>
      </c>
      <c r="W21" s="14">
        <v>0</v>
      </c>
      <c r="X21" s="14">
        <f>SUM(Displacement!BO23:BT23)</f>
        <v>1097.45297192063</v>
      </c>
      <c r="Y21" s="14">
        <f>SUM(Displacement!BX23:BY23)</f>
        <v>0</v>
      </c>
      <c r="Z21" s="15">
        <f>SUM(Displacement!BU23:BW23)</f>
        <v>35.890360814280804</v>
      </c>
      <c r="AA21" s="14">
        <f>INDEX([2]Displacement!$T$11:$AC$36,MATCH($M21,[2]Displacement!$B$11:$B$36,0),MATCH(AA$7,[2]Displacement!$T$8:AH$8,0))</f>
        <v>0</v>
      </c>
      <c r="AB21" s="14">
        <f>INDEX([2]Displacement!$T$11:$AC$36,MATCH($M21,[2]Displacement!$B$11:$B$36,0),MATCH(AB$7,[2]Displacement!$T$8:AI$8,0))</f>
        <v>0</v>
      </c>
      <c r="AC21" s="15">
        <f>INDEX([2]Displacement!$T$11:$AC$36,MATCH($M21,[2]Displacement!$B$11:$B$36,0),MATCH(AC$7,[2]Displacement!$T$8:AJ$8,0))</f>
        <v>0</v>
      </c>
    </row>
    <row r="22" spans="2:29" x14ac:dyDescent="0.25">
      <c r="B22" s="4">
        <f>'[3]0-GRID IRP Displaced'!$B123</f>
        <v>2021</v>
      </c>
      <c r="C22" s="5" t="str">
        <f>'[3]0-GRID IRP Displaced'!A123</f>
        <v>IRP19_FOT_COB_W</v>
      </c>
      <c r="D22" s="5">
        <f>'[3]0-GRID IRP Displaced'!M123</f>
        <v>0</v>
      </c>
      <c r="E22" s="5">
        <f>'[3]0-GRID IRP Displaced'!N123</f>
        <v>0</v>
      </c>
      <c r="F22" s="5">
        <f>'[3]0-GRID IRP Displaced'!O123</f>
        <v>0</v>
      </c>
      <c r="G22" s="5">
        <f>'[3]0-GRID IRP Displaced'!P123</f>
        <v>0</v>
      </c>
      <c r="H22" s="30">
        <f t="shared" si="0"/>
        <v>0</v>
      </c>
      <c r="J22" t="str">
        <f t="shared" si="1"/>
        <v>Winter</v>
      </c>
      <c r="M22" s="10">
        <f t="shared" si="2"/>
        <v>2033</v>
      </c>
      <c r="N22" s="11">
        <f>INDEX([2]Displacement!C$11:C$36,MATCH($M22,[2]Displacement!$B$11:$B$36,0),1)</f>
        <v>554.70000000000005</v>
      </c>
      <c r="O22" s="11">
        <f>INDEX([2]Displacement!D$11:D$36,MATCH($M22,[2]Displacement!$B$11:$B$36,0),1)</f>
        <v>757.71162454873649</v>
      </c>
      <c r="P22" s="11">
        <f>INDEX([2]Displacement!E$11:E$36,MATCH($M22,[2]Displacement!$B$11:$B$36,0),1)</f>
        <v>3714.7999999999997</v>
      </c>
      <c r="Q22" s="11">
        <f>INDEX([2]Displacement!F$11:F$36,MATCH($M22,[2]Displacement!$B$11:$B$36,0),1)</f>
        <v>81.7</v>
      </c>
      <c r="R22" s="11">
        <f>INDEX([2]Displacement!G$11:G$36,MATCH($M22,[2]Displacement!$B$11:$B$36,0),1)</f>
        <v>3028.7999999999997</v>
      </c>
      <c r="S22" s="11">
        <f>INDEX([2]Displacement!H$11:H$36,MATCH($M22,[2]Displacement!$B$11:$B$36,0),1)</f>
        <v>1243.915</v>
      </c>
      <c r="T22" s="11">
        <f>INDEX([2]Displacement!I$11:I$36,MATCH($M22,[2]Displacement!$B$11:$B$36,0),1)</f>
        <v>62.76</v>
      </c>
      <c r="U22" s="11">
        <f>INDEX([2]Displacement!J$11:J$36,MATCH($M22,[2]Displacement!$B$11:$B$36,0),1)</f>
        <v>128.77500000000001</v>
      </c>
      <c r="V22" s="14">
        <f>SUM(Displacement!BZ24:CE24)</f>
        <v>100</v>
      </c>
      <c r="W22" s="14">
        <v>0</v>
      </c>
      <c r="X22" s="14">
        <f>SUM(Displacement!BO24:BT24)</f>
        <v>1097.45297192063</v>
      </c>
      <c r="Y22" s="14">
        <f>SUM(Displacement!BX24:BY24)</f>
        <v>0</v>
      </c>
      <c r="Z22" s="15">
        <f>SUM(Displacement!BU24:BW24)</f>
        <v>35.890360814280804</v>
      </c>
      <c r="AA22" s="14">
        <f>INDEX([2]Displacement!$T$11:$AC$36,MATCH($M22,[2]Displacement!$B$11:$B$36,0),MATCH(AA$7,[2]Displacement!$T$8:AH$8,0))</f>
        <v>0</v>
      </c>
      <c r="AB22" s="14">
        <f>INDEX([2]Displacement!$T$11:$AC$36,MATCH($M22,[2]Displacement!$B$11:$B$36,0),MATCH(AB$7,[2]Displacement!$T$8:AI$8,0))</f>
        <v>0</v>
      </c>
      <c r="AC22" s="15">
        <f>INDEX([2]Displacement!$T$11:$AC$36,MATCH($M22,[2]Displacement!$B$11:$B$36,0),MATCH(AC$7,[2]Displacement!$T$8:AJ$8,0))</f>
        <v>0</v>
      </c>
    </row>
    <row r="23" spans="2:29" x14ac:dyDescent="0.25">
      <c r="B23" s="4">
        <f>'[3]0-GRID IRP Displaced'!$B124</f>
        <v>2021</v>
      </c>
      <c r="C23" s="5" t="str">
        <f>'[3]0-GRID IRP Displaced'!A124</f>
        <v>IRP19_FOT_NOB_W</v>
      </c>
      <c r="D23" s="5">
        <f>'[3]0-GRID IRP Displaced'!M124</f>
        <v>100</v>
      </c>
      <c r="E23" s="5">
        <f>'[3]0-GRID IRP Displaced'!N124</f>
        <v>0</v>
      </c>
      <c r="F23" s="5">
        <f>'[3]0-GRID IRP Displaced'!O124</f>
        <v>100</v>
      </c>
      <c r="G23" s="5">
        <f>'[3]0-GRID IRP Displaced'!P124</f>
        <v>0</v>
      </c>
      <c r="H23" s="30">
        <f t="shared" si="0"/>
        <v>0</v>
      </c>
      <c r="J23" t="str">
        <f t="shared" si="1"/>
        <v>Winter</v>
      </c>
      <c r="M23" s="10">
        <f t="shared" si="2"/>
        <v>2034</v>
      </c>
      <c r="N23" s="11">
        <f>INDEX([2]Displacement!C$11:C$36,MATCH($M23,[2]Displacement!$B$11:$B$36,0),1)</f>
        <v>554.70000000000005</v>
      </c>
      <c r="O23" s="11">
        <f>INDEX([2]Displacement!D$11:D$36,MATCH($M23,[2]Displacement!$B$11:$B$36,0),1)</f>
        <v>757.71162454873649</v>
      </c>
      <c r="P23" s="11">
        <f>INDEX([2]Displacement!E$11:E$36,MATCH($M23,[2]Displacement!$B$11:$B$36,0),1)</f>
        <v>3714.7999999999997</v>
      </c>
      <c r="Q23" s="11">
        <f>INDEX([2]Displacement!F$11:F$36,MATCH($M23,[2]Displacement!$B$11:$B$36,0),1)</f>
        <v>81.7</v>
      </c>
      <c r="R23" s="11">
        <f>INDEX([2]Displacement!G$11:G$36,MATCH($M23,[2]Displacement!$B$11:$B$36,0),1)</f>
        <v>3028.7999999999997</v>
      </c>
      <c r="S23" s="11">
        <f>INDEX([2]Displacement!H$11:H$36,MATCH($M23,[2]Displacement!$B$11:$B$36,0),1)</f>
        <v>1165.75</v>
      </c>
      <c r="T23" s="11">
        <f>INDEX([2]Displacement!I$11:I$36,MATCH($M23,[2]Displacement!$B$11:$B$36,0),1)</f>
        <v>0</v>
      </c>
      <c r="U23" s="11">
        <f>INDEX([2]Displacement!J$11:J$36,MATCH($M23,[2]Displacement!$B$11:$B$36,0),1)</f>
        <v>209.25</v>
      </c>
      <c r="V23" s="14">
        <f>SUM(Displacement!BZ25:CE25)</f>
        <v>100</v>
      </c>
      <c r="W23" s="14">
        <v>0</v>
      </c>
      <c r="X23" s="14">
        <f>SUM(Displacement!BO25:BT25)</f>
        <v>1097.45297192063</v>
      </c>
      <c r="Y23" s="14">
        <f>SUM(Displacement!BX25:BY25)</f>
        <v>0</v>
      </c>
      <c r="Z23" s="15">
        <f>SUM(Displacement!BU25:BW25)</f>
        <v>35.890360814280804</v>
      </c>
      <c r="AA23" s="14">
        <f>INDEX([2]Displacement!$T$11:$AC$36,MATCH($M23,[2]Displacement!$B$11:$B$36,0),MATCH(AA$7,[2]Displacement!$T$8:AH$8,0))</f>
        <v>0</v>
      </c>
      <c r="AB23" s="14">
        <f>INDEX([2]Displacement!$T$11:$AC$36,MATCH($M23,[2]Displacement!$B$11:$B$36,0),MATCH(AB$7,[2]Displacement!$T$8:AI$8,0))</f>
        <v>0</v>
      </c>
      <c r="AC23" s="15">
        <f>INDEX([2]Displacement!$T$11:$AC$36,MATCH($M23,[2]Displacement!$B$11:$B$36,0),MATCH(AC$7,[2]Displacement!$T$8:AJ$8,0))</f>
        <v>0</v>
      </c>
    </row>
    <row r="24" spans="2:29" x14ac:dyDescent="0.25">
      <c r="B24" s="4">
        <f>'[3]0-GRID IRP Displaced'!$B125</f>
        <v>2021</v>
      </c>
      <c r="C24" s="5" t="str">
        <f>'[3]0-GRID IRP Displaced'!A125</f>
        <v>IRP19_FOT_COBFL</v>
      </c>
      <c r="D24" s="5">
        <f>'[3]0-GRID IRP Displaced'!M125</f>
        <v>0</v>
      </c>
      <c r="E24" s="5">
        <f>'[3]0-GRID IRP Displaced'!N125</f>
        <v>0</v>
      </c>
      <c r="F24" s="5">
        <f>'[3]0-GRID IRP Displaced'!O125</f>
        <v>0</v>
      </c>
      <c r="G24" s="5">
        <f>'[3]0-GRID IRP Displaced'!P125</f>
        <v>0</v>
      </c>
      <c r="H24" s="30">
        <f t="shared" si="0"/>
        <v>0</v>
      </c>
      <c r="J24" t="str">
        <f t="shared" si="1"/>
        <v>Flat</v>
      </c>
      <c r="M24" s="10">
        <f t="shared" si="2"/>
        <v>2035</v>
      </c>
      <c r="N24" s="11">
        <f>INDEX([2]Displacement!C$11:C$36,MATCH($M24,[2]Displacement!$B$11:$B$36,0),1)</f>
        <v>554.70000000000005</v>
      </c>
      <c r="O24" s="11">
        <f>INDEX([2]Displacement!D$11:D$36,MATCH($M24,[2]Displacement!$B$11:$B$36,0),1)</f>
        <v>757.71162454873649</v>
      </c>
      <c r="P24" s="11">
        <f>INDEX([2]Displacement!E$11:E$36,MATCH($M24,[2]Displacement!$B$11:$B$36,0),1)</f>
        <v>3714.7999999999997</v>
      </c>
      <c r="Q24" s="11">
        <f>INDEX([2]Displacement!F$11:F$36,MATCH($M24,[2]Displacement!$B$11:$B$36,0),1)</f>
        <v>81.7</v>
      </c>
      <c r="R24" s="11">
        <f>INDEX([2]Displacement!G$11:G$36,MATCH($M24,[2]Displacement!$B$11:$B$36,0),1)</f>
        <v>3028.7999999999997</v>
      </c>
      <c r="S24" s="11">
        <f>INDEX([2]Displacement!H$11:H$36,MATCH($M24,[2]Displacement!$B$11:$B$36,0),1)</f>
        <v>1160.7550000000001</v>
      </c>
      <c r="T24" s="11">
        <f>INDEX([2]Displacement!I$11:I$36,MATCH($M24,[2]Displacement!$B$11:$B$36,0),1)</f>
        <v>35.4</v>
      </c>
      <c r="U24" s="11">
        <f>INDEX([2]Displacement!J$11:J$36,MATCH($M24,[2]Displacement!$B$11:$B$36,0),1)</f>
        <v>213.72</v>
      </c>
      <c r="V24" s="14">
        <f>SUM(Displacement!BZ26:CE26)</f>
        <v>100</v>
      </c>
      <c r="W24" s="14">
        <v>0</v>
      </c>
      <c r="X24" s="14">
        <f>SUM(Displacement!BO26:BT26)</f>
        <v>1097.45297192063</v>
      </c>
      <c r="Y24" s="14">
        <f>SUM(Displacement!BX26:BY26)</f>
        <v>0</v>
      </c>
      <c r="Z24" s="15">
        <f>SUM(Displacement!BU26:BW26)</f>
        <v>35.890360814280804</v>
      </c>
      <c r="AA24" s="14">
        <f>INDEX([2]Displacement!$T$11:$AC$36,MATCH($M24,[2]Displacement!$B$11:$B$36,0),MATCH(AA$7,[2]Displacement!$T$8:AH$8,0))</f>
        <v>0</v>
      </c>
      <c r="AB24" s="14">
        <f>INDEX([2]Displacement!$T$11:$AC$36,MATCH($M24,[2]Displacement!$B$11:$B$36,0),MATCH(AB$7,[2]Displacement!$T$8:AI$8,0))</f>
        <v>0</v>
      </c>
      <c r="AC24" s="15">
        <f>INDEX([2]Displacement!$T$11:$AC$36,MATCH($M24,[2]Displacement!$B$11:$B$36,0),MATCH(AC$7,[2]Displacement!$T$8:AJ$8,0))</f>
        <v>0</v>
      </c>
    </row>
    <row r="25" spans="2:29" x14ac:dyDescent="0.25">
      <c r="B25" s="4">
        <f>'[3]0-GRID IRP Displaced'!$B126</f>
        <v>2021</v>
      </c>
      <c r="C25" s="5" t="str">
        <f>'[3]0-GRID IRP Displaced'!A126</f>
        <v>IRP19_FOT_MDC_W</v>
      </c>
      <c r="D25" s="5">
        <f>'[3]0-GRID IRP Displaced'!M126</f>
        <v>168.48</v>
      </c>
      <c r="E25" s="5">
        <f>'[3]0-GRID IRP Displaced'!N126</f>
        <v>0</v>
      </c>
      <c r="F25" s="5">
        <f>'[3]0-GRID IRP Displaced'!O126</f>
        <v>15.103025000000002</v>
      </c>
      <c r="G25" s="5">
        <f>'[3]0-GRID IRP Displaced'!P126</f>
        <v>0</v>
      </c>
      <c r="H25" s="30">
        <f t="shared" si="0"/>
        <v>153.37697499999999</v>
      </c>
      <c r="J25" t="str">
        <f t="shared" si="1"/>
        <v>Winter</v>
      </c>
      <c r="M25" s="10">
        <f t="shared" si="2"/>
        <v>2036</v>
      </c>
      <c r="N25" s="11">
        <f>INDEX([2]Displacement!C$11:C$36,MATCH($M25,[2]Displacement!$B$11:$B$36,0),1)</f>
        <v>554.70000000000005</v>
      </c>
      <c r="O25" s="11">
        <f>INDEX([2]Displacement!D$11:D$36,MATCH($M25,[2]Displacement!$B$11:$B$36,0),1)</f>
        <v>757.71162454873649</v>
      </c>
      <c r="P25" s="11">
        <f>INDEX([2]Displacement!E$11:E$36,MATCH($M25,[2]Displacement!$B$11:$B$36,0),1)</f>
        <v>4134.2</v>
      </c>
      <c r="Q25" s="11">
        <f>INDEX([2]Displacement!F$11:F$36,MATCH($M25,[2]Displacement!$B$11:$B$36,0),1)</f>
        <v>81.7</v>
      </c>
      <c r="R25" s="11">
        <f>INDEX([2]Displacement!G$11:G$36,MATCH($M25,[2]Displacement!$B$11:$B$36,0),1)</f>
        <v>3028.7999999999997</v>
      </c>
      <c r="S25" s="11">
        <f>INDEX([2]Displacement!H$11:H$36,MATCH($M25,[2]Displacement!$B$11:$B$36,0),1)</f>
        <v>1005.88</v>
      </c>
      <c r="T25" s="11">
        <f>INDEX([2]Displacement!I$11:I$36,MATCH($M25,[2]Displacement!$B$11:$B$36,0),1)</f>
        <v>0</v>
      </c>
      <c r="U25" s="11">
        <f>INDEX([2]Displacement!J$11:J$36,MATCH($M25,[2]Displacement!$B$11:$B$36,0),1)</f>
        <v>270.72000000000003</v>
      </c>
      <c r="V25" s="14">
        <f>SUM(Displacement!BZ27:CE27)</f>
        <v>100</v>
      </c>
      <c r="W25" s="14">
        <v>0</v>
      </c>
      <c r="X25" s="14">
        <f>SUM(Displacement!BO27:BT27)</f>
        <v>1097.45297192063</v>
      </c>
      <c r="Y25" s="14">
        <f>SUM(Displacement!BX27:BY27)</f>
        <v>0</v>
      </c>
      <c r="Z25" s="15">
        <f>SUM(Displacement!BU27:BW27)</f>
        <v>35.890360814280804</v>
      </c>
      <c r="AA25" s="14">
        <f>INDEX([2]Displacement!$T$11:$AC$36,MATCH($M25,[2]Displacement!$B$11:$B$36,0),MATCH(AA$7,[2]Displacement!$T$8:AH$8,0))</f>
        <v>0</v>
      </c>
      <c r="AB25" s="14">
        <f>INDEX([2]Displacement!$T$11:$AC$36,MATCH($M25,[2]Displacement!$B$11:$B$36,0),MATCH(AB$7,[2]Displacement!$T$8:AI$8,0))</f>
        <v>0</v>
      </c>
      <c r="AC25" s="15">
        <f>INDEX([2]Displacement!$T$11:$AC$36,MATCH($M25,[2]Displacement!$B$11:$B$36,0),MATCH(AC$7,[2]Displacement!$T$8:AJ$8,0))</f>
        <v>0</v>
      </c>
    </row>
    <row r="26" spans="2:29" x14ac:dyDescent="0.25">
      <c r="B26" s="53">
        <f>'[3]0-GRID IRP Displaced'!$B127</f>
        <v>2021</v>
      </c>
      <c r="C26" s="51" t="str">
        <f>'[3]0-GRID IRP Displaced'!A127</f>
        <v>IRP19_FOT_MDCFL</v>
      </c>
      <c r="D26" s="51">
        <f>'[3]0-GRID IRP Displaced'!M127</f>
        <v>0</v>
      </c>
      <c r="E26" s="51">
        <f>'[3]0-GRID IRP Displaced'!N127</f>
        <v>0</v>
      </c>
      <c r="F26" s="51">
        <f>'[3]0-GRID IRP Displaced'!O127</f>
        <v>0</v>
      </c>
      <c r="G26" s="51">
        <f>'[3]0-GRID IRP Displaced'!P127</f>
        <v>0</v>
      </c>
      <c r="H26" s="46">
        <f t="shared" si="0"/>
        <v>0</v>
      </c>
      <c r="J26" t="str">
        <f t="shared" si="1"/>
        <v>Flat</v>
      </c>
      <c r="M26" s="10">
        <f t="shared" si="2"/>
        <v>2037</v>
      </c>
      <c r="N26" s="11">
        <f>INDEX([2]Displacement!C$11:C$36,MATCH($M26,[2]Displacement!$B$11:$B$36,0),1)</f>
        <v>776.1</v>
      </c>
      <c r="O26" s="11">
        <f>INDEX([2]Displacement!D$11:D$36,MATCH($M26,[2]Displacement!$B$11:$B$36,0),1)</f>
        <v>757.71162454873649</v>
      </c>
      <c r="P26" s="11">
        <f>INDEX([2]Displacement!E$11:E$36,MATCH($M26,[2]Displacement!$B$11:$B$36,0),1)</f>
        <v>5043.2</v>
      </c>
      <c r="Q26" s="11">
        <f>INDEX([2]Displacement!F$11:F$36,MATCH($M26,[2]Displacement!$B$11:$B$36,0),1)</f>
        <v>92.3</v>
      </c>
      <c r="R26" s="11">
        <f>INDEX([2]Displacement!G$11:G$36,MATCH($M26,[2]Displacement!$B$11:$B$36,0),1)</f>
        <v>3028.7999999999997</v>
      </c>
      <c r="S26" s="11">
        <f>INDEX([2]Displacement!H$11:H$36,MATCH($M26,[2]Displacement!$B$11:$B$36,0),1)</f>
        <v>1031.355</v>
      </c>
      <c r="T26" s="11">
        <f>INDEX([2]Displacement!I$11:I$36,MATCH($M26,[2]Displacement!$B$11:$B$36,0),1)</f>
        <v>0</v>
      </c>
      <c r="U26" s="11">
        <f>INDEX([2]Displacement!J$11:J$36,MATCH($M26,[2]Displacement!$B$11:$B$36,0),1)</f>
        <v>343.12</v>
      </c>
      <c r="V26" s="14">
        <f>SUM(Displacement!BZ28:CE28)</f>
        <v>100</v>
      </c>
      <c r="W26" s="14">
        <v>0</v>
      </c>
      <c r="X26" s="14">
        <f>SUM(Displacement!BO28:BT28)</f>
        <v>1097.45297192063</v>
      </c>
      <c r="Y26" s="14">
        <f>SUM(Displacement!BX28:BY28)</f>
        <v>0</v>
      </c>
      <c r="Z26" s="15">
        <f>SUM(Displacement!BU28:BW28)</f>
        <v>35.890360814280804</v>
      </c>
      <c r="AA26" s="14">
        <f>INDEX([2]Displacement!$T$11:$AC$36,MATCH($M26,[2]Displacement!$B$11:$B$36,0),MATCH(AA$7,[2]Displacement!$T$8:AH$8,0))</f>
        <v>0</v>
      </c>
      <c r="AB26" s="14">
        <f>INDEX([2]Displacement!$T$11:$AC$36,MATCH($M26,[2]Displacement!$B$11:$B$36,0),MATCH(AB$7,[2]Displacement!$T$8:AI$8,0))</f>
        <v>0</v>
      </c>
      <c r="AC26" s="15">
        <f>INDEX([2]Displacement!$T$11:$AC$36,MATCH($M26,[2]Displacement!$B$11:$B$36,0),MATCH(AC$7,[2]Displacement!$T$8:AJ$8,0))</f>
        <v>0</v>
      </c>
    </row>
    <row r="27" spans="2:29" x14ac:dyDescent="0.25">
      <c r="B27" s="2">
        <f>'[3]0-GRID IRP Displaced'!$B128</f>
        <v>2022</v>
      </c>
      <c r="C27" s="3" t="str">
        <f>'[3]0-GRID IRP Displaced'!A128</f>
        <v>IRP19_FOT_MNAQ3c</v>
      </c>
      <c r="D27" s="3">
        <f>'[3]0-GRID IRP Displaced'!M128</f>
        <v>0</v>
      </c>
      <c r="E27" s="3">
        <f>'[3]0-GRID IRP Displaced'!N128</f>
        <v>0</v>
      </c>
      <c r="F27" s="3">
        <f>'[3]0-GRID IRP Displaced'!O128</f>
        <v>0</v>
      </c>
      <c r="G27" s="3">
        <f>'[3]0-GRID IRP Displaced'!P128</f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f>INDEX([2]Displacement!C$11:C$36,MATCH($M27,[2]Displacement!$B$11:$B$36,0),1)</f>
        <v>776.1</v>
      </c>
      <c r="O27" s="13">
        <f>INDEX([2]Displacement!D$11:D$36,MATCH($M27,[2]Displacement!$B$11:$B$36,0),1)</f>
        <v>1357.7116245487364</v>
      </c>
      <c r="P27" s="13">
        <f>INDEX([2]Displacement!E$11:E$36,MATCH($M27,[2]Displacement!$B$11:$B$36,0),1)</f>
        <v>5744.9999999999991</v>
      </c>
      <c r="Q27" s="13">
        <f>INDEX([2]Displacement!F$11:F$36,MATCH($M27,[2]Displacement!$B$11:$B$36,0),1)</f>
        <v>92.3</v>
      </c>
      <c r="R27" s="13">
        <f>INDEX([2]Displacement!G$11:G$36,MATCH($M27,[2]Displacement!$B$11:$B$36,0),1)</f>
        <v>3028.7999999999997</v>
      </c>
      <c r="S27" s="13">
        <f>INDEX([2]Displacement!H$11:H$36,MATCH($M27,[2]Displacement!$B$11:$B$36,0),1)</f>
        <v>931.68000000000006</v>
      </c>
      <c r="T27" s="13">
        <f>INDEX([2]Displacement!I$11:I$36,MATCH($M27,[2]Displacement!$B$11:$B$36,0),1)</f>
        <v>0</v>
      </c>
      <c r="U27" s="13">
        <f>INDEX([2]Displacement!J$11:J$36,MATCH($M27,[2]Displacement!$B$11:$B$36,0),1)</f>
        <v>443.32</v>
      </c>
      <c r="V27" s="22">
        <f>SUM(Displacement!BZ29:CE29)</f>
        <v>100</v>
      </c>
      <c r="W27" s="22">
        <v>0</v>
      </c>
      <c r="X27" s="22">
        <f>SUM(Displacement!BO29:BT29)</f>
        <v>1097.45297192063</v>
      </c>
      <c r="Y27" s="22">
        <f>SUM(Displacement!BX29:BY29)</f>
        <v>0</v>
      </c>
      <c r="Z27" s="23">
        <f>SUM(Displacement!BU29:BW29)</f>
        <v>35.890360814280804</v>
      </c>
      <c r="AA27" s="22">
        <f>INDEX([2]Displacement!$T$11:$AC$36,MATCH($M27,[2]Displacement!$B$11:$B$36,0),MATCH(AA$7,[2]Displacement!$T$8:AH$8,0))</f>
        <v>0</v>
      </c>
      <c r="AB27" s="22">
        <f>INDEX([2]Displacement!$T$11:$AC$36,MATCH($M27,[2]Displacement!$B$11:$B$36,0),MATCH(AB$7,[2]Displacement!$T$8:AI$8,0))</f>
        <v>0</v>
      </c>
      <c r="AC27" s="23">
        <f>INDEX([2]Displacement!$T$11:$AC$36,MATCH($M27,[2]Displacement!$B$11:$B$36,0),MATCH(AC$7,[2]Displacement!$T$8:AJ$8,0))</f>
        <v>0</v>
      </c>
    </row>
    <row r="28" spans="2:29" x14ac:dyDescent="0.25">
      <c r="B28" s="4">
        <f>'[3]0-GRID IRP Displaced'!$B129</f>
        <v>2022</v>
      </c>
      <c r="C28" s="5" t="str">
        <f>'[3]0-GRID IRP Displaced'!A129</f>
        <v>IRP19_FOT_COBQ3</v>
      </c>
      <c r="D28" s="5">
        <f>'[3]0-GRID IRP Displaced'!M129</f>
        <v>200</v>
      </c>
      <c r="E28" s="5">
        <f>'[3]0-GRID IRP Displaced'!N129</f>
        <v>126.6432615259434</v>
      </c>
      <c r="F28" s="5">
        <f>'[3]0-GRID IRP Displaced'!O129</f>
        <v>0</v>
      </c>
      <c r="G28" s="5">
        <f>'[3]0-GRID IRP Displaced'!P129</f>
        <v>0</v>
      </c>
      <c r="H28" s="30">
        <f t="shared" si="0"/>
        <v>73.356738474056598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25">
      <c r="B29" s="4">
        <f>'[3]0-GRID IRP Displaced'!$B130</f>
        <v>2022</v>
      </c>
      <c r="C29" s="5" t="str">
        <f>'[3]0-GRID IRP Displaced'!A130</f>
        <v>IRP19_FOT_NOBQ3</v>
      </c>
      <c r="D29" s="5">
        <f>'[3]0-GRID IRP Displaced'!M130</f>
        <v>100</v>
      </c>
      <c r="E29" s="5">
        <f>'[3]0-GRID IRP Displaced'!N130</f>
        <v>0</v>
      </c>
      <c r="F29" s="5">
        <f>'[3]0-GRID IRP Displaced'!O130</f>
        <v>0</v>
      </c>
      <c r="G29" s="5">
        <f>'[3]0-GRID IRP Displaced'!P130</f>
        <v>0</v>
      </c>
      <c r="H29" s="30">
        <f t="shared" si="0"/>
        <v>100</v>
      </c>
      <c r="J29" t="str">
        <f t="shared" si="1"/>
        <v>Summer</v>
      </c>
    </row>
    <row r="30" spans="2:29" x14ac:dyDescent="0.25">
      <c r="B30" s="4">
        <f>'[3]0-GRID IRP Displaced'!$B131</f>
        <v>2022</v>
      </c>
      <c r="C30" s="5" t="str">
        <f>'[3]0-GRID IRP Displaced'!A131</f>
        <v>IRP19_FOT_MDCQ3b</v>
      </c>
      <c r="D30" s="5">
        <f>'[3]0-GRID IRP Displaced'!M131</f>
        <v>0</v>
      </c>
      <c r="E30" s="5">
        <f>'[3]0-GRID IRP Displaced'!N131</f>
        <v>0</v>
      </c>
      <c r="F30" s="5">
        <f>'[3]0-GRID IRP Displaced'!O131</f>
        <v>0</v>
      </c>
      <c r="G30" s="5">
        <f>'[3]0-GRID IRP Displaced'!P131</f>
        <v>0</v>
      </c>
      <c r="H30" s="30">
        <f t="shared" si="0"/>
        <v>0</v>
      </c>
      <c r="J30" t="str">
        <f t="shared" si="1"/>
        <v>Summer</v>
      </c>
    </row>
    <row r="31" spans="2:29" x14ac:dyDescent="0.25">
      <c r="B31" s="4">
        <f>'[3]0-GRID IRP Displaced'!$B132</f>
        <v>2022</v>
      </c>
      <c r="C31" s="5" t="str">
        <f>'[3]0-GRID IRP Displaced'!A132</f>
        <v>IRP19_FOT_MDCQ3</v>
      </c>
      <c r="D31" s="5">
        <f>'[3]0-GRID IRP Displaced'!M132</f>
        <v>202.68</v>
      </c>
      <c r="E31" s="5">
        <f>'[3]0-GRID IRP Displaced'!N132</f>
        <v>0</v>
      </c>
      <c r="F31" s="5">
        <f>'[3]0-GRID IRP Displaced'!O132</f>
        <v>0</v>
      </c>
      <c r="G31" s="5">
        <f>'[3]0-GRID IRP Displaced'!P132</f>
        <v>0</v>
      </c>
      <c r="H31" s="30">
        <f t="shared" si="0"/>
        <v>202.68</v>
      </c>
      <c r="J31" t="str">
        <f t="shared" si="1"/>
        <v>Summer</v>
      </c>
    </row>
    <row r="32" spans="2:29" x14ac:dyDescent="0.25">
      <c r="B32" s="4">
        <f>'[3]0-GRID IRP Displaced'!$B133</f>
        <v>2022</v>
      </c>
      <c r="C32" s="5" t="str">
        <f>'[3]0-GRID IRP Displaced'!A133</f>
        <v>IRP19_FOT_COB_W</v>
      </c>
      <c r="D32" s="5">
        <f>'[3]0-GRID IRP Displaced'!M133</f>
        <v>0</v>
      </c>
      <c r="E32" s="5">
        <f>'[3]0-GRID IRP Displaced'!N133</f>
        <v>0</v>
      </c>
      <c r="F32" s="5">
        <f>'[3]0-GRID IRP Displaced'!O133</f>
        <v>0</v>
      </c>
      <c r="G32" s="5">
        <f>'[3]0-GRID IRP Displaced'!P133</f>
        <v>0</v>
      </c>
      <c r="H32" s="30">
        <f t="shared" si="0"/>
        <v>0</v>
      </c>
      <c r="J32" t="str">
        <f t="shared" si="1"/>
        <v>Winter</v>
      </c>
    </row>
    <row r="33" spans="2:10" x14ac:dyDescent="0.25">
      <c r="B33" s="4">
        <f>'[3]0-GRID IRP Displaced'!$B134</f>
        <v>2022</v>
      </c>
      <c r="C33" s="5" t="str">
        <f>'[3]0-GRID IRP Displaced'!A134</f>
        <v>IRP19_FOT_MDC_W</v>
      </c>
      <c r="D33" s="5">
        <f>'[3]0-GRID IRP Displaced'!M134</f>
        <v>203.32</v>
      </c>
      <c r="E33" s="5">
        <f>'[3]0-GRID IRP Displaced'!N134</f>
        <v>0</v>
      </c>
      <c r="F33" s="5">
        <f>'[3]0-GRID IRP Displaced'!O134</f>
        <v>126.6432615259434</v>
      </c>
      <c r="G33" s="5">
        <f>'[3]0-GRID IRP Displaced'!P134</f>
        <v>0</v>
      </c>
      <c r="H33" s="30">
        <f t="shared" si="0"/>
        <v>76.676738474056592</v>
      </c>
      <c r="J33" t="str">
        <f t="shared" si="1"/>
        <v>Winter</v>
      </c>
    </row>
    <row r="34" spans="2:10" x14ac:dyDescent="0.25">
      <c r="B34" s="4">
        <f>'[3]0-GRID IRP Displaced'!$B135</f>
        <v>2022</v>
      </c>
      <c r="C34" s="5" t="str">
        <f>'[3]0-GRID IRP Displaced'!A135</f>
        <v>IRP19_FOT_NOB_W</v>
      </c>
      <c r="D34" s="5">
        <f>'[3]0-GRID IRP Displaced'!M135</f>
        <v>100</v>
      </c>
      <c r="E34" s="5">
        <f>'[3]0-GRID IRP Displaced'!N135</f>
        <v>0</v>
      </c>
      <c r="F34" s="5">
        <f>'[3]0-GRID IRP Displaced'!O135</f>
        <v>0</v>
      </c>
      <c r="G34" s="5">
        <f>'[3]0-GRID IRP Displaced'!P135</f>
        <v>0</v>
      </c>
      <c r="H34" s="30">
        <f t="shared" si="0"/>
        <v>100</v>
      </c>
      <c r="J34" t="str">
        <f t="shared" si="1"/>
        <v>Winter</v>
      </c>
    </row>
    <row r="35" spans="2:10" x14ac:dyDescent="0.25">
      <c r="B35" s="4">
        <f>'[3]0-GRID IRP Displaced'!$B136</f>
        <v>2022</v>
      </c>
      <c r="C35" s="5" t="str">
        <f>'[3]0-GRID IRP Displaced'!A136</f>
        <v>IRP19_FOT_COBFL</v>
      </c>
      <c r="D35" s="5">
        <f>'[3]0-GRID IRP Displaced'!M136</f>
        <v>0</v>
      </c>
      <c r="E35" s="5">
        <f>'[3]0-GRID IRP Displaced'!N136</f>
        <v>0</v>
      </c>
      <c r="F35" s="5">
        <f>'[3]0-GRID IRP Displaced'!O136</f>
        <v>0</v>
      </c>
      <c r="G35" s="5">
        <f>'[3]0-GRID IRP Displaced'!P136</f>
        <v>0</v>
      </c>
      <c r="H35" s="30">
        <f t="shared" si="0"/>
        <v>0</v>
      </c>
      <c r="J35" t="str">
        <f t="shared" si="1"/>
        <v>Flat</v>
      </c>
    </row>
    <row r="36" spans="2:10" x14ac:dyDescent="0.25">
      <c r="B36" s="53">
        <f>'[3]0-GRID IRP Displaced'!$B137</f>
        <v>2022</v>
      </c>
      <c r="C36" s="51" t="str">
        <f>'[3]0-GRID IRP Displaced'!A137</f>
        <v>IRP19_FOT_MDCFL</v>
      </c>
      <c r="D36" s="51">
        <f>'[3]0-GRID IRP Displaced'!M137</f>
        <v>0</v>
      </c>
      <c r="E36" s="51">
        <f>'[3]0-GRID IRP Displaced'!N137</f>
        <v>0</v>
      </c>
      <c r="F36" s="51">
        <f>'[3]0-GRID IRP Displaced'!O137</f>
        <v>0</v>
      </c>
      <c r="G36" s="51">
        <f>'[3]0-GRID IRP Displaced'!P137</f>
        <v>0</v>
      </c>
      <c r="H36" s="46">
        <f t="shared" si="0"/>
        <v>0</v>
      </c>
      <c r="J36" t="str">
        <f t="shared" si="1"/>
        <v>Flat</v>
      </c>
    </row>
    <row r="37" spans="2:10" x14ac:dyDescent="0.25">
      <c r="B37" s="2">
        <f>'[3]0-GRID IRP Displaced'!$B138</f>
        <v>2023</v>
      </c>
      <c r="C37" s="3" t="str">
        <f>'[3]0-GRID IRP Displaced'!A138</f>
        <v>IRP19_FOT_MNAQ3c</v>
      </c>
      <c r="D37" s="3">
        <f>'[3]0-GRID IRP Displaced'!M138</f>
        <v>0</v>
      </c>
      <c r="E37" s="3">
        <f>'[3]0-GRID IRP Displaced'!N138</f>
        <v>0</v>
      </c>
      <c r="F37" s="3">
        <f>'[3]0-GRID IRP Displaced'!O138</f>
        <v>0</v>
      </c>
      <c r="G37" s="3">
        <f>'[3]0-GRID IRP Displaced'!P138</f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25">
      <c r="B38" s="4">
        <f>'[3]0-GRID IRP Displaced'!$B139</f>
        <v>2023</v>
      </c>
      <c r="C38" s="5" t="str">
        <f>'[3]0-GRID IRP Displaced'!A139</f>
        <v>IRP19_FOT_COBQ3</v>
      </c>
      <c r="D38" s="5">
        <f>'[3]0-GRID IRP Displaced'!M139</f>
        <v>200</v>
      </c>
      <c r="E38" s="5">
        <f>'[3]0-GRID IRP Displaced'!N139</f>
        <v>200</v>
      </c>
      <c r="F38" s="5">
        <f>'[3]0-GRID IRP Displaced'!O139</f>
        <v>0</v>
      </c>
      <c r="G38" s="5">
        <f>'[3]0-GRID IRP Displaced'!P139</f>
        <v>0</v>
      </c>
      <c r="H38" s="30">
        <f t="shared" si="0"/>
        <v>0</v>
      </c>
      <c r="J38" t="str">
        <f t="shared" si="1"/>
        <v>Summer</v>
      </c>
    </row>
    <row r="39" spans="2:10" x14ac:dyDescent="0.25">
      <c r="B39" s="4">
        <f>'[3]0-GRID IRP Displaced'!$B140</f>
        <v>2023</v>
      </c>
      <c r="C39" s="5" t="str">
        <f>'[3]0-GRID IRP Displaced'!A140</f>
        <v>IRP19_FOT_NOBQ3</v>
      </c>
      <c r="D39" s="5">
        <f>'[3]0-GRID IRP Displaced'!M140</f>
        <v>100</v>
      </c>
      <c r="E39" s="5">
        <f>'[3]0-GRID IRP Displaced'!N140</f>
        <v>100</v>
      </c>
      <c r="F39" s="5">
        <f>'[3]0-GRID IRP Displaced'!O140</f>
        <v>0</v>
      </c>
      <c r="G39" s="5">
        <f>'[3]0-GRID IRP Displaced'!P140</f>
        <v>0</v>
      </c>
      <c r="H39" s="30">
        <f t="shared" si="0"/>
        <v>0</v>
      </c>
      <c r="J39" t="str">
        <f t="shared" si="1"/>
        <v>Summer</v>
      </c>
    </row>
    <row r="40" spans="2:10" x14ac:dyDescent="0.25">
      <c r="B40" s="4">
        <f>'[3]0-GRID IRP Displaced'!$B141</f>
        <v>2023</v>
      </c>
      <c r="C40" s="5" t="str">
        <f>'[3]0-GRID IRP Displaced'!A141</f>
        <v>IRP19_FOT_MDCQ3b</v>
      </c>
      <c r="D40" s="5">
        <f>'[3]0-GRID IRP Displaced'!M141</f>
        <v>0</v>
      </c>
      <c r="E40" s="5">
        <f>'[3]0-GRID IRP Displaced'!N141</f>
        <v>0</v>
      </c>
      <c r="F40" s="5">
        <f>'[3]0-GRID IRP Displaced'!O141</f>
        <v>0</v>
      </c>
      <c r="G40" s="5">
        <f>'[3]0-GRID IRP Displaced'!P141</f>
        <v>0</v>
      </c>
      <c r="H40" s="30">
        <f t="shared" si="0"/>
        <v>0</v>
      </c>
      <c r="J40" t="str">
        <f t="shared" si="1"/>
        <v>Summer</v>
      </c>
    </row>
    <row r="41" spans="2:10" x14ac:dyDescent="0.25">
      <c r="B41" s="4">
        <f>'[3]0-GRID IRP Displaced'!$B142</f>
        <v>2023</v>
      </c>
      <c r="C41" s="5" t="str">
        <f>'[3]0-GRID IRP Displaced'!A142</f>
        <v>IRP19_FOT_MDCQ3</v>
      </c>
      <c r="D41" s="5">
        <f>'[3]0-GRID IRP Displaced'!M142</f>
        <v>197.88</v>
      </c>
      <c r="E41" s="5">
        <f>'[3]0-GRID IRP Displaced'!N142</f>
        <v>112.99927517114389</v>
      </c>
      <c r="F41" s="5">
        <f>'[3]0-GRID IRP Displaced'!O142</f>
        <v>0</v>
      </c>
      <c r="G41" s="5">
        <f>'[3]0-GRID IRP Displaced'!P142</f>
        <v>0</v>
      </c>
      <c r="H41" s="30">
        <f t="shared" si="0"/>
        <v>84.880724828856103</v>
      </c>
      <c r="J41" t="str">
        <f t="shared" si="1"/>
        <v>Summer</v>
      </c>
    </row>
    <row r="42" spans="2:10" x14ac:dyDescent="0.25">
      <c r="B42" s="4">
        <f>'[3]0-GRID IRP Displaced'!$B143</f>
        <v>2023</v>
      </c>
      <c r="C42" s="5" t="str">
        <f>'[3]0-GRID IRP Displaced'!A143</f>
        <v>IRP19_FOT_COB_W</v>
      </c>
      <c r="D42" s="5">
        <f>'[3]0-GRID IRP Displaced'!M143</f>
        <v>0</v>
      </c>
      <c r="E42" s="5">
        <f>'[3]0-GRID IRP Displaced'!N143</f>
        <v>0</v>
      </c>
      <c r="F42" s="5">
        <f>'[3]0-GRID IRP Displaced'!O143</f>
        <v>0</v>
      </c>
      <c r="G42" s="5">
        <f>'[3]0-GRID IRP Displaced'!P143</f>
        <v>0</v>
      </c>
      <c r="H42" s="30">
        <f t="shared" si="0"/>
        <v>0</v>
      </c>
      <c r="J42" t="str">
        <f t="shared" si="1"/>
        <v>Winter</v>
      </c>
    </row>
    <row r="43" spans="2:10" x14ac:dyDescent="0.25">
      <c r="B43" s="4">
        <f>'[3]0-GRID IRP Displaced'!$B144</f>
        <v>2023</v>
      </c>
      <c r="C43" s="5" t="str">
        <f>'[3]0-GRID IRP Displaced'!A144</f>
        <v>IRP19_FOT_MDC_W</v>
      </c>
      <c r="D43" s="5">
        <f>'[3]0-GRID IRP Displaced'!M144</f>
        <v>314</v>
      </c>
      <c r="E43" s="5">
        <f>'[3]0-GRID IRP Displaced'!N144</f>
        <v>0</v>
      </c>
      <c r="F43" s="5">
        <f>'[3]0-GRID IRP Displaced'!O144</f>
        <v>296.22641509433959</v>
      </c>
      <c r="G43" s="5">
        <f>'[3]0-GRID IRP Displaced'!P144</f>
        <v>0</v>
      </c>
      <c r="H43" s="30">
        <f t="shared" si="0"/>
        <v>17.773584905660414</v>
      </c>
      <c r="J43" t="str">
        <f t="shared" si="1"/>
        <v>Winter</v>
      </c>
    </row>
    <row r="44" spans="2:10" x14ac:dyDescent="0.25">
      <c r="B44" s="4">
        <f>'[3]0-GRID IRP Displaced'!$B145</f>
        <v>2023</v>
      </c>
      <c r="C44" s="5" t="str">
        <f>'[3]0-GRID IRP Displaced'!A145</f>
        <v>IRP19_FOT_NOB_W</v>
      </c>
      <c r="D44" s="5">
        <f>'[3]0-GRID IRP Displaced'!M145</f>
        <v>0</v>
      </c>
      <c r="E44" s="5">
        <f>'[3]0-GRID IRP Displaced'!N145</f>
        <v>0</v>
      </c>
      <c r="F44" s="5">
        <f>'[3]0-GRID IRP Displaced'!O145</f>
        <v>0</v>
      </c>
      <c r="G44" s="5">
        <f>'[3]0-GRID IRP Displaced'!P145</f>
        <v>0</v>
      </c>
      <c r="H44" s="30">
        <f t="shared" si="0"/>
        <v>0</v>
      </c>
      <c r="J44" t="str">
        <f t="shared" si="1"/>
        <v>Winter</v>
      </c>
    </row>
    <row r="45" spans="2:10" x14ac:dyDescent="0.25">
      <c r="B45" s="4">
        <f>'[3]0-GRID IRP Displaced'!$B146</f>
        <v>2023</v>
      </c>
      <c r="C45" s="5" t="str">
        <f>'[3]0-GRID IRP Displaced'!A146</f>
        <v>IRP19_FOT_COBFL</v>
      </c>
      <c r="D45" s="5">
        <f>'[3]0-GRID IRP Displaced'!M146</f>
        <v>0</v>
      </c>
      <c r="E45" s="5">
        <f>'[3]0-GRID IRP Displaced'!N146</f>
        <v>0</v>
      </c>
      <c r="F45" s="5">
        <f>'[3]0-GRID IRP Displaced'!O146</f>
        <v>0</v>
      </c>
      <c r="G45" s="5">
        <f>'[3]0-GRID IRP Displaced'!P146</f>
        <v>0</v>
      </c>
      <c r="H45" s="30">
        <f t="shared" si="0"/>
        <v>0</v>
      </c>
      <c r="J45" t="str">
        <f t="shared" si="1"/>
        <v>Flat</v>
      </c>
    </row>
    <row r="46" spans="2:10" x14ac:dyDescent="0.25">
      <c r="B46" s="53">
        <f>'[3]0-GRID IRP Displaced'!$B147</f>
        <v>2023</v>
      </c>
      <c r="C46" s="51" t="str">
        <f>'[3]0-GRID IRP Displaced'!A147</f>
        <v>IRP19_FOT_MDCFL</v>
      </c>
      <c r="D46" s="51">
        <f>'[3]0-GRID IRP Displaced'!M147</f>
        <v>0</v>
      </c>
      <c r="E46" s="51">
        <f>'[3]0-GRID IRP Displaced'!N147</f>
        <v>0</v>
      </c>
      <c r="F46" s="51">
        <f>'[3]0-GRID IRP Displaced'!O147</f>
        <v>0</v>
      </c>
      <c r="G46" s="51">
        <f>'[3]0-GRID IRP Displaced'!P147</f>
        <v>0</v>
      </c>
      <c r="H46" s="46">
        <f t="shared" si="0"/>
        <v>0</v>
      </c>
      <c r="J46" t="str">
        <f t="shared" si="1"/>
        <v>Flat</v>
      </c>
    </row>
    <row r="47" spans="2:10" x14ac:dyDescent="0.25">
      <c r="B47" s="2">
        <f>'[3]0-GRID IRP Displaced'!$B148</f>
        <v>2024</v>
      </c>
      <c r="C47" s="3" t="str">
        <f>'[3]0-GRID IRP Displaced'!A148</f>
        <v>IRP19_FOT_MNAQ3c</v>
      </c>
      <c r="D47" s="3">
        <f>'[3]0-GRID IRP Displaced'!M148</f>
        <v>0</v>
      </c>
      <c r="E47" s="3">
        <f>'[3]0-GRID IRP Displaced'!N148</f>
        <v>0</v>
      </c>
      <c r="F47" s="3">
        <f>'[3]0-GRID IRP Displaced'!O148</f>
        <v>0</v>
      </c>
      <c r="G47" s="3">
        <f>'[3]0-GRID IRP Displaced'!P148</f>
        <v>0</v>
      </c>
      <c r="H47" s="29">
        <f t="shared" si="0"/>
        <v>0</v>
      </c>
      <c r="J47" t="str">
        <f t="shared" si="1"/>
        <v>Summer</v>
      </c>
    </row>
    <row r="48" spans="2:10" x14ac:dyDescent="0.25">
      <c r="B48" s="4">
        <f>'[3]0-GRID IRP Displaced'!$B149</f>
        <v>2024</v>
      </c>
      <c r="C48" s="5" t="str">
        <f>'[3]0-GRID IRP Displaced'!A149</f>
        <v>IRP19_FOT_COBQ3</v>
      </c>
      <c r="D48" s="5">
        <f>'[3]0-GRID IRP Displaced'!M149</f>
        <v>30.95</v>
      </c>
      <c r="E48" s="5">
        <f>'[3]0-GRID IRP Displaced'!N149</f>
        <v>30.95</v>
      </c>
      <c r="F48" s="5">
        <f>'[3]0-GRID IRP Displaced'!O149</f>
        <v>0</v>
      </c>
      <c r="G48" s="5">
        <f>'[3]0-GRID IRP Displaced'!P149</f>
        <v>0</v>
      </c>
      <c r="H48" s="30">
        <f t="shared" si="0"/>
        <v>0</v>
      </c>
      <c r="J48" t="str">
        <f t="shared" si="1"/>
        <v>Summer</v>
      </c>
    </row>
    <row r="49" spans="2:10" x14ac:dyDescent="0.25">
      <c r="B49" s="4">
        <f>'[3]0-GRID IRP Displaced'!$B150</f>
        <v>2024</v>
      </c>
      <c r="C49" s="5" t="str">
        <f>'[3]0-GRID IRP Displaced'!A150</f>
        <v>IRP19_FOT_NOBQ3</v>
      </c>
      <c r="D49" s="5">
        <f>'[3]0-GRID IRP Displaced'!M150</f>
        <v>100</v>
      </c>
      <c r="E49" s="5">
        <f>'[3]0-GRID IRP Displaced'!N150</f>
        <v>63.389622641509433</v>
      </c>
      <c r="F49" s="5">
        <f>'[3]0-GRID IRP Displaced'!O150</f>
        <v>0</v>
      </c>
      <c r="G49" s="5">
        <f>'[3]0-GRID IRP Displaced'!P150</f>
        <v>0</v>
      </c>
      <c r="H49" s="30">
        <f t="shared" si="0"/>
        <v>36.610377358490567</v>
      </c>
      <c r="J49" t="str">
        <f t="shared" si="1"/>
        <v>Summer</v>
      </c>
    </row>
    <row r="50" spans="2:10" x14ac:dyDescent="0.25">
      <c r="B50" s="4">
        <f>'[3]0-GRID IRP Displaced'!$B151</f>
        <v>2024</v>
      </c>
      <c r="C50" s="5" t="str">
        <f>'[3]0-GRID IRP Displaced'!A151</f>
        <v>IRP19_FOT_MDCQ3b</v>
      </c>
      <c r="D50" s="5">
        <f>'[3]0-GRID IRP Displaced'!M151</f>
        <v>0</v>
      </c>
      <c r="E50" s="5">
        <f>'[3]0-GRID IRP Displaced'!N151</f>
        <v>0</v>
      </c>
      <c r="F50" s="5">
        <f>'[3]0-GRID IRP Displaced'!O151</f>
        <v>0</v>
      </c>
      <c r="G50" s="5">
        <f>'[3]0-GRID IRP Displaced'!P151</f>
        <v>0</v>
      </c>
      <c r="H50" s="30">
        <f t="shared" si="0"/>
        <v>0</v>
      </c>
      <c r="J50" t="str">
        <f t="shared" si="1"/>
        <v>Summer</v>
      </c>
    </row>
    <row r="51" spans="2:10" x14ac:dyDescent="0.25">
      <c r="B51" s="4">
        <f>'[3]0-GRID IRP Displaced'!$B152</f>
        <v>2024</v>
      </c>
      <c r="C51" s="5" t="str">
        <f>'[3]0-GRID IRP Displaced'!A152</f>
        <v>IRP19_FOT_MDCQ3</v>
      </c>
      <c r="D51" s="5">
        <f>'[3]0-GRID IRP Displaced'!M152</f>
        <v>0</v>
      </c>
      <c r="E51" s="5">
        <f>'[3]0-GRID IRP Displaced'!N152</f>
        <v>0</v>
      </c>
      <c r="F51" s="5">
        <f>'[3]0-GRID IRP Displaced'!O152</f>
        <v>0</v>
      </c>
      <c r="G51" s="5">
        <f>'[3]0-GRID IRP Displaced'!P152</f>
        <v>0</v>
      </c>
      <c r="H51" s="30">
        <f t="shared" si="0"/>
        <v>0</v>
      </c>
      <c r="J51" t="str">
        <f t="shared" si="1"/>
        <v>Summer</v>
      </c>
    </row>
    <row r="52" spans="2:10" x14ac:dyDescent="0.25">
      <c r="B52" s="4">
        <f>'[3]0-GRID IRP Displaced'!$B153</f>
        <v>2024</v>
      </c>
      <c r="C52" s="5" t="str">
        <f>'[3]0-GRID IRP Displaced'!A153</f>
        <v>IRP19_FOT_COB_W</v>
      </c>
      <c r="D52" s="5">
        <f>'[3]0-GRID IRP Displaced'!M153</f>
        <v>44.274999999999999</v>
      </c>
      <c r="E52" s="5">
        <f>'[3]0-GRID IRP Displaced'!N153</f>
        <v>0</v>
      </c>
      <c r="F52" s="5">
        <f>'[3]0-GRID IRP Displaced'!O153</f>
        <v>41.768867924528301</v>
      </c>
      <c r="G52" s="5">
        <f>'[3]0-GRID IRP Displaced'!P153</f>
        <v>0</v>
      </c>
      <c r="H52" s="30">
        <f t="shared" si="0"/>
        <v>2.5061320754716974</v>
      </c>
      <c r="J52" t="str">
        <f t="shared" si="1"/>
        <v>Winter</v>
      </c>
    </row>
    <row r="53" spans="2:10" x14ac:dyDescent="0.25">
      <c r="B53" s="4">
        <f>'[3]0-GRID IRP Displaced'!$B154</f>
        <v>2024</v>
      </c>
      <c r="C53" s="5" t="str">
        <f>'[3]0-GRID IRP Displaced'!A154</f>
        <v>IRP19_FOT_MDC_W</v>
      </c>
      <c r="D53" s="5">
        <f>'[3]0-GRID IRP Displaced'!M154</f>
        <v>0</v>
      </c>
      <c r="E53" s="5">
        <f>'[3]0-GRID IRP Displaced'!N154</f>
        <v>0</v>
      </c>
      <c r="F53" s="5">
        <f>'[3]0-GRID IRP Displaced'!O154</f>
        <v>0</v>
      </c>
      <c r="G53" s="5">
        <f>'[3]0-GRID IRP Displaced'!P154</f>
        <v>0</v>
      </c>
      <c r="H53" s="30">
        <f t="shared" si="0"/>
        <v>0</v>
      </c>
      <c r="J53" t="str">
        <f t="shared" si="1"/>
        <v>Winter</v>
      </c>
    </row>
    <row r="54" spans="2:10" x14ac:dyDescent="0.25">
      <c r="B54" s="4">
        <f>'[3]0-GRID IRP Displaced'!$B155</f>
        <v>2024</v>
      </c>
      <c r="C54" s="5" t="str">
        <f>'[3]0-GRID IRP Displaced'!A155</f>
        <v>IRP19_FOT_NOB_W</v>
      </c>
      <c r="D54" s="5">
        <f>'[3]0-GRID IRP Displaced'!M155</f>
        <v>0</v>
      </c>
      <c r="E54" s="5">
        <f>'[3]0-GRID IRP Displaced'!N155</f>
        <v>0</v>
      </c>
      <c r="F54" s="5">
        <f>'[3]0-GRID IRP Displaced'!O155</f>
        <v>0</v>
      </c>
      <c r="G54" s="5">
        <f>'[3]0-GRID IRP Displaced'!P155</f>
        <v>0</v>
      </c>
      <c r="H54" s="30">
        <f t="shared" si="0"/>
        <v>0</v>
      </c>
      <c r="J54" t="str">
        <f t="shared" si="1"/>
        <v>Winter</v>
      </c>
    </row>
    <row r="55" spans="2:10" x14ac:dyDescent="0.25">
      <c r="B55" s="4">
        <f>'[3]0-GRID IRP Displaced'!$B156</f>
        <v>2024</v>
      </c>
      <c r="C55" s="5" t="str">
        <f>'[3]0-GRID IRP Displaced'!A156</f>
        <v>IRP19_FOT_COBFL</v>
      </c>
      <c r="D55" s="5">
        <f>'[3]0-GRID IRP Displaced'!M156</f>
        <v>0</v>
      </c>
      <c r="E55" s="5">
        <f>'[3]0-GRID IRP Displaced'!N156</f>
        <v>0</v>
      </c>
      <c r="F55" s="5">
        <f>'[3]0-GRID IRP Displaced'!O156</f>
        <v>0</v>
      </c>
      <c r="G55" s="5">
        <f>'[3]0-GRID IRP Displaced'!P156</f>
        <v>0</v>
      </c>
      <c r="H55" s="30">
        <f t="shared" si="0"/>
        <v>0</v>
      </c>
      <c r="J55" t="str">
        <f t="shared" si="1"/>
        <v>Flat</v>
      </c>
    </row>
    <row r="56" spans="2:10" x14ac:dyDescent="0.25">
      <c r="B56" s="53">
        <f>'[3]0-GRID IRP Displaced'!$B157</f>
        <v>2024</v>
      </c>
      <c r="C56" s="51" t="str">
        <f>'[3]0-GRID IRP Displaced'!A157</f>
        <v>IRP19_FOT_MDCFL</v>
      </c>
      <c r="D56" s="51">
        <f>'[3]0-GRID IRP Displaced'!M157</f>
        <v>0</v>
      </c>
      <c r="E56" s="51">
        <f>'[3]0-GRID IRP Displaced'!N157</f>
        <v>0</v>
      </c>
      <c r="F56" s="51">
        <f>'[3]0-GRID IRP Displaced'!O157</f>
        <v>0</v>
      </c>
      <c r="G56" s="51">
        <f>'[3]0-GRID IRP Displaced'!P157</f>
        <v>0</v>
      </c>
      <c r="H56" s="46">
        <f t="shared" si="0"/>
        <v>0</v>
      </c>
      <c r="J56" t="str">
        <f t="shared" si="1"/>
        <v>Flat</v>
      </c>
    </row>
    <row r="57" spans="2:10" x14ac:dyDescent="0.25">
      <c r="B57" s="2">
        <f>'[3]0-GRID IRP Displaced'!$B158</f>
        <v>2025</v>
      </c>
      <c r="C57" s="3" t="str">
        <f>'[3]0-GRID IRP Displaced'!A158</f>
        <v>IRP19_FOT_MNAQ3c</v>
      </c>
      <c r="D57" s="3">
        <f>'[3]0-GRID IRP Displaced'!M158</f>
        <v>0</v>
      </c>
      <c r="E57" s="3">
        <f>'[3]0-GRID IRP Displaced'!N158</f>
        <v>0</v>
      </c>
      <c r="F57" s="3">
        <f>'[3]0-GRID IRP Displaced'!O158</f>
        <v>0</v>
      </c>
      <c r="G57" s="3">
        <f>'[3]0-GRID IRP Displaced'!P158</f>
        <v>0</v>
      </c>
      <c r="H57" s="29">
        <f t="shared" si="0"/>
        <v>0</v>
      </c>
      <c r="J57" t="str">
        <f t="shared" si="1"/>
        <v>Summer</v>
      </c>
    </row>
    <row r="58" spans="2:10" x14ac:dyDescent="0.25">
      <c r="B58" s="4">
        <f>'[3]0-GRID IRP Displaced'!$B159</f>
        <v>2025</v>
      </c>
      <c r="C58" s="5" t="str">
        <f>'[3]0-GRID IRP Displaced'!A159</f>
        <v>IRP19_FOT_COBQ3</v>
      </c>
      <c r="D58" s="5">
        <f>'[3]0-GRID IRP Displaced'!M159</f>
        <v>34.075000000000003</v>
      </c>
      <c r="E58" s="5">
        <f>'[3]0-GRID IRP Displaced'!N159</f>
        <v>34.075000000000003</v>
      </c>
      <c r="F58" s="5">
        <f>'[3]0-GRID IRP Displaced'!O159</f>
        <v>0</v>
      </c>
      <c r="G58" s="5">
        <f>'[3]0-GRID IRP Displaced'!P159</f>
        <v>0</v>
      </c>
      <c r="H58" s="30">
        <f t="shared" si="0"/>
        <v>0</v>
      </c>
      <c r="J58" t="str">
        <f t="shared" si="1"/>
        <v>Summer</v>
      </c>
    </row>
    <row r="59" spans="2:10" x14ac:dyDescent="0.25">
      <c r="B59" s="4">
        <f>'[3]0-GRID IRP Displaced'!$B160</f>
        <v>2025</v>
      </c>
      <c r="C59" s="5" t="str">
        <f>'[3]0-GRID IRP Displaced'!A160</f>
        <v>IRP19_FOT_NOBQ3</v>
      </c>
      <c r="D59" s="5">
        <f>'[3]0-GRID IRP Displaced'!M160</f>
        <v>92.37</v>
      </c>
      <c r="E59" s="5">
        <f>'[3]0-GRID IRP Displaced'!N160</f>
        <v>60.264622641509433</v>
      </c>
      <c r="F59" s="5">
        <f>'[3]0-GRID IRP Displaced'!O160</f>
        <v>0</v>
      </c>
      <c r="G59" s="5">
        <f>'[3]0-GRID IRP Displaced'!P160</f>
        <v>0</v>
      </c>
      <c r="H59" s="30">
        <f t="shared" si="0"/>
        <v>32.105377358490571</v>
      </c>
      <c r="J59" t="str">
        <f t="shared" si="1"/>
        <v>Summer</v>
      </c>
    </row>
    <row r="60" spans="2:10" x14ac:dyDescent="0.25">
      <c r="B60" s="4">
        <f>'[3]0-GRID IRP Displaced'!$B161</f>
        <v>2025</v>
      </c>
      <c r="C60" s="5" t="str">
        <f>'[3]0-GRID IRP Displaced'!A161</f>
        <v>IRP19_FOT_MDCQ3b</v>
      </c>
      <c r="D60" s="5">
        <f>'[3]0-GRID IRP Displaced'!M161</f>
        <v>0</v>
      </c>
      <c r="E60" s="5">
        <f>'[3]0-GRID IRP Displaced'!N161</f>
        <v>0</v>
      </c>
      <c r="F60" s="5">
        <f>'[3]0-GRID IRP Displaced'!O161</f>
        <v>0</v>
      </c>
      <c r="G60" s="5">
        <f>'[3]0-GRID IRP Displaced'!P161</f>
        <v>0</v>
      </c>
      <c r="H60" s="30">
        <f t="shared" si="0"/>
        <v>0</v>
      </c>
      <c r="J60" t="str">
        <f t="shared" si="1"/>
        <v>Summer</v>
      </c>
    </row>
    <row r="61" spans="2:10" x14ac:dyDescent="0.25">
      <c r="B61" s="4">
        <f>'[3]0-GRID IRP Displaced'!$B162</f>
        <v>2025</v>
      </c>
      <c r="C61" s="5" t="str">
        <f>'[3]0-GRID IRP Displaced'!A162</f>
        <v>IRP19_FOT_MDCQ3</v>
      </c>
      <c r="D61" s="5">
        <f>'[3]0-GRID IRP Displaced'!M162</f>
        <v>0</v>
      </c>
      <c r="E61" s="5">
        <f>'[3]0-GRID IRP Displaced'!N162</f>
        <v>0</v>
      </c>
      <c r="F61" s="5">
        <f>'[3]0-GRID IRP Displaced'!O162</f>
        <v>0</v>
      </c>
      <c r="G61" s="5">
        <f>'[3]0-GRID IRP Displaced'!P162</f>
        <v>0</v>
      </c>
      <c r="H61" s="30">
        <f t="shared" si="0"/>
        <v>0</v>
      </c>
      <c r="J61" t="str">
        <f t="shared" si="1"/>
        <v>Summer</v>
      </c>
    </row>
    <row r="62" spans="2:10" x14ac:dyDescent="0.25">
      <c r="B62" s="4">
        <f>'[3]0-GRID IRP Displaced'!$B163</f>
        <v>2025</v>
      </c>
      <c r="C62" s="5" t="str">
        <f>'[3]0-GRID IRP Displaced'!A163</f>
        <v>IRP19_FOT_COBFL</v>
      </c>
      <c r="D62" s="5">
        <f>'[3]0-GRID IRP Displaced'!M163</f>
        <v>0</v>
      </c>
      <c r="E62" s="5">
        <f>'[3]0-GRID IRP Displaced'!N163</f>
        <v>0</v>
      </c>
      <c r="F62" s="5">
        <f>'[3]0-GRID IRP Displaced'!O163</f>
        <v>0</v>
      </c>
      <c r="G62" s="5">
        <f>'[3]0-GRID IRP Displaced'!P163</f>
        <v>0</v>
      </c>
      <c r="H62" s="30">
        <f t="shared" si="0"/>
        <v>0</v>
      </c>
      <c r="J62" t="str">
        <f t="shared" si="1"/>
        <v>Flat</v>
      </c>
    </row>
    <row r="63" spans="2:10" x14ac:dyDescent="0.25">
      <c r="B63" s="4">
        <f>'[3]0-GRID IRP Displaced'!$B164</f>
        <v>2025</v>
      </c>
      <c r="C63" s="5" t="str">
        <f>'[3]0-GRID IRP Displaced'!A164</f>
        <v>IRP19_FOT_COB_W</v>
      </c>
      <c r="D63" s="5">
        <f>'[3]0-GRID IRP Displaced'!M164</f>
        <v>50.8</v>
      </c>
      <c r="E63" s="5">
        <f>'[3]0-GRID IRP Displaced'!N164</f>
        <v>0</v>
      </c>
      <c r="F63" s="5">
        <f>'[3]0-GRID IRP Displaced'!O164</f>
        <v>47.924528301886788</v>
      </c>
      <c r="G63" s="5">
        <f>'[3]0-GRID IRP Displaced'!P164</f>
        <v>0</v>
      </c>
      <c r="H63" s="30">
        <f t="shared" si="0"/>
        <v>2.8754716981132091</v>
      </c>
      <c r="J63" t="str">
        <f t="shared" si="1"/>
        <v>Winter</v>
      </c>
    </row>
    <row r="64" spans="2:10" x14ac:dyDescent="0.25">
      <c r="B64" s="4">
        <f>'[3]0-GRID IRP Displaced'!$B165</f>
        <v>2025</v>
      </c>
      <c r="C64" s="5" t="str">
        <f>'[3]0-GRID IRP Displaced'!A165</f>
        <v>IRP19_FOT_MDC_W</v>
      </c>
      <c r="D64" s="5">
        <f>'[3]0-GRID IRP Displaced'!M165</f>
        <v>0</v>
      </c>
      <c r="E64" s="5">
        <f>'[3]0-GRID IRP Displaced'!N165</f>
        <v>0</v>
      </c>
      <c r="F64" s="5">
        <f>'[3]0-GRID IRP Displaced'!O165</f>
        <v>0</v>
      </c>
      <c r="G64" s="5">
        <f>'[3]0-GRID IRP Displaced'!P165</f>
        <v>0</v>
      </c>
      <c r="H64" s="30">
        <f t="shared" si="0"/>
        <v>0</v>
      </c>
      <c r="J64" t="str">
        <f t="shared" si="1"/>
        <v>Winter</v>
      </c>
    </row>
    <row r="65" spans="2:10" x14ac:dyDescent="0.25">
      <c r="B65" s="4">
        <f>'[3]0-GRID IRP Displaced'!$B166</f>
        <v>2025</v>
      </c>
      <c r="C65" s="5" t="str">
        <f>'[3]0-GRID IRP Displaced'!A166</f>
        <v>IRP19_FOT_NOB_W</v>
      </c>
      <c r="D65" s="5">
        <f>'[3]0-GRID IRP Displaced'!M166</f>
        <v>0</v>
      </c>
      <c r="E65" s="5">
        <f>'[3]0-GRID IRP Displaced'!N166</f>
        <v>0</v>
      </c>
      <c r="F65" s="5">
        <f>'[3]0-GRID IRP Displaced'!O166</f>
        <v>0</v>
      </c>
      <c r="G65" s="5">
        <f>'[3]0-GRID IRP Displaced'!P166</f>
        <v>0</v>
      </c>
      <c r="H65" s="30">
        <f t="shared" si="0"/>
        <v>0</v>
      </c>
      <c r="J65" t="str">
        <f t="shared" si="1"/>
        <v>Winter</v>
      </c>
    </row>
    <row r="66" spans="2:10" x14ac:dyDescent="0.25">
      <c r="B66" s="53">
        <f>'[3]0-GRID IRP Displaced'!$B167</f>
        <v>2025</v>
      </c>
      <c r="C66" s="51" t="str">
        <f>'[3]0-GRID IRP Displaced'!A167</f>
        <v>IRP19_FOT_MDCFL</v>
      </c>
      <c r="D66" s="51">
        <f>'[3]0-GRID IRP Displaced'!M167</f>
        <v>0</v>
      </c>
      <c r="E66" s="51">
        <f>'[3]0-GRID IRP Displaced'!N167</f>
        <v>0</v>
      </c>
      <c r="F66" s="51">
        <f>'[3]0-GRID IRP Displaced'!O167</f>
        <v>0</v>
      </c>
      <c r="G66" s="51">
        <f>'[3]0-GRID IRP Displaced'!P167</f>
        <v>0</v>
      </c>
      <c r="H66" s="46">
        <f t="shared" si="0"/>
        <v>0</v>
      </c>
      <c r="J66" t="str">
        <f t="shared" si="1"/>
        <v>Flat</v>
      </c>
    </row>
    <row r="67" spans="2:10" x14ac:dyDescent="0.25">
      <c r="B67" s="2">
        <f>'[3]0-GRID IRP Displaced'!$B168</f>
        <v>2026</v>
      </c>
      <c r="C67" s="3" t="str">
        <f>'[3]0-GRID IRP Displaced'!A168</f>
        <v>IRP19_FOT_MNAQ3c</v>
      </c>
      <c r="D67" s="3">
        <f>'[3]0-GRID IRP Displaced'!M168</f>
        <v>0</v>
      </c>
      <c r="E67" s="3">
        <f>'[3]0-GRID IRP Displaced'!N168</f>
        <v>0</v>
      </c>
      <c r="F67" s="3">
        <f>'[3]0-GRID IRP Displaced'!O168</f>
        <v>0</v>
      </c>
      <c r="G67" s="3">
        <f>'[3]0-GRID IRP Displaced'!P168</f>
        <v>0</v>
      </c>
      <c r="H67" s="29">
        <f t="shared" si="0"/>
        <v>0</v>
      </c>
      <c r="J67" t="str">
        <f t="shared" si="1"/>
        <v>Summer</v>
      </c>
    </row>
    <row r="68" spans="2:10" x14ac:dyDescent="0.25">
      <c r="B68" s="4">
        <f>'[3]0-GRID IRP Displaced'!$B169</f>
        <v>2026</v>
      </c>
      <c r="C68" s="5" t="str">
        <f>'[3]0-GRID IRP Displaced'!A169</f>
        <v>IRP19_FOT_COBQ3</v>
      </c>
      <c r="D68" s="5">
        <f>'[3]0-GRID IRP Displaced'!M169</f>
        <v>0</v>
      </c>
      <c r="E68" s="5">
        <f>'[3]0-GRID IRP Displaced'!N169</f>
        <v>0</v>
      </c>
      <c r="F68" s="5">
        <f>'[3]0-GRID IRP Displaced'!O169</f>
        <v>0</v>
      </c>
      <c r="G68" s="5">
        <f>'[3]0-GRID IRP Displaced'!P169</f>
        <v>0</v>
      </c>
      <c r="H68" s="30">
        <f t="shared" si="0"/>
        <v>0</v>
      </c>
      <c r="J68" t="str">
        <f t="shared" si="1"/>
        <v>Summer</v>
      </c>
    </row>
    <row r="69" spans="2:10" x14ac:dyDescent="0.25">
      <c r="B69" s="4">
        <f>'[3]0-GRID IRP Displaced'!$B170</f>
        <v>2026</v>
      </c>
      <c r="C69" s="5" t="str">
        <f>'[3]0-GRID IRP Displaced'!A170</f>
        <v>IRP19_FOT_NOBQ3</v>
      </c>
      <c r="D69" s="5">
        <f>'[3]0-GRID IRP Displaced'!M170</f>
        <v>100</v>
      </c>
      <c r="E69" s="5">
        <f>'[3]0-GRID IRP Displaced'!N170</f>
        <v>0</v>
      </c>
      <c r="F69" s="5">
        <f>'[3]0-GRID IRP Displaced'!O170</f>
        <v>0</v>
      </c>
      <c r="G69" s="5">
        <f>'[3]0-GRID IRP Displaced'!P170</f>
        <v>0</v>
      </c>
      <c r="H69" s="30">
        <f t="shared" si="0"/>
        <v>100</v>
      </c>
      <c r="J69" t="str">
        <f t="shared" si="1"/>
        <v>Summer</v>
      </c>
    </row>
    <row r="70" spans="2:10" x14ac:dyDescent="0.25">
      <c r="B70" s="4">
        <f>'[3]0-GRID IRP Displaced'!$B171</f>
        <v>2026</v>
      </c>
      <c r="C70" s="5" t="str">
        <f>'[3]0-GRID IRP Displaced'!A171</f>
        <v>IRP19_FOT_MDCQ3b</v>
      </c>
      <c r="D70" s="5">
        <f>'[3]0-GRID IRP Displaced'!M171</f>
        <v>0</v>
      </c>
      <c r="E70" s="5">
        <f>'[3]0-GRID IRP Displaced'!N171</f>
        <v>0</v>
      </c>
      <c r="F70" s="5">
        <f>'[3]0-GRID IRP Displaced'!O171</f>
        <v>0</v>
      </c>
      <c r="G70" s="5">
        <f>'[3]0-GRID IRP Displaced'!P171</f>
        <v>0</v>
      </c>
      <c r="H70" s="30">
        <f t="shared" si="0"/>
        <v>0</v>
      </c>
      <c r="J70" t="str">
        <f t="shared" si="1"/>
        <v>Summer</v>
      </c>
    </row>
    <row r="71" spans="2:10" x14ac:dyDescent="0.25">
      <c r="B71" s="4">
        <f>'[3]0-GRID IRP Displaced'!$B172</f>
        <v>2026</v>
      </c>
      <c r="C71" s="5" t="str">
        <f>'[3]0-GRID IRP Displaced'!A172</f>
        <v>IRP19_FOT_MDCQ3</v>
      </c>
      <c r="D71" s="5">
        <f>'[3]0-GRID IRP Displaced'!M172</f>
        <v>91.24</v>
      </c>
      <c r="E71" s="5">
        <f>'[3]0-GRID IRP Displaced'!N172</f>
        <v>0</v>
      </c>
      <c r="F71" s="5">
        <f>'[3]0-GRID IRP Displaced'!O172</f>
        <v>0</v>
      </c>
      <c r="G71" s="5">
        <f>'[3]0-GRID IRP Displaced'!P172</f>
        <v>0</v>
      </c>
      <c r="H71" s="30">
        <f t="shared" si="0"/>
        <v>91.24</v>
      </c>
      <c r="J71" t="str">
        <f t="shared" si="1"/>
        <v>Summer</v>
      </c>
    </row>
    <row r="72" spans="2:10" x14ac:dyDescent="0.25">
      <c r="B72" s="4">
        <f>'[3]0-GRID IRP Displaced'!$B173</f>
        <v>2026</v>
      </c>
      <c r="C72" s="5" t="str">
        <f>'[3]0-GRID IRP Displaced'!A173</f>
        <v>IRP19_FOT_COBFL</v>
      </c>
      <c r="D72" s="5">
        <f>'[3]0-GRID IRP Displaced'!M173</f>
        <v>0</v>
      </c>
      <c r="E72" s="5">
        <f>'[3]0-GRID IRP Displaced'!N173</f>
        <v>0</v>
      </c>
      <c r="F72" s="5">
        <f>'[3]0-GRID IRP Displaced'!O173</f>
        <v>0</v>
      </c>
      <c r="G72" s="5">
        <f>'[3]0-GRID IRP Displaced'!P173</f>
        <v>0</v>
      </c>
      <c r="H72" s="30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Flat</v>
      </c>
    </row>
    <row r="73" spans="2:10" x14ac:dyDescent="0.25">
      <c r="B73" s="4">
        <f>'[3]0-GRID IRP Displaced'!$B174</f>
        <v>2026</v>
      </c>
      <c r="C73" s="5" t="str">
        <f>'[3]0-GRID IRP Displaced'!A174</f>
        <v>IRP19_FOT_COB_W</v>
      </c>
      <c r="D73" s="5">
        <f>'[3]0-GRID IRP Displaced'!M174</f>
        <v>52.575000000000003</v>
      </c>
      <c r="E73" s="5">
        <f>'[3]0-GRID IRP Displaced'!N174</f>
        <v>0</v>
      </c>
      <c r="F73" s="5">
        <f>'[3]0-GRID IRP Displaced'!O174</f>
        <v>0</v>
      </c>
      <c r="G73" s="5">
        <f>'[3]0-GRID IRP Displaced'!P174</f>
        <v>0</v>
      </c>
      <c r="H73" s="30">
        <f t="shared" si="3"/>
        <v>52.575000000000003</v>
      </c>
      <c r="J73" t="str">
        <f t="shared" si="4"/>
        <v>Winter</v>
      </c>
    </row>
    <row r="74" spans="2:10" x14ac:dyDescent="0.25">
      <c r="B74" s="4">
        <f>'[3]0-GRID IRP Displaced'!$B175</f>
        <v>2026</v>
      </c>
      <c r="C74" s="5" t="str">
        <f>'[3]0-GRID IRP Displaced'!A175</f>
        <v>IRP19_FOT_MDCFL</v>
      </c>
      <c r="D74" s="5">
        <f>'[3]0-GRID IRP Displaced'!M175</f>
        <v>0</v>
      </c>
      <c r="E74" s="5">
        <f>'[3]0-GRID IRP Displaced'!N175</f>
        <v>0</v>
      </c>
      <c r="F74" s="5">
        <f>'[3]0-GRID IRP Displaced'!O175</f>
        <v>0</v>
      </c>
      <c r="G74" s="5">
        <f>'[3]0-GRID IRP Displaced'!P175</f>
        <v>0</v>
      </c>
      <c r="H74" s="30">
        <f t="shared" si="3"/>
        <v>0</v>
      </c>
      <c r="J74" t="str">
        <f t="shared" si="4"/>
        <v>Flat</v>
      </c>
    </row>
    <row r="75" spans="2:10" x14ac:dyDescent="0.25">
      <c r="B75" s="4">
        <f>'[3]0-GRID IRP Displaced'!$B176</f>
        <v>2026</v>
      </c>
      <c r="C75" s="5" t="str">
        <f>'[3]0-GRID IRP Displaced'!A176</f>
        <v>IRP19_FOT_MDC_W</v>
      </c>
      <c r="D75" s="5">
        <f>'[3]0-GRID IRP Displaced'!M176</f>
        <v>0</v>
      </c>
      <c r="E75" s="5">
        <f>'[3]0-GRID IRP Displaced'!N176</f>
        <v>0</v>
      </c>
      <c r="F75" s="5">
        <f>'[3]0-GRID IRP Displaced'!O176</f>
        <v>0</v>
      </c>
      <c r="G75" s="5">
        <f>'[3]0-GRID IRP Displaced'!P176</f>
        <v>0</v>
      </c>
      <c r="H75" s="30">
        <f t="shared" si="3"/>
        <v>0</v>
      </c>
      <c r="J75" t="str">
        <f t="shared" si="4"/>
        <v>Winter</v>
      </c>
    </row>
    <row r="76" spans="2:10" x14ac:dyDescent="0.25">
      <c r="B76" s="53">
        <f>'[3]0-GRID IRP Displaced'!$B177</f>
        <v>2026</v>
      </c>
      <c r="C76" s="51" t="str">
        <f>'[3]0-GRID IRP Displaced'!A177</f>
        <v>IRP19_FOT_NOB_W</v>
      </c>
      <c r="D76" s="51">
        <f>'[3]0-GRID IRP Displaced'!M177</f>
        <v>0</v>
      </c>
      <c r="E76" s="51">
        <f>'[3]0-GRID IRP Displaced'!N177</f>
        <v>0</v>
      </c>
      <c r="F76" s="51">
        <f>'[3]0-GRID IRP Displaced'!O177</f>
        <v>0</v>
      </c>
      <c r="G76" s="51">
        <f>'[3]0-GRID IRP Displaced'!P177</f>
        <v>0</v>
      </c>
      <c r="H76" s="46">
        <f t="shared" si="3"/>
        <v>0</v>
      </c>
      <c r="J76" t="str">
        <f t="shared" si="4"/>
        <v>Winter</v>
      </c>
    </row>
    <row r="77" spans="2:10" x14ac:dyDescent="0.25">
      <c r="B77" s="2">
        <f>'[3]0-GRID IRP Displaced'!$B178</f>
        <v>2027</v>
      </c>
      <c r="C77" s="3" t="str">
        <f>'[3]0-GRID IRP Displaced'!A178</f>
        <v>IRP19_FOT_MNAQ3c</v>
      </c>
      <c r="D77" s="3">
        <f>'[3]0-GRID IRP Displaced'!M178</f>
        <v>0</v>
      </c>
      <c r="E77" s="3">
        <f>'[3]0-GRID IRP Displaced'!N178</f>
        <v>0</v>
      </c>
      <c r="F77" s="3">
        <f>'[3]0-GRID IRP Displaced'!O178</f>
        <v>0</v>
      </c>
      <c r="G77" s="3">
        <f>'[3]0-GRID IRP Displaced'!P178</f>
        <v>0</v>
      </c>
      <c r="H77" s="29">
        <f t="shared" si="3"/>
        <v>0</v>
      </c>
      <c r="J77" t="str">
        <f t="shared" si="4"/>
        <v>Summer</v>
      </c>
    </row>
    <row r="78" spans="2:10" x14ac:dyDescent="0.25">
      <c r="B78" s="4">
        <f>'[3]0-GRID IRP Displaced'!$B179</f>
        <v>2027</v>
      </c>
      <c r="C78" s="5" t="str">
        <f>'[3]0-GRID IRP Displaced'!A179</f>
        <v>IRP19_FOT_COBQ3</v>
      </c>
      <c r="D78" s="5">
        <f>'[3]0-GRID IRP Displaced'!M179</f>
        <v>0</v>
      </c>
      <c r="E78" s="5">
        <f>'[3]0-GRID IRP Displaced'!N179</f>
        <v>0</v>
      </c>
      <c r="F78" s="5">
        <f>'[3]0-GRID IRP Displaced'!O179</f>
        <v>0</v>
      </c>
      <c r="G78" s="5">
        <f>'[3]0-GRID IRP Displaced'!P179</f>
        <v>0</v>
      </c>
      <c r="H78" s="30">
        <f t="shared" si="3"/>
        <v>0</v>
      </c>
      <c r="J78" t="str">
        <f t="shared" si="4"/>
        <v>Summer</v>
      </c>
    </row>
    <row r="79" spans="2:10" x14ac:dyDescent="0.25">
      <c r="B79" s="4">
        <f>'[3]0-GRID IRP Displaced'!$B180</f>
        <v>2027</v>
      </c>
      <c r="C79" s="5" t="str">
        <f>'[3]0-GRID IRP Displaced'!A180</f>
        <v>IRP19_FOT_NOBQ3</v>
      </c>
      <c r="D79" s="5">
        <f>'[3]0-GRID IRP Displaced'!M180</f>
        <v>100</v>
      </c>
      <c r="E79" s="5">
        <f>'[3]0-GRID IRP Displaced'!N180</f>
        <v>0</v>
      </c>
      <c r="F79" s="5">
        <f>'[3]0-GRID IRP Displaced'!O180</f>
        <v>0</v>
      </c>
      <c r="G79" s="5">
        <f>'[3]0-GRID IRP Displaced'!P180</f>
        <v>0</v>
      </c>
      <c r="H79" s="30">
        <f t="shared" si="3"/>
        <v>100</v>
      </c>
      <c r="J79" t="str">
        <f t="shared" si="4"/>
        <v>Summer</v>
      </c>
    </row>
    <row r="80" spans="2:10" x14ac:dyDescent="0.25">
      <c r="B80" s="4">
        <f>'[3]0-GRID IRP Displaced'!$B181</f>
        <v>2027</v>
      </c>
      <c r="C80" s="5" t="str">
        <f>'[3]0-GRID IRP Displaced'!A181</f>
        <v>IRP19_FOT_MDCQ3b</v>
      </c>
      <c r="D80" s="5">
        <f>'[3]0-GRID IRP Displaced'!M181</f>
        <v>0</v>
      </c>
      <c r="E80" s="5">
        <f>'[3]0-GRID IRP Displaced'!N181</f>
        <v>0</v>
      </c>
      <c r="F80" s="5">
        <f>'[3]0-GRID IRP Displaced'!O181</f>
        <v>0</v>
      </c>
      <c r="G80" s="5">
        <f>'[3]0-GRID IRP Displaced'!P181</f>
        <v>0</v>
      </c>
      <c r="H80" s="30">
        <f t="shared" si="3"/>
        <v>0</v>
      </c>
      <c r="J80" t="str">
        <f t="shared" si="4"/>
        <v>Summer</v>
      </c>
    </row>
    <row r="81" spans="2:10" x14ac:dyDescent="0.25">
      <c r="B81" s="4">
        <f>'[3]0-GRID IRP Displaced'!$B182</f>
        <v>2027</v>
      </c>
      <c r="C81" s="5" t="str">
        <f>'[3]0-GRID IRP Displaced'!A182</f>
        <v>IRP19_FOT_MDCQ3</v>
      </c>
      <c r="D81" s="5">
        <f>'[3]0-GRID IRP Displaced'!M182</f>
        <v>164</v>
      </c>
      <c r="E81" s="5">
        <f>'[3]0-GRID IRP Displaced'!N182</f>
        <v>0</v>
      </c>
      <c r="F81" s="5">
        <f>'[3]0-GRID IRP Displaced'!O182</f>
        <v>0</v>
      </c>
      <c r="G81" s="5">
        <f>'[3]0-GRID IRP Displaced'!P182</f>
        <v>0</v>
      </c>
      <c r="H81" s="30">
        <f t="shared" si="3"/>
        <v>164</v>
      </c>
      <c r="J81" t="str">
        <f t="shared" si="4"/>
        <v>Summer</v>
      </c>
    </row>
    <row r="82" spans="2:10" x14ac:dyDescent="0.25">
      <c r="B82" s="4">
        <f>'[3]0-GRID IRP Displaced'!$B183</f>
        <v>2027</v>
      </c>
      <c r="C82" s="5" t="str">
        <f>'[3]0-GRID IRP Displaced'!A183</f>
        <v>IRP19_FOT_COBFL</v>
      </c>
      <c r="D82" s="5">
        <f>'[3]0-GRID IRP Displaced'!M183</f>
        <v>0</v>
      </c>
      <c r="E82" s="5">
        <f>'[3]0-GRID IRP Displaced'!N183</f>
        <v>0</v>
      </c>
      <c r="F82" s="5">
        <f>'[3]0-GRID IRP Displaced'!O183</f>
        <v>0</v>
      </c>
      <c r="G82" s="5">
        <f>'[3]0-GRID IRP Displaced'!P183</f>
        <v>0</v>
      </c>
      <c r="H82" s="30">
        <f t="shared" si="3"/>
        <v>0</v>
      </c>
      <c r="J82" t="str">
        <f t="shared" si="4"/>
        <v>Flat</v>
      </c>
    </row>
    <row r="83" spans="2:10" x14ac:dyDescent="0.25">
      <c r="B83" s="4">
        <f>'[3]0-GRID IRP Displaced'!$B184</f>
        <v>2027</v>
      </c>
      <c r="C83" s="5" t="str">
        <f>'[3]0-GRID IRP Displaced'!A184</f>
        <v>IRP19_FOT_COB_W</v>
      </c>
      <c r="D83" s="5">
        <f>'[3]0-GRID IRP Displaced'!M184</f>
        <v>99.65</v>
      </c>
      <c r="E83" s="5">
        <f>'[3]0-GRID IRP Displaced'!N184</f>
        <v>0</v>
      </c>
      <c r="F83" s="5">
        <f>'[3]0-GRID IRP Displaced'!O184</f>
        <v>0</v>
      </c>
      <c r="G83" s="5">
        <f>'[3]0-GRID IRP Displaced'!P184</f>
        <v>0</v>
      </c>
      <c r="H83" s="30">
        <f t="shared" si="3"/>
        <v>99.65</v>
      </c>
      <c r="J83" t="str">
        <f t="shared" si="4"/>
        <v>Winter</v>
      </c>
    </row>
    <row r="84" spans="2:10" x14ac:dyDescent="0.25">
      <c r="B84" s="4">
        <f>'[3]0-GRID IRP Displaced'!$B185</f>
        <v>2027</v>
      </c>
      <c r="C84" s="5" t="str">
        <f>'[3]0-GRID IRP Displaced'!A185</f>
        <v>IRP19_FOT_MDCFL</v>
      </c>
      <c r="D84" s="5">
        <f>'[3]0-GRID IRP Displaced'!M185</f>
        <v>0</v>
      </c>
      <c r="E84" s="5">
        <f>'[3]0-GRID IRP Displaced'!N185</f>
        <v>0</v>
      </c>
      <c r="F84" s="5">
        <f>'[3]0-GRID IRP Displaced'!O185</f>
        <v>0</v>
      </c>
      <c r="G84" s="5">
        <f>'[3]0-GRID IRP Displaced'!P185</f>
        <v>0</v>
      </c>
      <c r="H84" s="30">
        <f t="shared" si="3"/>
        <v>0</v>
      </c>
      <c r="J84" t="str">
        <f t="shared" si="4"/>
        <v>Flat</v>
      </c>
    </row>
    <row r="85" spans="2:10" x14ac:dyDescent="0.25">
      <c r="B85" s="4">
        <f>'[3]0-GRID IRP Displaced'!$B186</f>
        <v>2027</v>
      </c>
      <c r="C85" s="5" t="str">
        <f>'[3]0-GRID IRP Displaced'!A186</f>
        <v>IRP19_FOT_MDC_W</v>
      </c>
      <c r="D85" s="5">
        <f>'[3]0-GRID IRP Displaced'!M186</f>
        <v>0</v>
      </c>
      <c r="E85" s="5">
        <f>'[3]0-GRID IRP Displaced'!N186</f>
        <v>0</v>
      </c>
      <c r="F85" s="5">
        <f>'[3]0-GRID IRP Displaced'!O186</f>
        <v>0</v>
      </c>
      <c r="G85" s="5">
        <f>'[3]0-GRID IRP Displaced'!P186</f>
        <v>0</v>
      </c>
      <c r="H85" s="30">
        <f t="shared" si="3"/>
        <v>0</v>
      </c>
      <c r="J85" t="str">
        <f t="shared" si="4"/>
        <v>Winter</v>
      </c>
    </row>
    <row r="86" spans="2:10" x14ac:dyDescent="0.25">
      <c r="B86" s="53">
        <f>'[3]0-GRID IRP Displaced'!$B187</f>
        <v>2027</v>
      </c>
      <c r="C86" s="51" t="str">
        <f>'[3]0-GRID IRP Displaced'!A187</f>
        <v>IRP19_FOT_NOB_W</v>
      </c>
      <c r="D86" s="51">
        <f>'[3]0-GRID IRP Displaced'!M187</f>
        <v>0</v>
      </c>
      <c r="E86" s="51">
        <f>'[3]0-GRID IRP Displaced'!N187</f>
        <v>0</v>
      </c>
      <c r="F86" s="51">
        <f>'[3]0-GRID IRP Displaced'!O187</f>
        <v>0</v>
      </c>
      <c r="G86" s="51">
        <f>'[3]0-GRID IRP Displaced'!P187</f>
        <v>0</v>
      </c>
      <c r="H86" s="46">
        <f t="shared" si="3"/>
        <v>0</v>
      </c>
      <c r="J86" t="str">
        <f t="shared" si="4"/>
        <v>Winter</v>
      </c>
    </row>
    <row r="87" spans="2:10" x14ac:dyDescent="0.25">
      <c r="B87" s="2">
        <f>'[3]0-GRID IRP Displaced'!$B188</f>
        <v>2028</v>
      </c>
      <c r="C87" s="3" t="str">
        <f>'[3]0-GRID IRP Displaced'!A188</f>
        <v>IRP19_FOT_MNAQ3c</v>
      </c>
      <c r="D87" s="3">
        <f>'[3]0-GRID IRP Displaced'!M188</f>
        <v>87.54</v>
      </c>
      <c r="E87" s="3">
        <f>'[3]0-GRID IRP Displaced'!N188</f>
        <v>0</v>
      </c>
      <c r="F87" s="3">
        <f>'[3]0-GRID IRP Displaced'!O188</f>
        <v>0</v>
      </c>
      <c r="G87" s="3">
        <f>'[3]0-GRID IRP Displaced'!P188</f>
        <v>0</v>
      </c>
      <c r="H87" s="29">
        <f t="shared" si="3"/>
        <v>87.54</v>
      </c>
      <c r="J87" t="str">
        <f t="shared" si="4"/>
        <v>Summer</v>
      </c>
    </row>
    <row r="88" spans="2:10" x14ac:dyDescent="0.25">
      <c r="B88" s="4">
        <f>'[3]0-GRID IRP Displaced'!$B189</f>
        <v>2028</v>
      </c>
      <c r="C88" s="5" t="str">
        <f>'[3]0-GRID IRP Displaced'!A189</f>
        <v>IRP19_FOT_COBQ3</v>
      </c>
      <c r="D88" s="5">
        <f>'[3]0-GRID IRP Displaced'!M189</f>
        <v>200</v>
      </c>
      <c r="E88" s="5">
        <f>'[3]0-GRID IRP Displaced'!N189</f>
        <v>0</v>
      </c>
      <c r="F88" s="5">
        <f>'[3]0-GRID IRP Displaced'!O189</f>
        <v>0</v>
      </c>
      <c r="G88" s="5">
        <f>'[3]0-GRID IRP Displaced'!P189</f>
        <v>0</v>
      </c>
      <c r="H88" s="30">
        <f t="shared" si="3"/>
        <v>200</v>
      </c>
      <c r="J88" t="str">
        <f t="shared" si="4"/>
        <v>Summer</v>
      </c>
    </row>
    <row r="89" spans="2:10" x14ac:dyDescent="0.25">
      <c r="B89" s="4">
        <f>'[3]0-GRID IRP Displaced'!$B190</f>
        <v>2028</v>
      </c>
      <c r="C89" s="5" t="str">
        <f>'[3]0-GRID IRP Displaced'!A190</f>
        <v>IRP19_FOT_NOBQ3</v>
      </c>
      <c r="D89" s="5">
        <f>'[3]0-GRID IRP Displaced'!M190</f>
        <v>100</v>
      </c>
      <c r="E89" s="5">
        <f>'[3]0-GRID IRP Displaced'!N190</f>
        <v>0</v>
      </c>
      <c r="F89" s="5">
        <f>'[3]0-GRID IRP Displaced'!O190</f>
        <v>0</v>
      </c>
      <c r="G89" s="5">
        <f>'[3]0-GRID IRP Displaced'!P190</f>
        <v>0</v>
      </c>
      <c r="H89" s="30">
        <f t="shared" si="3"/>
        <v>100</v>
      </c>
      <c r="J89" t="str">
        <f t="shared" si="4"/>
        <v>Summer</v>
      </c>
    </row>
    <row r="90" spans="2:10" x14ac:dyDescent="0.25">
      <c r="B90" s="4">
        <f>'[3]0-GRID IRP Displaced'!$B191</f>
        <v>2028</v>
      </c>
      <c r="C90" s="5" t="str">
        <f>'[3]0-GRID IRP Displaced'!A191</f>
        <v>IRP19_FOT_MDCQ3b</v>
      </c>
      <c r="D90" s="5">
        <f>'[3]0-GRID IRP Displaced'!M191</f>
        <v>375</v>
      </c>
      <c r="E90" s="5">
        <f>'[3]0-GRID IRP Displaced'!N191</f>
        <v>0</v>
      </c>
      <c r="F90" s="5">
        <f>'[3]0-GRID IRP Displaced'!O191</f>
        <v>0</v>
      </c>
      <c r="G90" s="5">
        <f>'[3]0-GRID IRP Displaced'!P191</f>
        <v>0</v>
      </c>
      <c r="H90" s="30">
        <f t="shared" si="3"/>
        <v>375</v>
      </c>
      <c r="J90" t="str">
        <f t="shared" si="4"/>
        <v>Summer</v>
      </c>
    </row>
    <row r="91" spans="2:10" x14ac:dyDescent="0.25">
      <c r="B91" s="4">
        <f>'[3]0-GRID IRP Displaced'!$B192</f>
        <v>2028</v>
      </c>
      <c r="C91" s="5" t="str">
        <f>'[3]0-GRID IRP Displaced'!A192</f>
        <v>IRP19_FOT_MDCQ3</v>
      </c>
      <c r="D91" s="5">
        <f>'[3]0-GRID IRP Displaced'!M192</f>
        <v>400</v>
      </c>
      <c r="E91" s="5">
        <f>'[3]0-GRID IRP Displaced'!N192</f>
        <v>0</v>
      </c>
      <c r="F91" s="5">
        <f>'[3]0-GRID IRP Displaced'!O192</f>
        <v>0</v>
      </c>
      <c r="G91" s="5">
        <f>'[3]0-GRID IRP Displaced'!P192</f>
        <v>0</v>
      </c>
      <c r="H91" s="30">
        <f t="shared" si="3"/>
        <v>400</v>
      </c>
      <c r="J91" t="str">
        <f t="shared" si="4"/>
        <v>Summer</v>
      </c>
    </row>
    <row r="92" spans="2:10" x14ac:dyDescent="0.25">
      <c r="B92" s="4">
        <f>'[3]0-GRID IRP Displaced'!$B193</f>
        <v>2028</v>
      </c>
      <c r="C92" s="5" t="str">
        <f>'[3]0-GRID IRP Displaced'!A193</f>
        <v>IRP19_FOT_COBFL</v>
      </c>
      <c r="D92" s="5">
        <f>'[3]0-GRID IRP Displaced'!M193</f>
        <v>0</v>
      </c>
      <c r="E92" s="5">
        <f>'[3]0-GRID IRP Displaced'!N193</f>
        <v>0</v>
      </c>
      <c r="F92" s="5">
        <f>'[3]0-GRID IRP Displaced'!O193</f>
        <v>0</v>
      </c>
      <c r="G92" s="5">
        <f>'[3]0-GRID IRP Displaced'!P193</f>
        <v>0</v>
      </c>
      <c r="H92" s="30">
        <f t="shared" si="3"/>
        <v>0</v>
      </c>
      <c r="J92" t="str">
        <f t="shared" si="4"/>
        <v>Flat</v>
      </c>
    </row>
    <row r="93" spans="2:10" x14ac:dyDescent="0.25">
      <c r="B93" s="4">
        <f>'[3]0-GRID IRP Displaced'!$B194</f>
        <v>2028</v>
      </c>
      <c r="C93" s="5" t="str">
        <f>'[3]0-GRID IRP Displaced'!A194</f>
        <v>IRP19_FOT_COB_W</v>
      </c>
      <c r="D93" s="5">
        <f>'[3]0-GRID IRP Displaced'!M194</f>
        <v>0</v>
      </c>
      <c r="E93" s="5">
        <f>'[3]0-GRID IRP Displaced'!N194</f>
        <v>0</v>
      </c>
      <c r="F93" s="5">
        <f>'[3]0-GRID IRP Displaced'!O194</f>
        <v>0</v>
      </c>
      <c r="G93" s="5">
        <f>'[3]0-GRID IRP Displaced'!P194</f>
        <v>0</v>
      </c>
      <c r="H93" s="30">
        <f t="shared" si="3"/>
        <v>0</v>
      </c>
      <c r="J93" t="str">
        <f t="shared" si="4"/>
        <v>Winter</v>
      </c>
    </row>
    <row r="94" spans="2:10" x14ac:dyDescent="0.25">
      <c r="B94" s="4">
        <f>'[3]0-GRID IRP Displaced'!$B195</f>
        <v>2028</v>
      </c>
      <c r="C94" s="5" t="str">
        <f>'[3]0-GRID IRP Displaced'!A195</f>
        <v>IRP19_FOT_MDC_W</v>
      </c>
      <c r="D94" s="5">
        <f>'[3]0-GRID IRP Displaced'!M195</f>
        <v>231.56</v>
      </c>
      <c r="E94" s="5">
        <f>'[3]0-GRID IRP Displaced'!N195</f>
        <v>0</v>
      </c>
      <c r="F94" s="5">
        <f>'[3]0-GRID IRP Displaced'!O195</f>
        <v>0</v>
      </c>
      <c r="G94" s="5">
        <f>'[3]0-GRID IRP Displaced'!P195</f>
        <v>0</v>
      </c>
      <c r="H94" s="30">
        <f t="shared" si="3"/>
        <v>231.56</v>
      </c>
      <c r="J94" t="str">
        <f t="shared" si="4"/>
        <v>Winter</v>
      </c>
    </row>
    <row r="95" spans="2:10" x14ac:dyDescent="0.25">
      <c r="B95" s="4">
        <f>'[3]0-GRID IRP Displaced'!$B196</f>
        <v>2028</v>
      </c>
      <c r="C95" s="5" t="str">
        <f>'[3]0-GRID IRP Displaced'!A196</f>
        <v>IRP19_FOT_NOB_W</v>
      </c>
      <c r="D95" s="5">
        <f>'[3]0-GRID IRP Displaced'!M196</f>
        <v>0</v>
      </c>
      <c r="E95" s="5">
        <f>'[3]0-GRID IRP Displaced'!N196</f>
        <v>0</v>
      </c>
      <c r="F95" s="5">
        <f>'[3]0-GRID IRP Displaced'!O196</f>
        <v>0</v>
      </c>
      <c r="G95" s="5">
        <f>'[3]0-GRID IRP Displaced'!P196</f>
        <v>0</v>
      </c>
      <c r="H95" s="30">
        <f t="shared" si="3"/>
        <v>0</v>
      </c>
      <c r="J95" t="str">
        <f t="shared" si="4"/>
        <v>Winter</v>
      </c>
    </row>
    <row r="96" spans="2:10" x14ac:dyDescent="0.25">
      <c r="B96" s="53">
        <f>'[3]0-GRID IRP Displaced'!$B197</f>
        <v>2028</v>
      </c>
      <c r="C96" s="51" t="str">
        <f>'[3]0-GRID IRP Displaced'!A197</f>
        <v>IRP19_FOT_MDCFL</v>
      </c>
      <c r="D96" s="51">
        <f>'[3]0-GRID IRP Displaced'!M197</f>
        <v>0</v>
      </c>
      <c r="E96" s="51">
        <f>'[3]0-GRID IRP Displaced'!N197</f>
        <v>0</v>
      </c>
      <c r="F96" s="51">
        <f>'[3]0-GRID IRP Displaced'!O197</f>
        <v>0</v>
      </c>
      <c r="G96" s="51">
        <f>'[3]0-GRID IRP Displaced'!P197</f>
        <v>0</v>
      </c>
      <c r="H96" s="46">
        <f t="shared" si="3"/>
        <v>0</v>
      </c>
      <c r="J96" t="str">
        <f t="shared" si="4"/>
        <v>Flat</v>
      </c>
    </row>
    <row r="97" spans="2:10" x14ac:dyDescent="0.25">
      <c r="B97" s="2">
        <f>'[3]0-GRID IRP Displaced'!$B198</f>
        <v>2029</v>
      </c>
      <c r="C97" s="3" t="str">
        <f>'[3]0-GRID IRP Displaced'!A198</f>
        <v>IRP19_FOT_MNAQ3c</v>
      </c>
      <c r="D97" s="3">
        <f>'[3]0-GRID IRP Displaced'!M198</f>
        <v>300</v>
      </c>
      <c r="E97" s="3">
        <f>'[3]0-GRID IRP Displaced'!N198</f>
        <v>0</v>
      </c>
      <c r="F97" s="3">
        <f>'[3]0-GRID IRP Displaced'!O198</f>
        <v>0</v>
      </c>
      <c r="G97" s="3">
        <f>'[3]0-GRID IRP Displaced'!P198</f>
        <v>0</v>
      </c>
      <c r="H97" s="29">
        <f t="shared" si="3"/>
        <v>300</v>
      </c>
      <c r="J97" t="str">
        <f t="shared" si="4"/>
        <v>Summer</v>
      </c>
    </row>
    <row r="98" spans="2:10" ht="15.75" customHeight="1" x14ac:dyDescent="0.25">
      <c r="B98" s="4">
        <f>'[3]0-GRID IRP Displaced'!$B199</f>
        <v>2029</v>
      </c>
      <c r="C98" s="5" t="str">
        <f>'[3]0-GRID IRP Displaced'!A199</f>
        <v>IRP19_FOT_COBQ3</v>
      </c>
      <c r="D98" s="5">
        <f>'[3]0-GRID IRP Displaced'!M199</f>
        <v>174.125</v>
      </c>
      <c r="E98" s="5">
        <f>'[3]0-GRID IRP Displaced'!N199</f>
        <v>0</v>
      </c>
      <c r="F98" s="5">
        <f>'[3]0-GRID IRP Displaced'!O199</f>
        <v>0</v>
      </c>
      <c r="G98" s="5">
        <f>'[3]0-GRID IRP Displaced'!P199</f>
        <v>0</v>
      </c>
      <c r="H98" s="30">
        <f t="shared" si="3"/>
        <v>174.125</v>
      </c>
      <c r="J98" t="str">
        <f t="shared" si="4"/>
        <v>Summer</v>
      </c>
    </row>
    <row r="99" spans="2:10" x14ac:dyDescent="0.25">
      <c r="B99" s="4">
        <f>'[3]0-GRID IRP Displaced'!$B200</f>
        <v>2029</v>
      </c>
      <c r="C99" s="5" t="str">
        <f>'[3]0-GRID IRP Displaced'!A200</f>
        <v>IRP19_FOT_NOBQ3</v>
      </c>
      <c r="D99" s="5">
        <f>'[3]0-GRID IRP Displaced'!M200</f>
        <v>100</v>
      </c>
      <c r="E99" s="5">
        <f>'[3]0-GRID IRP Displaced'!N200</f>
        <v>0</v>
      </c>
      <c r="F99" s="5">
        <f>'[3]0-GRID IRP Displaced'!O200</f>
        <v>0</v>
      </c>
      <c r="G99" s="5">
        <f>'[3]0-GRID IRP Displaced'!P200</f>
        <v>0</v>
      </c>
      <c r="H99" s="30">
        <f t="shared" si="3"/>
        <v>100</v>
      </c>
      <c r="J99" t="str">
        <f t="shared" si="4"/>
        <v>Summer</v>
      </c>
    </row>
    <row r="100" spans="2:10" x14ac:dyDescent="0.25">
      <c r="B100" s="4">
        <f>'[3]0-GRID IRP Displaced'!$B201</f>
        <v>2029</v>
      </c>
      <c r="C100" s="5" t="str">
        <f>'[3]0-GRID IRP Displaced'!A201</f>
        <v>IRP19_FOT_MDCQ3b</v>
      </c>
      <c r="D100" s="5">
        <f>'[3]0-GRID IRP Displaced'!M201</f>
        <v>375</v>
      </c>
      <c r="E100" s="5">
        <f>'[3]0-GRID IRP Displaced'!N201</f>
        <v>0</v>
      </c>
      <c r="F100" s="5">
        <f>'[3]0-GRID IRP Displaced'!O201</f>
        <v>0</v>
      </c>
      <c r="G100" s="5">
        <f>'[3]0-GRID IRP Displaced'!P201</f>
        <v>0</v>
      </c>
      <c r="H100" s="30">
        <f t="shared" si="3"/>
        <v>375</v>
      </c>
      <c r="J100" t="str">
        <f t="shared" si="4"/>
        <v>Summer</v>
      </c>
    </row>
    <row r="101" spans="2:10" x14ac:dyDescent="0.25">
      <c r="B101" s="4">
        <f>'[3]0-GRID IRP Displaced'!$B202</f>
        <v>2029</v>
      </c>
      <c r="C101" s="5" t="str">
        <f>'[3]0-GRID IRP Displaced'!A202</f>
        <v>IRP19_FOT_MDCQ3</v>
      </c>
      <c r="D101" s="5">
        <f>'[3]0-GRID IRP Displaced'!M202</f>
        <v>400</v>
      </c>
      <c r="E101" s="5">
        <f>'[3]0-GRID IRP Displaced'!N202</f>
        <v>0</v>
      </c>
      <c r="F101" s="5">
        <f>'[3]0-GRID IRP Displaced'!O202</f>
        <v>0</v>
      </c>
      <c r="G101" s="5">
        <f>'[3]0-GRID IRP Displaced'!P202</f>
        <v>0</v>
      </c>
      <c r="H101" s="30">
        <f t="shared" si="3"/>
        <v>400</v>
      </c>
      <c r="J101" t="str">
        <f t="shared" si="4"/>
        <v>Summer</v>
      </c>
    </row>
    <row r="102" spans="2:10" x14ac:dyDescent="0.25">
      <c r="B102" s="4">
        <f>'[3]0-GRID IRP Displaced'!$B203</f>
        <v>2029</v>
      </c>
      <c r="C102" s="5" t="str">
        <f>'[3]0-GRID IRP Displaced'!A203</f>
        <v>IRP19_FOT_COB_W</v>
      </c>
      <c r="D102" s="5">
        <f>'[3]0-GRID IRP Displaced'!M203</f>
        <v>0</v>
      </c>
      <c r="E102" s="5">
        <f>'[3]0-GRID IRP Displaced'!N203</f>
        <v>0</v>
      </c>
      <c r="F102" s="5">
        <f>'[3]0-GRID IRP Displaced'!O203</f>
        <v>0</v>
      </c>
      <c r="G102" s="5">
        <f>'[3]0-GRID IRP Displaced'!P203</f>
        <v>0</v>
      </c>
      <c r="H102" s="30">
        <f t="shared" si="3"/>
        <v>0</v>
      </c>
      <c r="J102" t="str">
        <f t="shared" si="4"/>
        <v>Winter</v>
      </c>
    </row>
    <row r="103" spans="2:10" x14ac:dyDescent="0.25">
      <c r="B103" s="4">
        <f>'[3]0-GRID IRP Displaced'!$B204</f>
        <v>2029</v>
      </c>
      <c r="C103" s="5" t="str">
        <f>'[3]0-GRID IRP Displaced'!A204</f>
        <v>IRP19_FOT_COBFL</v>
      </c>
      <c r="D103" s="5">
        <f>'[3]0-GRID IRP Displaced'!M204</f>
        <v>25.875</v>
      </c>
      <c r="E103" s="5">
        <f>'[3]0-GRID IRP Displaced'!N204</f>
        <v>0</v>
      </c>
      <c r="F103" s="5">
        <f>'[3]0-GRID IRP Displaced'!O204</f>
        <v>0</v>
      </c>
      <c r="G103" s="5">
        <f>'[3]0-GRID IRP Displaced'!P204</f>
        <v>0</v>
      </c>
      <c r="H103" s="30">
        <f t="shared" si="3"/>
        <v>25.875</v>
      </c>
      <c r="J103" t="str">
        <f t="shared" si="4"/>
        <v>Flat</v>
      </c>
    </row>
    <row r="104" spans="2:10" x14ac:dyDescent="0.25">
      <c r="B104" s="4">
        <f>'[3]0-GRID IRP Displaced'!$B205</f>
        <v>2029</v>
      </c>
      <c r="C104" s="5" t="str">
        <f>'[3]0-GRID IRP Displaced'!A205</f>
        <v>IRP19_FOT_MDC_W</v>
      </c>
      <c r="D104" s="5">
        <f>'[3]0-GRID IRP Displaced'!M205</f>
        <v>222.2</v>
      </c>
      <c r="E104" s="5">
        <f>'[3]0-GRID IRP Displaced'!N205</f>
        <v>0</v>
      </c>
      <c r="F104" s="5">
        <f>'[3]0-GRID IRP Displaced'!O205</f>
        <v>0</v>
      </c>
      <c r="G104" s="5">
        <f>'[3]0-GRID IRP Displaced'!P205</f>
        <v>0</v>
      </c>
      <c r="H104" s="30">
        <f t="shared" si="3"/>
        <v>222.2</v>
      </c>
      <c r="J104" t="str">
        <f t="shared" si="4"/>
        <v>Winter</v>
      </c>
    </row>
    <row r="105" spans="2:10" x14ac:dyDescent="0.25">
      <c r="B105" s="4">
        <f>'[3]0-GRID IRP Displaced'!$B206</f>
        <v>2029</v>
      </c>
      <c r="C105" s="5" t="str">
        <f>'[3]0-GRID IRP Displaced'!A206</f>
        <v>IRP19_FOT_NOB_W</v>
      </c>
      <c r="D105" s="5">
        <f>'[3]0-GRID IRP Displaced'!M206</f>
        <v>0</v>
      </c>
      <c r="E105" s="5">
        <f>'[3]0-GRID IRP Displaced'!N206</f>
        <v>0</v>
      </c>
      <c r="F105" s="5">
        <f>'[3]0-GRID IRP Displaced'!O206</f>
        <v>0</v>
      </c>
      <c r="G105" s="5">
        <f>'[3]0-GRID IRP Displaced'!P206</f>
        <v>0</v>
      </c>
      <c r="H105" s="30">
        <f t="shared" si="3"/>
        <v>0</v>
      </c>
      <c r="J105" t="str">
        <f t="shared" si="4"/>
        <v>Winter</v>
      </c>
    </row>
    <row r="106" spans="2:10" x14ac:dyDescent="0.25">
      <c r="B106" s="53">
        <f>'[3]0-GRID IRP Displaced'!$B207</f>
        <v>2029</v>
      </c>
      <c r="C106" s="51" t="str">
        <f>'[3]0-GRID IRP Displaced'!A207</f>
        <v>IRP19_FOT_MDCFL</v>
      </c>
      <c r="D106" s="51">
        <f>'[3]0-GRID IRP Displaced'!M207</f>
        <v>0</v>
      </c>
      <c r="E106" s="51">
        <f>'[3]0-GRID IRP Displaced'!N207</f>
        <v>0</v>
      </c>
      <c r="F106" s="51">
        <f>'[3]0-GRID IRP Displaced'!O207</f>
        <v>0</v>
      </c>
      <c r="G106" s="51">
        <f>'[3]0-GRID IRP Displaced'!P207</f>
        <v>0</v>
      </c>
      <c r="H106" s="46">
        <f t="shared" si="3"/>
        <v>0</v>
      </c>
      <c r="J106" t="str">
        <f t="shared" si="4"/>
        <v>Flat</v>
      </c>
    </row>
    <row r="107" spans="2:10" x14ac:dyDescent="0.25">
      <c r="B107" s="2">
        <f>'[3]0-GRID IRP Displaced'!$B208</f>
        <v>2030</v>
      </c>
      <c r="C107" s="3" t="str">
        <f>'[3]0-GRID IRP Displaced'!A208</f>
        <v>IRP19_FOT_MNAQ3c</v>
      </c>
      <c r="D107" s="3">
        <f>'[3]0-GRID IRP Displaced'!M208</f>
        <v>198.63</v>
      </c>
      <c r="E107" s="3">
        <f>'[3]0-GRID IRP Displaced'!N208</f>
        <v>0</v>
      </c>
      <c r="F107" s="3">
        <f>'[3]0-GRID IRP Displaced'!O208</f>
        <v>0</v>
      </c>
      <c r="G107" s="3">
        <f>'[3]0-GRID IRP Displaced'!P208</f>
        <v>0</v>
      </c>
      <c r="H107" s="29">
        <f t="shared" si="3"/>
        <v>198.63</v>
      </c>
      <c r="J107" t="str">
        <f t="shared" si="4"/>
        <v>Summer</v>
      </c>
    </row>
    <row r="108" spans="2:10" x14ac:dyDescent="0.25">
      <c r="B108" s="4">
        <f>'[3]0-GRID IRP Displaced'!$B209</f>
        <v>2030</v>
      </c>
      <c r="C108" s="5" t="str">
        <f>'[3]0-GRID IRP Displaced'!A209</f>
        <v>IRP19_FOT_COBQ3</v>
      </c>
      <c r="D108" s="5">
        <f>'[3]0-GRID IRP Displaced'!M209</f>
        <v>125.65</v>
      </c>
      <c r="E108" s="5">
        <f>'[3]0-GRID IRP Displaced'!N209</f>
        <v>0</v>
      </c>
      <c r="F108" s="5">
        <f>'[3]0-GRID IRP Displaced'!O209</f>
        <v>0</v>
      </c>
      <c r="G108" s="5">
        <f>'[3]0-GRID IRP Displaced'!P209</f>
        <v>0</v>
      </c>
      <c r="H108" s="30">
        <f t="shared" si="3"/>
        <v>125.65</v>
      </c>
      <c r="J108" t="str">
        <f t="shared" si="4"/>
        <v>Summer</v>
      </c>
    </row>
    <row r="109" spans="2:10" x14ac:dyDescent="0.25">
      <c r="B109" s="4">
        <f>'[3]0-GRID IRP Displaced'!$B210</f>
        <v>2030</v>
      </c>
      <c r="C109" s="5" t="str">
        <f>'[3]0-GRID IRP Displaced'!A210</f>
        <v>IRP19_FOT_NOBQ3</v>
      </c>
      <c r="D109" s="5">
        <f>'[3]0-GRID IRP Displaced'!M210</f>
        <v>100</v>
      </c>
      <c r="E109" s="5">
        <f>'[3]0-GRID IRP Displaced'!N210</f>
        <v>0</v>
      </c>
      <c r="F109" s="5">
        <f>'[3]0-GRID IRP Displaced'!O210</f>
        <v>0</v>
      </c>
      <c r="G109" s="5">
        <f>'[3]0-GRID IRP Displaced'!P210</f>
        <v>0</v>
      </c>
      <c r="H109" s="30">
        <f t="shared" si="3"/>
        <v>100</v>
      </c>
      <c r="J109" t="str">
        <f t="shared" si="4"/>
        <v>Summer</v>
      </c>
    </row>
    <row r="110" spans="2:10" x14ac:dyDescent="0.25">
      <c r="B110" s="4">
        <f>'[3]0-GRID IRP Displaced'!$B211</f>
        <v>2030</v>
      </c>
      <c r="C110" s="5" t="str">
        <f>'[3]0-GRID IRP Displaced'!A211</f>
        <v>IRP19_FOT_MDCQ3b</v>
      </c>
      <c r="D110" s="5">
        <f>'[3]0-GRID IRP Displaced'!M211</f>
        <v>375</v>
      </c>
      <c r="E110" s="5">
        <f>'[3]0-GRID IRP Displaced'!N211</f>
        <v>0</v>
      </c>
      <c r="F110" s="5">
        <f>'[3]0-GRID IRP Displaced'!O211</f>
        <v>0</v>
      </c>
      <c r="G110" s="5">
        <f>'[3]0-GRID IRP Displaced'!P211</f>
        <v>0</v>
      </c>
      <c r="H110" s="30">
        <f t="shared" si="3"/>
        <v>375</v>
      </c>
      <c r="J110" t="str">
        <f t="shared" si="4"/>
        <v>Summer</v>
      </c>
    </row>
    <row r="111" spans="2:10" x14ac:dyDescent="0.25">
      <c r="B111" s="4">
        <f>'[3]0-GRID IRP Displaced'!$B212</f>
        <v>2030</v>
      </c>
      <c r="C111" s="5" t="str">
        <f>'[3]0-GRID IRP Displaced'!A212</f>
        <v>IRP19_FOT_MDCQ3</v>
      </c>
      <c r="D111" s="5">
        <f>'[3]0-GRID IRP Displaced'!M212</f>
        <v>400</v>
      </c>
      <c r="E111" s="5">
        <f>'[3]0-GRID IRP Displaced'!N212</f>
        <v>0</v>
      </c>
      <c r="F111" s="5">
        <f>'[3]0-GRID IRP Displaced'!O212</f>
        <v>0</v>
      </c>
      <c r="G111" s="5">
        <f>'[3]0-GRID IRP Displaced'!P212</f>
        <v>0</v>
      </c>
      <c r="H111" s="30">
        <f t="shared" si="3"/>
        <v>400</v>
      </c>
      <c r="J111" t="str">
        <f t="shared" si="4"/>
        <v>Summer</v>
      </c>
    </row>
    <row r="112" spans="2:10" x14ac:dyDescent="0.25">
      <c r="B112" s="4">
        <f>'[3]0-GRID IRP Displaced'!$B213</f>
        <v>2030</v>
      </c>
      <c r="C112" s="5" t="str">
        <f>'[3]0-GRID IRP Displaced'!A213</f>
        <v>IRP19_FOT_COBFL</v>
      </c>
      <c r="D112" s="5">
        <f>'[3]0-GRID IRP Displaced'!M213</f>
        <v>74.349999999999994</v>
      </c>
      <c r="E112" s="5">
        <f>'[3]0-GRID IRP Displaced'!N213</f>
        <v>0</v>
      </c>
      <c r="F112" s="5">
        <f>'[3]0-GRID IRP Displaced'!O213</f>
        <v>0</v>
      </c>
      <c r="G112" s="5">
        <f>'[3]0-GRID IRP Displaced'!P213</f>
        <v>0</v>
      </c>
      <c r="H112" s="30">
        <f t="shared" si="3"/>
        <v>74.349999999999994</v>
      </c>
      <c r="J112" t="str">
        <f t="shared" si="4"/>
        <v>Flat</v>
      </c>
    </row>
    <row r="113" spans="2:10" x14ac:dyDescent="0.25">
      <c r="B113" s="4">
        <f>'[3]0-GRID IRP Displaced'!$B214</f>
        <v>2030</v>
      </c>
      <c r="C113" s="5" t="str">
        <f>'[3]0-GRID IRP Displaced'!A214</f>
        <v>IRP19_FOT_COB_W</v>
      </c>
      <c r="D113" s="5">
        <f>'[3]0-GRID IRP Displaced'!M214</f>
        <v>138.05000000000001</v>
      </c>
      <c r="E113" s="5">
        <f>'[3]0-GRID IRP Displaced'!N214</f>
        <v>0</v>
      </c>
      <c r="F113" s="5">
        <f>'[3]0-GRID IRP Displaced'!O214</f>
        <v>0</v>
      </c>
      <c r="G113" s="5">
        <f>'[3]0-GRID IRP Displaced'!P214</f>
        <v>0</v>
      </c>
      <c r="H113" s="30">
        <f t="shared" si="3"/>
        <v>138.05000000000001</v>
      </c>
      <c r="J113" t="str">
        <f t="shared" si="4"/>
        <v>Winter</v>
      </c>
    </row>
    <row r="114" spans="2:10" x14ac:dyDescent="0.25">
      <c r="B114" s="4">
        <f>'[3]0-GRID IRP Displaced'!$B215</f>
        <v>2030</v>
      </c>
      <c r="C114" s="5" t="str">
        <f>'[3]0-GRID IRP Displaced'!A215</f>
        <v>IRP19_FOT_MDC_W</v>
      </c>
      <c r="D114" s="5">
        <f>'[3]0-GRID IRP Displaced'!M215</f>
        <v>34.92</v>
      </c>
      <c r="E114" s="5">
        <f>'[3]0-GRID IRP Displaced'!N215</f>
        <v>0</v>
      </c>
      <c r="F114" s="5">
        <f>'[3]0-GRID IRP Displaced'!O215</f>
        <v>0</v>
      </c>
      <c r="G114" s="5">
        <f>'[3]0-GRID IRP Displaced'!P215</f>
        <v>0</v>
      </c>
      <c r="H114" s="30">
        <f t="shared" si="3"/>
        <v>34.92</v>
      </c>
      <c r="J114" t="str">
        <f t="shared" si="4"/>
        <v>Winter</v>
      </c>
    </row>
    <row r="115" spans="2:10" x14ac:dyDescent="0.25">
      <c r="B115" s="4">
        <f>'[3]0-GRID IRP Displaced'!$B216</f>
        <v>2030</v>
      </c>
      <c r="C115" s="5" t="str">
        <f>'[3]0-GRID IRP Displaced'!A216</f>
        <v>IRP19_FOT_NOB_W</v>
      </c>
      <c r="D115" s="5">
        <f>'[3]0-GRID IRP Displaced'!M216</f>
        <v>0</v>
      </c>
      <c r="E115" s="5">
        <f>'[3]0-GRID IRP Displaced'!N216</f>
        <v>0</v>
      </c>
      <c r="F115" s="5">
        <f>'[3]0-GRID IRP Displaced'!O216</f>
        <v>0</v>
      </c>
      <c r="G115" s="5">
        <f>'[3]0-GRID IRP Displaced'!P216</f>
        <v>0</v>
      </c>
      <c r="H115" s="30">
        <f t="shared" si="3"/>
        <v>0</v>
      </c>
      <c r="J115" t="str">
        <f t="shared" si="4"/>
        <v>Winter</v>
      </c>
    </row>
    <row r="116" spans="2:10" x14ac:dyDescent="0.25">
      <c r="B116" s="53">
        <f>'[3]0-GRID IRP Displaced'!$B217</f>
        <v>2030</v>
      </c>
      <c r="C116" s="51" t="str">
        <f>'[3]0-GRID IRP Displaced'!A217</f>
        <v>IRP19_FOT_MDCFL</v>
      </c>
      <c r="D116" s="51">
        <f>'[3]0-GRID IRP Displaced'!M217</f>
        <v>0</v>
      </c>
      <c r="E116" s="51">
        <f>'[3]0-GRID IRP Displaced'!N217</f>
        <v>0</v>
      </c>
      <c r="F116" s="51">
        <f>'[3]0-GRID IRP Displaced'!O217</f>
        <v>0</v>
      </c>
      <c r="G116" s="51">
        <f>'[3]0-GRID IRP Displaced'!P217</f>
        <v>0</v>
      </c>
      <c r="H116" s="46">
        <f t="shared" si="3"/>
        <v>0</v>
      </c>
      <c r="J116" t="str">
        <f t="shared" si="4"/>
        <v>Flat</v>
      </c>
    </row>
    <row r="117" spans="2:10" x14ac:dyDescent="0.25">
      <c r="B117" s="2">
        <f>'[3]0-GRID IRP Displaced'!$B218</f>
        <v>2031</v>
      </c>
      <c r="C117" s="3" t="str">
        <f>'[3]0-GRID IRP Displaced'!A218</f>
        <v>IRP19_FOT_MNAQ3c</v>
      </c>
      <c r="D117" s="3">
        <f>'[3]0-GRID IRP Displaced'!M218</f>
        <v>173.79</v>
      </c>
      <c r="E117" s="3">
        <f>'[3]0-GRID IRP Displaced'!N218</f>
        <v>0</v>
      </c>
      <c r="F117" s="3">
        <f>'[3]0-GRID IRP Displaced'!O218</f>
        <v>0</v>
      </c>
      <c r="G117" s="3">
        <f>'[3]0-GRID IRP Displaced'!P218</f>
        <v>0</v>
      </c>
      <c r="H117" s="29">
        <f t="shared" si="3"/>
        <v>173.79</v>
      </c>
      <c r="J117" t="str">
        <f t="shared" si="4"/>
        <v>Summer</v>
      </c>
    </row>
    <row r="118" spans="2:10" x14ac:dyDescent="0.25">
      <c r="B118" s="4">
        <f>'[3]0-GRID IRP Displaced'!$B219</f>
        <v>2031</v>
      </c>
      <c r="C118" s="5" t="str">
        <f>'[3]0-GRID IRP Displaced'!A219</f>
        <v>IRP19_FOT_COBQ3</v>
      </c>
      <c r="D118" s="5">
        <f>'[3]0-GRID IRP Displaced'!M219</f>
        <v>116.325</v>
      </c>
      <c r="E118" s="5">
        <f>'[3]0-GRID IRP Displaced'!N219</f>
        <v>0</v>
      </c>
      <c r="F118" s="5">
        <f>'[3]0-GRID IRP Displaced'!O219</f>
        <v>0</v>
      </c>
      <c r="G118" s="5">
        <f>'[3]0-GRID IRP Displaced'!P219</f>
        <v>0</v>
      </c>
      <c r="H118" s="30">
        <f t="shared" si="3"/>
        <v>116.325</v>
      </c>
      <c r="J118" t="str">
        <f t="shared" si="4"/>
        <v>Summer</v>
      </c>
    </row>
    <row r="119" spans="2:10" x14ac:dyDescent="0.25">
      <c r="B119" s="4">
        <f>'[3]0-GRID IRP Displaced'!$B220</f>
        <v>2031</v>
      </c>
      <c r="C119" s="5" t="str">
        <f>'[3]0-GRID IRP Displaced'!A220</f>
        <v>IRP19_FOT_NOBQ3</v>
      </c>
      <c r="D119" s="5">
        <f>'[3]0-GRID IRP Displaced'!M220</f>
        <v>100</v>
      </c>
      <c r="E119" s="5">
        <f>'[3]0-GRID IRP Displaced'!N220</f>
        <v>0</v>
      </c>
      <c r="F119" s="5">
        <f>'[3]0-GRID IRP Displaced'!O220</f>
        <v>0</v>
      </c>
      <c r="G119" s="5">
        <f>'[3]0-GRID IRP Displaced'!P220</f>
        <v>0</v>
      </c>
      <c r="H119" s="30">
        <f t="shared" si="3"/>
        <v>100</v>
      </c>
      <c r="J119" t="str">
        <f t="shared" si="4"/>
        <v>Summer</v>
      </c>
    </row>
    <row r="120" spans="2:10" x14ac:dyDescent="0.25">
      <c r="B120" s="4">
        <f>'[3]0-GRID IRP Displaced'!$B221</f>
        <v>2031</v>
      </c>
      <c r="C120" s="5" t="str">
        <f>'[3]0-GRID IRP Displaced'!A221</f>
        <v>IRP19_FOT_MDCQ3b</v>
      </c>
      <c r="D120" s="5">
        <f>'[3]0-GRID IRP Displaced'!M221</f>
        <v>375</v>
      </c>
      <c r="E120" s="5">
        <f>'[3]0-GRID IRP Displaced'!N221</f>
        <v>0</v>
      </c>
      <c r="F120" s="5">
        <f>'[3]0-GRID IRP Displaced'!O221</f>
        <v>0</v>
      </c>
      <c r="G120" s="5">
        <f>'[3]0-GRID IRP Displaced'!P221</f>
        <v>0</v>
      </c>
      <c r="H120" s="30">
        <f t="shared" si="3"/>
        <v>375</v>
      </c>
      <c r="J120" t="str">
        <f t="shared" si="4"/>
        <v>Summer</v>
      </c>
    </row>
    <row r="121" spans="2:10" x14ac:dyDescent="0.25">
      <c r="B121" s="4">
        <f>'[3]0-GRID IRP Displaced'!$B222</f>
        <v>2031</v>
      </c>
      <c r="C121" s="5" t="str">
        <f>'[3]0-GRID IRP Displaced'!A222</f>
        <v>IRP19_FOT_MDCQ3</v>
      </c>
      <c r="D121" s="5">
        <f>'[3]0-GRID IRP Displaced'!M222</f>
        <v>400</v>
      </c>
      <c r="E121" s="5">
        <f>'[3]0-GRID IRP Displaced'!N222</f>
        <v>0</v>
      </c>
      <c r="F121" s="5">
        <f>'[3]0-GRID IRP Displaced'!O222</f>
        <v>0</v>
      </c>
      <c r="G121" s="5">
        <f>'[3]0-GRID IRP Displaced'!P222</f>
        <v>0</v>
      </c>
      <c r="H121" s="30">
        <f t="shared" si="3"/>
        <v>400</v>
      </c>
      <c r="J121" t="str">
        <f t="shared" si="4"/>
        <v>Summer</v>
      </c>
    </row>
    <row r="122" spans="2:10" x14ac:dyDescent="0.25">
      <c r="B122" s="4">
        <f>'[3]0-GRID IRP Displaced'!$B223</f>
        <v>2031</v>
      </c>
      <c r="C122" s="5" t="str">
        <f>'[3]0-GRID IRP Displaced'!A223</f>
        <v>IRP19_FOT_COB_W</v>
      </c>
      <c r="D122" s="5">
        <f>'[3]0-GRID IRP Displaced'!M223</f>
        <v>154.15</v>
      </c>
      <c r="E122" s="5">
        <f>'[3]0-GRID IRP Displaced'!N223</f>
        <v>0</v>
      </c>
      <c r="F122" s="5">
        <f>'[3]0-GRID IRP Displaced'!O223</f>
        <v>0</v>
      </c>
      <c r="G122" s="5">
        <f>'[3]0-GRID IRP Displaced'!P223</f>
        <v>0</v>
      </c>
      <c r="H122" s="30">
        <f t="shared" si="3"/>
        <v>154.15</v>
      </c>
      <c r="J122" t="str">
        <f t="shared" si="4"/>
        <v>Winter</v>
      </c>
    </row>
    <row r="123" spans="2:10" x14ac:dyDescent="0.25">
      <c r="B123" s="4">
        <f>'[3]0-GRID IRP Displaced'!$B224</f>
        <v>2031</v>
      </c>
      <c r="C123" s="5" t="str">
        <f>'[3]0-GRID IRP Displaced'!A224</f>
        <v>IRP19_FOT_MDC_W</v>
      </c>
      <c r="D123" s="5">
        <f>'[3]0-GRID IRP Displaced'!M224</f>
        <v>37.840000000000003</v>
      </c>
      <c r="E123" s="5">
        <f>'[3]0-GRID IRP Displaced'!N224</f>
        <v>0</v>
      </c>
      <c r="F123" s="5">
        <f>'[3]0-GRID IRP Displaced'!O224</f>
        <v>0</v>
      </c>
      <c r="G123" s="5">
        <f>'[3]0-GRID IRP Displaced'!P224</f>
        <v>0</v>
      </c>
      <c r="H123" s="30">
        <f t="shared" si="3"/>
        <v>37.840000000000003</v>
      </c>
      <c r="J123" t="str">
        <f t="shared" si="4"/>
        <v>Winter</v>
      </c>
    </row>
    <row r="124" spans="2:10" x14ac:dyDescent="0.25">
      <c r="B124" s="4">
        <f>'[3]0-GRID IRP Displaced'!$B225</f>
        <v>2031</v>
      </c>
      <c r="C124" s="5" t="str">
        <f>'[3]0-GRID IRP Displaced'!A225</f>
        <v>IRP19_FOT_NOB_W</v>
      </c>
      <c r="D124" s="5">
        <f>'[3]0-GRID IRP Displaced'!M225</f>
        <v>0</v>
      </c>
      <c r="E124" s="5">
        <f>'[3]0-GRID IRP Displaced'!N225</f>
        <v>0</v>
      </c>
      <c r="F124" s="5">
        <f>'[3]0-GRID IRP Displaced'!O225</f>
        <v>0</v>
      </c>
      <c r="G124" s="5">
        <f>'[3]0-GRID IRP Displaced'!P225</f>
        <v>0</v>
      </c>
      <c r="H124" s="30">
        <f t="shared" si="3"/>
        <v>0</v>
      </c>
      <c r="J124" t="str">
        <f t="shared" si="4"/>
        <v>Winter</v>
      </c>
    </row>
    <row r="125" spans="2:10" x14ac:dyDescent="0.25">
      <c r="B125" s="4">
        <f>'[3]0-GRID IRP Displaced'!$B226</f>
        <v>2031</v>
      </c>
      <c r="C125" s="5" t="str">
        <f>'[3]0-GRID IRP Displaced'!A226</f>
        <v>IRP19_FOT_COBFL</v>
      </c>
      <c r="D125" s="5">
        <f>'[3]0-GRID IRP Displaced'!M226</f>
        <v>83.674999999999997</v>
      </c>
      <c r="E125" s="5">
        <f>'[3]0-GRID IRP Displaced'!N226</f>
        <v>0</v>
      </c>
      <c r="F125" s="5">
        <f>'[3]0-GRID IRP Displaced'!O226</f>
        <v>0</v>
      </c>
      <c r="G125" s="5">
        <f>'[3]0-GRID IRP Displaced'!P226</f>
        <v>0</v>
      </c>
      <c r="H125" s="30">
        <f t="shared" si="3"/>
        <v>83.674999999999997</v>
      </c>
      <c r="J125" t="str">
        <f t="shared" si="4"/>
        <v>Flat</v>
      </c>
    </row>
    <row r="126" spans="2:10" x14ac:dyDescent="0.25">
      <c r="B126" s="53">
        <f>'[3]0-GRID IRP Displaced'!$B227</f>
        <v>2031</v>
      </c>
      <c r="C126" s="51" t="str">
        <f>'[3]0-GRID IRP Displaced'!A227</f>
        <v>IRP19_FOT_MDCFL</v>
      </c>
      <c r="D126" s="51">
        <f>'[3]0-GRID IRP Displaced'!M227</f>
        <v>0</v>
      </c>
      <c r="E126" s="51">
        <f>'[3]0-GRID IRP Displaced'!N227</f>
        <v>0</v>
      </c>
      <c r="F126" s="51">
        <f>'[3]0-GRID IRP Displaced'!O227</f>
        <v>0</v>
      </c>
      <c r="G126" s="51">
        <f>'[3]0-GRID IRP Displaced'!P227</f>
        <v>0</v>
      </c>
      <c r="H126" s="46">
        <f t="shared" si="3"/>
        <v>0</v>
      </c>
      <c r="J126" t="str">
        <f t="shared" si="4"/>
        <v>Flat</v>
      </c>
    </row>
    <row r="127" spans="2:10" x14ac:dyDescent="0.25">
      <c r="B127" s="2">
        <f>'[3]0-GRID IRP Displaced'!$B228</f>
        <v>2032</v>
      </c>
      <c r="C127" s="3" t="str">
        <f>'[3]0-GRID IRP Displaced'!A228</f>
        <v>IRP19_FOT_MNAQ3c</v>
      </c>
      <c r="D127" s="3">
        <f>'[3]0-GRID IRP Displaced'!M228</f>
        <v>206.31</v>
      </c>
      <c r="E127" s="3">
        <f>'[3]0-GRID IRP Displaced'!N228</f>
        <v>0</v>
      </c>
      <c r="F127" s="3">
        <f>'[3]0-GRID IRP Displaced'!O228</f>
        <v>0</v>
      </c>
      <c r="G127" s="3">
        <f>'[3]0-GRID IRP Displaced'!P228</f>
        <v>0</v>
      </c>
      <c r="H127" s="29">
        <f t="shared" si="3"/>
        <v>206.31</v>
      </c>
      <c r="J127" t="str">
        <f t="shared" si="4"/>
        <v>Summer</v>
      </c>
    </row>
    <row r="128" spans="2:10" x14ac:dyDescent="0.25">
      <c r="B128" s="4">
        <f>'[3]0-GRID IRP Displaced'!$B229</f>
        <v>2032</v>
      </c>
      <c r="C128" s="5" t="str">
        <f>'[3]0-GRID IRP Displaced'!A229</f>
        <v>IRP19_FOT_COBQ3</v>
      </c>
      <c r="D128" s="5">
        <f>'[3]0-GRID IRP Displaced'!M229</f>
        <v>35.15</v>
      </c>
      <c r="E128" s="5">
        <f>'[3]0-GRID IRP Displaced'!N229</f>
        <v>0</v>
      </c>
      <c r="F128" s="5">
        <f>'[3]0-GRID IRP Displaced'!O229</f>
        <v>0</v>
      </c>
      <c r="G128" s="5">
        <f>'[3]0-GRID IRP Displaced'!P229</f>
        <v>0</v>
      </c>
      <c r="H128" s="30">
        <f t="shared" si="3"/>
        <v>35.15</v>
      </c>
      <c r="J128" t="str">
        <f t="shared" si="4"/>
        <v>Summer</v>
      </c>
    </row>
    <row r="129" spans="2:10" x14ac:dyDescent="0.25">
      <c r="B129" s="4">
        <f>'[3]0-GRID IRP Displaced'!$B230</f>
        <v>2032</v>
      </c>
      <c r="C129" s="5" t="str">
        <f>'[3]0-GRID IRP Displaced'!A230</f>
        <v>IRP19_FOT_NOBQ3</v>
      </c>
      <c r="D129" s="5">
        <f>'[3]0-GRID IRP Displaced'!M230</f>
        <v>100</v>
      </c>
      <c r="E129" s="5">
        <f>'[3]0-GRID IRP Displaced'!N230</f>
        <v>0</v>
      </c>
      <c r="F129" s="5">
        <f>'[3]0-GRID IRP Displaced'!O230</f>
        <v>0</v>
      </c>
      <c r="G129" s="5">
        <f>'[3]0-GRID IRP Displaced'!P230</f>
        <v>0</v>
      </c>
      <c r="H129" s="30">
        <f t="shared" si="3"/>
        <v>100</v>
      </c>
      <c r="J129" t="str">
        <f t="shared" si="4"/>
        <v>Summer</v>
      </c>
    </row>
    <row r="130" spans="2:10" x14ac:dyDescent="0.25">
      <c r="B130" s="4">
        <f>'[3]0-GRID IRP Displaced'!$B231</f>
        <v>2032</v>
      </c>
      <c r="C130" s="5" t="str">
        <f>'[3]0-GRID IRP Displaced'!A231</f>
        <v>IRP19_FOT_MDCQ3b</v>
      </c>
      <c r="D130" s="5">
        <f>'[3]0-GRID IRP Displaced'!M231</f>
        <v>375</v>
      </c>
      <c r="E130" s="5">
        <f>'[3]0-GRID IRP Displaced'!N231</f>
        <v>0</v>
      </c>
      <c r="F130" s="5">
        <f>'[3]0-GRID IRP Displaced'!O231</f>
        <v>0</v>
      </c>
      <c r="G130" s="5">
        <f>'[3]0-GRID IRP Displaced'!P231</f>
        <v>0</v>
      </c>
      <c r="H130" s="30">
        <f t="shared" si="3"/>
        <v>375</v>
      </c>
      <c r="J130" t="str">
        <f t="shared" si="4"/>
        <v>Summer</v>
      </c>
    </row>
    <row r="131" spans="2:10" x14ac:dyDescent="0.25">
      <c r="B131" s="4">
        <f>'[3]0-GRID IRP Displaced'!$B232</f>
        <v>2032</v>
      </c>
      <c r="C131" s="5" t="str">
        <f>'[3]0-GRID IRP Displaced'!A232</f>
        <v>IRP19_FOT_MDCQ3</v>
      </c>
      <c r="D131" s="5">
        <f>'[3]0-GRID IRP Displaced'!M232</f>
        <v>400</v>
      </c>
      <c r="E131" s="5">
        <f>'[3]0-GRID IRP Displaced'!N232</f>
        <v>0</v>
      </c>
      <c r="F131" s="5">
        <f>'[3]0-GRID IRP Displaced'!O232</f>
        <v>0</v>
      </c>
      <c r="G131" s="5">
        <f>'[3]0-GRID IRP Displaced'!P232</f>
        <v>0</v>
      </c>
      <c r="H131" s="30">
        <f t="shared" si="3"/>
        <v>400</v>
      </c>
      <c r="J131" t="str">
        <f t="shared" si="4"/>
        <v>Summer</v>
      </c>
    </row>
    <row r="132" spans="2:10" x14ac:dyDescent="0.25">
      <c r="B132" s="4">
        <f>'[3]0-GRID IRP Displaced'!$B233</f>
        <v>2032</v>
      </c>
      <c r="C132" s="5" t="str">
        <f>'[3]0-GRID IRP Displaced'!A233</f>
        <v>IRP19_FOT_COB_W</v>
      </c>
      <c r="D132" s="5">
        <f>'[3]0-GRID IRP Displaced'!M233</f>
        <v>79.349999999999994</v>
      </c>
      <c r="E132" s="5">
        <f>'[3]0-GRID IRP Displaced'!N233</f>
        <v>0</v>
      </c>
      <c r="F132" s="5">
        <f>'[3]0-GRID IRP Displaced'!O233</f>
        <v>0</v>
      </c>
      <c r="G132" s="5">
        <f>'[3]0-GRID IRP Displaced'!P233</f>
        <v>0</v>
      </c>
      <c r="H132" s="30">
        <f t="shared" si="3"/>
        <v>79.349999999999994</v>
      </c>
      <c r="J132" t="str">
        <f t="shared" si="4"/>
        <v>Winter</v>
      </c>
    </row>
    <row r="133" spans="2:10" x14ac:dyDescent="0.25">
      <c r="B133" s="4">
        <f>'[3]0-GRID IRP Displaced'!$B234</f>
        <v>2032</v>
      </c>
      <c r="C133" s="5" t="str">
        <f>'[3]0-GRID IRP Displaced'!A234</f>
        <v>IRP19_FOT_MDC_W</v>
      </c>
      <c r="D133" s="5">
        <f>'[3]0-GRID IRP Displaced'!M234</f>
        <v>48.68</v>
      </c>
      <c r="E133" s="5">
        <f>'[3]0-GRID IRP Displaced'!N234</f>
        <v>0</v>
      </c>
      <c r="F133" s="5">
        <f>'[3]0-GRID IRP Displaced'!O234</f>
        <v>0</v>
      </c>
      <c r="G133" s="5">
        <f>'[3]0-GRID IRP Displaced'!P234</f>
        <v>0</v>
      </c>
      <c r="H133" s="30">
        <f t="shared" si="3"/>
        <v>48.68</v>
      </c>
      <c r="J133" t="str">
        <f t="shared" si="4"/>
        <v>Winter</v>
      </c>
    </row>
    <row r="134" spans="2:10" x14ac:dyDescent="0.25">
      <c r="B134" s="4">
        <f>'[3]0-GRID IRP Displaced'!$B235</f>
        <v>2032</v>
      </c>
      <c r="C134" s="5" t="str">
        <f>'[3]0-GRID IRP Displaced'!A235</f>
        <v>IRP19_FOT_NOB_W</v>
      </c>
      <c r="D134" s="5">
        <f>'[3]0-GRID IRP Displaced'!M235</f>
        <v>0</v>
      </c>
      <c r="E134" s="5">
        <f>'[3]0-GRID IRP Displaced'!N235</f>
        <v>0</v>
      </c>
      <c r="F134" s="5">
        <f>'[3]0-GRID IRP Displaced'!O235</f>
        <v>0</v>
      </c>
      <c r="G134" s="5">
        <f>'[3]0-GRID IRP Displaced'!P235</f>
        <v>0</v>
      </c>
      <c r="H134" s="30">
        <f t="shared" si="3"/>
        <v>0</v>
      </c>
      <c r="J134" t="str">
        <f t="shared" si="4"/>
        <v>Winter</v>
      </c>
    </row>
    <row r="135" spans="2:10" x14ac:dyDescent="0.25">
      <c r="B135" s="4">
        <f>'[3]0-GRID IRP Displaced'!$B236</f>
        <v>2032</v>
      </c>
      <c r="C135" s="5" t="str">
        <f>'[3]0-GRID IRP Displaced'!A236</f>
        <v>IRP19_FOT_COBFL</v>
      </c>
      <c r="D135" s="5">
        <f>'[3]0-GRID IRP Displaced'!M236</f>
        <v>164.85</v>
      </c>
      <c r="E135" s="5">
        <f>'[3]0-GRID IRP Displaced'!N236</f>
        <v>0</v>
      </c>
      <c r="F135" s="5">
        <f>'[3]0-GRID IRP Displaced'!O236</f>
        <v>0</v>
      </c>
      <c r="G135" s="5">
        <f>'[3]0-GRID IRP Displaced'!P236</f>
        <v>0</v>
      </c>
      <c r="H135" s="30">
        <f t="shared" si="3"/>
        <v>164.85</v>
      </c>
      <c r="J135" t="str">
        <f t="shared" si="4"/>
        <v>Flat</v>
      </c>
    </row>
    <row r="136" spans="2:10" x14ac:dyDescent="0.25">
      <c r="B136" s="53">
        <f>'[3]0-GRID IRP Displaced'!$B237</f>
        <v>2032</v>
      </c>
      <c r="C136" s="51" t="str">
        <f>'[3]0-GRID IRP Displaced'!A237</f>
        <v>IRP19_FOT_MDCFL</v>
      </c>
      <c r="D136" s="51">
        <f>'[3]0-GRID IRP Displaced'!M237</f>
        <v>0</v>
      </c>
      <c r="E136" s="51">
        <f>'[3]0-GRID IRP Displaced'!N237</f>
        <v>0</v>
      </c>
      <c r="F136" s="51">
        <f>'[3]0-GRID IRP Displaced'!O237</f>
        <v>0</v>
      </c>
      <c r="G136" s="51">
        <f>'[3]0-GRID IRP Displaced'!P237</f>
        <v>0</v>
      </c>
      <c r="H136" s="46">
        <f t="shared" ref="H136:H196" si="5">D136-IF(J136="Summer",E136,IF(J136="Flat",G136,F136))</f>
        <v>0</v>
      </c>
      <c r="J136" t="str">
        <f t="shared" ref="J136:J196" si="6">IF(ISNUMBER(FIND("_W",C136)),"Winter",IF(OR(ISNUMBER(FIND("_COBFL",C136)),ISNUMBER(FIND("_MDCFL",C136))),"Flat","Summer"))</f>
        <v>Flat</v>
      </c>
    </row>
    <row r="137" spans="2:10" x14ac:dyDescent="0.25">
      <c r="B137" s="2">
        <f>'[3]0-GRID IRP Displaced'!$B238</f>
        <v>2033</v>
      </c>
      <c r="C137" s="3" t="str">
        <f>'[3]0-GRID IRP Displaced'!A238</f>
        <v>IRP19_FOT_MNAQ3c</v>
      </c>
      <c r="D137" s="3">
        <f>'[3]0-GRID IRP Displaced'!M238</f>
        <v>297.69</v>
      </c>
      <c r="E137" s="3">
        <f>'[3]0-GRID IRP Displaced'!N238</f>
        <v>0</v>
      </c>
      <c r="F137" s="3">
        <f>'[3]0-GRID IRP Displaced'!O238</f>
        <v>0</v>
      </c>
      <c r="G137" s="3">
        <f>'[3]0-GRID IRP Displaced'!P238</f>
        <v>0</v>
      </c>
      <c r="H137" s="29">
        <f t="shared" si="5"/>
        <v>297.69</v>
      </c>
      <c r="J137" t="str">
        <f t="shared" si="6"/>
        <v>Summer</v>
      </c>
    </row>
    <row r="138" spans="2:10" x14ac:dyDescent="0.25">
      <c r="B138" s="4">
        <f>'[3]0-GRID IRP Displaced'!$B239</f>
        <v>2033</v>
      </c>
      <c r="C138" s="5" t="str">
        <f>'[3]0-GRID IRP Displaced'!A239</f>
        <v>IRP19_FOT_COBQ3</v>
      </c>
      <c r="D138" s="5">
        <f>'[3]0-GRID IRP Displaced'!M239</f>
        <v>71.224999999999994</v>
      </c>
      <c r="E138" s="5">
        <f>'[3]0-GRID IRP Displaced'!N239</f>
        <v>0</v>
      </c>
      <c r="F138" s="5">
        <f>'[3]0-GRID IRP Displaced'!O239</f>
        <v>0</v>
      </c>
      <c r="G138" s="5">
        <f>'[3]0-GRID IRP Displaced'!P239</f>
        <v>0</v>
      </c>
      <c r="H138" s="30">
        <f t="shared" si="5"/>
        <v>71.224999999999994</v>
      </c>
      <c r="J138" t="str">
        <f t="shared" si="6"/>
        <v>Summer</v>
      </c>
    </row>
    <row r="139" spans="2:10" x14ac:dyDescent="0.25">
      <c r="B139" s="4">
        <f>'[3]0-GRID IRP Displaced'!$B240</f>
        <v>2033</v>
      </c>
      <c r="C139" s="5" t="str">
        <f>'[3]0-GRID IRP Displaced'!A240</f>
        <v>IRP19_FOT_NOBQ3</v>
      </c>
      <c r="D139" s="5">
        <f>'[3]0-GRID IRP Displaced'!M240</f>
        <v>100</v>
      </c>
      <c r="E139" s="5">
        <f>'[3]0-GRID IRP Displaced'!N240</f>
        <v>0</v>
      </c>
      <c r="F139" s="5">
        <f>'[3]0-GRID IRP Displaced'!O240</f>
        <v>0</v>
      </c>
      <c r="G139" s="5">
        <f>'[3]0-GRID IRP Displaced'!P240</f>
        <v>0</v>
      </c>
      <c r="H139" s="30">
        <f t="shared" si="5"/>
        <v>100</v>
      </c>
      <c r="J139" t="str">
        <f t="shared" si="6"/>
        <v>Summer</v>
      </c>
    </row>
    <row r="140" spans="2:10" x14ac:dyDescent="0.25">
      <c r="B140" s="4">
        <f>'[3]0-GRID IRP Displaced'!$B241</f>
        <v>2033</v>
      </c>
      <c r="C140" s="5" t="str">
        <f>'[3]0-GRID IRP Displaced'!A241</f>
        <v>IRP19_FOT_MDCQ3b</v>
      </c>
      <c r="D140" s="5">
        <f>'[3]0-GRID IRP Displaced'!M241</f>
        <v>375</v>
      </c>
      <c r="E140" s="5">
        <f>'[3]0-GRID IRP Displaced'!N241</f>
        <v>0</v>
      </c>
      <c r="F140" s="5">
        <f>'[3]0-GRID IRP Displaced'!O241</f>
        <v>0</v>
      </c>
      <c r="G140" s="5">
        <f>'[3]0-GRID IRP Displaced'!P241</f>
        <v>0</v>
      </c>
      <c r="H140" s="30">
        <f t="shared" si="5"/>
        <v>375</v>
      </c>
      <c r="J140" t="str">
        <f t="shared" si="6"/>
        <v>Summer</v>
      </c>
    </row>
    <row r="141" spans="2:10" x14ac:dyDescent="0.25">
      <c r="B141" s="4">
        <f>'[3]0-GRID IRP Displaced'!$B242</f>
        <v>2033</v>
      </c>
      <c r="C141" s="5" t="str">
        <f>'[3]0-GRID IRP Displaced'!A242</f>
        <v>IRP19_FOT_MDCQ3</v>
      </c>
      <c r="D141" s="5">
        <f>'[3]0-GRID IRP Displaced'!M242</f>
        <v>400</v>
      </c>
      <c r="E141" s="5">
        <f>'[3]0-GRID IRP Displaced'!N242</f>
        <v>0</v>
      </c>
      <c r="F141" s="5">
        <f>'[3]0-GRID IRP Displaced'!O242</f>
        <v>0</v>
      </c>
      <c r="G141" s="5">
        <f>'[3]0-GRID IRP Displaced'!P242</f>
        <v>0</v>
      </c>
      <c r="H141" s="30">
        <f t="shared" si="5"/>
        <v>400</v>
      </c>
      <c r="J141" t="str">
        <f t="shared" si="6"/>
        <v>Summer</v>
      </c>
    </row>
    <row r="142" spans="2:10" x14ac:dyDescent="0.25">
      <c r="B142" s="4">
        <f>'[3]0-GRID IRP Displaced'!$B243</f>
        <v>2033</v>
      </c>
      <c r="C142" s="5" t="str">
        <f>'[3]0-GRID IRP Displaced'!A243</f>
        <v>IRP19_FOT_COBFL</v>
      </c>
      <c r="D142" s="5">
        <f>'[3]0-GRID IRP Displaced'!M243</f>
        <v>128.77500000000001</v>
      </c>
      <c r="E142" s="5">
        <f>'[3]0-GRID IRP Displaced'!N243</f>
        <v>0</v>
      </c>
      <c r="F142" s="5">
        <f>'[3]0-GRID IRP Displaced'!O243</f>
        <v>0</v>
      </c>
      <c r="G142" s="5">
        <f>'[3]0-GRID IRP Displaced'!P243</f>
        <v>0</v>
      </c>
      <c r="H142" s="30">
        <f t="shared" si="5"/>
        <v>128.77500000000001</v>
      </c>
      <c r="J142" t="str">
        <f t="shared" si="6"/>
        <v>Flat</v>
      </c>
    </row>
    <row r="143" spans="2:10" x14ac:dyDescent="0.25">
      <c r="B143" s="4">
        <f>'[3]0-GRID IRP Displaced'!$B244</f>
        <v>2033</v>
      </c>
      <c r="C143" s="5" t="str">
        <f>'[3]0-GRID IRP Displaced'!A244</f>
        <v>IRP19_FOT_COB_W</v>
      </c>
      <c r="D143" s="5">
        <f>'[3]0-GRID IRP Displaced'!M244</f>
        <v>0</v>
      </c>
      <c r="E143" s="5">
        <f>'[3]0-GRID IRP Displaced'!N244</f>
        <v>0</v>
      </c>
      <c r="F143" s="5">
        <f>'[3]0-GRID IRP Displaced'!O244</f>
        <v>0</v>
      </c>
      <c r="G143" s="5">
        <f>'[3]0-GRID IRP Displaced'!P244</f>
        <v>0</v>
      </c>
      <c r="H143" s="30">
        <f t="shared" si="5"/>
        <v>0</v>
      </c>
      <c r="J143" t="str">
        <f t="shared" si="6"/>
        <v>Winter</v>
      </c>
    </row>
    <row r="144" spans="2:10" x14ac:dyDescent="0.25">
      <c r="B144" s="4">
        <f>'[3]0-GRID IRP Displaced'!$B245</f>
        <v>2033</v>
      </c>
      <c r="C144" s="5" t="str">
        <f>'[3]0-GRID IRP Displaced'!A245</f>
        <v>IRP19_FOT_MDC_W</v>
      </c>
      <c r="D144" s="5">
        <f>'[3]0-GRID IRP Displaced'!M245</f>
        <v>62.76</v>
      </c>
      <c r="E144" s="5">
        <f>'[3]0-GRID IRP Displaced'!N245</f>
        <v>0</v>
      </c>
      <c r="F144" s="5">
        <f>'[3]0-GRID IRP Displaced'!O245</f>
        <v>0</v>
      </c>
      <c r="G144" s="5">
        <f>'[3]0-GRID IRP Displaced'!P245</f>
        <v>0</v>
      </c>
      <c r="H144" s="30">
        <f t="shared" si="5"/>
        <v>62.76</v>
      </c>
      <c r="J144" t="str">
        <f t="shared" si="6"/>
        <v>Winter</v>
      </c>
    </row>
    <row r="145" spans="2:10" x14ac:dyDescent="0.25">
      <c r="B145" s="4">
        <f>'[3]0-GRID IRP Displaced'!$B246</f>
        <v>2033</v>
      </c>
      <c r="C145" s="5" t="str">
        <f>'[3]0-GRID IRP Displaced'!A246</f>
        <v>IRP19_FOT_NOB_W</v>
      </c>
      <c r="D145" s="5">
        <f>'[3]0-GRID IRP Displaced'!M246</f>
        <v>0</v>
      </c>
      <c r="E145" s="5">
        <f>'[3]0-GRID IRP Displaced'!N246</f>
        <v>0</v>
      </c>
      <c r="F145" s="5">
        <f>'[3]0-GRID IRP Displaced'!O246</f>
        <v>0</v>
      </c>
      <c r="G145" s="5">
        <f>'[3]0-GRID IRP Displaced'!P246</f>
        <v>0</v>
      </c>
      <c r="H145" s="30">
        <f t="shared" si="5"/>
        <v>0</v>
      </c>
      <c r="J145" t="str">
        <f t="shared" si="6"/>
        <v>Winter</v>
      </c>
    </row>
    <row r="146" spans="2:10" x14ac:dyDescent="0.25">
      <c r="B146" s="53">
        <f>'[3]0-GRID IRP Displaced'!$B247</f>
        <v>2033</v>
      </c>
      <c r="C146" s="51" t="str">
        <f>'[3]0-GRID IRP Displaced'!A247</f>
        <v>IRP19_FOT_MDCFL</v>
      </c>
      <c r="D146" s="51">
        <f>'[3]0-GRID IRP Displaced'!M247</f>
        <v>0</v>
      </c>
      <c r="E146" s="51">
        <f>'[3]0-GRID IRP Displaced'!N247</f>
        <v>0</v>
      </c>
      <c r="F146" s="51">
        <f>'[3]0-GRID IRP Displaced'!O247</f>
        <v>0</v>
      </c>
      <c r="G146" s="51">
        <f>'[3]0-GRID IRP Displaced'!P247</f>
        <v>0</v>
      </c>
      <c r="H146" s="46">
        <f t="shared" si="5"/>
        <v>0</v>
      </c>
      <c r="J146" t="str">
        <f t="shared" si="6"/>
        <v>Flat</v>
      </c>
    </row>
    <row r="147" spans="2:10" x14ac:dyDescent="0.25">
      <c r="B147" s="2">
        <f>'[3]0-GRID IRP Displaced'!$B248</f>
        <v>2034</v>
      </c>
      <c r="C147" s="3" t="str">
        <f>'[3]0-GRID IRP Displaced'!A248</f>
        <v>IRP19_FOT_MNAQ3c</v>
      </c>
      <c r="D147" s="3">
        <f>'[3]0-GRID IRP Displaced'!M248</f>
        <v>300</v>
      </c>
      <c r="E147" s="3">
        <f>'[3]0-GRID IRP Displaced'!N248</f>
        <v>0</v>
      </c>
      <c r="F147" s="3">
        <f>'[3]0-GRID IRP Displaced'!O248</f>
        <v>0</v>
      </c>
      <c r="G147" s="3">
        <f>'[3]0-GRID IRP Displaced'!P248</f>
        <v>0</v>
      </c>
      <c r="H147" s="29">
        <f t="shared" si="5"/>
        <v>300</v>
      </c>
      <c r="J147" t="str">
        <f t="shared" si="6"/>
        <v>Summer</v>
      </c>
    </row>
    <row r="148" spans="2:10" x14ac:dyDescent="0.25">
      <c r="B148" s="4">
        <f>'[3]0-GRID IRP Displaced'!$B249</f>
        <v>2034</v>
      </c>
      <c r="C148" s="5" t="str">
        <f>'[3]0-GRID IRP Displaced'!A249</f>
        <v>IRP19_FOT_COBQ3</v>
      </c>
      <c r="D148" s="5">
        <f>'[3]0-GRID IRP Displaced'!M249</f>
        <v>57.75</v>
      </c>
      <c r="E148" s="5">
        <f>'[3]0-GRID IRP Displaced'!N249</f>
        <v>0</v>
      </c>
      <c r="F148" s="5">
        <f>'[3]0-GRID IRP Displaced'!O249</f>
        <v>0</v>
      </c>
      <c r="G148" s="5">
        <f>'[3]0-GRID IRP Displaced'!P249</f>
        <v>0</v>
      </c>
      <c r="H148" s="30">
        <f t="shared" si="5"/>
        <v>57.75</v>
      </c>
      <c r="J148" t="str">
        <f t="shared" si="6"/>
        <v>Summer</v>
      </c>
    </row>
    <row r="149" spans="2:10" x14ac:dyDescent="0.25">
      <c r="B149" s="4">
        <f>'[3]0-GRID IRP Displaced'!$B250</f>
        <v>2034</v>
      </c>
      <c r="C149" s="5" t="str">
        <f>'[3]0-GRID IRP Displaced'!A250</f>
        <v>IRP19_FOT_NOBQ3</v>
      </c>
      <c r="D149" s="5">
        <f>'[3]0-GRID IRP Displaced'!M250</f>
        <v>100</v>
      </c>
      <c r="E149" s="5">
        <f>'[3]0-GRID IRP Displaced'!N250</f>
        <v>0</v>
      </c>
      <c r="F149" s="5">
        <f>'[3]0-GRID IRP Displaced'!O250</f>
        <v>0</v>
      </c>
      <c r="G149" s="5">
        <f>'[3]0-GRID IRP Displaced'!P250</f>
        <v>0</v>
      </c>
      <c r="H149" s="30">
        <f t="shared" si="5"/>
        <v>100</v>
      </c>
      <c r="J149" t="str">
        <f t="shared" si="6"/>
        <v>Summer</v>
      </c>
    </row>
    <row r="150" spans="2:10" x14ac:dyDescent="0.25">
      <c r="B150" s="4">
        <f>'[3]0-GRID IRP Displaced'!$B251</f>
        <v>2034</v>
      </c>
      <c r="C150" s="5" t="str">
        <f>'[3]0-GRID IRP Displaced'!A251</f>
        <v>IRP19_FOT_MDCQ3b</v>
      </c>
      <c r="D150" s="5">
        <f>'[3]0-GRID IRP Displaced'!M251</f>
        <v>375</v>
      </c>
      <c r="E150" s="5">
        <f>'[3]0-GRID IRP Displaced'!N251</f>
        <v>0</v>
      </c>
      <c r="F150" s="5">
        <f>'[3]0-GRID IRP Displaced'!O251</f>
        <v>0</v>
      </c>
      <c r="G150" s="5">
        <f>'[3]0-GRID IRP Displaced'!P251</f>
        <v>0</v>
      </c>
      <c r="H150" s="30">
        <f t="shared" si="5"/>
        <v>375</v>
      </c>
      <c r="J150" t="str">
        <f t="shared" si="6"/>
        <v>Summer</v>
      </c>
    </row>
    <row r="151" spans="2:10" x14ac:dyDescent="0.25">
      <c r="B151" s="4">
        <f>'[3]0-GRID IRP Displaced'!$B252</f>
        <v>2034</v>
      </c>
      <c r="C151" s="5" t="str">
        <f>'[3]0-GRID IRP Displaced'!A252</f>
        <v>IRP19_FOT_MDCQ3</v>
      </c>
      <c r="D151" s="5">
        <f>'[3]0-GRID IRP Displaced'!M252</f>
        <v>333</v>
      </c>
      <c r="E151" s="5">
        <f>'[3]0-GRID IRP Displaced'!N252</f>
        <v>0</v>
      </c>
      <c r="F151" s="5">
        <f>'[3]0-GRID IRP Displaced'!O252</f>
        <v>0</v>
      </c>
      <c r="G151" s="5">
        <f>'[3]0-GRID IRP Displaced'!P252</f>
        <v>0</v>
      </c>
      <c r="H151" s="30">
        <f t="shared" si="5"/>
        <v>333</v>
      </c>
      <c r="J151" t="str">
        <f t="shared" si="6"/>
        <v>Summer</v>
      </c>
    </row>
    <row r="152" spans="2:10" x14ac:dyDescent="0.25">
      <c r="B152" s="4">
        <f>'[3]0-GRID IRP Displaced'!$B253</f>
        <v>2034</v>
      </c>
      <c r="C152" s="5" t="str">
        <f>'[3]0-GRID IRP Displaced'!A253</f>
        <v>IRP19_FOT_COB_W</v>
      </c>
      <c r="D152" s="5">
        <f>'[3]0-GRID IRP Displaced'!M253</f>
        <v>0</v>
      </c>
      <c r="E152" s="5">
        <f>'[3]0-GRID IRP Displaced'!N253</f>
        <v>0</v>
      </c>
      <c r="F152" s="5">
        <f>'[3]0-GRID IRP Displaced'!O253</f>
        <v>0</v>
      </c>
      <c r="G152" s="5">
        <f>'[3]0-GRID IRP Displaced'!P253</f>
        <v>0</v>
      </c>
      <c r="H152" s="30">
        <f t="shared" si="5"/>
        <v>0</v>
      </c>
      <c r="J152" t="str">
        <f t="shared" si="6"/>
        <v>Winter</v>
      </c>
    </row>
    <row r="153" spans="2:10" x14ac:dyDescent="0.25">
      <c r="B153" s="4">
        <f>'[3]0-GRID IRP Displaced'!$B254</f>
        <v>2034</v>
      </c>
      <c r="C153" s="5" t="str">
        <f>'[3]0-GRID IRP Displaced'!A254</f>
        <v>IRP19_FOT_MDC_W</v>
      </c>
      <c r="D153" s="5">
        <f>'[3]0-GRID IRP Displaced'!M254</f>
        <v>0</v>
      </c>
      <c r="E153" s="5">
        <f>'[3]0-GRID IRP Displaced'!N254</f>
        <v>0</v>
      </c>
      <c r="F153" s="5">
        <f>'[3]0-GRID IRP Displaced'!O254</f>
        <v>0</v>
      </c>
      <c r="G153" s="5">
        <f>'[3]0-GRID IRP Displaced'!P254</f>
        <v>0</v>
      </c>
      <c r="H153" s="30">
        <f t="shared" si="5"/>
        <v>0</v>
      </c>
      <c r="J153" t="str">
        <f t="shared" si="6"/>
        <v>Winter</v>
      </c>
    </row>
    <row r="154" spans="2:10" x14ac:dyDescent="0.25">
      <c r="B154" s="4">
        <f>'[3]0-GRID IRP Displaced'!$B255</f>
        <v>2034</v>
      </c>
      <c r="C154" s="5" t="str">
        <f>'[3]0-GRID IRP Displaced'!A255</f>
        <v>IRP19_FOT_NOB_W</v>
      </c>
      <c r="D154" s="5">
        <f>'[3]0-GRID IRP Displaced'!M255</f>
        <v>0</v>
      </c>
      <c r="E154" s="5">
        <f>'[3]0-GRID IRP Displaced'!N255</f>
        <v>0</v>
      </c>
      <c r="F154" s="5">
        <f>'[3]0-GRID IRP Displaced'!O255</f>
        <v>0</v>
      </c>
      <c r="G154" s="5">
        <f>'[3]0-GRID IRP Displaced'!P255</f>
        <v>0</v>
      </c>
      <c r="H154" s="30">
        <f t="shared" si="5"/>
        <v>0</v>
      </c>
      <c r="J154" t="str">
        <f t="shared" si="6"/>
        <v>Winter</v>
      </c>
    </row>
    <row r="155" spans="2:10" x14ac:dyDescent="0.25">
      <c r="B155" s="4">
        <f>'[3]0-GRID IRP Displaced'!$B256</f>
        <v>2034</v>
      </c>
      <c r="C155" s="5" t="str">
        <f>'[3]0-GRID IRP Displaced'!A256</f>
        <v>IRP19_FOT_COBFL</v>
      </c>
      <c r="D155" s="5">
        <f>'[3]0-GRID IRP Displaced'!M256</f>
        <v>142.25</v>
      </c>
      <c r="E155" s="5">
        <f>'[3]0-GRID IRP Displaced'!N256</f>
        <v>0</v>
      </c>
      <c r="F155" s="5">
        <f>'[3]0-GRID IRP Displaced'!O256</f>
        <v>0</v>
      </c>
      <c r="G155" s="5">
        <f>'[3]0-GRID IRP Displaced'!P256</f>
        <v>0</v>
      </c>
      <c r="H155" s="30">
        <f t="shared" si="5"/>
        <v>142.25</v>
      </c>
      <c r="J155" t="str">
        <f t="shared" si="6"/>
        <v>Flat</v>
      </c>
    </row>
    <row r="156" spans="2:10" x14ac:dyDescent="0.25">
      <c r="B156" s="53">
        <f>'[3]0-GRID IRP Displaced'!$B257</f>
        <v>2034</v>
      </c>
      <c r="C156" s="51" t="str">
        <f>'[3]0-GRID IRP Displaced'!A257</f>
        <v>IRP19_FOT_MDCFL</v>
      </c>
      <c r="D156" s="51">
        <f>'[3]0-GRID IRP Displaced'!M257</f>
        <v>67</v>
      </c>
      <c r="E156" s="51">
        <f>'[3]0-GRID IRP Displaced'!N257</f>
        <v>0</v>
      </c>
      <c r="F156" s="51">
        <f>'[3]0-GRID IRP Displaced'!O257</f>
        <v>0</v>
      </c>
      <c r="G156" s="51">
        <f>'[3]0-GRID IRP Displaced'!P257</f>
        <v>0</v>
      </c>
      <c r="H156" s="46">
        <f t="shared" si="5"/>
        <v>67</v>
      </c>
      <c r="J156" t="str">
        <f t="shared" si="6"/>
        <v>Flat</v>
      </c>
    </row>
    <row r="157" spans="2:10" x14ac:dyDescent="0.25">
      <c r="B157" s="2">
        <f>'[3]0-GRID IRP Displaced'!$B258</f>
        <v>2035</v>
      </c>
      <c r="C157" s="3" t="str">
        <f>'[3]0-GRID IRP Displaced'!A258</f>
        <v>IRP19_FOT_MNAQ3c</v>
      </c>
      <c r="D157" s="3">
        <f>'[3]0-GRID IRP Displaced'!M258</f>
        <v>300</v>
      </c>
      <c r="E157" s="3">
        <f>'[3]0-GRID IRP Displaced'!N258</f>
        <v>0</v>
      </c>
      <c r="F157" s="3">
        <f>'[3]0-GRID IRP Displaced'!O258</f>
        <v>0</v>
      </c>
      <c r="G157" s="3">
        <f>'[3]0-GRID IRP Displaced'!P258</f>
        <v>0</v>
      </c>
      <c r="H157" s="29">
        <f t="shared" si="5"/>
        <v>300</v>
      </c>
      <c r="J157" t="str">
        <f t="shared" si="6"/>
        <v>Summer</v>
      </c>
    </row>
    <row r="158" spans="2:10" x14ac:dyDescent="0.25">
      <c r="B158" s="4">
        <f>'[3]0-GRID IRP Displaced'!$B259</f>
        <v>2035</v>
      </c>
      <c r="C158" s="5" t="str">
        <f>'[3]0-GRID IRP Displaced'!A259</f>
        <v>IRP19_FOT_COBQ3</v>
      </c>
      <c r="D158" s="5">
        <f>'[3]0-GRID IRP Displaced'!M259</f>
        <v>26</v>
      </c>
      <c r="E158" s="5">
        <f>'[3]0-GRID IRP Displaced'!N259</f>
        <v>0</v>
      </c>
      <c r="F158" s="5">
        <f>'[3]0-GRID IRP Displaced'!O259</f>
        <v>0</v>
      </c>
      <c r="G158" s="5">
        <f>'[3]0-GRID IRP Displaced'!P259</f>
        <v>0</v>
      </c>
      <c r="H158" s="30">
        <f t="shared" si="5"/>
        <v>26</v>
      </c>
      <c r="J158" t="str">
        <f t="shared" si="6"/>
        <v>Summer</v>
      </c>
    </row>
    <row r="159" spans="2:10" x14ac:dyDescent="0.25">
      <c r="B159" s="4">
        <f>'[3]0-GRID IRP Displaced'!$B260</f>
        <v>2035</v>
      </c>
      <c r="C159" s="5" t="str">
        <f>'[3]0-GRID IRP Displaced'!A260</f>
        <v>IRP19_FOT_NOBQ3</v>
      </c>
      <c r="D159" s="5">
        <f>'[3]0-GRID IRP Displaced'!M260</f>
        <v>100</v>
      </c>
      <c r="E159" s="5">
        <f>'[3]0-GRID IRP Displaced'!N260</f>
        <v>0</v>
      </c>
      <c r="F159" s="5">
        <f>'[3]0-GRID IRP Displaced'!O260</f>
        <v>0</v>
      </c>
      <c r="G159" s="5">
        <f>'[3]0-GRID IRP Displaced'!P260</f>
        <v>0</v>
      </c>
      <c r="H159" s="30">
        <f t="shared" si="5"/>
        <v>100</v>
      </c>
      <c r="J159" t="str">
        <f t="shared" si="6"/>
        <v>Summer</v>
      </c>
    </row>
    <row r="160" spans="2:10" x14ac:dyDescent="0.25">
      <c r="B160" s="4">
        <f>'[3]0-GRID IRP Displaced'!$B261</f>
        <v>2035</v>
      </c>
      <c r="C160" s="5" t="str">
        <f>'[3]0-GRID IRP Displaced'!A261</f>
        <v>IRP19_FOT_MDCQ3b</v>
      </c>
      <c r="D160" s="5">
        <f>'[3]0-GRID IRP Displaced'!M261</f>
        <v>374.47500000000002</v>
      </c>
      <c r="E160" s="5">
        <f>'[3]0-GRID IRP Displaced'!N261</f>
        <v>0</v>
      </c>
      <c r="F160" s="5">
        <f>'[3]0-GRID IRP Displaced'!O261</f>
        <v>0</v>
      </c>
      <c r="G160" s="5">
        <f>'[3]0-GRID IRP Displaced'!P261</f>
        <v>0</v>
      </c>
      <c r="H160" s="30">
        <f t="shared" si="5"/>
        <v>374.47500000000002</v>
      </c>
      <c r="J160" t="str">
        <f t="shared" si="6"/>
        <v>Summer</v>
      </c>
    </row>
    <row r="161" spans="2:10" x14ac:dyDescent="0.25">
      <c r="B161" s="4">
        <f>'[3]0-GRID IRP Displaced'!$B262</f>
        <v>2035</v>
      </c>
      <c r="C161" s="5" t="str">
        <f>'[3]0-GRID IRP Displaced'!A262</f>
        <v>IRP19_FOT_MDCQ3</v>
      </c>
      <c r="D161" s="5">
        <f>'[3]0-GRID IRP Displaced'!M262</f>
        <v>360.28</v>
      </c>
      <c r="E161" s="5">
        <f>'[3]0-GRID IRP Displaced'!N262</f>
        <v>0</v>
      </c>
      <c r="F161" s="5">
        <f>'[3]0-GRID IRP Displaced'!O262</f>
        <v>0</v>
      </c>
      <c r="G161" s="5">
        <f>'[3]0-GRID IRP Displaced'!P262</f>
        <v>0</v>
      </c>
      <c r="H161" s="30">
        <f t="shared" si="5"/>
        <v>360.28</v>
      </c>
      <c r="J161" t="str">
        <f t="shared" si="6"/>
        <v>Summer</v>
      </c>
    </row>
    <row r="162" spans="2:10" x14ac:dyDescent="0.25">
      <c r="B162" s="4">
        <f>'[3]0-GRID IRP Displaced'!$B263</f>
        <v>2035</v>
      </c>
      <c r="C162" s="5" t="str">
        <f>'[3]0-GRID IRP Displaced'!A263</f>
        <v>IRP19_FOT_MDC_W</v>
      </c>
      <c r="D162" s="5">
        <f>'[3]0-GRID IRP Displaced'!M263</f>
        <v>35.4</v>
      </c>
      <c r="E162" s="5">
        <f>'[3]0-GRID IRP Displaced'!N263</f>
        <v>0</v>
      </c>
      <c r="F162" s="5">
        <f>'[3]0-GRID IRP Displaced'!O263</f>
        <v>0</v>
      </c>
      <c r="G162" s="5">
        <f>'[3]0-GRID IRP Displaced'!P263</f>
        <v>0</v>
      </c>
      <c r="H162" s="30">
        <f t="shared" si="5"/>
        <v>35.4</v>
      </c>
      <c r="J162" t="str">
        <f t="shared" si="6"/>
        <v>Winter</v>
      </c>
    </row>
    <row r="163" spans="2:10" x14ac:dyDescent="0.25">
      <c r="B163" s="4">
        <f>'[3]0-GRID IRP Displaced'!$B264</f>
        <v>2035</v>
      </c>
      <c r="C163" s="5" t="str">
        <f>'[3]0-GRID IRP Displaced'!A264</f>
        <v>IRP19_FOT_COB_W</v>
      </c>
      <c r="D163" s="5">
        <f>'[3]0-GRID IRP Displaced'!M264</f>
        <v>0</v>
      </c>
      <c r="E163" s="5">
        <f>'[3]0-GRID IRP Displaced'!N264</f>
        <v>0</v>
      </c>
      <c r="F163" s="5">
        <f>'[3]0-GRID IRP Displaced'!O264</f>
        <v>0</v>
      </c>
      <c r="G163" s="5">
        <f>'[3]0-GRID IRP Displaced'!P264</f>
        <v>0</v>
      </c>
      <c r="H163" s="30">
        <f t="shared" si="5"/>
        <v>0</v>
      </c>
      <c r="J163" t="str">
        <f t="shared" si="6"/>
        <v>Winter</v>
      </c>
    </row>
    <row r="164" spans="2:10" x14ac:dyDescent="0.25">
      <c r="B164" s="4">
        <f>'[3]0-GRID IRP Displaced'!$B265</f>
        <v>2035</v>
      </c>
      <c r="C164" s="5" t="str">
        <f>'[3]0-GRID IRP Displaced'!A265</f>
        <v>IRP19_FOT_NOB_W</v>
      </c>
      <c r="D164" s="5">
        <f>'[3]0-GRID IRP Displaced'!M265</f>
        <v>0</v>
      </c>
      <c r="E164" s="5">
        <f>'[3]0-GRID IRP Displaced'!N265</f>
        <v>0</v>
      </c>
      <c r="F164" s="5">
        <f>'[3]0-GRID IRP Displaced'!O265</f>
        <v>0</v>
      </c>
      <c r="G164" s="5">
        <f>'[3]0-GRID IRP Displaced'!P265</f>
        <v>0</v>
      </c>
      <c r="H164" s="30">
        <f t="shared" si="5"/>
        <v>0</v>
      </c>
      <c r="J164" t="str">
        <f t="shared" si="6"/>
        <v>Winter</v>
      </c>
    </row>
    <row r="165" spans="2:10" x14ac:dyDescent="0.25">
      <c r="B165" s="4">
        <f>'[3]0-GRID IRP Displaced'!$B266</f>
        <v>2035</v>
      </c>
      <c r="C165" s="5" t="str">
        <f>'[3]0-GRID IRP Displaced'!A266</f>
        <v>IRP19_FOT_COBFL</v>
      </c>
      <c r="D165" s="5">
        <f>'[3]0-GRID IRP Displaced'!M266</f>
        <v>174</v>
      </c>
      <c r="E165" s="5">
        <f>'[3]0-GRID IRP Displaced'!N266</f>
        <v>0</v>
      </c>
      <c r="F165" s="5">
        <f>'[3]0-GRID IRP Displaced'!O266</f>
        <v>0</v>
      </c>
      <c r="G165" s="5">
        <f>'[3]0-GRID IRP Displaced'!P266</f>
        <v>0</v>
      </c>
      <c r="H165" s="30">
        <f t="shared" si="5"/>
        <v>174</v>
      </c>
      <c r="J165" t="str">
        <f t="shared" si="6"/>
        <v>Flat</v>
      </c>
    </row>
    <row r="166" spans="2:10" x14ac:dyDescent="0.25">
      <c r="B166" s="53">
        <f>'[3]0-GRID IRP Displaced'!$B267</f>
        <v>2035</v>
      </c>
      <c r="C166" s="51" t="str">
        <f>'[3]0-GRID IRP Displaced'!A267</f>
        <v>IRP19_FOT_MDCFL</v>
      </c>
      <c r="D166" s="51">
        <f>'[3]0-GRID IRP Displaced'!M267</f>
        <v>39.72</v>
      </c>
      <c r="E166" s="51">
        <f>'[3]0-GRID IRP Displaced'!N267</f>
        <v>0</v>
      </c>
      <c r="F166" s="51">
        <f>'[3]0-GRID IRP Displaced'!O267</f>
        <v>0</v>
      </c>
      <c r="G166" s="51">
        <f>'[3]0-GRID IRP Displaced'!P267</f>
        <v>0</v>
      </c>
      <c r="H166" s="46">
        <f t="shared" si="5"/>
        <v>39.72</v>
      </c>
      <c r="J166" t="str">
        <f t="shared" si="6"/>
        <v>Flat</v>
      </c>
    </row>
    <row r="167" spans="2:10" x14ac:dyDescent="0.25">
      <c r="B167" s="2">
        <f>'[3]0-GRID IRP Displaced'!$B268</f>
        <v>2036</v>
      </c>
      <c r="C167" s="3" t="str">
        <f>'[3]0-GRID IRP Displaced'!A268</f>
        <v>IRP19_FOT_MNAQ3c</v>
      </c>
      <c r="D167" s="3">
        <f>'[3]0-GRID IRP Displaced'!M268</f>
        <v>300</v>
      </c>
      <c r="E167" s="3">
        <f>'[3]0-GRID IRP Displaced'!N268</f>
        <v>0</v>
      </c>
      <c r="F167" s="3">
        <f>'[3]0-GRID IRP Displaced'!O268</f>
        <v>0</v>
      </c>
      <c r="G167" s="3">
        <f>'[3]0-GRID IRP Displaced'!P268</f>
        <v>0</v>
      </c>
      <c r="H167" s="29">
        <f t="shared" si="5"/>
        <v>300</v>
      </c>
      <c r="J167" t="str">
        <f t="shared" si="6"/>
        <v>Summer</v>
      </c>
    </row>
    <row r="168" spans="2:10" x14ac:dyDescent="0.25">
      <c r="B168" s="4">
        <f>'[3]0-GRID IRP Displaced'!$B269</f>
        <v>2036</v>
      </c>
      <c r="C168" s="5" t="str">
        <f>'[3]0-GRID IRP Displaced'!A269</f>
        <v>IRP19_FOT_COBQ3</v>
      </c>
      <c r="D168" s="5">
        <f>'[3]0-GRID IRP Displaced'!M269</f>
        <v>26</v>
      </c>
      <c r="E168" s="5">
        <f>'[3]0-GRID IRP Displaced'!N269</f>
        <v>0</v>
      </c>
      <c r="F168" s="5">
        <f>'[3]0-GRID IRP Displaced'!O269</f>
        <v>0</v>
      </c>
      <c r="G168" s="5">
        <f>'[3]0-GRID IRP Displaced'!P269</f>
        <v>0</v>
      </c>
      <c r="H168" s="30">
        <f t="shared" si="5"/>
        <v>26</v>
      </c>
      <c r="J168" t="str">
        <f t="shared" si="6"/>
        <v>Summer</v>
      </c>
    </row>
    <row r="169" spans="2:10" x14ac:dyDescent="0.25">
      <c r="B169" s="4">
        <f>'[3]0-GRID IRP Displaced'!$B270</f>
        <v>2036</v>
      </c>
      <c r="C169" s="5" t="str">
        <f>'[3]0-GRID IRP Displaced'!A270</f>
        <v>IRP19_FOT_NOBQ3</v>
      </c>
      <c r="D169" s="5">
        <f>'[3]0-GRID IRP Displaced'!M270</f>
        <v>100</v>
      </c>
      <c r="E169" s="5">
        <f>'[3]0-GRID IRP Displaced'!N270</f>
        <v>0</v>
      </c>
      <c r="F169" s="5">
        <f>'[3]0-GRID IRP Displaced'!O270</f>
        <v>0</v>
      </c>
      <c r="G169" s="5">
        <f>'[3]0-GRID IRP Displaced'!P270</f>
        <v>0</v>
      </c>
      <c r="H169" s="30">
        <f t="shared" si="5"/>
        <v>100</v>
      </c>
      <c r="J169" t="str">
        <f t="shared" si="6"/>
        <v>Summer</v>
      </c>
    </row>
    <row r="170" spans="2:10" x14ac:dyDescent="0.25">
      <c r="B170" s="4">
        <f>'[3]0-GRID IRP Displaced'!$B271</f>
        <v>2036</v>
      </c>
      <c r="C170" s="5" t="str">
        <f>'[3]0-GRID IRP Displaced'!A271</f>
        <v>IRP19_FOT_MDCQ3b</v>
      </c>
      <c r="D170" s="5">
        <f>'[3]0-GRID IRP Displaced'!M271</f>
        <v>276.60000000000002</v>
      </c>
      <c r="E170" s="5">
        <f>'[3]0-GRID IRP Displaced'!N271</f>
        <v>0</v>
      </c>
      <c r="F170" s="5">
        <f>'[3]0-GRID IRP Displaced'!O271</f>
        <v>0</v>
      </c>
      <c r="G170" s="5">
        <f>'[3]0-GRID IRP Displaced'!P271</f>
        <v>0</v>
      </c>
      <c r="H170" s="30">
        <f t="shared" si="5"/>
        <v>276.60000000000002</v>
      </c>
      <c r="J170" t="str">
        <f t="shared" si="6"/>
        <v>Summer</v>
      </c>
    </row>
    <row r="171" spans="2:10" x14ac:dyDescent="0.25">
      <c r="B171" s="4">
        <f>'[3]0-GRID IRP Displaced'!$B272</f>
        <v>2036</v>
      </c>
      <c r="C171" s="5" t="str">
        <f>'[3]0-GRID IRP Displaced'!A272</f>
        <v>IRP19_FOT_MDCQ3</v>
      </c>
      <c r="D171" s="5">
        <f>'[3]0-GRID IRP Displaced'!M272</f>
        <v>303.27999999999997</v>
      </c>
      <c r="E171" s="5">
        <f>'[3]0-GRID IRP Displaced'!N272</f>
        <v>0</v>
      </c>
      <c r="F171" s="5">
        <f>'[3]0-GRID IRP Displaced'!O272</f>
        <v>0</v>
      </c>
      <c r="G171" s="5">
        <f>'[3]0-GRID IRP Displaced'!P272</f>
        <v>0</v>
      </c>
      <c r="H171" s="30">
        <f t="shared" si="5"/>
        <v>303.27999999999997</v>
      </c>
      <c r="J171" t="str">
        <f t="shared" si="6"/>
        <v>Summer</v>
      </c>
    </row>
    <row r="172" spans="2:10" x14ac:dyDescent="0.25">
      <c r="B172" s="4">
        <f>'[3]0-GRID IRP Displaced'!$B273</f>
        <v>2036</v>
      </c>
      <c r="C172" s="5" t="str">
        <f>'[3]0-GRID IRP Displaced'!A273</f>
        <v>IRP19_FOT_MDC_W</v>
      </c>
      <c r="D172" s="5">
        <f>'[3]0-GRID IRP Displaced'!M273</f>
        <v>0</v>
      </c>
      <c r="E172" s="5">
        <f>'[3]0-GRID IRP Displaced'!N273</f>
        <v>0</v>
      </c>
      <c r="F172" s="5">
        <f>'[3]0-GRID IRP Displaced'!O273</f>
        <v>0</v>
      </c>
      <c r="G172" s="5">
        <f>'[3]0-GRID IRP Displaced'!P273</f>
        <v>0</v>
      </c>
      <c r="H172" s="30">
        <f t="shared" si="5"/>
        <v>0</v>
      </c>
      <c r="J172" t="str">
        <f t="shared" si="6"/>
        <v>Winter</v>
      </c>
    </row>
    <row r="173" spans="2:10" x14ac:dyDescent="0.25">
      <c r="B173" s="4">
        <f>'[3]0-GRID IRP Displaced'!$B274</f>
        <v>2036</v>
      </c>
      <c r="C173" s="5" t="str">
        <f>'[3]0-GRID IRP Displaced'!A274</f>
        <v>IRP19_FOT_COB_W</v>
      </c>
      <c r="D173" s="5">
        <f>'[3]0-GRID IRP Displaced'!M274</f>
        <v>0</v>
      </c>
      <c r="E173" s="5">
        <f>'[3]0-GRID IRP Displaced'!N274</f>
        <v>0</v>
      </c>
      <c r="F173" s="5">
        <f>'[3]0-GRID IRP Displaced'!O274</f>
        <v>0</v>
      </c>
      <c r="G173" s="5">
        <f>'[3]0-GRID IRP Displaced'!P274</f>
        <v>0</v>
      </c>
      <c r="H173" s="30">
        <f t="shared" si="5"/>
        <v>0</v>
      </c>
      <c r="J173" t="str">
        <f t="shared" si="6"/>
        <v>Winter</v>
      </c>
    </row>
    <row r="174" spans="2:10" x14ac:dyDescent="0.25">
      <c r="B174" s="4">
        <f>'[3]0-GRID IRP Displaced'!$B275</f>
        <v>2036</v>
      </c>
      <c r="C174" s="5" t="str">
        <f>'[3]0-GRID IRP Displaced'!A275</f>
        <v>IRP19_FOT_NOB_W</v>
      </c>
      <c r="D174" s="5">
        <f>'[3]0-GRID IRP Displaced'!M275</f>
        <v>0</v>
      </c>
      <c r="E174" s="5">
        <f>'[3]0-GRID IRP Displaced'!N275</f>
        <v>0</v>
      </c>
      <c r="F174" s="5">
        <f>'[3]0-GRID IRP Displaced'!O275</f>
        <v>0</v>
      </c>
      <c r="G174" s="5">
        <f>'[3]0-GRID IRP Displaced'!P275</f>
        <v>0</v>
      </c>
      <c r="H174" s="30">
        <f t="shared" si="5"/>
        <v>0</v>
      </c>
      <c r="J174" t="str">
        <f t="shared" si="6"/>
        <v>Winter</v>
      </c>
    </row>
    <row r="175" spans="2:10" x14ac:dyDescent="0.25">
      <c r="B175" s="4">
        <f>'[3]0-GRID IRP Displaced'!$B276</f>
        <v>2036</v>
      </c>
      <c r="C175" s="5" t="str">
        <f>'[3]0-GRID IRP Displaced'!A276</f>
        <v>IRP19_FOT_COBFL</v>
      </c>
      <c r="D175" s="5">
        <f>'[3]0-GRID IRP Displaced'!M276</f>
        <v>174</v>
      </c>
      <c r="E175" s="5">
        <f>'[3]0-GRID IRP Displaced'!N276</f>
        <v>0</v>
      </c>
      <c r="F175" s="5">
        <f>'[3]0-GRID IRP Displaced'!O276</f>
        <v>0</v>
      </c>
      <c r="G175" s="5">
        <f>'[3]0-GRID IRP Displaced'!P276</f>
        <v>0</v>
      </c>
      <c r="H175" s="30">
        <f t="shared" si="5"/>
        <v>174</v>
      </c>
      <c r="J175" t="str">
        <f t="shared" si="6"/>
        <v>Flat</v>
      </c>
    </row>
    <row r="176" spans="2:10" x14ac:dyDescent="0.25">
      <c r="B176" s="53">
        <f>'[3]0-GRID IRP Displaced'!$B277</f>
        <v>2036</v>
      </c>
      <c r="C176" s="51" t="str">
        <f>'[3]0-GRID IRP Displaced'!A277</f>
        <v>IRP19_FOT_MDCFL</v>
      </c>
      <c r="D176" s="51">
        <f>'[3]0-GRID IRP Displaced'!M277</f>
        <v>96.72</v>
      </c>
      <c r="E176" s="51">
        <f>'[3]0-GRID IRP Displaced'!N277</f>
        <v>0</v>
      </c>
      <c r="F176" s="51">
        <f>'[3]0-GRID IRP Displaced'!O277</f>
        <v>0</v>
      </c>
      <c r="G176" s="51">
        <f>'[3]0-GRID IRP Displaced'!P277</f>
        <v>0</v>
      </c>
      <c r="H176" s="46">
        <f t="shared" si="5"/>
        <v>96.72</v>
      </c>
      <c r="J176" t="str">
        <f t="shared" si="6"/>
        <v>Flat</v>
      </c>
    </row>
    <row r="177" spans="2:10" x14ac:dyDescent="0.25">
      <c r="B177" s="2">
        <f>'[3]0-GRID IRP Displaced'!$B278</f>
        <v>2037</v>
      </c>
      <c r="C177" s="3" t="str">
        <f>'[3]0-GRID IRP Displaced'!A278</f>
        <v>IRP19_FOT_MNAQ3c</v>
      </c>
      <c r="D177" s="3">
        <f>'[3]0-GRID IRP Displaced'!M278</f>
        <v>300</v>
      </c>
      <c r="E177" s="3">
        <f>'[3]0-GRID IRP Displaced'!N278</f>
        <v>0</v>
      </c>
      <c r="F177" s="3">
        <f>'[3]0-GRID IRP Displaced'!O278</f>
        <v>0</v>
      </c>
      <c r="G177" s="3">
        <f>'[3]0-GRID IRP Displaced'!P278</f>
        <v>0</v>
      </c>
      <c r="H177" s="29">
        <f t="shared" si="5"/>
        <v>300</v>
      </c>
      <c r="J177" t="str">
        <f t="shared" si="6"/>
        <v>Summer</v>
      </c>
    </row>
    <row r="178" spans="2:10" x14ac:dyDescent="0.25">
      <c r="B178" s="4">
        <f>'[3]0-GRID IRP Displaced'!$B279</f>
        <v>2037</v>
      </c>
      <c r="C178" s="5" t="str">
        <f>'[3]0-GRID IRP Displaced'!A279</f>
        <v>IRP19_FOT_COBQ3</v>
      </c>
      <c r="D178" s="5">
        <f>'[3]0-GRID IRP Displaced'!M279</f>
        <v>26</v>
      </c>
      <c r="E178" s="5">
        <f>'[3]0-GRID IRP Displaced'!N279</f>
        <v>0</v>
      </c>
      <c r="F178" s="5">
        <f>'[3]0-GRID IRP Displaced'!O279</f>
        <v>0</v>
      </c>
      <c r="G178" s="5">
        <f>'[3]0-GRID IRP Displaced'!P279</f>
        <v>0</v>
      </c>
      <c r="H178" s="30">
        <f t="shared" si="5"/>
        <v>26</v>
      </c>
      <c r="J178" t="str">
        <f t="shared" si="6"/>
        <v>Summer</v>
      </c>
    </row>
    <row r="179" spans="2:10" x14ac:dyDescent="0.25">
      <c r="B179" s="4">
        <f>'[3]0-GRID IRP Displaced'!$B280</f>
        <v>2037</v>
      </c>
      <c r="C179" s="5" t="str">
        <f>'[3]0-GRID IRP Displaced'!A280</f>
        <v>IRP19_FOT_NOBQ3</v>
      </c>
      <c r="D179" s="5">
        <f>'[3]0-GRID IRP Displaced'!M280</f>
        <v>100</v>
      </c>
      <c r="E179" s="5">
        <f>'[3]0-GRID IRP Displaced'!N280</f>
        <v>0</v>
      </c>
      <c r="F179" s="5">
        <f>'[3]0-GRID IRP Displaced'!O280</f>
        <v>0</v>
      </c>
      <c r="G179" s="5">
        <f>'[3]0-GRID IRP Displaced'!P280</f>
        <v>0</v>
      </c>
      <c r="H179" s="30">
        <f t="shared" si="5"/>
        <v>100</v>
      </c>
      <c r="J179" t="str">
        <f t="shared" si="6"/>
        <v>Summer</v>
      </c>
    </row>
    <row r="180" spans="2:10" x14ac:dyDescent="0.25">
      <c r="B180" s="4">
        <f>'[3]0-GRID IRP Displaced'!$B281</f>
        <v>2037</v>
      </c>
      <c r="C180" s="5" t="str">
        <f>'[3]0-GRID IRP Displaced'!A281</f>
        <v>IRP19_FOT_MDCQ3b</v>
      </c>
      <c r="D180" s="5">
        <f>'[3]0-GRID IRP Displaced'!M281</f>
        <v>374.47500000000002</v>
      </c>
      <c r="E180" s="5">
        <f>'[3]0-GRID IRP Displaced'!N281</f>
        <v>0</v>
      </c>
      <c r="F180" s="5">
        <f>'[3]0-GRID IRP Displaced'!O281</f>
        <v>0</v>
      </c>
      <c r="G180" s="5">
        <f>'[3]0-GRID IRP Displaced'!P281</f>
        <v>0</v>
      </c>
      <c r="H180" s="30">
        <f t="shared" si="5"/>
        <v>374.47500000000002</v>
      </c>
      <c r="J180" t="str">
        <f t="shared" si="6"/>
        <v>Summer</v>
      </c>
    </row>
    <row r="181" spans="2:10" x14ac:dyDescent="0.25">
      <c r="B181" s="4">
        <f>'[3]0-GRID IRP Displaced'!$B282</f>
        <v>2037</v>
      </c>
      <c r="C181" s="5" t="str">
        <f>'[3]0-GRID IRP Displaced'!A282</f>
        <v>IRP19_FOT_MDCQ3</v>
      </c>
      <c r="D181" s="5">
        <f>'[3]0-GRID IRP Displaced'!M282</f>
        <v>230.88</v>
      </c>
      <c r="E181" s="5">
        <f>'[3]0-GRID IRP Displaced'!N282</f>
        <v>0</v>
      </c>
      <c r="F181" s="5">
        <f>'[3]0-GRID IRP Displaced'!O282</f>
        <v>0</v>
      </c>
      <c r="G181" s="5">
        <f>'[3]0-GRID IRP Displaced'!P282</f>
        <v>0</v>
      </c>
      <c r="H181" s="30">
        <f t="shared" si="5"/>
        <v>230.88</v>
      </c>
      <c r="J181" t="str">
        <f t="shared" si="6"/>
        <v>Summer</v>
      </c>
    </row>
    <row r="182" spans="2:10" x14ac:dyDescent="0.25">
      <c r="B182" s="4">
        <f>'[3]0-GRID IRP Displaced'!$B283</f>
        <v>2037</v>
      </c>
      <c r="C182" s="5" t="str">
        <f>'[3]0-GRID IRP Displaced'!A283</f>
        <v>IRP19_FOT_COB_W</v>
      </c>
      <c r="D182" s="5">
        <f>'[3]0-GRID IRP Displaced'!M283</f>
        <v>0</v>
      </c>
      <c r="E182" s="5">
        <f>'[3]0-GRID IRP Displaced'!N283</f>
        <v>0</v>
      </c>
      <c r="F182" s="5">
        <f>'[3]0-GRID IRP Displaced'!O283</f>
        <v>0</v>
      </c>
      <c r="G182" s="5">
        <f>'[3]0-GRID IRP Displaced'!P283</f>
        <v>0</v>
      </c>
      <c r="H182" s="30">
        <f t="shared" si="5"/>
        <v>0</v>
      </c>
      <c r="J182" t="str">
        <f t="shared" si="6"/>
        <v>Winter</v>
      </c>
    </row>
    <row r="183" spans="2:10" x14ac:dyDescent="0.25">
      <c r="B183" s="4">
        <f>'[3]0-GRID IRP Displaced'!$B284</f>
        <v>2037</v>
      </c>
      <c r="C183" s="5" t="str">
        <f>'[3]0-GRID IRP Displaced'!A284</f>
        <v>IRP19_FOT_MDC_W</v>
      </c>
      <c r="D183" s="5">
        <f>'[3]0-GRID IRP Displaced'!M284</f>
        <v>0</v>
      </c>
      <c r="E183" s="5">
        <f>'[3]0-GRID IRP Displaced'!N284</f>
        <v>0</v>
      </c>
      <c r="F183" s="5">
        <f>'[3]0-GRID IRP Displaced'!O284</f>
        <v>0</v>
      </c>
      <c r="G183" s="5">
        <f>'[3]0-GRID IRP Displaced'!P284</f>
        <v>0</v>
      </c>
      <c r="H183" s="30">
        <f t="shared" si="5"/>
        <v>0</v>
      </c>
      <c r="J183" t="str">
        <f t="shared" si="6"/>
        <v>Winter</v>
      </c>
    </row>
    <row r="184" spans="2:10" x14ac:dyDescent="0.25">
      <c r="B184" s="4">
        <f>'[3]0-GRID IRP Displaced'!$B285</f>
        <v>2037</v>
      </c>
      <c r="C184" s="5" t="str">
        <f>'[3]0-GRID IRP Displaced'!A285</f>
        <v>IRP19_FOT_NOB_W</v>
      </c>
      <c r="D184" s="5">
        <f>'[3]0-GRID IRP Displaced'!M285</f>
        <v>0</v>
      </c>
      <c r="E184" s="5">
        <f>'[3]0-GRID IRP Displaced'!N285</f>
        <v>0</v>
      </c>
      <c r="F184" s="5">
        <f>'[3]0-GRID IRP Displaced'!O285</f>
        <v>0</v>
      </c>
      <c r="G184" s="5">
        <f>'[3]0-GRID IRP Displaced'!P285</f>
        <v>0</v>
      </c>
      <c r="H184" s="30">
        <f t="shared" si="5"/>
        <v>0</v>
      </c>
      <c r="J184" t="str">
        <f t="shared" si="6"/>
        <v>Winter</v>
      </c>
    </row>
    <row r="185" spans="2:10" x14ac:dyDescent="0.25">
      <c r="B185" s="4">
        <f>'[3]0-GRID IRP Displaced'!$B286</f>
        <v>2037</v>
      </c>
      <c r="C185" s="5" t="str">
        <f>'[3]0-GRID IRP Displaced'!A286</f>
        <v>IRP19_FOT_COBFL</v>
      </c>
      <c r="D185" s="5">
        <f>'[3]0-GRID IRP Displaced'!M286</f>
        <v>174</v>
      </c>
      <c r="E185" s="5">
        <f>'[3]0-GRID IRP Displaced'!N286</f>
        <v>0</v>
      </c>
      <c r="F185" s="5">
        <f>'[3]0-GRID IRP Displaced'!O286</f>
        <v>0</v>
      </c>
      <c r="G185" s="5">
        <f>'[3]0-GRID IRP Displaced'!P286</f>
        <v>0</v>
      </c>
      <c r="H185" s="30">
        <f t="shared" si="5"/>
        <v>174</v>
      </c>
      <c r="J185" t="str">
        <f t="shared" si="6"/>
        <v>Flat</v>
      </c>
    </row>
    <row r="186" spans="2:10" x14ac:dyDescent="0.25">
      <c r="B186" s="53">
        <f>'[3]0-GRID IRP Displaced'!$B287</f>
        <v>2037</v>
      </c>
      <c r="C186" s="51" t="str">
        <f>'[3]0-GRID IRP Displaced'!A287</f>
        <v>IRP19_FOT_MDCFL</v>
      </c>
      <c r="D186" s="51">
        <f>'[3]0-GRID IRP Displaced'!M287</f>
        <v>169.12</v>
      </c>
      <c r="E186" s="51">
        <f>'[3]0-GRID IRP Displaced'!N287</f>
        <v>0</v>
      </c>
      <c r="F186" s="51">
        <f>'[3]0-GRID IRP Displaced'!O287</f>
        <v>0</v>
      </c>
      <c r="G186" s="51">
        <f>'[3]0-GRID IRP Displaced'!P287</f>
        <v>0</v>
      </c>
      <c r="H186" s="46">
        <f t="shared" si="5"/>
        <v>169.12</v>
      </c>
      <c r="J186" t="str">
        <f t="shared" si="6"/>
        <v>Flat</v>
      </c>
    </row>
    <row r="187" spans="2:10" x14ac:dyDescent="0.25">
      <c r="B187" s="2">
        <f>'[3]0-GRID IRP Displaced'!$B288</f>
        <v>2038</v>
      </c>
      <c r="C187" s="3" t="str">
        <f>'[3]0-GRID IRP Displaced'!A288</f>
        <v>IRP19_FOT_MNAQ3c</v>
      </c>
      <c r="D187" s="3">
        <f>'[3]0-GRID IRP Displaced'!M288</f>
        <v>300</v>
      </c>
      <c r="E187" s="3">
        <f>'[3]0-GRID IRP Displaced'!N288</f>
        <v>0</v>
      </c>
      <c r="F187" s="3">
        <f>'[3]0-GRID IRP Displaced'!O288</f>
        <v>0</v>
      </c>
      <c r="G187" s="3">
        <f>'[3]0-GRID IRP Displaced'!P288</f>
        <v>0</v>
      </c>
      <c r="H187" s="29">
        <f t="shared" si="5"/>
        <v>300</v>
      </c>
      <c r="J187" t="str">
        <f t="shared" si="6"/>
        <v>Summer</v>
      </c>
    </row>
    <row r="188" spans="2:10" x14ac:dyDescent="0.25">
      <c r="B188" s="4">
        <f>'[3]0-GRID IRP Displaced'!$B289</f>
        <v>2038</v>
      </c>
      <c r="C188" s="5" t="str">
        <f>'[3]0-GRID IRP Displaced'!A289</f>
        <v>IRP19_FOT_COBQ3</v>
      </c>
      <c r="D188" s="5">
        <f>'[3]0-GRID IRP Displaced'!M289</f>
        <v>26</v>
      </c>
      <c r="E188" s="5">
        <f>'[3]0-GRID IRP Displaced'!N289</f>
        <v>0</v>
      </c>
      <c r="F188" s="5">
        <f>'[3]0-GRID IRP Displaced'!O289</f>
        <v>0</v>
      </c>
      <c r="G188" s="5">
        <f>'[3]0-GRID IRP Displaced'!P289</f>
        <v>0</v>
      </c>
      <c r="H188" s="30">
        <f t="shared" si="5"/>
        <v>26</v>
      </c>
      <c r="J188" t="str">
        <f t="shared" si="6"/>
        <v>Summer</v>
      </c>
    </row>
    <row r="189" spans="2:10" x14ac:dyDescent="0.25">
      <c r="B189" s="4">
        <f>'[3]0-GRID IRP Displaced'!$B290</f>
        <v>2038</v>
      </c>
      <c r="C189" s="5" t="str">
        <f>'[3]0-GRID IRP Displaced'!A290</f>
        <v>IRP19_FOT_NOBQ3</v>
      </c>
      <c r="D189" s="5">
        <f>'[3]0-GRID IRP Displaced'!M290</f>
        <v>100</v>
      </c>
      <c r="E189" s="5">
        <f>'[3]0-GRID IRP Displaced'!N290</f>
        <v>0</v>
      </c>
      <c r="F189" s="5">
        <f>'[3]0-GRID IRP Displaced'!O290</f>
        <v>0</v>
      </c>
      <c r="G189" s="5">
        <f>'[3]0-GRID IRP Displaced'!P290</f>
        <v>0</v>
      </c>
      <c r="H189" s="30">
        <f t="shared" si="5"/>
        <v>100</v>
      </c>
      <c r="J189" t="str">
        <f t="shared" si="6"/>
        <v>Summer</v>
      </c>
    </row>
    <row r="190" spans="2:10" x14ac:dyDescent="0.25">
      <c r="B190" s="4">
        <f>'[3]0-GRID IRP Displaced'!$B291</f>
        <v>2038</v>
      </c>
      <c r="C190" s="5" t="str">
        <f>'[3]0-GRID IRP Displaced'!A291</f>
        <v>IRP19_FOT_MDCQ3b</v>
      </c>
      <c r="D190" s="5">
        <f>'[3]0-GRID IRP Displaced'!M291</f>
        <v>375</v>
      </c>
      <c r="E190" s="5">
        <f>'[3]0-GRID IRP Displaced'!N291</f>
        <v>0</v>
      </c>
      <c r="F190" s="5">
        <f>'[3]0-GRID IRP Displaced'!O291</f>
        <v>0</v>
      </c>
      <c r="G190" s="5">
        <f>'[3]0-GRID IRP Displaced'!P291</f>
        <v>0</v>
      </c>
      <c r="H190" s="30">
        <f t="shared" si="5"/>
        <v>375</v>
      </c>
      <c r="J190" t="str">
        <f t="shared" si="6"/>
        <v>Summer</v>
      </c>
    </row>
    <row r="191" spans="2:10" x14ac:dyDescent="0.25">
      <c r="B191" s="4">
        <f>'[3]0-GRID IRP Displaced'!$B292</f>
        <v>2038</v>
      </c>
      <c r="C191" s="5" t="str">
        <f>'[3]0-GRID IRP Displaced'!A292</f>
        <v>IRP19_FOT_MDCQ3</v>
      </c>
      <c r="D191" s="5">
        <f>'[3]0-GRID IRP Displaced'!M292</f>
        <v>130.68</v>
      </c>
      <c r="E191" s="5">
        <f>'[3]0-GRID IRP Displaced'!N292</f>
        <v>0</v>
      </c>
      <c r="F191" s="5">
        <f>'[3]0-GRID IRP Displaced'!O292</f>
        <v>0</v>
      </c>
      <c r="G191" s="5">
        <f>'[3]0-GRID IRP Displaced'!P292</f>
        <v>0</v>
      </c>
      <c r="H191" s="30">
        <f t="shared" si="5"/>
        <v>130.68</v>
      </c>
      <c r="J191" t="str">
        <f t="shared" si="6"/>
        <v>Summer</v>
      </c>
    </row>
    <row r="192" spans="2:10" x14ac:dyDescent="0.25">
      <c r="B192" s="4">
        <f>'[3]0-GRID IRP Displaced'!$B293</f>
        <v>2038</v>
      </c>
      <c r="C192" s="5" t="str">
        <f>'[3]0-GRID IRP Displaced'!A293</f>
        <v>IRP19_FOT_COB_W</v>
      </c>
      <c r="D192" s="5">
        <f>'[3]0-GRID IRP Displaced'!M293</f>
        <v>0</v>
      </c>
      <c r="E192" s="5">
        <f>'[3]0-GRID IRP Displaced'!N293</f>
        <v>0</v>
      </c>
      <c r="F192" s="5">
        <f>'[3]0-GRID IRP Displaced'!O293</f>
        <v>0</v>
      </c>
      <c r="G192" s="5">
        <f>'[3]0-GRID IRP Displaced'!P293</f>
        <v>0</v>
      </c>
      <c r="H192" s="30">
        <f t="shared" si="5"/>
        <v>0</v>
      </c>
      <c r="J192" t="str">
        <f t="shared" si="6"/>
        <v>Winter</v>
      </c>
    </row>
    <row r="193" spans="2:10" x14ac:dyDescent="0.25">
      <c r="B193" s="4">
        <f>'[3]0-GRID IRP Displaced'!$B294</f>
        <v>2038</v>
      </c>
      <c r="C193" s="5" t="str">
        <f>'[3]0-GRID IRP Displaced'!A294</f>
        <v>IRP19_FOT_MDC_W</v>
      </c>
      <c r="D193" s="5">
        <f>'[3]0-GRID IRP Displaced'!M294</f>
        <v>0</v>
      </c>
      <c r="E193" s="5">
        <f>'[3]0-GRID IRP Displaced'!N294</f>
        <v>0</v>
      </c>
      <c r="F193" s="5">
        <f>'[3]0-GRID IRP Displaced'!O294</f>
        <v>0</v>
      </c>
      <c r="G193" s="5">
        <f>'[3]0-GRID IRP Displaced'!P294</f>
        <v>0</v>
      </c>
      <c r="H193" s="30">
        <f t="shared" si="5"/>
        <v>0</v>
      </c>
      <c r="J193" t="str">
        <f t="shared" si="6"/>
        <v>Winter</v>
      </c>
    </row>
    <row r="194" spans="2:10" x14ac:dyDescent="0.25">
      <c r="B194" s="4">
        <f>'[3]0-GRID IRP Displaced'!$B295</f>
        <v>2038</v>
      </c>
      <c r="C194" s="5" t="str">
        <f>'[3]0-GRID IRP Displaced'!A295</f>
        <v>IRP19_FOT_NOB_W</v>
      </c>
      <c r="D194" s="5">
        <f>'[3]0-GRID IRP Displaced'!M295</f>
        <v>0</v>
      </c>
      <c r="E194" s="5">
        <f>'[3]0-GRID IRP Displaced'!N295</f>
        <v>0</v>
      </c>
      <c r="F194" s="5">
        <f>'[3]0-GRID IRP Displaced'!O295</f>
        <v>0</v>
      </c>
      <c r="G194" s="5">
        <f>'[3]0-GRID IRP Displaced'!P295</f>
        <v>0</v>
      </c>
      <c r="H194" s="30">
        <f t="shared" si="5"/>
        <v>0</v>
      </c>
      <c r="J194" t="str">
        <f t="shared" si="6"/>
        <v>Winter</v>
      </c>
    </row>
    <row r="195" spans="2:10" x14ac:dyDescent="0.25">
      <c r="B195" s="4">
        <f>'[3]0-GRID IRP Displaced'!$B296</f>
        <v>2038</v>
      </c>
      <c r="C195" s="5" t="str">
        <f>'[3]0-GRID IRP Displaced'!A296</f>
        <v>IRP19_FOT_COBFL</v>
      </c>
      <c r="D195" s="5">
        <f>'[3]0-GRID IRP Displaced'!M296</f>
        <v>174</v>
      </c>
      <c r="E195" s="5">
        <f>'[3]0-GRID IRP Displaced'!N296</f>
        <v>0</v>
      </c>
      <c r="F195" s="5">
        <f>'[3]0-GRID IRP Displaced'!O296</f>
        <v>0</v>
      </c>
      <c r="G195" s="5">
        <f>'[3]0-GRID IRP Displaced'!P296</f>
        <v>0</v>
      </c>
      <c r="H195" s="30">
        <f t="shared" si="5"/>
        <v>174</v>
      </c>
      <c r="J195" t="str">
        <f t="shared" si="6"/>
        <v>Flat</v>
      </c>
    </row>
    <row r="196" spans="2:10" x14ac:dyDescent="0.25">
      <c r="B196" s="53">
        <f>'[3]0-GRID IRP Displaced'!$B297</f>
        <v>2038</v>
      </c>
      <c r="C196" s="51" t="str">
        <f>'[3]0-GRID IRP Displaced'!A297</f>
        <v>IRP19_FOT_MDCFL</v>
      </c>
      <c r="D196" s="51">
        <f>'[3]0-GRID IRP Displaced'!M297</f>
        <v>269.32</v>
      </c>
      <c r="E196" s="51">
        <f>'[3]0-GRID IRP Displaced'!N297</f>
        <v>0</v>
      </c>
      <c r="F196" s="51">
        <f>'[3]0-GRID IRP Displaced'!O297</f>
        <v>0</v>
      </c>
      <c r="G196" s="51">
        <f>'[3]0-GRID IRP Displaced'!P297</f>
        <v>0</v>
      </c>
      <c r="H196" s="46">
        <f t="shared" si="5"/>
        <v>269.32</v>
      </c>
      <c r="J196" t="str">
        <f t="shared" si="6"/>
        <v>Flat</v>
      </c>
    </row>
    <row r="197" spans="2:10" x14ac:dyDescent="0.25">
      <c r="J197" t="str">
        <f>IF(ISNUMBER(FIND("_W",C195)),"Winter",IF(OR(ISNUMBER(FIND("_COBFL",C195)),ISNUMBER(FIND("_MDCFL",C195))),"Flat","Summer"))</f>
        <v>Flat</v>
      </c>
    </row>
    <row r="198" spans="2:10" x14ac:dyDescent="0.25">
      <c r="J198" t="str">
        <f>IF(ISNUMBER(FIND("_W",C196)),"Winter",IF(OR(ISNUMBER(FIND("_COBFL",C196)),ISNUMBER(FIND("_MDCFL",C196))),"Flat","Summer"))</f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topLeftCell="AB1" zoomScale="70" zoomScaleNormal="70" zoomScaleSheetLayoutView="80" workbookViewId="0">
      <selection activeCell="AB7" sqref="AB7"/>
    </sheetView>
  </sheetViews>
  <sheetFormatPr defaultRowHeight="15" x14ac:dyDescent="0.25"/>
  <cols>
    <col min="1" max="1" width="18.7109375" customWidth="1"/>
    <col min="7" max="7" width="10.140625" customWidth="1"/>
    <col min="13" max="13" width="10.5703125" customWidth="1"/>
    <col min="21" max="21" width="1.42578125" customWidth="1"/>
    <col min="22" max="22" width="1.7109375" customWidth="1"/>
    <col min="23" max="23" width="18.7109375" customWidth="1"/>
    <col min="35" max="35" width="10.7109375" customWidth="1"/>
    <col min="42" max="43" width="1.42578125" customWidth="1"/>
    <col min="44" max="44" width="18.7109375" customWidth="1"/>
    <col min="64" max="64" width="1.42578125" customWidth="1"/>
    <col min="65" max="65" width="1.7109375" customWidth="1"/>
    <col min="66" max="66" width="18.7109375" customWidth="1"/>
    <col min="82" max="82" width="11" customWidth="1"/>
    <col min="84" max="84" width="1.42578125" customWidth="1"/>
  </cols>
  <sheetData>
    <row r="4" spans="1:84" x14ac:dyDescent="0.25">
      <c r="A4" s="38" t="s">
        <v>18</v>
      </c>
      <c r="AR4" s="38" t="s">
        <v>17</v>
      </c>
      <c r="BN4" s="38" t="s">
        <v>17</v>
      </c>
    </row>
    <row r="5" spans="1:84" x14ac:dyDescent="0.2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25">
      <c r="A6" s="35" t="s">
        <v>16</v>
      </c>
      <c r="B6" s="36">
        <f>INDEX('[2]Displacement Source Base'!$I$2:$I$30,MATCH(B7,'[2]Displacement Source Base'!$L$2:$L$30,0),1)</f>
        <v>0.3269329984960806</v>
      </c>
      <c r="C6" s="36">
        <f>INDEX('[2]Displacement Source Base'!$I$2:$I$30,MATCH(C7,'[2]Displacement Source Base'!$L$2:$L$30,0),1)</f>
        <v>0.35161226356897352</v>
      </c>
      <c r="D6" s="36">
        <f>INDEX('[2]Displacement Source Base'!$I$2:$I$30,MATCH(D7,'[2]Displacement Source Base'!$L$2:$L$30,0),1)</f>
        <v>0.30222943999568985</v>
      </c>
      <c r="E6" s="36">
        <f>INDEX('[2]Displacement Source Base'!$I$2:$I$30,MATCH(E7,'[2]Displacement Source Base'!$L$2:$L$30,0),1)</f>
        <v>0.31403713524649896</v>
      </c>
      <c r="F6" s="36">
        <f>INDEX('[2]Displacement Source Base'!$I$2:$I$30,MATCH(F7,'[2]Displacement Source Base'!$L$2:$L$30,0),1)</f>
        <v>0.30222943999568985</v>
      </c>
      <c r="G6" s="36">
        <f>INDEX('[2]Displacement Source Base'!$I$2:$I$30,MATCH(G7,'[2]Displacement Source Base'!$L$2:$L$30,0),1)</f>
        <v>0.30222943999568985</v>
      </c>
      <c r="H6" s="36">
        <f>INDEX('[2]Displacement Source Base'!$I$2:$I$30,MATCH(H7,'[2]Displacement Source Base'!$L$2:$L$30,0),1)</f>
        <v>0.19110185946338937</v>
      </c>
      <c r="I6" s="36">
        <f>INDEX('[2]Displacement Source Base'!$I$2:$I$30,MATCH(I7,'[2]Displacement Source Base'!$L$2:$L$30,0),1)</f>
        <v>0.1271079447656262</v>
      </c>
      <c r="J6" s="36">
        <f>INDEX('[2]Displacement Source Base'!$I$2:$I$30,MATCH(J7,'[2]Displacement Source Base'!$L$2:$L$30,0),1)</f>
        <v>0.17942392948633207</v>
      </c>
      <c r="K6" s="36">
        <f>INDEX('[2]Displacement Source Base'!$I$2:$I$30,MATCH(K7,'[2]Displacement Source Base'!$L$2:$L$30,0),1)</f>
        <v>0.76028737403417868</v>
      </c>
      <c r="L6" s="36">
        <f>INDEX('[2]Displacement Source Base'!$I$2:$I$30,MATCH(L7,'[2]Displacement Source Base'!$L$2:$L$30,0),1)</f>
        <v>0.38371436341206699</v>
      </c>
      <c r="M6" s="58">
        <v>1</v>
      </c>
      <c r="N6" s="58">
        <v>1</v>
      </c>
      <c r="O6" s="58">
        <v>1</v>
      </c>
      <c r="P6" s="58">
        <v>1</v>
      </c>
      <c r="Q6" s="58">
        <v>1</v>
      </c>
      <c r="R6" s="58">
        <v>1</v>
      </c>
      <c r="S6" s="58">
        <v>1</v>
      </c>
      <c r="T6" s="58">
        <v>1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1</v>
      </c>
      <c r="AJ6" s="58">
        <f t="shared" si="0"/>
        <v>1</v>
      </c>
      <c r="AK6" s="58">
        <f t="shared" si="0"/>
        <v>1</v>
      </c>
      <c r="AL6" s="58">
        <f t="shared" si="0"/>
        <v>1</v>
      </c>
      <c r="AM6" s="58">
        <f t="shared" si="0"/>
        <v>1</v>
      </c>
      <c r="AN6" s="58">
        <f t="shared" si="0"/>
        <v>1</v>
      </c>
      <c r="AO6" s="58">
        <f t="shared" si="0"/>
        <v>1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90" x14ac:dyDescent="0.25">
      <c r="A7" s="43" t="s">
        <v>9</v>
      </c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 t="s">
        <v>42</v>
      </c>
      <c r="J7" s="57" t="s">
        <v>43</v>
      </c>
      <c r="K7" s="57" t="s">
        <v>44</v>
      </c>
      <c r="L7" s="57" t="s">
        <v>45</v>
      </c>
      <c r="M7" s="39" t="s">
        <v>46</v>
      </c>
      <c r="N7" s="39" t="s">
        <v>47</v>
      </c>
      <c r="O7" s="39" t="s">
        <v>48</v>
      </c>
      <c r="P7" s="39" t="s">
        <v>49</v>
      </c>
      <c r="Q7" s="39" t="s">
        <v>50</v>
      </c>
      <c r="R7" s="39" t="s">
        <v>51</v>
      </c>
      <c r="S7" s="39" t="s">
        <v>52</v>
      </c>
      <c r="T7" s="39" t="s">
        <v>53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25">
      <c r="A8" s="17">
        <v>2017</v>
      </c>
      <c r="B8" s="19">
        <f>INDEX('[2]Displacement Source Base'!$CO$130:$DN$156,MATCH(B$7,'[2]Displacement Source Base'!$CN$130:$CN$156,0),MATCH($A8,'[2]Displacement Source Base'!$CO$128:$DN$128,0))</f>
        <v>0</v>
      </c>
      <c r="C8" s="19">
        <f>INDEX('[2]Displacement Source Base'!$CO$130:$DN$156,MATCH(C$7,'[2]Displacement Source Base'!$CN$130:$CN$156,0),MATCH($A8,'[2]Displacement Source Base'!$CO$128:$DN$128,0))</f>
        <v>0</v>
      </c>
      <c r="D8" s="19">
        <f>INDEX('[2]Displacement Source Base'!$CO$130:$DN$156,MATCH(D$7,'[2]Displacement Source Base'!$CN$130:$CN$156,0),MATCH($A8,'[2]Displacement Source Base'!$CO$128:$DN$128,0))</f>
        <v>0</v>
      </c>
      <c r="E8" s="19">
        <f>INDEX('[2]Displacement Source Base'!$CO$130:$DN$156,MATCH(E$7,'[2]Displacement Source Base'!$CN$130:$CN$156,0),MATCH($A8,'[2]Displacement Source Base'!$CO$128:$DN$128,0))</f>
        <v>0</v>
      </c>
      <c r="F8" s="19">
        <f>INDEX('[2]Displacement Source Base'!$CO$130:$DN$156,MATCH(F$7,'[2]Displacement Source Base'!$CN$130:$CN$156,0),MATCH($A8,'[2]Displacement Source Base'!$CO$128:$DN$128,0))</f>
        <v>0</v>
      </c>
      <c r="G8" s="19">
        <f>INDEX('[2]Displacement Source Base'!$CO$130:$DN$156,MATCH(G$7,'[2]Displacement Source Base'!$CN$130:$CN$156,0),MATCH($A8,'[2]Displacement Source Base'!$CO$128:$DN$128,0))</f>
        <v>0</v>
      </c>
      <c r="H8" s="19">
        <f>INDEX('[2]Displacement Source Base'!$CO$130:$DN$156,MATCH(H$7,'[2]Displacement Source Base'!$CN$130:$CN$156,0),MATCH($A8,'[2]Displacement Source Base'!$CO$128:$DN$128,0))</f>
        <v>0</v>
      </c>
      <c r="I8" s="19">
        <f>INDEX('[2]Displacement Source Base'!$CO$130:$DN$156,MATCH(I$7,'[2]Displacement Source Base'!$CN$130:$CN$156,0),MATCH($A8,'[2]Displacement Source Base'!$CO$128:$DN$128,0))</f>
        <v>0</v>
      </c>
      <c r="J8" s="19">
        <f>INDEX('[2]Displacement Source Base'!$CO$130:$DN$156,MATCH(J$7,'[2]Displacement Source Base'!$CN$130:$CN$156,0),MATCH($A8,'[2]Displacement Source Base'!$CO$128:$DN$128,0))</f>
        <v>0</v>
      </c>
      <c r="K8" s="19">
        <f>INDEX('[2]Displacement Source Base'!$CO$130:$DN$156,MATCH(K$7,'[2]Displacement Source Base'!$CN$130:$CN$156,0),MATCH($A8,'[2]Displacement Source Base'!$CO$128:$DN$128,0))</f>
        <v>0</v>
      </c>
      <c r="L8" s="19">
        <f>INDEX('[2]Displacement Source Base'!$CO$130:$DN$156,MATCH(L$7,'[2]Displacement Source Base'!$CN$130:$CN$156,0),MATCH($A8,'[2]Displacement Source Base'!$CO$128:$DN$128,0))</f>
        <v>0</v>
      </c>
      <c r="M8" s="19">
        <f>INDEX('[2]Displacement Source Base'!$CO$130:$DN$156,MATCH(M$7,'[2]Displacement Source Base'!$CN$130:$CN$156,0),MATCH($A8,'[2]Displacement Source Base'!$CO$128:$DN$128,0))</f>
        <v>0</v>
      </c>
      <c r="N8" s="19">
        <f>INDEX('[2]Displacement Source Base'!$CO$130:$DN$156,MATCH(N$7,'[2]Displacement Source Base'!$CN$130:$CN$156,0),MATCH($A8,'[2]Displacement Source Base'!$CO$128:$DN$128,0))</f>
        <v>0</v>
      </c>
      <c r="O8" s="19">
        <f>INDEX('[2]Displacement Source Base'!$CO$130:$DN$156,MATCH(O$7,'[2]Displacement Source Base'!$CN$130:$CN$156,0),MATCH($A8,'[2]Displacement Source Base'!$CO$128:$DN$128,0))</f>
        <v>0</v>
      </c>
      <c r="P8" s="19">
        <f>INDEX('[2]Displacement Source Base'!$CO$130:$DN$156,MATCH(P$7,'[2]Displacement Source Base'!$CN$130:$CN$156,0),MATCH($A8,'[2]Displacement Source Base'!$CO$128:$DN$128,0))</f>
        <v>0</v>
      </c>
      <c r="Q8" s="19">
        <f>INDEX('[2]Displacement Source Base'!$CO$130:$DN$156,MATCH(Q$7,'[2]Displacement Source Base'!$CN$130:$CN$156,0),MATCH($A8,'[2]Displacement Source Base'!$CO$128:$DN$128,0))</f>
        <v>0</v>
      </c>
      <c r="R8" s="19">
        <f>INDEX('[2]Displacement Source Base'!$CO$130:$DN$156,MATCH(R$7,'[2]Displacement Source Base'!$CN$130:$CN$156,0),MATCH($A8,'[2]Displacement Source Base'!$CO$128:$DN$128,0))</f>
        <v>0</v>
      </c>
      <c r="S8" s="19">
        <f>INDEX('[2]Displacement Source Base'!$CO$130:$DN$156,MATCH(S$7,'[2]Displacement Source Base'!$CN$130:$CN$156,0),MATCH($A8,'[2]Displacement Source Base'!$CO$128:$DN$128,0))</f>
        <v>0</v>
      </c>
      <c r="T8" s="19">
        <f>INDEX('[2]Displacement Source Base'!$CO$130:$DN$156,MATCH(T$7,'[2]Displacement Source Base'!$CN$130:$CN$156,0),MATCH($A8,'[2]Displacement Source Base'!$CO$128:$DN$128,0))</f>
        <v>0</v>
      </c>
      <c r="U8" s="18"/>
      <c r="W8" s="17">
        <v>2017</v>
      </c>
      <c r="X8" s="19">
        <f>INDEX('[2]Displacement Source AC'!$CO$130:$DN$156,MATCH(X$7,'[2]Displacement Source AC'!$CN$130:$CN$156,0),MATCH($A8,'[2]Displacement Source AC'!$CO$128:$DN$128,0))</f>
        <v>0</v>
      </c>
      <c r="Y8" s="19">
        <f>INDEX('[2]Displacement Source AC'!$CO$130:$DN$156,MATCH(Y$7,'[2]Displacement Source AC'!$CN$130:$CN$156,0),MATCH($A8,'[2]Displacement Source AC'!$CO$128:$DN$128,0))</f>
        <v>0</v>
      </c>
      <c r="Z8" s="19">
        <f>INDEX('[2]Displacement Source AC'!$CO$130:$DN$156,MATCH(Z$7,'[2]Displacement Source AC'!$CN$130:$CN$156,0),MATCH($A8,'[2]Displacement Source AC'!$CO$128:$DN$128,0))</f>
        <v>0</v>
      </c>
      <c r="AA8" s="19">
        <f>INDEX('[2]Displacement Source AC'!$CO$130:$DN$156,MATCH(AA$7,'[2]Displacement Source AC'!$CN$130:$CN$156,0),MATCH($A8,'[2]Displacement Source AC'!$CO$128:$DN$128,0))</f>
        <v>0</v>
      </c>
      <c r="AB8" s="19">
        <f>INDEX('[2]Displacement Source AC'!$CO$130:$DN$156,MATCH(AB$7,'[2]Displacement Source AC'!$CN$130:$CN$156,0),MATCH($A8,'[2]Displacement Source AC'!$CO$128:$DN$128,0))</f>
        <v>0</v>
      </c>
      <c r="AC8" s="19">
        <f>INDEX('[2]Displacement Source AC'!$CO$130:$DN$156,MATCH(AC$7,'[2]Displacement Source AC'!$CN$130:$CN$156,0),MATCH($A8,'[2]Displacement Source AC'!$CO$128:$DN$128,0))</f>
        <v>0</v>
      </c>
      <c r="AD8" s="19">
        <f>INDEX('[2]Displacement Source AC'!$CO$130:$DN$156,MATCH(AD$7,'[2]Displacement Source AC'!$CN$130:$CN$156,0),MATCH($A8,'[2]Displacement Source AC'!$CO$128:$DN$128,0))</f>
        <v>0</v>
      </c>
      <c r="AE8" s="19">
        <f>INDEX('[2]Displacement Source AC'!$CO$130:$DN$156,MATCH(AE$7,'[2]Displacement Source AC'!$CN$130:$CN$156,0),MATCH($A8,'[2]Displacement Source AC'!$CO$128:$DN$128,0))</f>
        <v>0</v>
      </c>
      <c r="AF8" s="19">
        <f>INDEX('[2]Displacement Source AC'!$CO$130:$DN$156,MATCH(AF$7,'[2]Displacement Source AC'!$CN$130:$CN$156,0),MATCH($A8,'[2]Displacement Source AC'!$CO$128:$DN$128,0))</f>
        <v>0</v>
      </c>
      <c r="AG8" s="19">
        <f>INDEX('[2]Displacement Source AC'!$CO$130:$DN$156,MATCH(AG$7,'[2]Displacement Source AC'!$CN$130:$CN$156,0),MATCH($A8,'[2]Displacement Source AC'!$CO$128:$DN$128,0))</f>
        <v>0</v>
      </c>
      <c r="AH8" s="19">
        <f>INDEX('[2]Displacement Source AC'!$CO$130:$DN$156,MATCH(AH$7,'[2]Displacement Source AC'!$CN$130:$CN$156,0),MATCH($A8,'[2]Displacement Source AC'!$CO$128:$DN$128,0))</f>
        <v>0</v>
      </c>
      <c r="AI8" s="19">
        <f>INDEX('[2]Displacement Source AC'!$CO$130:$DN$156,MATCH(AI$7,'[2]Displacement Source AC'!$CN$130:$CN$156,0),MATCH($A8,'[2]Displacement Source AC'!$CO$128:$DN$128,0))</f>
        <v>0</v>
      </c>
      <c r="AJ8" s="19">
        <f>INDEX('[2]Displacement Source AC'!$CO$130:$DN$156,MATCH(AJ$7,'[2]Displacement Source AC'!$CN$130:$CN$156,0),MATCH($A8,'[2]Displacement Source AC'!$CO$128:$DN$128,0))</f>
        <v>0</v>
      </c>
      <c r="AK8" s="19">
        <f>INDEX('[2]Displacement Source AC'!$CO$130:$DN$156,MATCH(AK$7,'[2]Displacement Source AC'!$CN$130:$CN$156,0),MATCH($A8,'[2]Displacement Source AC'!$CO$128:$DN$128,0))</f>
        <v>0</v>
      </c>
      <c r="AL8" s="19">
        <f>INDEX('[2]Displacement Source AC'!$CO$130:$DN$156,MATCH(AL$7,'[2]Displacement Source AC'!$CN$130:$CN$156,0),MATCH($A8,'[2]Displacement Source AC'!$CO$128:$DN$128,0))</f>
        <v>0</v>
      </c>
      <c r="AM8" s="19">
        <f>INDEX('[2]Displacement Source AC'!$CO$130:$DN$156,MATCH(AM$7,'[2]Displacement Source AC'!$CN$130:$CN$156,0),MATCH($A8,'[2]Displacement Source AC'!$CO$128:$DN$128,0))</f>
        <v>0</v>
      </c>
      <c r="AN8" s="19">
        <f>INDEX('[2]Displacement Source AC'!$CO$130:$DN$156,MATCH(AN$7,'[2]Displacement Source AC'!$CN$130:$CN$156,0),MATCH($A8,'[2]Displacement Source AC'!$CO$128:$DN$128,0))</f>
        <v>0</v>
      </c>
      <c r="AO8" s="19">
        <f>INDEX('[2]Displacement Source AC'!$CO$130:$DN$156,MATCH(AO$7,'[2]Displacement Source AC'!$CN$130:$CN$156,0),MATCH($A8,'[2]Displacement Source AC'!$CO$128:$DN$128,0))</f>
        <v>0</v>
      </c>
      <c r="AP8" s="18"/>
      <c r="AR8" s="17">
        <v>2017</v>
      </c>
      <c r="AS8" s="19">
        <f>B8/B$6</f>
        <v>0</v>
      </c>
      <c r="AT8" s="19">
        <f t="shared" ref="AT8:AT26" si="4">C8/C$6</f>
        <v>0</v>
      </c>
      <c r="AU8" s="19">
        <f t="shared" ref="AU8:AU26" si="5">D8/D$6</f>
        <v>0</v>
      </c>
      <c r="AV8" s="19">
        <f t="shared" ref="AV8:AV26" si="6">E8/E$6</f>
        <v>0</v>
      </c>
      <c r="AW8" s="19">
        <f t="shared" ref="AW8:AW26" si="7">F8/F$6</f>
        <v>0</v>
      </c>
      <c r="AX8" s="19">
        <f t="shared" ref="AX8:AX26" si="8">G8/G$6</f>
        <v>0</v>
      </c>
      <c r="AY8" s="19">
        <f t="shared" ref="AY8:AY26" si="9">H8/H$6</f>
        <v>0</v>
      </c>
      <c r="AZ8" s="19">
        <f t="shared" ref="AZ8:AZ26" si="10">I8/I$6</f>
        <v>0</v>
      </c>
      <c r="BA8" s="19">
        <f t="shared" ref="BA8:BA26" si="11">J8/J$6</f>
        <v>0</v>
      </c>
      <c r="BB8" s="19">
        <f t="shared" ref="BB8:BB26" si="12">K8/K$6</f>
        <v>0</v>
      </c>
      <c r="BC8" s="19">
        <f t="shared" ref="BC8:BC26" si="13">L8/L$6</f>
        <v>0</v>
      </c>
      <c r="BD8" s="19">
        <f t="shared" ref="BD8:BD26" si="14">M8/M$6</f>
        <v>0</v>
      </c>
      <c r="BE8" s="19">
        <f t="shared" ref="BE8:BE26" si="15">N8/N$6</f>
        <v>0</v>
      </c>
      <c r="BF8" s="19">
        <f t="shared" ref="BF8:BF26" si="16">O8/O$6</f>
        <v>0</v>
      </c>
      <c r="BG8" s="19">
        <f t="shared" ref="BG8:BG26" si="17">P8/P$6</f>
        <v>0</v>
      </c>
      <c r="BH8" s="19">
        <f t="shared" ref="BH8:BH26" si="18">Q8/Q$6</f>
        <v>0</v>
      </c>
      <c r="BI8" s="19">
        <f t="shared" ref="BI8:BI26" si="19">R8/R$6</f>
        <v>0</v>
      </c>
      <c r="BJ8" s="19">
        <f t="shared" ref="BJ8:BJ26" si="20">S8/S$6</f>
        <v>0</v>
      </c>
      <c r="BK8" s="19">
        <f t="shared" ref="BK8:BK26" si="21">T8/T$6</f>
        <v>0</v>
      </c>
      <c r="BL8" s="18"/>
      <c r="BN8" s="17">
        <v>2017</v>
      </c>
      <c r="BO8" s="19">
        <f>X8/X$6</f>
        <v>0</v>
      </c>
      <c r="BP8" s="19">
        <f t="shared" ref="BP8:BP26" si="22">Y8/Y$6</f>
        <v>0</v>
      </c>
      <c r="BQ8" s="19">
        <f t="shared" ref="BQ8:BQ26" si="23">Z8/Z$6</f>
        <v>0</v>
      </c>
      <c r="BR8" s="19">
        <f t="shared" ref="BR8:BR26" si="24">AA8/AA$6</f>
        <v>0</v>
      </c>
      <c r="BS8" s="19">
        <f t="shared" ref="BS8:BS26" si="25">AB8/AB$6</f>
        <v>0</v>
      </c>
      <c r="BT8" s="19">
        <f t="shared" ref="BT8:BT26" si="26">AC8/AC$6</f>
        <v>0</v>
      </c>
      <c r="BU8" s="19">
        <f t="shared" ref="BU8:BU26" si="27">AD8/AD$6</f>
        <v>0</v>
      </c>
      <c r="BV8" s="19">
        <f t="shared" ref="BV8:BV26" si="28">AE8/AE$6</f>
        <v>0</v>
      </c>
      <c r="BW8" s="19">
        <f t="shared" ref="BW8:BW26" si="29">AF8/AF$6</f>
        <v>0</v>
      </c>
      <c r="BX8" s="19">
        <f t="shared" ref="BX8:BX26" si="30">AG8/AG$6</f>
        <v>0</v>
      </c>
      <c r="BY8" s="19">
        <f t="shared" ref="BY8:BY26" si="31">AH8/AH$6</f>
        <v>0</v>
      </c>
      <c r="BZ8" s="19">
        <f t="shared" ref="BZ8:BZ26" si="32">AI8/AI$6</f>
        <v>0</v>
      </c>
      <c r="CA8" s="19">
        <f t="shared" ref="CA8:CA26" si="33">AJ8/AJ$6</f>
        <v>0</v>
      </c>
      <c r="CB8" s="19">
        <f t="shared" ref="CB8:CB26" si="34">AK8/AK$6</f>
        <v>0</v>
      </c>
      <c r="CC8" s="19">
        <f t="shared" ref="CC8:CC26" si="35">AL8/AL$6</f>
        <v>0</v>
      </c>
      <c r="CD8" s="19">
        <f t="shared" ref="CD8:CD26" si="36">AM8/AM$6</f>
        <v>0</v>
      </c>
      <c r="CE8" s="19">
        <f t="shared" ref="CE8:CE26" si="37">AN8/AN$6</f>
        <v>0</v>
      </c>
      <c r="CF8" s="18"/>
    </row>
    <row r="9" spans="1:84" hidden="1" x14ac:dyDescent="0.25">
      <c r="A9" s="17">
        <v>2018</v>
      </c>
      <c r="B9" s="19">
        <f>INDEX('[2]Displacement Source Base'!$CO$130:$DN$156,MATCH(B$7,'[2]Displacement Source Base'!$CN$130:$CN$156,0),MATCH($A9,'[2]Displacement Source Base'!$CO$128:$DN$128,0))</f>
        <v>0</v>
      </c>
      <c r="C9" s="19">
        <f>INDEX('[2]Displacement Source Base'!$CO$130:$DN$156,MATCH(C$7,'[2]Displacement Source Base'!$CN$130:$CN$156,0),MATCH($A9,'[2]Displacement Source Base'!$CO$128:$DN$128,0))</f>
        <v>0</v>
      </c>
      <c r="D9" s="19">
        <f>INDEX('[2]Displacement Source Base'!$CO$130:$DN$156,MATCH(D$7,'[2]Displacement Source Base'!$CN$130:$CN$156,0),MATCH($A9,'[2]Displacement Source Base'!$CO$128:$DN$128,0))</f>
        <v>0</v>
      </c>
      <c r="E9" s="19">
        <f>INDEX('[2]Displacement Source Base'!$CO$130:$DN$156,MATCH(E$7,'[2]Displacement Source Base'!$CN$130:$CN$156,0),MATCH($A9,'[2]Displacement Source Base'!$CO$128:$DN$128,0))</f>
        <v>0</v>
      </c>
      <c r="F9" s="19">
        <f>INDEX('[2]Displacement Source Base'!$CO$130:$DN$156,MATCH(F$7,'[2]Displacement Source Base'!$CN$130:$CN$156,0),MATCH($A9,'[2]Displacement Source Base'!$CO$128:$DN$128,0))</f>
        <v>0</v>
      </c>
      <c r="G9" s="19">
        <f>INDEX('[2]Displacement Source Base'!$CO$130:$DN$156,MATCH(G$7,'[2]Displacement Source Base'!$CN$130:$CN$156,0),MATCH($A9,'[2]Displacement Source Base'!$CO$128:$DN$128,0))</f>
        <v>0</v>
      </c>
      <c r="H9" s="19">
        <f>INDEX('[2]Displacement Source Base'!$CO$130:$DN$156,MATCH(H$7,'[2]Displacement Source Base'!$CN$130:$CN$156,0),MATCH($A9,'[2]Displacement Source Base'!$CO$128:$DN$128,0))</f>
        <v>0</v>
      </c>
      <c r="I9" s="19">
        <f>INDEX('[2]Displacement Source Base'!$CO$130:$DN$156,MATCH(I$7,'[2]Displacement Source Base'!$CN$130:$CN$156,0),MATCH($A9,'[2]Displacement Source Base'!$CO$128:$DN$128,0))</f>
        <v>0</v>
      </c>
      <c r="J9" s="19">
        <f>INDEX('[2]Displacement Source Base'!$CO$130:$DN$156,MATCH(J$7,'[2]Displacement Source Base'!$CN$130:$CN$156,0),MATCH($A9,'[2]Displacement Source Base'!$CO$128:$DN$128,0))</f>
        <v>0</v>
      </c>
      <c r="K9" s="19">
        <f>INDEX('[2]Displacement Source Base'!$CO$130:$DN$156,MATCH(K$7,'[2]Displacement Source Base'!$CN$130:$CN$156,0),MATCH($A9,'[2]Displacement Source Base'!$CO$128:$DN$128,0))</f>
        <v>0</v>
      </c>
      <c r="L9" s="19">
        <f>INDEX('[2]Displacement Source Base'!$CO$130:$DN$156,MATCH(L$7,'[2]Displacement Source Base'!$CN$130:$CN$156,0),MATCH($A9,'[2]Displacement Source Base'!$CO$128:$DN$128,0))</f>
        <v>0</v>
      </c>
      <c r="M9" s="19">
        <f>INDEX('[2]Displacement Source Base'!$CO$130:$DN$156,MATCH(M$7,'[2]Displacement Source Base'!$CN$130:$CN$156,0),MATCH($A9,'[2]Displacement Source Base'!$CO$128:$DN$128,0))</f>
        <v>0</v>
      </c>
      <c r="N9" s="19">
        <f>INDEX('[2]Displacement Source Base'!$CO$130:$DN$156,MATCH(N$7,'[2]Displacement Source Base'!$CN$130:$CN$156,0),MATCH($A9,'[2]Displacement Source Base'!$CO$128:$DN$128,0))</f>
        <v>0</v>
      </c>
      <c r="O9" s="19">
        <f>INDEX('[2]Displacement Source Base'!$CO$130:$DN$156,MATCH(O$7,'[2]Displacement Source Base'!$CN$130:$CN$156,0),MATCH($A9,'[2]Displacement Source Base'!$CO$128:$DN$128,0))</f>
        <v>0</v>
      </c>
      <c r="P9" s="19">
        <f>INDEX('[2]Displacement Source Base'!$CO$130:$DN$156,MATCH(P$7,'[2]Displacement Source Base'!$CN$130:$CN$156,0),MATCH($A9,'[2]Displacement Source Base'!$CO$128:$DN$128,0))</f>
        <v>0</v>
      </c>
      <c r="Q9" s="19">
        <f>INDEX('[2]Displacement Source Base'!$CO$130:$DN$156,MATCH(Q$7,'[2]Displacement Source Base'!$CN$130:$CN$156,0),MATCH($A9,'[2]Displacement Source Base'!$CO$128:$DN$128,0))</f>
        <v>0</v>
      </c>
      <c r="R9" s="19">
        <f>INDEX('[2]Displacement Source Base'!$CO$130:$DN$156,MATCH(R$7,'[2]Displacement Source Base'!$CN$130:$CN$156,0),MATCH($A9,'[2]Displacement Source Base'!$CO$128:$DN$128,0))</f>
        <v>0</v>
      </c>
      <c r="S9" s="19">
        <f>INDEX('[2]Displacement Source Base'!$CO$130:$DN$156,MATCH(S$7,'[2]Displacement Source Base'!$CN$130:$CN$156,0),MATCH($A9,'[2]Displacement Source Base'!$CO$128:$DN$128,0))</f>
        <v>0</v>
      </c>
      <c r="T9" s="19">
        <f>INDEX('[2]Displacement Source Base'!$CO$130:$DN$156,MATCH(T$7,'[2]Displacement Source Base'!$CN$130:$CN$156,0),MATCH($A9,'[2]Displacement Source Base'!$CO$128:$DN$128,0))</f>
        <v>0</v>
      </c>
      <c r="U9" s="18"/>
      <c r="W9" s="17">
        <v>2018</v>
      </c>
      <c r="X9" s="19">
        <f>INDEX('[2]Displacement Source AC'!$CO$130:$DN$156,MATCH(X$7,'[2]Displacement Source AC'!$CN$130:$CN$156,0),MATCH($A9,'[2]Displacement Source AC'!$CO$128:$DN$128,0))</f>
        <v>0</v>
      </c>
      <c r="Y9" s="19">
        <f>INDEX('[2]Displacement Source AC'!$CO$130:$DN$156,MATCH(Y$7,'[2]Displacement Source AC'!$CN$130:$CN$156,0),MATCH($A9,'[2]Displacement Source AC'!$CO$128:$DN$128,0))</f>
        <v>0</v>
      </c>
      <c r="Z9" s="19">
        <f>INDEX('[2]Displacement Source AC'!$CO$130:$DN$156,MATCH(Z$7,'[2]Displacement Source AC'!$CN$130:$CN$156,0),MATCH($A9,'[2]Displacement Source AC'!$CO$128:$DN$128,0))</f>
        <v>0</v>
      </c>
      <c r="AA9" s="19">
        <f>INDEX('[2]Displacement Source AC'!$CO$130:$DN$156,MATCH(AA$7,'[2]Displacement Source AC'!$CN$130:$CN$156,0),MATCH($A9,'[2]Displacement Source AC'!$CO$128:$DN$128,0))</f>
        <v>0</v>
      </c>
      <c r="AB9" s="19">
        <f>INDEX('[2]Displacement Source AC'!$CO$130:$DN$156,MATCH(AB$7,'[2]Displacement Source AC'!$CN$130:$CN$156,0),MATCH($A9,'[2]Displacement Source AC'!$CO$128:$DN$128,0))</f>
        <v>0</v>
      </c>
      <c r="AC9" s="19">
        <f>INDEX('[2]Displacement Source AC'!$CO$130:$DN$156,MATCH(AC$7,'[2]Displacement Source AC'!$CN$130:$CN$156,0),MATCH($A9,'[2]Displacement Source AC'!$CO$128:$DN$128,0))</f>
        <v>0</v>
      </c>
      <c r="AD9" s="19">
        <f>INDEX('[2]Displacement Source AC'!$CO$130:$DN$156,MATCH(AD$7,'[2]Displacement Source AC'!$CN$130:$CN$156,0),MATCH($A9,'[2]Displacement Source AC'!$CO$128:$DN$128,0))</f>
        <v>0</v>
      </c>
      <c r="AE9" s="19">
        <f>INDEX('[2]Displacement Source AC'!$CO$130:$DN$156,MATCH(AE$7,'[2]Displacement Source AC'!$CN$130:$CN$156,0),MATCH($A9,'[2]Displacement Source AC'!$CO$128:$DN$128,0))</f>
        <v>0</v>
      </c>
      <c r="AF9" s="19">
        <f>INDEX('[2]Displacement Source AC'!$CO$130:$DN$156,MATCH(AF$7,'[2]Displacement Source AC'!$CN$130:$CN$156,0),MATCH($A9,'[2]Displacement Source AC'!$CO$128:$DN$128,0))</f>
        <v>0</v>
      </c>
      <c r="AG9" s="19">
        <f>INDEX('[2]Displacement Source AC'!$CO$130:$DN$156,MATCH(AG$7,'[2]Displacement Source AC'!$CN$130:$CN$156,0),MATCH($A9,'[2]Displacement Source AC'!$CO$128:$DN$128,0))</f>
        <v>0</v>
      </c>
      <c r="AH9" s="19">
        <f>INDEX('[2]Displacement Source AC'!$CO$130:$DN$156,MATCH(AH$7,'[2]Displacement Source AC'!$CN$130:$CN$156,0),MATCH($A9,'[2]Displacement Source AC'!$CO$128:$DN$128,0))</f>
        <v>0</v>
      </c>
      <c r="AI9" s="19">
        <f>INDEX('[2]Displacement Source AC'!$CO$130:$DN$156,MATCH(AI$7,'[2]Displacement Source AC'!$CN$130:$CN$156,0),MATCH($A9,'[2]Displacement Source AC'!$CO$128:$DN$128,0))</f>
        <v>0</v>
      </c>
      <c r="AJ9" s="19">
        <f>INDEX('[2]Displacement Source AC'!$CO$130:$DN$156,MATCH(AJ$7,'[2]Displacement Source AC'!$CN$130:$CN$156,0),MATCH($A9,'[2]Displacement Source AC'!$CO$128:$DN$128,0))</f>
        <v>0</v>
      </c>
      <c r="AK9" s="19">
        <f>INDEX('[2]Displacement Source AC'!$CO$130:$DN$156,MATCH(AK$7,'[2]Displacement Source AC'!$CN$130:$CN$156,0),MATCH($A9,'[2]Displacement Source AC'!$CO$128:$DN$128,0))</f>
        <v>0</v>
      </c>
      <c r="AL9" s="19">
        <f>INDEX('[2]Displacement Source AC'!$CO$130:$DN$156,MATCH(AL$7,'[2]Displacement Source AC'!$CN$130:$CN$156,0),MATCH($A9,'[2]Displacement Source AC'!$CO$128:$DN$128,0))</f>
        <v>0</v>
      </c>
      <c r="AM9" s="19">
        <f>INDEX('[2]Displacement Source AC'!$CO$130:$DN$156,MATCH(AM$7,'[2]Displacement Source AC'!$CN$130:$CN$156,0),MATCH($A9,'[2]Displacement Source AC'!$CO$128:$DN$128,0))</f>
        <v>0</v>
      </c>
      <c r="AN9" s="19">
        <f>INDEX('[2]Displacement Source AC'!$CO$130:$DN$156,MATCH(AN$7,'[2]Displacement Source AC'!$CN$130:$CN$156,0),MATCH($A9,'[2]Displacement Source AC'!$CO$128:$DN$128,0))</f>
        <v>0</v>
      </c>
      <c r="AO9" s="19">
        <f>INDEX('[2]Displacement Source AC'!$CO$130:$DN$156,MATCH(AO$7,'[2]Displacement Source AC'!$CN$130:$CN$156,0),MATCH($A9,'[2]Displacement Source AC'!$CO$128:$DN$128,0))</f>
        <v>0</v>
      </c>
      <c r="AP9" s="18"/>
      <c r="AR9" s="17">
        <v>2018</v>
      </c>
      <c r="AS9" s="19">
        <f t="shared" ref="AS9:AS26" si="38">B9/B$6</f>
        <v>0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0</v>
      </c>
      <c r="AX9" s="19">
        <f t="shared" si="8"/>
        <v>0</v>
      </c>
      <c r="AY9" s="19">
        <f t="shared" si="9"/>
        <v>0</v>
      </c>
      <c r="AZ9" s="19">
        <f t="shared" si="10"/>
        <v>0</v>
      </c>
      <c r="BA9" s="19">
        <f t="shared" si="11"/>
        <v>0</v>
      </c>
      <c r="BB9" s="19">
        <f t="shared" si="12"/>
        <v>0</v>
      </c>
      <c r="BC9" s="19">
        <f t="shared" si="13"/>
        <v>0</v>
      </c>
      <c r="BD9" s="19">
        <f t="shared" si="14"/>
        <v>0</v>
      </c>
      <c r="BE9" s="19">
        <f t="shared" si="15"/>
        <v>0</v>
      </c>
      <c r="BF9" s="19">
        <f t="shared" si="16"/>
        <v>0</v>
      </c>
      <c r="BG9" s="19">
        <f t="shared" si="17"/>
        <v>0</v>
      </c>
      <c r="BH9" s="19">
        <f t="shared" si="18"/>
        <v>0</v>
      </c>
      <c r="BI9" s="19">
        <f t="shared" si="19"/>
        <v>0</v>
      </c>
      <c r="BJ9" s="19">
        <f t="shared" si="20"/>
        <v>0</v>
      </c>
      <c r="BK9" s="19">
        <f t="shared" si="21"/>
        <v>0</v>
      </c>
      <c r="BL9" s="18"/>
      <c r="BN9" s="17">
        <v>2018</v>
      </c>
      <c r="BO9" s="19">
        <f t="shared" ref="BO9:BO26" si="39">X9/X$6</f>
        <v>0</v>
      </c>
      <c r="BP9" s="19">
        <f t="shared" si="22"/>
        <v>0</v>
      </c>
      <c r="BQ9" s="19">
        <f t="shared" si="23"/>
        <v>0</v>
      </c>
      <c r="BR9" s="19">
        <f t="shared" si="24"/>
        <v>0</v>
      </c>
      <c r="BS9" s="19">
        <f t="shared" si="25"/>
        <v>0</v>
      </c>
      <c r="BT9" s="19">
        <f t="shared" si="26"/>
        <v>0</v>
      </c>
      <c r="BU9" s="19">
        <f t="shared" si="27"/>
        <v>0</v>
      </c>
      <c r="BV9" s="19">
        <f t="shared" si="28"/>
        <v>0</v>
      </c>
      <c r="BW9" s="19">
        <f t="shared" si="29"/>
        <v>0</v>
      </c>
      <c r="BX9" s="19">
        <f t="shared" si="30"/>
        <v>0</v>
      </c>
      <c r="BY9" s="19">
        <f t="shared" si="31"/>
        <v>0</v>
      </c>
      <c r="BZ9" s="19">
        <f t="shared" si="32"/>
        <v>0</v>
      </c>
      <c r="CA9" s="19">
        <f t="shared" si="33"/>
        <v>0</v>
      </c>
      <c r="CB9" s="19">
        <f t="shared" si="34"/>
        <v>0</v>
      </c>
      <c r="CC9" s="19">
        <f t="shared" si="35"/>
        <v>0</v>
      </c>
      <c r="CD9" s="19">
        <f t="shared" si="36"/>
        <v>0</v>
      </c>
      <c r="CE9" s="19">
        <f t="shared" si="37"/>
        <v>0</v>
      </c>
      <c r="CF9" s="18"/>
    </row>
    <row r="10" spans="1:84" x14ac:dyDescent="0.25">
      <c r="A10" s="17">
        <v>2019</v>
      </c>
      <c r="B10" s="19">
        <f>INDEX('[2]Displacement Source Base'!$CO$130:$DN$156,MATCH(B$7,'[2]Displacement Source Base'!$CN$130:$CN$156,0),MATCH($A10,'[2]Displacement Source Base'!$CO$128:$DN$128,0))</f>
        <v>0</v>
      </c>
      <c r="C10" s="19">
        <f>INDEX('[2]Displacement Source Base'!$CO$130:$DN$156,MATCH(C$7,'[2]Displacement Source Base'!$CN$130:$CN$156,0),MATCH($A10,'[2]Displacement Source Base'!$CO$128:$DN$128,0))</f>
        <v>0</v>
      </c>
      <c r="D10" s="19">
        <f>INDEX('[2]Displacement Source Base'!$CO$130:$DN$156,MATCH(D$7,'[2]Displacement Source Base'!$CN$130:$CN$156,0),MATCH($A10,'[2]Displacement Source Base'!$CO$128:$DN$128,0))</f>
        <v>0</v>
      </c>
      <c r="E10" s="19">
        <f>INDEX('[2]Displacement Source Base'!$CO$130:$DN$156,MATCH(E$7,'[2]Displacement Source Base'!$CN$130:$CN$156,0),MATCH($A10,'[2]Displacement Source Base'!$CO$128:$DN$128,0))</f>
        <v>0</v>
      </c>
      <c r="F10" s="19">
        <f>INDEX('[2]Displacement Source Base'!$CO$130:$DN$156,MATCH(F$7,'[2]Displacement Source Base'!$CN$130:$CN$156,0),MATCH($A10,'[2]Displacement Source Base'!$CO$128:$DN$128,0))</f>
        <v>0</v>
      </c>
      <c r="G10" s="19">
        <f>INDEX('[2]Displacement Source Base'!$CO$130:$DN$156,MATCH(G$7,'[2]Displacement Source Base'!$CN$130:$CN$156,0),MATCH($A10,'[2]Displacement Source Base'!$CO$128:$DN$128,0))</f>
        <v>0</v>
      </c>
      <c r="H10" s="19">
        <f>INDEX('[2]Displacement Source Base'!$CO$130:$DN$156,MATCH(H$7,'[2]Displacement Source Base'!$CN$130:$CN$156,0),MATCH($A10,'[2]Displacement Source Base'!$CO$128:$DN$128,0))</f>
        <v>0</v>
      </c>
      <c r="I10" s="19">
        <f>INDEX('[2]Displacement Source Base'!$CO$130:$DN$156,MATCH(I$7,'[2]Displacement Source Base'!$CN$130:$CN$156,0),MATCH($A10,'[2]Displacement Source Base'!$CO$128:$DN$128,0))</f>
        <v>0</v>
      </c>
      <c r="J10" s="19">
        <f>INDEX('[2]Displacement Source Base'!$CO$130:$DN$156,MATCH(J$7,'[2]Displacement Source Base'!$CN$130:$CN$156,0),MATCH($A10,'[2]Displacement Source Base'!$CO$128:$DN$128,0))</f>
        <v>0</v>
      </c>
      <c r="K10" s="19">
        <f>INDEX('[2]Displacement Source Base'!$CO$130:$DN$156,MATCH(K$7,'[2]Displacement Source Base'!$CN$130:$CN$156,0),MATCH($A10,'[2]Displacement Source Base'!$CO$128:$DN$128,0))</f>
        <v>0</v>
      </c>
      <c r="L10" s="19">
        <f>INDEX('[2]Displacement Source Base'!$CO$130:$DN$156,MATCH(L$7,'[2]Displacement Source Base'!$CN$130:$CN$156,0),MATCH($A10,'[2]Displacement Source Base'!$CO$128:$DN$128,0))</f>
        <v>0</v>
      </c>
      <c r="M10" s="19">
        <f>INDEX('[2]Displacement Source Base'!$CO$130:$DN$156,MATCH(M$7,'[2]Displacement Source Base'!$CN$130:$CN$156,0),MATCH($A10,'[2]Displacement Source Base'!$CO$128:$DN$128,0))</f>
        <v>0</v>
      </c>
      <c r="N10" s="19">
        <f>INDEX('[2]Displacement Source Base'!$CO$130:$DN$156,MATCH(N$7,'[2]Displacement Source Base'!$CN$130:$CN$156,0),MATCH($A10,'[2]Displacement Source Base'!$CO$128:$DN$128,0))</f>
        <v>0</v>
      </c>
      <c r="O10" s="19">
        <f>INDEX('[2]Displacement Source Base'!$CO$130:$DN$156,MATCH(O$7,'[2]Displacement Source Base'!$CN$130:$CN$156,0),MATCH($A10,'[2]Displacement Source Base'!$CO$128:$DN$128,0))</f>
        <v>0</v>
      </c>
      <c r="P10" s="19">
        <f>INDEX('[2]Displacement Source Base'!$CO$130:$DN$156,MATCH(P$7,'[2]Displacement Source Base'!$CN$130:$CN$156,0),MATCH($A10,'[2]Displacement Source Base'!$CO$128:$DN$128,0))</f>
        <v>0</v>
      </c>
      <c r="Q10" s="19">
        <f>INDEX('[2]Displacement Source Base'!$CO$130:$DN$156,MATCH(Q$7,'[2]Displacement Source Base'!$CN$130:$CN$156,0),MATCH($A10,'[2]Displacement Source Base'!$CO$128:$DN$128,0))</f>
        <v>0</v>
      </c>
      <c r="R10" s="19">
        <f>INDEX('[2]Displacement Source Base'!$CO$130:$DN$156,MATCH(R$7,'[2]Displacement Source Base'!$CN$130:$CN$156,0),MATCH($A10,'[2]Displacement Source Base'!$CO$128:$DN$128,0))</f>
        <v>0</v>
      </c>
      <c r="S10" s="19">
        <f>INDEX('[2]Displacement Source Base'!$CO$130:$DN$156,MATCH(S$7,'[2]Displacement Source Base'!$CN$130:$CN$156,0),MATCH($A10,'[2]Displacement Source Base'!$CO$128:$DN$128,0))</f>
        <v>0</v>
      </c>
      <c r="T10" s="19">
        <f>INDEX('[2]Displacement Source Base'!$CO$130:$DN$156,MATCH(T$7,'[2]Displacement Source Base'!$CN$130:$CN$156,0),MATCH($A10,'[2]Displacement Source Base'!$CO$128:$DN$128,0))</f>
        <v>0</v>
      </c>
      <c r="U10" s="18"/>
      <c r="W10" s="17">
        <v>2019</v>
      </c>
      <c r="X10" s="19">
        <f>INDEX('[2]Displacement Source AC'!$CO$130:$DN$156,MATCH(X$7,'[2]Displacement Source AC'!$CN$130:$CN$156,0),MATCH($A10,'[2]Displacement Source AC'!$CO$128:$DN$128,0))</f>
        <v>0</v>
      </c>
      <c r="Y10" s="19">
        <f>INDEX('[2]Displacement Source AC'!$CO$130:$DN$156,MATCH(Y$7,'[2]Displacement Source AC'!$CN$130:$CN$156,0),MATCH($A10,'[2]Displacement Source AC'!$CO$128:$DN$128,0))</f>
        <v>0</v>
      </c>
      <c r="Z10" s="19">
        <f>INDEX('[2]Displacement Source AC'!$CO$130:$DN$156,MATCH(Z$7,'[2]Displacement Source AC'!$CN$130:$CN$156,0),MATCH($A10,'[2]Displacement Source AC'!$CO$128:$DN$128,0))</f>
        <v>0</v>
      </c>
      <c r="AA10" s="19">
        <f>INDEX('[2]Displacement Source AC'!$CO$130:$DN$156,MATCH(AA$7,'[2]Displacement Source AC'!$CN$130:$CN$156,0),MATCH($A10,'[2]Displacement Source AC'!$CO$128:$DN$128,0))</f>
        <v>0</v>
      </c>
      <c r="AB10" s="19">
        <f>INDEX('[2]Displacement Source AC'!$CO$130:$DN$156,MATCH(AB$7,'[2]Displacement Source AC'!$CN$130:$CN$156,0),MATCH($A10,'[2]Displacement Source AC'!$CO$128:$DN$128,0))</f>
        <v>0</v>
      </c>
      <c r="AC10" s="19">
        <f>INDEX('[2]Displacement Source AC'!$CO$130:$DN$156,MATCH(AC$7,'[2]Displacement Source AC'!$CN$130:$CN$156,0),MATCH($A10,'[2]Displacement Source AC'!$CO$128:$DN$128,0))</f>
        <v>0</v>
      </c>
      <c r="AD10" s="19">
        <f>INDEX('[2]Displacement Source AC'!$CO$130:$DN$156,MATCH(AD$7,'[2]Displacement Source AC'!$CN$130:$CN$156,0),MATCH($A10,'[2]Displacement Source AC'!$CO$128:$DN$128,0))</f>
        <v>0</v>
      </c>
      <c r="AE10" s="19">
        <f>INDEX('[2]Displacement Source AC'!$CO$130:$DN$156,MATCH(AE$7,'[2]Displacement Source AC'!$CN$130:$CN$156,0),MATCH($A10,'[2]Displacement Source AC'!$CO$128:$DN$128,0))</f>
        <v>0</v>
      </c>
      <c r="AF10" s="19">
        <f>INDEX('[2]Displacement Source AC'!$CO$130:$DN$156,MATCH(AF$7,'[2]Displacement Source AC'!$CN$130:$CN$156,0),MATCH($A10,'[2]Displacement Source AC'!$CO$128:$DN$128,0))</f>
        <v>0</v>
      </c>
      <c r="AG10" s="19">
        <f>INDEX('[2]Displacement Source AC'!$CO$130:$DN$156,MATCH(AG$7,'[2]Displacement Source AC'!$CN$130:$CN$156,0),MATCH($A10,'[2]Displacement Source AC'!$CO$128:$DN$128,0))</f>
        <v>0</v>
      </c>
      <c r="AH10" s="19">
        <f>INDEX('[2]Displacement Source AC'!$CO$130:$DN$156,MATCH(AH$7,'[2]Displacement Source AC'!$CN$130:$CN$156,0),MATCH($A10,'[2]Displacement Source AC'!$CO$128:$DN$128,0))</f>
        <v>0</v>
      </c>
      <c r="AI10" s="19">
        <f>INDEX('[2]Displacement Source AC'!$CO$130:$DN$156,MATCH(AI$7,'[2]Displacement Source AC'!$CN$130:$CN$156,0),MATCH($A10,'[2]Displacement Source AC'!$CO$128:$DN$128,0))</f>
        <v>0</v>
      </c>
      <c r="AJ10" s="19">
        <f>INDEX('[2]Displacement Source AC'!$CO$130:$DN$156,MATCH(AJ$7,'[2]Displacement Source AC'!$CN$130:$CN$156,0),MATCH($A10,'[2]Displacement Source AC'!$CO$128:$DN$128,0))</f>
        <v>0</v>
      </c>
      <c r="AK10" s="19">
        <f>INDEX('[2]Displacement Source AC'!$CO$130:$DN$156,MATCH(AK$7,'[2]Displacement Source AC'!$CN$130:$CN$156,0),MATCH($A10,'[2]Displacement Source AC'!$CO$128:$DN$128,0))</f>
        <v>0</v>
      </c>
      <c r="AL10" s="19">
        <f>INDEX('[2]Displacement Source AC'!$CO$130:$DN$156,MATCH(AL$7,'[2]Displacement Source AC'!$CN$130:$CN$156,0),MATCH($A10,'[2]Displacement Source AC'!$CO$128:$DN$128,0))</f>
        <v>0</v>
      </c>
      <c r="AM10" s="19">
        <f>INDEX('[2]Displacement Source AC'!$CO$130:$DN$156,MATCH(AM$7,'[2]Displacement Source AC'!$CN$130:$CN$156,0),MATCH($A10,'[2]Displacement Source AC'!$CO$128:$DN$128,0))</f>
        <v>0</v>
      </c>
      <c r="AN10" s="19">
        <f>INDEX('[2]Displacement Source AC'!$CO$130:$DN$156,MATCH(AN$7,'[2]Displacement Source AC'!$CN$130:$CN$156,0),MATCH($A10,'[2]Displacement Source AC'!$CO$128:$DN$128,0))</f>
        <v>0</v>
      </c>
      <c r="AO10" s="19">
        <f>INDEX('[2]Displacement Source AC'!$CO$130:$DN$156,MATCH(AO$7,'[2]Displacement Source AC'!$CN$130:$CN$156,0),MATCH($A10,'[2]Displacement Source AC'!$CO$128:$DN$128,0))</f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25">
      <c r="A11" s="17">
        <v>2020</v>
      </c>
      <c r="B11" s="19">
        <f>INDEX('[2]Displacement Source Base'!$CO$130:$DN$156,MATCH(B$7,'[2]Displacement Source Base'!$CN$130:$CN$156,0),MATCH($A11,'[2]Displacement Source Base'!$CO$128:$DN$128,0))</f>
        <v>0</v>
      </c>
      <c r="C11" s="19">
        <f>INDEX('[2]Displacement Source Base'!$CO$130:$DN$156,MATCH(C$7,'[2]Displacement Source Base'!$CN$130:$CN$156,0),MATCH($A11,'[2]Displacement Source Base'!$CO$128:$DN$128,0))</f>
        <v>0</v>
      </c>
      <c r="D11" s="19">
        <f>INDEX('[2]Displacement Source Base'!$CO$130:$DN$156,MATCH(D$7,'[2]Displacement Source Base'!$CN$130:$CN$156,0),MATCH($A11,'[2]Displacement Source Base'!$CO$128:$DN$128,0))</f>
        <v>0</v>
      </c>
      <c r="E11" s="19">
        <f>INDEX('[2]Displacement Source Base'!$CO$130:$DN$156,MATCH(E$7,'[2]Displacement Source Base'!$CN$130:$CN$156,0),MATCH($A11,'[2]Displacement Source Base'!$CO$128:$DN$128,0))</f>
        <v>0</v>
      </c>
      <c r="F11" s="19">
        <f>INDEX('[2]Displacement Source Base'!$CO$130:$DN$156,MATCH(F$7,'[2]Displacement Source Base'!$CN$130:$CN$156,0),MATCH($A11,'[2]Displacement Source Base'!$CO$128:$DN$128,0))</f>
        <v>0</v>
      </c>
      <c r="G11" s="19">
        <f>INDEX('[2]Displacement Source Base'!$CO$130:$DN$156,MATCH(G$7,'[2]Displacement Source Base'!$CN$130:$CN$156,0),MATCH($A11,'[2]Displacement Source Base'!$CO$128:$DN$128,0))</f>
        <v>0</v>
      </c>
      <c r="H11" s="19">
        <f>INDEX('[2]Displacement Source Base'!$CO$130:$DN$156,MATCH(H$7,'[2]Displacement Source Base'!$CN$130:$CN$156,0),MATCH($A11,'[2]Displacement Source Base'!$CO$128:$DN$128,0))</f>
        <v>0</v>
      </c>
      <c r="I11" s="19">
        <f>INDEX('[2]Displacement Source Base'!$CO$130:$DN$156,MATCH(I$7,'[2]Displacement Source Base'!$CN$130:$CN$156,0),MATCH($A11,'[2]Displacement Source Base'!$CO$128:$DN$128,0))</f>
        <v>0</v>
      </c>
      <c r="J11" s="19">
        <f>INDEX('[2]Displacement Source Base'!$CO$130:$DN$156,MATCH(J$7,'[2]Displacement Source Base'!$CN$130:$CN$156,0),MATCH($A11,'[2]Displacement Source Base'!$CO$128:$DN$128,0))</f>
        <v>0</v>
      </c>
      <c r="K11" s="19">
        <f>INDEX('[2]Displacement Source Base'!$CO$130:$DN$156,MATCH(K$7,'[2]Displacement Source Base'!$CN$130:$CN$156,0),MATCH($A11,'[2]Displacement Source Base'!$CO$128:$DN$128,0))</f>
        <v>0</v>
      </c>
      <c r="L11" s="19">
        <f>INDEX('[2]Displacement Source Base'!$CO$130:$DN$156,MATCH(L$7,'[2]Displacement Source Base'!$CN$130:$CN$156,0),MATCH($A11,'[2]Displacement Source Base'!$CO$128:$DN$128,0))</f>
        <v>0</v>
      </c>
      <c r="M11" s="19">
        <f>INDEX('[2]Displacement Source Base'!$CO$130:$DN$156,MATCH(M$7,'[2]Displacement Source Base'!$CN$130:$CN$156,0),MATCH($A11,'[2]Displacement Source Base'!$CO$128:$DN$128,0))</f>
        <v>0</v>
      </c>
      <c r="N11" s="19">
        <f>INDEX('[2]Displacement Source Base'!$CO$130:$DN$156,MATCH(N$7,'[2]Displacement Source Base'!$CN$130:$CN$156,0),MATCH($A11,'[2]Displacement Source Base'!$CO$128:$DN$128,0))</f>
        <v>0</v>
      </c>
      <c r="O11" s="19">
        <f>INDEX('[2]Displacement Source Base'!$CO$130:$DN$156,MATCH(O$7,'[2]Displacement Source Base'!$CN$130:$CN$156,0),MATCH($A11,'[2]Displacement Source Base'!$CO$128:$DN$128,0))</f>
        <v>0</v>
      </c>
      <c r="P11" s="19">
        <f>INDEX('[2]Displacement Source Base'!$CO$130:$DN$156,MATCH(P$7,'[2]Displacement Source Base'!$CN$130:$CN$156,0),MATCH($A11,'[2]Displacement Source Base'!$CO$128:$DN$128,0))</f>
        <v>0</v>
      </c>
      <c r="Q11" s="19">
        <f>INDEX('[2]Displacement Source Base'!$CO$130:$DN$156,MATCH(Q$7,'[2]Displacement Source Base'!$CN$130:$CN$156,0),MATCH($A11,'[2]Displacement Source Base'!$CO$128:$DN$128,0))</f>
        <v>0</v>
      </c>
      <c r="R11" s="19">
        <f>INDEX('[2]Displacement Source Base'!$CO$130:$DN$156,MATCH(R$7,'[2]Displacement Source Base'!$CN$130:$CN$156,0),MATCH($A11,'[2]Displacement Source Base'!$CO$128:$DN$128,0))</f>
        <v>0</v>
      </c>
      <c r="S11" s="19">
        <f>INDEX('[2]Displacement Source Base'!$CO$130:$DN$156,MATCH(S$7,'[2]Displacement Source Base'!$CN$130:$CN$156,0),MATCH($A11,'[2]Displacement Source Base'!$CO$128:$DN$128,0))</f>
        <v>0</v>
      </c>
      <c r="T11" s="19">
        <f>INDEX('[2]Displacement Source Base'!$CO$130:$DN$156,MATCH(T$7,'[2]Displacement Source Base'!$CN$130:$CN$156,0),MATCH($A11,'[2]Displacement Source Base'!$CO$128:$DN$128,0))</f>
        <v>0</v>
      </c>
      <c r="U11" s="18"/>
      <c r="W11" s="17">
        <v>2020</v>
      </c>
      <c r="X11" s="19">
        <f>INDEX('[2]Displacement Source AC'!$CO$130:$DN$156,MATCH(X$7,'[2]Displacement Source AC'!$CN$130:$CN$156,0),MATCH($A11,'[2]Displacement Source AC'!$CO$128:$DN$128,0))</f>
        <v>0</v>
      </c>
      <c r="Y11" s="19">
        <f>INDEX('[2]Displacement Source AC'!$CO$130:$DN$156,MATCH(Y$7,'[2]Displacement Source AC'!$CN$130:$CN$156,0),MATCH($A11,'[2]Displacement Source AC'!$CO$128:$DN$128,0))</f>
        <v>0</v>
      </c>
      <c r="Z11" s="19">
        <f>INDEX('[2]Displacement Source AC'!$CO$130:$DN$156,MATCH(Z$7,'[2]Displacement Source AC'!$CN$130:$CN$156,0),MATCH($A11,'[2]Displacement Source AC'!$CO$128:$DN$128,0))</f>
        <v>0</v>
      </c>
      <c r="AA11" s="19">
        <f>INDEX('[2]Displacement Source AC'!$CO$130:$DN$156,MATCH(AA$7,'[2]Displacement Source AC'!$CN$130:$CN$156,0),MATCH($A11,'[2]Displacement Source AC'!$CO$128:$DN$128,0))</f>
        <v>0</v>
      </c>
      <c r="AB11" s="19">
        <f>INDEX('[2]Displacement Source AC'!$CO$130:$DN$156,MATCH(AB$7,'[2]Displacement Source AC'!$CN$130:$CN$156,0),MATCH($A11,'[2]Displacement Source AC'!$CO$128:$DN$128,0))</f>
        <v>0</v>
      </c>
      <c r="AC11" s="19">
        <f>INDEX('[2]Displacement Source AC'!$CO$130:$DN$156,MATCH(AC$7,'[2]Displacement Source AC'!$CN$130:$CN$156,0),MATCH($A11,'[2]Displacement Source AC'!$CO$128:$DN$128,0))</f>
        <v>0</v>
      </c>
      <c r="AD11" s="19">
        <f>INDEX('[2]Displacement Source AC'!$CO$130:$DN$156,MATCH(AD$7,'[2]Displacement Source AC'!$CN$130:$CN$156,0),MATCH($A11,'[2]Displacement Source AC'!$CO$128:$DN$128,0))</f>
        <v>0</v>
      </c>
      <c r="AE11" s="19">
        <f>INDEX('[2]Displacement Source AC'!$CO$130:$DN$156,MATCH(AE$7,'[2]Displacement Source AC'!$CN$130:$CN$156,0),MATCH($A11,'[2]Displacement Source AC'!$CO$128:$DN$128,0))</f>
        <v>0</v>
      </c>
      <c r="AF11" s="19">
        <f>INDEX('[2]Displacement Source AC'!$CO$130:$DN$156,MATCH(AF$7,'[2]Displacement Source AC'!$CN$130:$CN$156,0),MATCH($A11,'[2]Displacement Source AC'!$CO$128:$DN$128,0))</f>
        <v>0</v>
      </c>
      <c r="AG11" s="19">
        <f>INDEX('[2]Displacement Source AC'!$CO$130:$DN$156,MATCH(AG$7,'[2]Displacement Source AC'!$CN$130:$CN$156,0),MATCH($A11,'[2]Displacement Source AC'!$CO$128:$DN$128,0))</f>
        <v>0</v>
      </c>
      <c r="AH11" s="19">
        <f>INDEX('[2]Displacement Source AC'!$CO$130:$DN$156,MATCH(AH$7,'[2]Displacement Source AC'!$CN$130:$CN$156,0),MATCH($A11,'[2]Displacement Source AC'!$CO$128:$DN$128,0))</f>
        <v>0</v>
      </c>
      <c r="AI11" s="19">
        <f>INDEX('[2]Displacement Source AC'!$CO$130:$DN$156,MATCH(AI$7,'[2]Displacement Source AC'!$CN$130:$CN$156,0),MATCH($A11,'[2]Displacement Source AC'!$CO$128:$DN$128,0))</f>
        <v>0</v>
      </c>
      <c r="AJ11" s="19">
        <f>INDEX('[2]Displacement Source AC'!$CO$130:$DN$156,MATCH(AJ$7,'[2]Displacement Source AC'!$CN$130:$CN$156,0),MATCH($A11,'[2]Displacement Source AC'!$CO$128:$DN$128,0))</f>
        <v>0</v>
      </c>
      <c r="AK11" s="19">
        <f>INDEX('[2]Displacement Source AC'!$CO$130:$DN$156,MATCH(AK$7,'[2]Displacement Source AC'!$CN$130:$CN$156,0),MATCH($A11,'[2]Displacement Source AC'!$CO$128:$DN$128,0))</f>
        <v>0</v>
      </c>
      <c r="AL11" s="19">
        <f>INDEX('[2]Displacement Source AC'!$CO$130:$DN$156,MATCH(AL$7,'[2]Displacement Source AC'!$CN$130:$CN$156,0),MATCH($A11,'[2]Displacement Source AC'!$CO$128:$DN$128,0))</f>
        <v>0</v>
      </c>
      <c r="AM11" s="19">
        <f>INDEX('[2]Displacement Source AC'!$CO$130:$DN$156,MATCH(AM$7,'[2]Displacement Source AC'!$CN$130:$CN$156,0),MATCH($A11,'[2]Displacement Source AC'!$CO$128:$DN$128,0))</f>
        <v>0</v>
      </c>
      <c r="AN11" s="19">
        <f>INDEX('[2]Displacement Source AC'!$CO$130:$DN$156,MATCH(AN$7,'[2]Displacement Source AC'!$CN$130:$CN$156,0),MATCH($A11,'[2]Displacement Source AC'!$CO$128:$DN$128,0))</f>
        <v>0</v>
      </c>
      <c r="AO11" s="19">
        <f>INDEX('[2]Displacement Source AC'!$CO$130:$DN$156,MATCH(AO$7,'[2]Displacement Source AC'!$CN$130:$CN$156,0),MATCH($A11,'[2]Displacement Source AC'!$CO$128:$DN$128,0))</f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25">
      <c r="A12" s="17">
        <f>A11+1</f>
        <v>2021</v>
      </c>
      <c r="B12" s="19">
        <f>INDEX('[2]Displacement Source Base'!$CO$130:$DN$156,MATCH(B$7,'[2]Displacement Source Base'!$CN$130:$CN$156,0),MATCH($A12,'[2]Displacement Source Base'!$CO$128:$DN$128,0))</f>
        <v>0</v>
      </c>
      <c r="C12" s="19">
        <f>INDEX('[2]Displacement Source Base'!$CO$130:$DN$156,MATCH(C$7,'[2]Displacement Source Base'!$CN$130:$CN$156,0),MATCH($A12,'[2]Displacement Source Base'!$CO$128:$DN$128,0))</f>
        <v>0</v>
      </c>
      <c r="D12" s="19">
        <f>INDEX('[2]Displacement Source Base'!$CO$130:$DN$156,MATCH(D$7,'[2]Displacement Source Base'!$CN$130:$CN$156,0),MATCH($A12,'[2]Displacement Source Base'!$CO$128:$DN$128,0))</f>
        <v>0</v>
      </c>
      <c r="E12" s="19">
        <f>INDEX('[2]Displacement Source Base'!$CO$130:$DN$156,MATCH(E$7,'[2]Displacement Source Base'!$CN$130:$CN$156,0),MATCH($A12,'[2]Displacement Source Base'!$CO$128:$DN$128,0))</f>
        <v>0</v>
      </c>
      <c r="F12" s="19">
        <f>INDEX('[2]Displacement Source Base'!$CO$130:$DN$156,MATCH(F$7,'[2]Displacement Source Base'!$CN$130:$CN$156,0),MATCH($A12,'[2]Displacement Source Base'!$CO$128:$DN$128,0))</f>
        <v>0</v>
      </c>
      <c r="G12" s="19">
        <f>INDEX('[2]Displacement Source Base'!$CO$130:$DN$156,MATCH(G$7,'[2]Displacement Source Base'!$CN$130:$CN$156,0),MATCH($A12,'[2]Displacement Source Base'!$CO$128:$DN$128,0))</f>
        <v>0</v>
      </c>
      <c r="H12" s="19">
        <f>INDEX('[2]Displacement Source Base'!$CO$130:$DN$156,MATCH(H$7,'[2]Displacement Source Base'!$CN$130:$CN$156,0),MATCH($A12,'[2]Displacement Source Base'!$CO$128:$DN$128,0))</f>
        <v>0</v>
      </c>
      <c r="I12" s="19">
        <f>INDEX('[2]Displacement Source Base'!$CO$130:$DN$156,MATCH(I$7,'[2]Displacement Source Base'!$CN$130:$CN$156,0),MATCH($A12,'[2]Displacement Source Base'!$CO$128:$DN$128,0))</f>
        <v>0</v>
      </c>
      <c r="J12" s="19">
        <f>INDEX('[2]Displacement Source Base'!$CO$130:$DN$156,MATCH(J$7,'[2]Displacement Source Base'!$CN$130:$CN$156,0),MATCH($A12,'[2]Displacement Source Base'!$CO$128:$DN$128,0))</f>
        <v>0</v>
      </c>
      <c r="K12" s="19">
        <f>INDEX('[2]Displacement Source Base'!$CO$130:$DN$156,MATCH(K$7,'[2]Displacement Source Base'!$CN$130:$CN$156,0),MATCH($A12,'[2]Displacement Source Base'!$CO$128:$DN$128,0))</f>
        <v>0</v>
      </c>
      <c r="L12" s="19">
        <f>INDEX('[2]Displacement Source Base'!$CO$130:$DN$156,MATCH(L$7,'[2]Displacement Source Base'!$CN$130:$CN$156,0),MATCH($A12,'[2]Displacement Source Base'!$CO$128:$DN$128,0))</f>
        <v>0</v>
      </c>
      <c r="M12" s="19">
        <f>INDEX('[2]Displacement Source Base'!$CO$130:$DN$156,MATCH(M$7,'[2]Displacement Source Base'!$CN$130:$CN$156,0),MATCH($A12,'[2]Displacement Source Base'!$CO$128:$DN$128,0))</f>
        <v>0</v>
      </c>
      <c r="N12" s="19">
        <f>INDEX('[2]Displacement Source Base'!$CO$130:$DN$156,MATCH(N$7,'[2]Displacement Source Base'!$CN$130:$CN$156,0),MATCH($A12,'[2]Displacement Source Base'!$CO$128:$DN$128,0))</f>
        <v>0</v>
      </c>
      <c r="O12" s="19">
        <f>INDEX('[2]Displacement Source Base'!$CO$130:$DN$156,MATCH(O$7,'[2]Displacement Source Base'!$CN$130:$CN$156,0),MATCH($A12,'[2]Displacement Source Base'!$CO$128:$DN$128,0))</f>
        <v>0</v>
      </c>
      <c r="P12" s="19">
        <f>INDEX('[2]Displacement Source Base'!$CO$130:$DN$156,MATCH(P$7,'[2]Displacement Source Base'!$CN$130:$CN$156,0),MATCH($A12,'[2]Displacement Source Base'!$CO$128:$DN$128,0))</f>
        <v>0</v>
      </c>
      <c r="Q12" s="19">
        <f>INDEX('[2]Displacement Source Base'!$CO$130:$DN$156,MATCH(Q$7,'[2]Displacement Source Base'!$CN$130:$CN$156,0),MATCH($A12,'[2]Displacement Source Base'!$CO$128:$DN$128,0))</f>
        <v>0</v>
      </c>
      <c r="R12" s="19">
        <f>INDEX('[2]Displacement Source Base'!$CO$130:$DN$156,MATCH(R$7,'[2]Displacement Source Base'!$CN$130:$CN$156,0),MATCH($A12,'[2]Displacement Source Base'!$CO$128:$DN$128,0))</f>
        <v>0</v>
      </c>
      <c r="S12" s="19">
        <f>INDEX('[2]Displacement Source Base'!$CO$130:$DN$156,MATCH(S$7,'[2]Displacement Source Base'!$CN$130:$CN$156,0),MATCH($A12,'[2]Displacement Source Base'!$CO$128:$DN$128,0))</f>
        <v>0</v>
      </c>
      <c r="T12" s="19">
        <f>INDEX('[2]Displacement Source Base'!$CO$130:$DN$156,MATCH(T$7,'[2]Displacement Source Base'!$CN$130:$CN$156,0),MATCH($A12,'[2]Displacement Source Base'!$CO$128:$DN$128,0))</f>
        <v>0</v>
      </c>
      <c r="U12" s="18"/>
      <c r="W12" s="17">
        <v>2021</v>
      </c>
      <c r="X12" s="19">
        <f>INDEX('[2]Displacement Source AC'!$CO$130:$DN$156,MATCH(X$7,'[2]Displacement Source AC'!$CN$130:$CN$156,0),MATCH($A12,'[2]Displacement Source AC'!$CO$128:$DN$128,0))</f>
        <v>0</v>
      </c>
      <c r="Y12" s="19">
        <f>INDEX('[2]Displacement Source AC'!$CO$130:$DN$156,MATCH(Y$7,'[2]Displacement Source AC'!$CN$130:$CN$156,0),MATCH($A12,'[2]Displacement Source AC'!$CO$128:$DN$128,0))</f>
        <v>0</v>
      </c>
      <c r="Z12" s="19">
        <f>INDEX('[2]Displacement Source AC'!$CO$130:$DN$156,MATCH(Z$7,'[2]Displacement Source AC'!$CN$130:$CN$156,0),MATCH($A12,'[2]Displacement Source AC'!$CO$128:$DN$128,0))</f>
        <v>0</v>
      </c>
      <c r="AA12" s="19">
        <f>INDEX('[2]Displacement Source AC'!$CO$130:$DN$156,MATCH(AA$7,'[2]Displacement Source AC'!$CN$130:$CN$156,0),MATCH($A12,'[2]Displacement Source AC'!$CO$128:$DN$128,0))</f>
        <v>0</v>
      </c>
      <c r="AB12" s="19">
        <f>INDEX('[2]Displacement Source AC'!$CO$130:$DN$156,MATCH(AB$7,'[2]Displacement Source AC'!$CN$130:$CN$156,0),MATCH($A12,'[2]Displacement Source AC'!$CO$128:$DN$128,0))</f>
        <v>0</v>
      </c>
      <c r="AC12" s="19">
        <f>INDEX('[2]Displacement Source AC'!$CO$130:$DN$156,MATCH(AC$7,'[2]Displacement Source AC'!$CN$130:$CN$156,0),MATCH($A12,'[2]Displacement Source AC'!$CO$128:$DN$128,0))</f>
        <v>0</v>
      </c>
      <c r="AD12" s="19">
        <f>INDEX('[2]Displacement Source AC'!$CO$130:$DN$156,MATCH(AD$7,'[2]Displacement Source AC'!$CN$130:$CN$156,0),MATCH($A12,'[2]Displacement Source AC'!$CO$128:$DN$128,0))</f>
        <v>0</v>
      </c>
      <c r="AE12" s="19">
        <f>INDEX('[2]Displacement Source AC'!$CO$130:$DN$156,MATCH(AE$7,'[2]Displacement Source AC'!$CN$130:$CN$156,0),MATCH($A12,'[2]Displacement Source AC'!$CO$128:$DN$128,0))</f>
        <v>0</v>
      </c>
      <c r="AF12" s="19">
        <f>INDEX('[2]Displacement Source AC'!$CO$130:$DN$156,MATCH(AF$7,'[2]Displacement Source AC'!$CN$130:$CN$156,0),MATCH($A12,'[2]Displacement Source AC'!$CO$128:$DN$128,0))</f>
        <v>0</v>
      </c>
      <c r="AG12" s="19">
        <f>INDEX('[2]Displacement Source AC'!$CO$130:$DN$156,MATCH(AG$7,'[2]Displacement Source AC'!$CN$130:$CN$156,0),MATCH($A12,'[2]Displacement Source AC'!$CO$128:$DN$128,0))</f>
        <v>0</v>
      </c>
      <c r="AH12" s="19">
        <f>INDEX('[2]Displacement Source AC'!$CO$130:$DN$156,MATCH(AH$7,'[2]Displacement Source AC'!$CN$130:$CN$156,0),MATCH($A12,'[2]Displacement Source AC'!$CO$128:$DN$128,0))</f>
        <v>0</v>
      </c>
      <c r="AI12" s="19">
        <f>INDEX('[2]Displacement Source AC'!$CO$130:$DN$156,MATCH(AI$7,'[2]Displacement Source AC'!$CN$130:$CN$156,0),MATCH($A12,'[2]Displacement Source AC'!$CO$128:$DN$128,0))</f>
        <v>0</v>
      </c>
      <c r="AJ12" s="19">
        <f>INDEX('[2]Displacement Source AC'!$CO$130:$DN$156,MATCH(AJ$7,'[2]Displacement Source AC'!$CN$130:$CN$156,0),MATCH($A12,'[2]Displacement Source AC'!$CO$128:$DN$128,0))</f>
        <v>0</v>
      </c>
      <c r="AK12" s="19">
        <f>INDEX('[2]Displacement Source AC'!$CO$130:$DN$156,MATCH(AK$7,'[2]Displacement Source AC'!$CN$130:$CN$156,0),MATCH($A12,'[2]Displacement Source AC'!$CO$128:$DN$128,0))</f>
        <v>0</v>
      </c>
      <c r="AL12" s="19">
        <f>INDEX('[2]Displacement Source AC'!$CO$130:$DN$156,MATCH(AL$7,'[2]Displacement Source AC'!$CN$130:$CN$156,0),MATCH($A12,'[2]Displacement Source AC'!$CO$128:$DN$128,0))</f>
        <v>0</v>
      </c>
      <c r="AM12" s="19">
        <f>INDEX('[2]Displacement Source AC'!$CO$130:$DN$156,MATCH(AM$7,'[2]Displacement Source AC'!$CN$130:$CN$156,0),MATCH($A12,'[2]Displacement Source AC'!$CO$128:$DN$128,0))</f>
        <v>0</v>
      </c>
      <c r="AN12" s="19">
        <f>INDEX('[2]Displacement Source AC'!$CO$130:$DN$156,MATCH(AN$7,'[2]Displacement Source AC'!$CN$130:$CN$156,0),MATCH($A12,'[2]Displacement Source AC'!$CO$128:$DN$128,0))</f>
        <v>0</v>
      </c>
      <c r="AO12" s="19">
        <f>INDEX('[2]Displacement Source AC'!$CO$130:$DN$156,MATCH(AO$7,'[2]Displacement Source AC'!$CN$130:$CN$156,0),MATCH($A12,'[2]Displacement Source AC'!$CO$128:$DN$128,0))</f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25">
      <c r="A13" s="17">
        <f t="shared" ref="A13:A29" si="40">A12+1</f>
        <v>2022</v>
      </c>
      <c r="B13" s="19">
        <f>INDEX('[2]Displacement Source Base'!$CO$130:$DN$156,MATCH(B$7,'[2]Displacement Source Base'!$CN$130:$CN$156,0),MATCH($A13,'[2]Displacement Source Base'!$CO$128:$DN$128,0))</f>
        <v>0</v>
      </c>
      <c r="C13" s="19">
        <f>INDEX('[2]Displacement Source Base'!$CO$130:$DN$156,MATCH(C$7,'[2]Displacement Source Base'!$CN$130:$CN$156,0),MATCH($A13,'[2]Displacement Source Base'!$CO$128:$DN$128,0))</f>
        <v>0</v>
      </c>
      <c r="D13" s="19">
        <f>INDEX('[2]Displacement Source Base'!$CO$130:$DN$156,MATCH(D$7,'[2]Displacement Source Base'!$CN$130:$CN$156,0),MATCH($A13,'[2]Displacement Source Base'!$CO$128:$DN$128,0))</f>
        <v>0</v>
      </c>
      <c r="E13" s="19">
        <f>INDEX('[2]Displacement Source Base'!$CO$130:$DN$156,MATCH(E$7,'[2]Displacement Source Base'!$CN$130:$CN$156,0),MATCH($A13,'[2]Displacement Source Base'!$CO$128:$DN$128,0))</f>
        <v>0</v>
      </c>
      <c r="F13" s="19">
        <f>INDEX('[2]Displacement Source Base'!$CO$130:$DN$156,MATCH(F$7,'[2]Displacement Source Base'!$CN$130:$CN$156,0),MATCH($A13,'[2]Displacement Source Base'!$CO$128:$DN$128,0))</f>
        <v>0</v>
      </c>
      <c r="G13" s="19">
        <f>INDEX('[2]Displacement Source Base'!$CO$130:$DN$156,MATCH(G$7,'[2]Displacement Source Base'!$CN$130:$CN$156,0),MATCH($A13,'[2]Displacement Source Base'!$CO$128:$DN$128,0))</f>
        <v>2.1979999999999995</v>
      </c>
      <c r="H13" s="19">
        <f>INDEX('[2]Displacement Source Base'!$CO$130:$DN$156,MATCH(H$7,'[2]Displacement Source Base'!$CN$130:$CN$156,0),MATCH($A13,'[2]Displacement Source Base'!$CO$128:$DN$128,0))</f>
        <v>0</v>
      </c>
      <c r="I13" s="19">
        <f>INDEX('[2]Displacement Source Base'!$CO$130:$DN$156,MATCH(I$7,'[2]Displacement Source Base'!$CN$130:$CN$156,0),MATCH($A13,'[2]Displacement Source Base'!$CO$128:$DN$128,0))</f>
        <v>0</v>
      </c>
      <c r="J13" s="19">
        <f>INDEX('[2]Displacement Source Base'!$CO$130:$DN$156,MATCH(J$7,'[2]Displacement Source Base'!$CN$130:$CN$156,0),MATCH($A13,'[2]Displacement Source Base'!$CO$128:$DN$128,0))</f>
        <v>0</v>
      </c>
      <c r="K13" s="19">
        <f>INDEX('[2]Displacement Source Base'!$CO$130:$DN$156,MATCH(K$7,'[2]Displacement Source Base'!$CN$130:$CN$156,0),MATCH($A13,'[2]Displacement Source Base'!$CO$128:$DN$128,0))</f>
        <v>0</v>
      </c>
      <c r="L13" s="19">
        <f>INDEX('[2]Displacement Source Base'!$CO$130:$DN$156,MATCH(L$7,'[2]Displacement Source Base'!$CN$130:$CN$156,0),MATCH($A13,'[2]Displacement Source Base'!$CO$128:$DN$128,0))</f>
        <v>0</v>
      </c>
      <c r="M13" s="19">
        <f>INDEX('[2]Displacement Source Base'!$CO$130:$DN$156,MATCH(M$7,'[2]Displacement Source Base'!$CN$130:$CN$156,0),MATCH($A13,'[2]Displacement Source Base'!$CO$128:$DN$128,0))</f>
        <v>0</v>
      </c>
      <c r="N13" s="19">
        <f>INDEX('[2]Displacement Source Base'!$CO$130:$DN$156,MATCH(N$7,'[2]Displacement Source Base'!$CN$130:$CN$156,0),MATCH($A13,'[2]Displacement Source Base'!$CO$128:$DN$128,0))</f>
        <v>0</v>
      </c>
      <c r="O13" s="19">
        <f>INDEX('[2]Displacement Source Base'!$CO$130:$DN$156,MATCH(O$7,'[2]Displacement Source Base'!$CN$130:$CN$156,0),MATCH($A13,'[2]Displacement Source Base'!$CO$128:$DN$128,0))</f>
        <v>0</v>
      </c>
      <c r="P13" s="19">
        <f>INDEX('[2]Displacement Source Base'!$CO$130:$DN$156,MATCH(P$7,'[2]Displacement Source Base'!$CN$130:$CN$156,0),MATCH($A13,'[2]Displacement Source Base'!$CO$128:$DN$128,0))</f>
        <v>0</v>
      </c>
      <c r="Q13" s="19">
        <f>INDEX('[2]Displacement Source Base'!$CO$130:$DN$156,MATCH(Q$7,'[2]Displacement Source Base'!$CN$130:$CN$156,0),MATCH($A13,'[2]Displacement Source Base'!$CO$128:$DN$128,0))</f>
        <v>0</v>
      </c>
      <c r="R13" s="19">
        <f>INDEX('[2]Displacement Source Base'!$CO$130:$DN$156,MATCH(R$7,'[2]Displacement Source Base'!$CN$130:$CN$156,0),MATCH($A13,'[2]Displacement Source Base'!$CO$128:$DN$128,0))</f>
        <v>0</v>
      </c>
      <c r="S13" s="19">
        <f>INDEX('[2]Displacement Source Base'!$CO$130:$DN$156,MATCH(S$7,'[2]Displacement Source Base'!$CN$130:$CN$156,0),MATCH($A13,'[2]Displacement Source Base'!$CO$128:$DN$128,0))</f>
        <v>0</v>
      </c>
      <c r="T13" s="19">
        <f>INDEX('[2]Displacement Source Base'!$CO$130:$DN$156,MATCH(T$7,'[2]Displacement Source Base'!$CN$130:$CN$156,0),MATCH($A13,'[2]Displacement Source Base'!$CO$128:$DN$128,0))</f>
        <v>0</v>
      </c>
      <c r="U13" s="18"/>
      <c r="W13" s="17">
        <v>2022</v>
      </c>
      <c r="X13" s="19">
        <f>INDEX('[2]Displacement Source AC'!$CO$130:$DN$156,MATCH(X$7,'[2]Displacement Source AC'!$CN$130:$CN$156,0),MATCH($A13,'[2]Displacement Source AC'!$CO$128:$DN$128,0))</f>
        <v>0</v>
      </c>
      <c r="Y13" s="19">
        <f>INDEX('[2]Displacement Source AC'!$CO$130:$DN$156,MATCH(Y$7,'[2]Displacement Source AC'!$CN$130:$CN$156,0),MATCH($A13,'[2]Displacement Source AC'!$CO$128:$DN$128,0))</f>
        <v>0</v>
      </c>
      <c r="Z13" s="19">
        <f>INDEX('[2]Displacement Source AC'!$CO$130:$DN$156,MATCH(Z$7,'[2]Displacement Source AC'!$CN$130:$CN$156,0),MATCH($A13,'[2]Displacement Source AC'!$CO$128:$DN$128,0))</f>
        <v>0</v>
      </c>
      <c r="AA13" s="19">
        <f>INDEX('[2]Displacement Source AC'!$CO$130:$DN$156,MATCH(AA$7,'[2]Displacement Source AC'!$CN$130:$CN$156,0),MATCH($A13,'[2]Displacement Source AC'!$CO$128:$DN$128,0))</f>
        <v>0</v>
      </c>
      <c r="AB13" s="19">
        <f>INDEX('[2]Displacement Source AC'!$CO$130:$DN$156,MATCH(AB$7,'[2]Displacement Source AC'!$CN$130:$CN$156,0),MATCH($A13,'[2]Displacement Source AC'!$CO$128:$DN$128,0))</f>
        <v>0</v>
      </c>
      <c r="AC13" s="19">
        <f>INDEX('[2]Displacement Source AC'!$CO$130:$DN$156,MATCH(AC$7,'[2]Displacement Source AC'!$CN$130:$CN$156,0),MATCH($A13,'[2]Displacement Source AC'!$CO$128:$DN$128,0))</f>
        <v>2.1979999999999995</v>
      </c>
      <c r="AD13" s="19">
        <f>INDEX('[2]Displacement Source AC'!$CO$130:$DN$156,MATCH(AD$7,'[2]Displacement Source AC'!$CN$130:$CN$156,0),MATCH($A13,'[2]Displacement Source AC'!$CO$128:$DN$128,0))</f>
        <v>0</v>
      </c>
      <c r="AE13" s="19">
        <f>INDEX('[2]Displacement Source AC'!$CO$130:$DN$156,MATCH(AE$7,'[2]Displacement Source AC'!$CN$130:$CN$156,0),MATCH($A13,'[2]Displacement Source AC'!$CO$128:$DN$128,0))</f>
        <v>0</v>
      </c>
      <c r="AF13" s="19">
        <f>INDEX('[2]Displacement Source AC'!$CO$130:$DN$156,MATCH(AF$7,'[2]Displacement Source AC'!$CN$130:$CN$156,0),MATCH($A13,'[2]Displacement Source AC'!$CO$128:$DN$128,0))</f>
        <v>0</v>
      </c>
      <c r="AG13" s="19">
        <f>INDEX('[2]Displacement Source AC'!$CO$130:$DN$156,MATCH(AG$7,'[2]Displacement Source AC'!$CN$130:$CN$156,0),MATCH($A13,'[2]Displacement Source AC'!$CO$128:$DN$128,0))</f>
        <v>0</v>
      </c>
      <c r="AH13" s="19">
        <f>INDEX('[2]Displacement Source AC'!$CO$130:$DN$156,MATCH(AH$7,'[2]Displacement Source AC'!$CN$130:$CN$156,0),MATCH($A13,'[2]Displacement Source AC'!$CO$128:$DN$128,0))</f>
        <v>0</v>
      </c>
      <c r="AI13" s="19">
        <f>INDEX('[2]Displacement Source AC'!$CO$130:$DN$156,MATCH(AI$7,'[2]Displacement Source AC'!$CN$130:$CN$156,0),MATCH($A13,'[2]Displacement Source AC'!$CO$128:$DN$128,0))</f>
        <v>0</v>
      </c>
      <c r="AJ13" s="19">
        <f>INDEX('[2]Displacement Source AC'!$CO$130:$DN$156,MATCH(AJ$7,'[2]Displacement Source AC'!$CN$130:$CN$156,0),MATCH($A13,'[2]Displacement Source AC'!$CO$128:$DN$128,0))</f>
        <v>0</v>
      </c>
      <c r="AK13" s="19">
        <f>INDEX('[2]Displacement Source AC'!$CO$130:$DN$156,MATCH(AK$7,'[2]Displacement Source AC'!$CN$130:$CN$156,0),MATCH($A13,'[2]Displacement Source AC'!$CO$128:$DN$128,0))</f>
        <v>0</v>
      </c>
      <c r="AL13" s="19">
        <f>INDEX('[2]Displacement Source AC'!$CO$130:$DN$156,MATCH(AL$7,'[2]Displacement Source AC'!$CN$130:$CN$156,0),MATCH($A13,'[2]Displacement Source AC'!$CO$128:$DN$128,0))</f>
        <v>0</v>
      </c>
      <c r="AM13" s="19">
        <f>INDEX('[2]Displacement Source AC'!$CO$130:$DN$156,MATCH(AM$7,'[2]Displacement Source AC'!$CN$130:$CN$156,0),MATCH($A13,'[2]Displacement Source AC'!$CO$128:$DN$128,0))</f>
        <v>0</v>
      </c>
      <c r="AN13" s="19">
        <f>INDEX('[2]Displacement Source AC'!$CO$130:$DN$156,MATCH(AN$7,'[2]Displacement Source AC'!$CN$130:$CN$156,0),MATCH($A13,'[2]Displacement Source AC'!$CO$128:$DN$128,0))</f>
        <v>0</v>
      </c>
      <c r="AO13" s="19">
        <f>INDEX('[2]Displacement Source AC'!$CO$130:$DN$156,MATCH(AO$7,'[2]Displacement Source AC'!$CN$130:$CN$156,0),MATCH($A13,'[2]Displacement Source AC'!$CO$128:$DN$128,0))</f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7.2726204304628483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7.2726204304628483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25">
      <c r="A14" s="17">
        <f t="shared" si="40"/>
        <v>2023</v>
      </c>
      <c r="B14" s="19">
        <f>INDEX('[2]Displacement Source Base'!$CO$130:$DN$156,MATCH(B$7,'[2]Displacement Source Base'!$CN$130:$CN$156,0),MATCH($A14,'[2]Displacement Source Base'!$CO$128:$DN$128,0))</f>
        <v>0</v>
      </c>
      <c r="C14" s="19">
        <f>INDEX('[2]Displacement Source Base'!$CO$130:$DN$156,MATCH(C$7,'[2]Displacement Source Base'!$CN$130:$CN$156,0),MATCH($A14,'[2]Displacement Source Base'!$CO$128:$DN$128,0))</f>
        <v>0</v>
      </c>
      <c r="D14" s="19">
        <f>INDEX('[2]Displacement Source Base'!$CO$130:$DN$156,MATCH(D$7,'[2]Displacement Source Base'!$CN$130:$CN$156,0),MATCH($A14,'[2]Displacement Source Base'!$CO$128:$DN$128,0))</f>
        <v>0</v>
      </c>
      <c r="E14" s="19">
        <f>INDEX('[2]Displacement Source Base'!$CO$130:$DN$156,MATCH(E$7,'[2]Displacement Source Base'!$CN$130:$CN$156,0),MATCH($A14,'[2]Displacement Source Base'!$CO$128:$DN$128,0))</f>
        <v>0</v>
      </c>
      <c r="F14" s="19">
        <f>INDEX('[2]Displacement Source Base'!$CO$130:$DN$156,MATCH(F$7,'[2]Displacement Source Base'!$CN$130:$CN$156,0),MATCH($A14,'[2]Displacement Source Base'!$CO$128:$DN$128,0))</f>
        <v>0</v>
      </c>
      <c r="G14" s="19">
        <f>INDEX('[2]Displacement Source Base'!$CO$130:$DN$156,MATCH(G$7,'[2]Displacement Source Base'!$CN$130:$CN$156,0),MATCH($A14,'[2]Displacement Source Base'!$CO$128:$DN$128,0))</f>
        <v>2.1979999999999995</v>
      </c>
      <c r="H14" s="19">
        <f>INDEX('[2]Displacement Source Base'!$CO$130:$DN$156,MATCH(H$7,'[2]Displacement Source Base'!$CN$130:$CN$156,0),MATCH($A14,'[2]Displacement Source Base'!$CO$128:$DN$128,0))</f>
        <v>0</v>
      </c>
      <c r="I14" s="19">
        <f>INDEX('[2]Displacement Source Base'!$CO$130:$DN$156,MATCH(I$7,'[2]Displacement Source Base'!$CN$130:$CN$156,0),MATCH($A14,'[2]Displacement Source Base'!$CO$128:$DN$128,0))</f>
        <v>0</v>
      </c>
      <c r="J14" s="19">
        <f>INDEX('[2]Displacement Source Base'!$CO$130:$DN$156,MATCH(J$7,'[2]Displacement Source Base'!$CN$130:$CN$156,0),MATCH($A14,'[2]Displacement Source Base'!$CO$128:$DN$128,0))</f>
        <v>0</v>
      </c>
      <c r="K14" s="19">
        <f>INDEX('[2]Displacement Source Base'!$CO$130:$DN$156,MATCH(K$7,'[2]Displacement Source Base'!$CN$130:$CN$156,0),MATCH($A14,'[2]Displacement Source Base'!$CO$128:$DN$128,0))</f>
        <v>0</v>
      </c>
      <c r="L14" s="19">
        <f>INDEX('[2]Displacement Source Base'!$CO$130:$DN$156,MATCH(L$7,'[2]Displacement Source Base'!$CN$130:$CN$156,0),MATCH($A14,'[2]Displacement Source Base'!$CO$128:$DN$128,0))</f>
        <v>0</v>
      </c>
      <c r="M14" s="19">
        <f>INDEX('[2]Displacement Source Base'!$CO$130:$DN$156,MATCH(M$7,'[2]Displacement Source Base'!$CN$130:$CN$156,0),MATCH($A14,'[2]Displacement Source Base'!$CO$128:$DN$128,0))</f>
        <v>0</v>
      </c>
      <c r="N14" s="19">
        <f>INDEX('[2]Displacement Source Base'!$CO$130:$DN$156,MATCH(N$7,'[2]Displacement Source Base'!$CN$130:$CN$156,0),MATCH($A14,'[2]Displacement Source Base'!$CO$128:$DN$128,0))</f>
        <v>0</v>
      </c>
      <c r="O14" s="19">
        <f>INDEX('[2]Displacement Source Base'!$CO$130:$DN$156,MATCH(O$7,'[2]Displacement Source Base'!$CN$130:$CN$156,0),MATCH($A14,'[2]Displacement Source Base'!$CO$128:$DN$128,0))</f>
        <v>0</v>
      </c>
      <c r="P14" s="19">
        <f>INDEX('[2]Displacement Source Base'!$CO$130:$DN$156,MATCH(P$7,'[2]Displacement Source Base'!$CN$130:$CN$156,0),MATCH($A14,'[2]Displacement Source Base'!$CO$128:$DN$128,0))</f>
        <v>0</v>
      </c>
      <c r="Q14" s="19">
        <f>INDEX('[2]Displacement Source Base'!$CO$130:$DN$156,MATCH(Q$7,'[2]Displacement Source Base'!$CN$130:$CN$156,0),MATCH($A14,'[2]Displacement Source Base'!$CO$128:$DN$128,0))</f>
        <v>0</v>
      </c>
      <c r="R14" s="19">
        <f>INDEX('[2]Displacement Source Base'!$CO$130:$DN$156,MATCH(R$7,'[2]Displacement Source Base'!$CN$130:$CN$156,0),MATCH($A14,'[2]Displacement Source Base'!$CO$128:$DN$128,0))</f>
        <v>0</v>
      </c>
      <c r="S14" s="19">
        <f>INDEX('[2]Displacement Source Base'!$CO$130:$DN$156,MATCH(S$7,'[2]Displacement Source Base'!$CN$130:$CN$156,0),MATCH($A14,'[2]Displacement Source Base'!$CO$128:$DN$128,0))</f>
        <v>0</v>
      </c>
      <c r="T14" s="19">
        <f>INDEX('[2]Displacement Source Base'!$CO$130:$DN$156,MATCH(T$7,'[2]Displacement Source Base'!$CN$130:$CN$156,0),MATCH($A14,'[2]Displacement Source Base'!$CO$128:$DN$128,0))</f>
        <v>0</v>
      </c>
      <c r="U14" s="18"/>
      <c r="W14" s="17">
        <v>2023</v>
      </c>
      <c r="X14" s="19">
        <f>INDEX('[2]Displacement Source AC'!$CO$130:$DN$156,MATCH(X$7,'[2]Displacement Source AC'!$CN$130:$CN$156,0),MATCH($A14,'[2]Displacement Source AC'!$CO$128:$DN$128,0))</f>
        <v>0</v>
      </c>
      <c r="Y14" s="19">
        <f>INDEX('[2]Displacement Source AC'!$CO$130:$DN$156,MATCH(Y$7,'[2]Displacement Source AC'!$CN$130:$CN$156,0),MATCH($A14,'[2]Displacement Source AC'!$CO$128:$DN$128,0))</f>
        <v>0</v>
      </c>
      <c r="Z14" s="19">
        <f>INDEX('[2]Displacement Source AC'!$CO$130:$DN$156,MATCH(Z$7,'[2]Displacement Source AC'!$CN$130:$CN$156,0),MATCH($A14,'[2]Displacement Source AC'!$CO$128:$DN$128,0))</f>
        <v>0</v>
      </c>
      <c r="AA14" s="19">
        <f>INDEX('[2]Displacement Source AC'!$CO$130:$DN$156,MATCH(AA$7,'[2]Displacement Source AC'!$CN$130:$CN$156,0),MATCH($A14,'[2]Displacement Source AC'!$CO$128:$DN$128,0))</f>
        <v>0</v>
      </c>
      <c r="AB14" s="19">
        <f>INDEX('[2]Displacement Source AC'!$CO$130:$DN$156,MATCH(AB$7,'[2]Displacement Source AC'!$CN$130:$CN$156,0),MATCH($A14,'[2]Displacement Source AC'!$CO$128:$DN$128,0))</f>
        <v>0</v>
      </c>
      <c r="AC14" s="19">
        <f>INDEX('[2]Displacement Source AC'!$CO$130:$DN$156,MATCH(AC$7,'[2]Displacement Source AC'!$CN$130:$CN$156,0),MATCH($A14,'[2]Displacement Source AC'!$CO$128:$DN$128,0))</f>
        <v>2.1979999999999995</v>
      </c>
      <c r="AD14" s="19">
        <f>INDEX('[2]Displacement Source AC'!$CO$130:$DN$156,MATCH(AD$7,'[2]Displacement Source AC'!$CN$130:$CN$156,0),MATCH($A14,'[2]Displacement Source AC'!$CO$128:$DN$128,0))</f>
        <v>0</v>
      </c>
      <c r="AE14" s="19">
        <f>INDEX('[2]Displacement Source AC'!$CO$130:$DN$156,MATCH(AE$7,'[2]Displacement Source AC'!$CN$130:$CN$156,0),MATCH($A14,'[2]Displacement Source AC'!$CO$128:$DN$128,0))</f>
        <v>0</v>
      </c>
      <c r="AF14" s="19">
        <f>INDEX('[2]Displacement Source AC'!$CO$130:$DN$156,MATCH(AF$7,'[2]Displacement Source AC'!$CN$130:$CN$156,0),MATCH($A14,'[2]Displacement Source AC'!$CO$128:$DN$128,0))</f>
        <v>0</v>
      </c>
      <c r="AG14" s="19">
        <f>INDEX('[2]Displacement Source AC'!$CO$130:$DN$156,MATCH(AG$7,'[2]Displacement Source AC'!$CN$130:$CN$156,0),MATCH($A14,'[2]Displacement Source AC'!$CO$128:$DN$128,0))</f>
        <v>0</v>
      </c>
      <c r="AH14" s="19">
        <f>INDEX('[2]Displacement Source AC'!$CO$130:$DN$156,MATCH(AH$7,'[2]Displacement Source AC'!$CN$130:$CN$156,0),MATCH($A14,'[2]Displacement Source AC'!$CO$128:$DN$128,0))</f>
        <v>0</v>
      </c>
      <c r="AI14" s="19">
        <f>INDEX('[2]Displacement Source AC'!$CO$130:$DN$156,MATCH(AI$7,'[2]Displacement Source AC'!$CN$130:$CN$156,0),MATCH($A14,'[2]Displacement Source AC'!$CO$128:$DN$128,0))</f>
        <v>0</v>
      </c>
      <c r="AJ14" s="19">
        <f>INDEX('[2]Displacement Source AC'!$CO$130:$DN$156,MATCH(AJ$7,'[2]Displacement Source AC'!$CN$130:$CN$156,0),MATCH($A14,'[2]Displacement Source AC'!$CO$128:$DN$128,0))</f>
        <v>0</v>
      </c>
      <c r="AK14" s="19">
        <f>INDEX('[2]Displacement Source AC'!$CO$130:$DN$156,MATCH(AK$7,'[2]Displacement Source AC'!$CN$130:$CN$156,0),MATCH($A14,'[2]Displacement Source AC'!$CO$128:$DN$128,0))</f>
        <v>0</v>
      </c>
      <c r="AL14" s="19">
        <f>INDEX('[2]Displacement Source AC'!$CO$130:$DN$156,MATCH(AL$7,'[2]Displacement Source AC'!$CN$130:$CN$156,0),MATCH($A14,'[2]Displacement Source AC'!$CO$128:$DN$128,0))</f>
        <v>0</v>
      </c>
      <c r="AM14" s="19">
        <f>INDEX('[2]Displacement Source AC'!$CO$130:$DN$156,MATCH(AM$7,'[2]Displacement Source AC'!$CN$130:$CN$156,0),MATCH($A14,'[2]Displacement Source AC'!$CO$128:$DN$128,0))</f>
        <v>0</v>
      </c>
      <c r="AN14" s="19">
        <f>INDEX('[2]Displacement Source AC'!$CO$130:$DN$156,MATCH(AN$7,'[2]Displacement Source AC'!$CN$130:$CN$156,0),MATCH($A14,'[2]Displacement Source AC'!$CO$128:$DN$128,0))</f>
        <v>0</v>
      </c>
      <c r="AO14" s="19">
        <f>INDEX('[2]Displacement Source AC'!$CO$130:$DN$156,MATCH(AO$7,'[2]Displacement Source AC'!$CN$130:$CN$156,0),MATCH($A14,'[2]Displacement Source AC'!$CO$128:$DN$128,0))</f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7.2726204304628483</v>
      </c>
      <c r="AY14" s="19">
        <f t="shared" si="9"/>
        <v>0</v>
      </c>
      <c r="AZ14" s="19">
        <f t="shared" si="10"/>
        <v>0</v>
      </c>
      <c r="BA14" s="19">
        <f t="shared" si="11"/>
        <v>0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7.2726204304628483</v>
      </c>
      <c r="BU14" s="19">
        <f t="shared" si="27"/>
        <v>0</v>
      </c>
      <c r="BV14" s="19">
        <f t="shared" si="28"/>
        <v>0</v>
      </c>
      <c r="BW14" s="19">
        <f t="shared" si="29"/>
        <v>0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25">
      <c r="A15" s="17">
        <f t="shared" si="40"/>
        <v>2024</v>
      </c>
      <c r="B15" s="19">
        <f>INDEX('[2]Displacement Source Base'!$CO$130:$DN$156,MATCH(B$7,'[2]Displacement Source Base'!$CN$130:$CN$156,0),MATCH($A15,'[2]Displacement Source Base'!$CO$128:$DN$128,0))</f>
        <v>0</v>
      </c>
      <c r="C15" s="19">
        <f>INDEX('[2]Displacement Source Base'!$CO$130:$DN$156,MATCH(C$7,'[2]Displacement Source Base'!$CN$130:$CN$156,0),MATCH($A15,'[2]Displacement Source Base'!$CO$128:$DN$128,0))</f>
        <v>70.172178273005443</v>
      </c>
      <c r="D15" s="19">
        <f>INDEX('[2]Displacement Source Base'!$CO$130:$DN$156,MATCH(D$7,'[2]Displacement Source Base'!$CN$130:$CN$156,0),MATCH($A15,'[2]Displacement Source Base'!$CO$128:$DN$128,0))</f>
        <v>103.24157670252767</v>
      </c>
      <c r="E15" s="19">
        <f>INDEX('[2]Displacement Source Base'!$CO$130:$DN$156,MATCH(E$7,'[2]Displacement Source Base'!$CN$130:$CN$156,0),MATCH($A15,'[2]Displacement Source Base'!$CO$128:$DN$128,0))</f>
        <v>99.929046546467106</v>
      </c>
      <c r="F15" s="19">
        <f>INDEX('[2]Displacement Source Base'!$CO$130:$DN$156,MATCH(F$7,'[2]Displacement Source Base'!$CN$130:$CN$156,0),MATCH($A15,'[2]Displacement Source Base'!$CO$128:$DN$128,0))</f>
        <v>69.754554751005216</v>
      </c>
      <c r="G15" s="19">
        <f>INDEX('[2]Displacement Source Base'!$CO$130:$DN$156,MATCH(G$7,'[2]Displacement Source Base'!$CN$130:$CN$156,0),MATCH($A15,'[2]Displacement Source Base'!$CO$128:$DN$128,0))</f>
        <v>2.1979999999999995</v>
      </c>
      <c r="H15" s="19">
        <f>INDEX('[2]Displacement Source Base'!$CO$130:$DN$156,MATCH(H$7,'[2]Displacement Source Base'!$CN$130:$CN$156,0),MATCH($A15,'[2]Displacement Source Base'!$CO$128:$DN$128,0))</f>
        <v>0</v>
      </c>
      <c r="I15" s="19">
        <f>INDEX('[2]Displacement Source Base'!$CO$130:$DN$156,MATCH(I$7,'[2]Displacement Source Base'!$CN$130:$CN$156,0),MATCH($A15,'[2]Displacement Source Base'!$CO$128:$DN$128,0))</f>
        <v>4.5619499999999995</v>
      </c>
      <c r="J15" s="19">
        <f>INDEX('[2]Displacement Source Base'!$CO$130:$DN$156,MATCH(J$7,'[2]Displacement Source Base'!$CN$130:$CN$156,0),MATCH($A15,'[2]Displacement Source Base'!$CO$128:$DN$128,0))</f>
        <v>0</v>
      </c>
      <c r="K15" s="19">
        <f>INDEX('[2]Displacement Source Base'!$CO$130:$DN$156,MATCH(K$7,'[2]Displacement Source Base'!$CN$130:$CN$156,0),MATCH($A15,'[2]Displacement Source Base'!$CO$128:$DN$128,0))</f>
        <v>0</v>
      </c>
      <c r="L15" s="19">
        <f>INDEX('[2]Displacement Source Base'!$CO$130:$DN$156,MATCH(L$7,'[2]Displacement Source Base'!$CN$130:$CN$156,0),MATCH($A15,'[2]Displacement Source Base'!$CO$128:$DN$128,0))</f>
        <v>0</v>
      </c>
      <c r="M15" s="19">
        <f>INDEX('[2]Displacement Source Base'!$CO$130:$DN$156,MATCH(M$7,'[2]Displacement Source Base'!$CN$130:$CN$156,0),MATCH($A15,'[2]Displacement Source Base'!$CO$128:$DN$128,0))</f>
        <v>0</v>
      </c>
      <c r="N15" s="19">
        <f>INDEX('[2]Displacement Source Base'!$CO$130:$DN$156,MATCH(N$7,'[2]Displacement Source Base'!$CN$130:$CN$156,0),MATCH($A15,'[2]Displacement Source Base'!$CO$128:$DN$128,0))</f>
        <v>0</v>
      </c>
      <c r="O15" s="19">
        <f>INDEX('[2]Displacement Source Base'!$CO$130:$DN$156,MATCH(O$7,'[2]Displacement Source Base'!$CN$130:$CN$156,0),MATCH($A15,'[2]Displacement Source Base'!$CO$128:$DN$128,0))</f>
        <v>0</v>
      </c>
      <c r="P15" s="19">
        <f>INDEX('[2]Displacement Source Base'!$CO$130:$DN$156,MATCH(P$7,'[2]Displacement Source Base'!$CN$130:$CN$156,0),MATCH($A15,'[2]Displacement Source Base'!$CO$128:$DN$128,0))</f>
        <v>0</v>
      </c>
      <c r="Q15" s="19">
        <f>INDEX('[2]Displacement Source Base'!$CO$130:$DN$156,MATCH(Q$7,'[2]Displacement Source Base'!$CN$130:$CN$156,0),MATCH($A15,'[2]Displacement Source Base'!$CO$128:$DN$128,0))</f>
        <v>0</v>
      </c>
      <c r="R15" s="19">
        <f>INDEX('[2]Displacement Source Base'!$CO$130:$DN$156,MATCH(R$7,'[2]Displacement Source Base'!$CN$130:$CN$156,0),MATCH($A15,'[2]Displacement Source Base'!$CO$128:$DN$128,0))</f>
        <v>0</v>
      </c>
      <c r="S15" s="19">
        <f>INDEX('[2]Displacement Source Base'!$CO$130:$DN$156,MATCH(S$7,'[2]Displacement Source Base'!$CN$130:$CN$156,0),MATCH($A15,'[2]Displacement Source Base'!$CO$128:$DN$128,0))</f>
        <v>0</v>
      </c>
      <c r="T15" s="19">
        <f>INDEX('[2]Displacement Source Base'!$CO$130:$DN$156,MATCH(T$7,'[2]Displacement Source Base'!$CN$130:$CN$156,0),MATCH($A15,'[2]Displacement Source Base'!$CO$128:$DN$128,0))</f>
        <v>0</v>
      </c>
      <c r="U15" s="18"/>
      <c r="W15" s="17">
        <v>2024</v>
      </c>
      <c r="X15" s="19">
        <f>INDEX('[2]Displacement Source AC'!$CO$130:$DN$156,MATCH(X$7,'[2]Displacement Source AC'!$CN$130:$CN$156,0),MATCH($A15,'[2]Displacement Source AC'!$CO$128:$DN$128,0))</f>
        <v>0</v>
      </c>
      <c r="Y15" s="19">
        <f>INDEX('[2]Displacement Source AC'!$CO$130:$DN$156,MATCH(Y$7,'[2]Displacement Source AC'!$CN$130:$CN$156,0),MATCH($A15,'[2]Displacement Source AC'!$CO$128:$DN$128,0))</f>
        <v>70.172178273005443</v>
      </c>
      <c r="Z15" s="19">
        <f>INDEX('[2]Displacement Source AC'!$CO$130:$DN$156,MATCH(Z$7,'[2]Displacement Source AC'!$CN$130:$CN$156,0),MATCH($A15,'[2]Displacement Source AC'!$CO$128:$DN$128,0))</f>
        <v>103.24157670252767</v>
      </c>
      <c r="AA15" s="19">
        <f>INDEX('[2]Displacement Source AC'!$CO$130:$DN$156,MATCH(AA$7,'[2]Displacement Source AC'!$CN$130:$CN$156,0),MATCH($A15,'[2]Displacement Source AC'!$CO$128:$DN$128,0))</f>
        <v>99.929046546467106</v>
      </c>
      <c r="AB15" s="19">
        <f>INDEX('[2]Displacement Source AC'!$CO$130:$DN$156,MATCH(AB$7,'[2]Displacement Source AC'!$CN$130:$CN$156,0),MATCH($A15,'[2]Displacement Source AC'!$CO$128:$DN$128,0))</f>
        <v>69.754554751005216</v>
      </c>
      <c r="AC15" s="19">
        <f>INDEX('[2]Displacement Source AC'!$CO$130:$DN$156,MATCH(AC$7,'[2]Displacement Source AC'!$CN$130:$CN$156,0),MATCH($A15,'[2]Displacement Source AC'!$CO$128:$DN$128,0))</f>
        <v>2.1979999999999995</v>
      </c>
      <c r="AD15" s="19">
        <f>INDEX('[2]Displacement Source AC'!$CO$130:$DN$156,MATCH(AD$7,'[2]Displacement Source AC'!$CN$130:$CN$156,0),MATCH($A15,'[2]Displacement Source AC'!$CO$128:$DN$128,0))</f>
        <v>0</v>
      </c>
      <c r="AE15" s="19">
        <f>INDEX('[2]Displacement Source AC'!$CO$130:$DN$156,MATCH(AE$7,'[2]Displacement Source AC'!$CN$130:$CN$156,0),MATCH($A15,'[2]Displacement Source AC'!$CO$128:$DN$128,0))</f>
        <v>4.5619499999999995</v>
      </c>
      <c r="AF15" s="19">
        <f>INDEX('[2]Displacement Source AC'!$CO$130:$DN$156,MATCH(AF$7,'[2]Displacement Source AC'!$CN$130:$CN$156,0),MATCH($A15,'[2]Displacement Source AC'!$CO$128:$DN$128,0))</f>
        <v>0</v>
      </c>
      <c r="AG15" s="19">
        <f>INDEX('[2]Displacement Source AC'!$CO$130:$DN$156,MATCH(AG$7,'[2]Displacement Source AC'!$CN$130:$CN$156,0),MATCH($A15,'[2]Displacement Source AC'!$CO$128:$DN$128,0))</f>
        <v>0</v>
      </c>
      <c r="AH15" s="19">
        <f>INDEX('[2]Displacement Source AC'!$CO$130:$DN$156,MATCH(AH$7,'[2]Displacement Source AC'!$CN$130:$CN$156,0),MATCH($A15,'[2]Displacement Source AC'!$CO$128:$DN$128,0))</f>
        <v>0</v>
      </c>
      <c r="AI15" s="19">
        <f>INDEX('[2]Displacement Source AC'!$CO$130:$DN$156,MATCH(AI$7,'[2]Displacement Source AC'!$CN$130:$CN$156,0),MATCH($A15,'[2]Displacement Source AC'!$CO$128:$DN$128,0))</f>
        <v>0</v>
      </c>
      <c r="AJ15" s="19">
        <f>INDEX('[2]Displacement Source AC'!$CO$130:$DN$156,MATCH(AJ$7,'[2]Displacement Source AC'!$CN$130:$CN$156,0),MATCH($A15,'[2]Displacement Source AC'!$CO$128:$DN$128,0))</f>
        <v>0</v>
      </c>
      <c r="AK15" s="19">
        <f>INDEX('[2]Displacement Source AC'!$CO$130:$DN$156,MATCH(AK$7,'[2]Displacement Source AC'!$CN$130:$CN$156,0),MATCH($A15,'[2]Displacement Source AC'!$CO$128:$DN$128,0))</f>
        <v>0</v>
      </c>
      <c r="AL15" s="19">
        <f>INDEX('[2]Displacement Source AC'!$CO$130:$DN$156,MATCH(AL$7,'[2]Displacement Source AC'!$CN$130:$CN$156,0),MATCH($A15,'[2]Displacement Source AC'!$CO$128:$DN$128,0))</f>
        <v>0</v>
      </c>
      <c r="AM15" s="19">
        <f>INDEX('[2]Displacement Source AC'!$CO$130:$DN$156,MATCH(AM$7,'[2]Displacement Source AC'!$CN$130:$CN$156,0),MATCH($A15,'[2]Displacement Source AC'!$CO$128:$DN$128,0))</f>
        <v>0</v>
      </c>
      <c r="AN15" s="19">
        <f>INDEX('[2]Displacement Source AC'!$CO$130:$DN$156,MATCH(AN$7,'[2]Displacement Source AC'!$CN$130:$CN$156,0),MATCH($A15,'[2]Displacement Source AC'!$CO$128:$DN$128,0))</f>
        <v>0</v>
      </c>
      <c r="AO15" s="19">
        <f>INDEX('[2]Displacement Source AC'!$CO$130:$DN$156,MATCH(AO$7,'[2]Displacement Source AC'!$CN$130:$CN$156,0),MATCH($A15,'[2]Displacement Source AC'!$CO$128:$DN$128,0))</f>
        <v>0</v>
      </c>
      <c r="AP15" s="18"/>
      <c r="AR15" s="17">
        <v>2024</v>
      </c>
      <c r="AS15" s="19">
        <f t="shared" si="38"/>
        <v>0</v>
      </c>
      <c r="AT15" s="19">
        <f t="shared" si="4"/>
        <v>199.57261319823169</v>
      </c>
      <c r="AU15" s="19">
        <f t="shared" si="5"/>
        <v>341.6</v>
      </c>
      <c r="AV15" s="19">
        <f t="shared" si="6"/>
        <v>318.20773829193553</v>
      </c>
      <c r="AW15" s="19">
        <f t="shared" si="7"/>
        <v>230.79999999999998</v>
      </c>
      <c r="AX15" s="19">
        <f t="shared" si="8"/>
        <v>7.2726204304628483</v>
      </c>
      <c r="AY15" s="19">
        <f t="shared" si="9"/>
        <v>0</v>
      </c>
      <c r="AZ15" s="19">
        <f t="shared" si="10"/>
        <v>35.890360814280804</v>
      </c>
      <c r="BA15" s="19">
        <f t="shared" si="11"/>
        <v>0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0</v>
      </c>
      <c r="BP15" s="19">
        <f t="shared" si="22"/>
        <v>199.57261319823169</v>
      </c>
      <c r="BQ15" s="19">
        <f t="shared" si="23"/>
        <v>341.6</v>
      </c>
      <c r="BR15" s="19">
        <f t="shared" si="24"/>
        <v>318.20773829193553</v>
      </c>
      <c r="BS15" s="19">
        <f t="shared" si="25"/>
        <v>230.79999999999998</v>
      </c>
      <c r="BT15" s="19">
        <f t="shared" si="26"/>
        <v>7.2726204304628483</v>
      </c>
      <c r="BU15" s="19">
        <f t="shared" si="27"/>
        <v>0</v>
      </c>
      <c r="BV15" s="19">
        <f t="shared" si="28"/>
        <v>35.890360814280804</v>
      </c>
      <c r="BW15" s="19">
        <f t="shared" si="29"/>
        <v>0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25">
      <c r="A16" s="17">
        <f t="shared" si="40"/>
        <v>2025</v>
      </c>
      <c r="B16" s="19">
        <f>INDEX('[2]Displacement Source Base'!$CO$130:$DN$156,MATCH(B$7,'[2]Displacement Source Base'!$CN$130:$CN$156,0),MATCH($A16,'[2]Displacement Source Base'!$CO$128:$DN$128,0))</f>
        <v>0</v>
      </c>
      <c r="C16" s="19">
        <f>INDEX('[2]Displacement Source Base'!$CO$130:$DN$156,MATCH(C$7,'[2]Displacement Source Base'!$CN$130:$CN$156,0),MATCH($A16,'[2]Displacement Source Base'!$CO$128:$DN$128,0))</f>
        <v>70.172178273005443</v>
      </c>
      <c r="D16" s="19">
        <f>INDEX('[2]Displacement Source Base'!$CO$130:$DN$156,MATCH(D$7,'[2]Displacement Source Base'!$CN$130:$CN$156,0),MATCH($A16,'[2]Displacement Source Base'!$CO$128:$DN$128,0))</f>
        <v>103.24157670252767</v>
      </c>
      <c r="E16" s="19">
        <f>INDEX('[2]Displacement Source Base'!$CO$130:$DN$156,MATCH(E$7,'[2]Displacement Source Base'!$CN$130:$CN$156,0),MATCH($A16,'[2]Displacement Source Base'!$CO$128:$DN$128,0))</f>
        <v>99.929046546467106</v>
      </c>
      <c r="F16" s="19">
        <f>INDEX('[2]Displacement Source Base'!$CO$130:$DN$156,MATCH(F$7,'[2]Displacement Source Base'!$CN$130:$CN$156,0),MATCH($A16,'[2]Displacement Source Base'!$CO$128:$DN$128,0))</f>
        <v>69.754554751005216</v>
      </c>
      <c r="G16" s="19">
        <f>INDEX('[2]Displacement Source Base'!$CO$130:$DN$156,MATCH(G$7,'[2]Displacement Source Base'!$CN$130:$CN$156,0),MATCH($A16,'[2]Displacement Source Base'!$CO$128:$DN$128,0))</f>
        <v>2.1979999999999995</v>
      </c>
      <c r="H16" s="19">
        <f>INDEX('[2]Displacement Source Base'!$CO$130:$DN$156,MATCH(H$7,'[2]Displacement Source Base'!$CN$130:$CN$156,0),MATCH($A16,'[2]Displacement Source Base'!$CO$128:$DN$128,0))</f>
        <v>0</v>
      </c>
      <c r="I16" s="19">
        <f>INDEX('[2]Displacement Source Base'!$CO$130:$DN$156,MATCH(I$7,'[2]Displacement Source Base'!$CN$130:$CN$156,0),MATCH($A16,'[2]Displacement Source Base'!$CO$128:$DN$128,0))</f>
        <v>4.5619499999999995</v>
      </c>
      <c r="J16" s="19">
        <f>INDEX('[2]Displacement Source Base'!$CO$130:$DN$156,MATCH(J$7,'[2]Displacement Source Base'!$CN$130:$CN$156,0),MATCH($A16,'[2]Displacement Source Base'!$CO$128:$DN$128,0))</f>
        <v>0</v>
      </c>
      <c r="K16" s="19">
        <f>INDEX('[2]Displacement Source Base'!$CO$130:$DN$156,MATCH(K$7,'[2]Displacement Source Base'!$CN$130:$CN$156,0),MATCH($A16,'[2]Displacement Source Base'!$CO$128:$DN$128,0))</f>
        <v>0</v>
      </c>
      <c r="L16" s="19">
        <f>INDEX('[2]Displacement Source Base'!$CO$130:$DN$156,MATCH(L$7,'[2]Displacement Source Base'!$CN$130:$CN$156,0),MATCH($A16,'[2]Displacement Source Base'!$CO$128:$DN$128,0))</f>
        <v>0</v>
      </c>
      <c r="M16" s="19">
        <f>INDEX('[2]Displacement Source Base'!$CO$130:$DN$156,MATCH(M$7,'[2]Displacement Source Base'!$CN$130:$CN$156,0),MATCH($A16,'[2]Displacement Source Base'!$CO$128:$DN$128,0))</f>
        <v>0</v>
      </c>
      <c r="N16" s="19">
        <f>INDEX('[2]Displacement Source Base'!$CO$130:$DN$156,MATCH(N$7,'[2]Displacement Source Base'!$CN$130:$CN$156,0),MATCH($A16,'[2]Displacement Source Base'!$CO$128:$DN$128,0))</f>
        <v>0</v>
      </c>
      <c r="O16" s="19">
        <f>INDEX('[2]Displacement Source Base'!$CO$130:$DN$156,MATCH(O$7,'[2]Displacement Source Base'!$CN$130:$CN$156,0),MATCH($A16,'[2]Displacement Source Base'!$CO$128:$DN$128,0))</f>
        <v>0</v>
      </c>
      <c r="P16" s="19">
        <f>INDEX('[2]Displacement Source Base'!$CO$130:$DN$156,MATCH(P$7,'[2]Displacement Source Base'!$CN$130:$CN$156,0),MATCH($A16,'[2]Displacement Source Base'!$CO$128:$DN$128,0))</f>
        <v>0</v>
      </c>
      <c r="Q16" s="19">
        <f>INDEX('[2]Displacement Source Base'!$CO$130:$DN$156,MATCH(Q$7,'[2]Displacement Source Base'!$CN$130:$CN$156,0),MATCH($A16,'[2]Displacement Source Base'!$CO$128:$DN$128,0))</f>
        <v>0</v>
      </c>
      <c r="R16" s="19">
        <f>INDEX('[2]Displacement Source Base'!$CO$130:$DN$156,MATCH(R$7,'[2]Displacement Source Base'!$CN$130:$CN$156,0),MATCH($A16,'[2]Displacement Source Base'!$CO$128:$DN$128,0))</f>
        <v>0</v>
      </c>
      <c r="S16" s="19">
        <f>INDEX('[2]Displacement Source Base'!$CO$130:$DN$156,MATCH(S$7,'[2]Displacement Source Base'!$CN$130:$CN$156,0),MATCH($A16,'[2]Displacement Source Base'!$CO$128:$DN$128,0))</f>
        <v>0</v>
      </c>
      <c r="T16" s="19">
        <f>INDEX('[2]Displacement Source Base'!$CO$130:$DN$156,MATCH(T$7,'[2]Displacement Source Base'!$CN$130:$CN$156,0),MATCH($A16,'[2]Displacement Source Base'!$CO$128:$DN$128,0))</f>
        <v>0</v>
      </c>
      <c r="U16" s="18"/>
      <c r="W16" s="17">
        <v>2025</v>
      </c>
      <c r="X16" s="19">
        <f>INDEX('[2]Displacement Source AC'!$CO$130:$DN$156,MATCH(X$7,'[2]Displacement Source AC'!$CN$130:$CN$156,0),MATCH($A16,'[2]Displacement Source AC'!$CO$128:$DN$128,0))</f>
        <v>0</v>
      </c>
      <c r="Y16" s="19">
        <f>INDEX('[2]Displacement Source AC'!$CO$130:$DN$156,MATCH(Y$7,'[2]Displacement Source AC'!$CN$130:$CN$156,0),MATCH($A16,'[2]Displacement Source AC'!$CO$128:$DN$128,0))</f>
        <v>70.172178273005443</v>
      </c>
      <c r="Z16" s="19">
        <f>INDEX('[2]Displacement Source AC'!$CO$130:$DN$156,MATCH(Z$7,'[2]Displacement Source AC'!$CN$130:$CN$156,0),MATCH($A16,'[2]Displacement Source AC'!$CO$128:$DN$128,0))</f>
        <v>103.24157670252767</v>
      </c>
      <c r="AA16" s="19">
        <f>INDEX('[2]Displacement Source AC'!$CO$130:$DN$156,MATCH(AA$7,'[2]Displacement Source AC'!$CN$130:$CN$156,0),MATCH($A16,'[2]Displacement Source AC'!$CO$128:$DN$128,0))</f>
        <v>99.929046546467106</v>
      </c>
      <c r="AB16" s="19">
        <f>INDEX('[2]Displacement Source AC'!$CO$130:$DN$156,MATCH(AB$7,'[2]Displacement Source AC'!$CN$130:$CN$156,0),MATCH($A16,'[2]Displacement Source AC'!$CO$128:$DN$128,0))</f>
        <v>69.754554751005216</v>
      </c>
      <c r="AC16" s="19">
        <f>INDEX('[2]Displacement Source AC'!$CO$130:$DN$156,MATCH(AC$7,'[2]Displacement Source AC'!$CN$130:$CN$156,0),MATCH($A16,'[2]Displacement Source AC'!$CO$128:$DN$128,0))</f>
        <v>2.1979999999999995</v>
      </c>
      <c r="AD16" s="19">
        <f>INDEX('[2]Displacement Source AC'!$CO$130:$DN$156,MATCH(AD$7,'[2]Displacement Source AC'!$CN$130:$CN$156,0),MATCH($A16,'[2]Displacement Source AC'!$CO$128:$DN$128,0))</f>
        <v>0</v>
      </c>
      <c r="AE16" s="19">
        <f>INDEX('[2]Displacement Source AC'!$CO$130:$DN$156,MATCH(AE$7,'[2]Displacement Source AC'!$CN$130:$CN$156,0),MATCH($A16,'[2]Displacement Source AC'!$CO$128:$DN$128,0))</f>
        <v>4.5619499999999995</v>
      </c>
      <c r="AF16" s="19">
        <f>INDEX('[2]Displacement Source AC'!$CO$130:$DN$156,MATCH(AF$7,'[2]Displacement Source AC'!$CN$130:$CN$156,0),MATCH($A16,'[2]Displacement Source AC'!$CO$128:$DN$128,0))</f>
        <v>0</v>
      </c>
      <c r="AG16" s="19">
        <f>INDEX('[2]Displacement Source AC'!$CO$130:$DN$156,MATCH(AG$7,'[2]Displacement Source AC'!$CN$130:$CN$156,0),MATCH($A16,'[2]Displacement Source AC'!$CO$128:$DN$128,0))</f>
        <v>0</v>
      </c>
      <c r="AH16" s="19">
        <f>INDEX('[2]Displacement Source AC'!$CO$130:$DN$156,MATCH(AH$7,'[2]Displacement Source AC'!$CN$130:$CN$156,0),MATCH($A16,'[2]Displacement Source AC'!$CO$128:$DN$128,0))</f>
        <v>0</v>
      </c>
      <c r="AI16" s="19">
        <f>INDEX('[2]Displacement Source AC'!$CO$130:$DN$156,MATCH(AI$7,'[2]Displacement Source AC'!$CN$130:$CN$156,0),MATCH($A16,'[2]Displacement Source AC'!$CO$128:$DN$128,0))</f>
        <v>0</v>
      </c>
      <c r="AJ16" s="19">
        <f>INDEX('[2]Displacement Source AC'!$CO$130:$DN$156,MATCH(AJ$7,'[2]Displacement Source AC'!$CN$130:$CN$156,0),MATCH($A16,'[2]Displacement Source AC'!$CO$128:$DN$128,0))</f>
        <v>0</v>
      </c>
      <c r="AK16" s="19">
        <f>INDEX('[2]Displacement Source AC'!$CO$130:$DN$156,MATCH(AK$7,'[2]Displacement Source AC'!$CN$130:$CN$156,0),MATCH($A16,'[2]Displacement Source AC'!$CO$128:$DN$128,0))</f>
        <v>0</v>
      </c>
      <c r="AL16" s="19">
        <f>INDEX('[2]Displacement Source AC'!$CO$130:$DN$156,MATCH(AL$7,'[2]Displacement Source AC'!$CN$130:$CN$156,0),MATCH($A16,'[2]Displacement Source AC'!$CO$128:$DN$128,0))</f>
        <v>0</v>
      </c>
      <c r="AM16" s="19">
        <f>INDEX('[2]Displacement Source AC'!$CO$130:$DN$156,MATCH(AM$7,'[2]Displacement Source AC'!$CN$130:$CN$156,0),MATCH($A16,'[2]Displacement Source AC'!$CO$128:$DN$128,0))</f>
        <v>0</v>
      </c>
      <c r="AN16" s="19">
        <f>INDEX('[2]Displacement Source AC'!$CO$130:$DN$156,MATCH(AN$7,'[2]Displacement Source AC'!$CN$130:$CN$156,0),MATCH($A16,'[2]Displacement Source AC'!$CO$128:$DN$128,0))</f>
        <v>0</v>
      </c>
      <c r="AO16" s="19">
        <f>INDEX('[2]Displacement Source AC'!$CO$130:$DN$156,MATCH(AO$7,'[2]Displacement Source AC'!$CN$130:$CN$156,0),MATCH($A16,'[2]Displacement Source AC'!$CO$128:$DN$128,0))</f>
        <v>0</v>
      </c>
      <c r="AP16" s="18"/>
      <c r="AR16" s="17">
        <v>2025</v>
      </c>
      <c r="AS16" s="19">
        <f t="shared" si="38"/>
        <v>0</v>
      </c>
      <c r="AT16" s="19">
        <f t="shared" si="4"/>
        <v>199.57261319823169</v>
      </c>
      <c r="AU16" s="19">
        <f t="shared" si="5"/>
        <v>341.6</v>
      </c>
      <c r="AV16" s="19">
        <f t="shared" si="6"/>
        <v>318.20773829193553</v>
      </c>
      <c r="AW16" s="19">
        <f t="shared" si="7"/>
        <v>230.79999999999998</v>
      </c>
      <c r="AX16" s="19">
        <f t="shared" si="8"/>
        <v>7.2726204304628483</v>
      </c>
      <c r="AY16" s="19">
        <f t="shared" si="9"/>
        <v>0</v>
      </c>
      <c r="AZ16" s="19">
        <f t="shared" si="10"/>
        <v>35.890360814280804</v>
      </c>
      <c r="BA16" s="19">
        <f t="shared" si="11"/>
        <v>0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0</v>
      </c>
      <c r="BP16" s="19">
        <f t="shared" si="22"/>
        <v>199.57261319823169</v>
      </c>
      <c r="BQ16" s="19">
        <f t="shared" si="23"/>
        <v>341.6</v>
      </c>
      <c r="BR16" s="19">
        <f t="shared" si="24"/>
        <v>318.20773829193553</v>
      </c>
      <c r="BS16" s="19">
        <f t="shared" si="25"/>
        <v>230.79999999999998</v>
      </c>
      <c r="BT16" s="19">
        <f t="shared" si="26"/>
        <v>7.2726204304628483</v>
      </c>
      <c r="BU16" s="19">
        <f t="shared" si="27"/>
        <v>0</v>
      </c>
      <c r="BV16" s="19">
        <f t="shared" si="28"/>
        <v>35.890360814280804</v>
      </c>
      <c r="BW16" s="19">
        <f t="shared" si="29"/>
        <v>0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25">
      <c r="A17" s="17">
        <f t="shared" si="40"/>
        <v>2026</v>
      </c>
      <c r="B17" s="19">
        <f>INDEX('[2]Displacement Source Base'!$CO$130:$DN$156,MATCH(B$7,'[2]Displacement Source Base'!$CN$130:$CN$156,0),MATCH($A17,'[2]Displacement Source Base'!$CO$128:$DN$128,0))</f>
        <v>0</v>
      </c>
      <c r="C17" s="19">
        <f>INDEX('[2]Displacement Source Base'!$CO$130:$DN$156,MATCH(C$7,'[2]Displacement Source Base'!$CN$130:$CN$156,0),MATCH($A17,'[2]Displacement Source Base'!$CO$128:$DN$128,0))</f>
        <v>70.172178273005443</v>
      </c>
      <c r="D17" s="19">
        <f>INDEX('[2]Displacement Source Base'!$CO$130:$DN$156,MATCH(D$7,'[2]Displacement Source Base'!$CN$130:$CN$156,0),MATCH($A17,'[2]Displacement Source Base'!$CO$128:$DN$128,0))</f>
        <v>103.24157670252767</v>
      </c>
      <c r="E17" s="19">
        <f>INDEX('[2]Displacement Source Base'!$CO$130:$DN$156,MATCH(E$7,'[2]Displacement Source Base'!$CN$130:$CN$156,0),MATCH($A17,'[2]Displacement Source Base'!$CO$128:$DN$128,0))</f>
        <v>99.929046546467106</v>
      </c>
      <c r="F17" s="19">
        <f>INDEX('[2]Displacement Source Base'!$CO$130:$DN$156,MATCH(F$7,'[2]Displacement Source Base'!$CN$130:$CN$156,0),MATCH($A17,'[2]Displacement Source Base'!$CO$128:$DN$128,0))</f>
        <v>69.754554751005216</v>
      </c>
      <c r="G17" s="19">
        <f>INDEX('[2]Displacement Source Base'!$CO$130:$DN$156,MATCH(G$7,'[2]Displacement Source Base'!$CN$130:$CN$156,0),MATCH($A17,'[2]Displacement Source Base'!$CO$128:$DN$128,0))</f>
        <v>2.1979999999999995</v>
      </c>
      <c r="H17" s="19">
        <f>INDEX('[2]Displacement Source Base'!$CO$130:$DN$156,MATCH(H$7,'[2]Displacement Source Base'!$CN$130:$CN$156,0),MATCH($A17,'[2]Displacement Source Base'!$CO$128:$DN$128,0))</f>
        <v>0</v>
      </c>
      <c r="I17" s="19">
        <f>INDEX('[2]Displacement Source Base'!$CO$130:$DN$156,MATCH(I$7,'[2]Displacement Source Base'!$CN$130:$CN$156,0),MATCH($A17,'[2]Displacement Source Base'!$CO$128:$DN$128,0))</f>
        <v>4.5619499999999995</v>
      </c>
      <c r="J17" s="19">
        <f>INDEX('[2]Displacement Source Base'!$CO$130:$DN$156,MATCH(J$7,'[2]Displacement Source Base'!$CN$130:$CN$156,0),MATCH($A17,'[2]Displacement Source Base'!$CO$128:$DN$128,0))</f>
        <v>0</v>
      </c>
      <c r="K17" s="19">
        <f>INDEX('[2]Displacement Source Base'!$CO$130:$DN$156,MATCH(K$7,'[2]Displacement Source Base'!$CN$130:$CN$156,0),MATCH($A17,'[2]Displacement Source Base'!$CO$128:$DN$128,0))</f>
        <v>0</v>
      </c>
      <c r="L17" s="19">
        <f>INDEX('[2]Displacement Source Base'!$CO$130:$DN$156,MATCH(L$7,'[2]Displacement Source Base'!$CN$130:$CN$156,0),MATCH($A17,'[2]Displacement Source Base'!$CO$128:$DN$128,0))</f>
        <v>0</v>
      </c>
      <c r="M17" s="19">
        <f>INDEX('[2]Displacement Source Base'!$CO$130:$DN$156,MATCH(M$7,'[2]Displacement Source Base'!$CN$130:$CN$156,0),MATCH($A17,'[2]Displacement Source Base'!$CO$128:$DN$128,0))</f>
        <v>0</v>
      </c>
      <c r="N17" s="19">
        <f>INDEX('[2]Displacement Source Base'!$CO$130:$DN$156,MATCH(N$7,'[2]Displacement Source Base'!$CN$130:$CN$156,0),MATCH($A17,'[2]Displacement Source Base'!$CO$128:$DN$128,0))</f>
        <v>0</v>
      </c>
      <c r="O17" s="19">
        <f>INDEX('[2]Displacement Source Base'!$CO$130:$DN$156,MATCH(O$7,'[2]Displacement Source Base'!$CN$130:$CN$156,0),MATCH($A17,'[2]Displacement Source Base'!$CO$128:$DN$128,0))</f>
        <v>0</v>
      </c>
      <c r="P17" s="19">
        <f>INDEX('[2]Displacement Source Base'!$CO$130:$DN$156,MATCH(P$7,'[2]Displacement Source Base'!$CN$130:$CN$156,0),MATCH($A17,'[2]Displacement Source Base'!$CO$128:$DN$128,0))</f>
        <v>0</v>
      </c>
      <c r="Q17" s="19">
        <f>INDEX('[2]Displacement Source Base'!$CO$130:$DN$156,MATCH(Q$7,'[2]Displacement Source Base'!$CN$130:$CN$156,0),MATCH($A17,'[2]Displacement Source Base'!$CO$128:$DN$128,0))</f>
        <v>0</v>
      </c>
      <c r="R17" s="19">
        <f>INDEX('[2]Displacement Source Base'!$CO$130:$DN$156,MATCH(R$7,'[2]Displacement Source Base'!$CN$130:$CN$156,0),MATCH($A17,'[2]Displacement Source Base'!$CO$128:$DN$128,0))</f>
        <v>0</v>
      </c>
      <c r="S17" s="19">
        <f>INDEX('[2]Displacement Source Base'!$CO$130:$DN$156,MATCH(S$7,'[2]Displacement Source Base'!$CN$130:$CN$156,0),MATCH($A17,'[2]Displacement Source Base'!$CO$128:$DN$128,0))</f>
        <v>0</v>
      </c>
      <c r="T17" s="19">
        <f>INDEX('[2]Displacement Source Base'!$CO$130:$DN$156,MATCH(T$7,'[2]Displacement Source Base'!$CN$130:$CN$156,0),MATCH($A17,'[2]Displacement Source Base'!$CO$128:$DN$128,0))</f>
        <v>0</v>
      </c>
      <c r="U17" s="18"/>
      <c r="W17" s="17">
        <v>2026</v>
      </c>
      <c r="X17" s="19">
        <f>INDEX('[2]Displacement Source AC'!$CO$130:$DN$156,MATCH(X$7,'[2]Displacement Source AC'!$CN$130:$CN$156,0),MATCH($A17,'[2]Displacement Source AC'!$CO$128:$DN$128,0))</f>
        <v>0</v>
      </c>
      <c r="Y17" s="19">
        <f>INDEX('[2]Displacement Source AC'!$CO$130:$DN$156,MATCH(Y$7,'[2]Displacement Source AC'!$CN$130:$CN$156,0),MATCH($A17,'[2]Displacement Source AC'!$CO$128:$DN$128,0))</f>
        <v>70.172178273005443</v>
      </c>
      <c r="Z17" s="19">
        <f>INDEX('[2]Displacement Source AC'!$CO$130:$DN$156,MATCH(Z$7,'[2]Displacement Source AC'!$CN$130:$CN$156,0),MATCH($A17,'[2]Displacement Source AC'!$CO$128:$DN$128,0))</f>
        <v>103.24157670252767</v>
      </c>
      <c r="AA17" s="19">
        <f>INDEX('[2]Displacement Source AC'!$CO$130:$DN$156,MATCH(AA$7,'[2]Displacement Source AC'!$CN$130:$CN$156,0),MATCH($A17,'[2]Displacement Source AC'!$CO$128:$DN$128,0))</f>
        <v>99.929046546467106</v>
      </c>
      <c r="AB17" s="19">
        <f>INDEX('[2]Displacement Source AC'!$CO$130:$DN$156,MATCH(AB$7,'[2]Displacement Source AC'!$CN$130:$CN$156,0),MATCH($A17,'[2]Displacement Source AC'!$CO$128:$DN$128,0))</f>
        <v>69.754554751005216</v>
      </c>
      <c r="AC17" s="19">
        <f>INDEX('[2]Displacement Source AC'!$CO$130:$DN$156,MATCH(AC$7,'[2]Displacement Source AC'!$CN$130:$CN$156,0),MATCH($A17,'[2]Displacement Source AC'!$CO$128:$DN$128,0))</f>
        <v>2.1979999999999995</v>
      </c>
      <c r="AD17" s="19">
        <f>INDEX('[2]Displacement Source AC'!$CO$130:$DN$156,MATCH(AD$7,'[2]Displacement Source AC'!$CN$130:$CN$156,0),MATCH($A17,'[2]Displacement Source AC'!$CO$128:$DN$128,0))</f>
        <v>0</v>
      </c>
      <c r="AE17" s="19">
        <f>INDEX('[2]Displacement Source AC'!$CO$130:$DN$156,MATCH(AE$7,'[2]Displacement Source AC'!$CN$130:$CN$156,0),MATCH($A17,'[2]Displacement Source AC'!$CO$128:$DN$128,0))</f>
        <v>4.5619499999999995</v>
      </c>
      <c r="AF17" s="19">
        <f>INDEX('[2]Displacement Source AC'!$CO$130:$DN$156,MATCH(AF$7,'[2]Displacement Source AC'!$CN$130:$CN$156,0),MATCH($A17,'[2]Displacement Source AC'!$CO$128:$DN$128,0))</f>
        <v>0</v>
      </c>
      <c r="AG17" s="19">
        <f>INDEX('[2]Displacement Source AC'!$CO$130:$DN$156,MATCH(AG$7,'[2]Displacement Source AC'!$CN$130:$CN$156,0),MATCH($A17,'[2]Displacement Source AC'!$CO$128:$DN$128,0))</f>
        <v>0</v>
      </c>
      <c r="AH17" s="19">
        <f>INDEX('[2]Displacement Source AC'!$CO$130:$DN$156,MATCH(AH$7,'[2]Displacement Source AC'!$CN$130:$CN$156,0),MATCH($A17,'[2]Displacement Source AC'!$CO$128:$DN$128,0))</f>
        <v>0</v>
      </c>
      <c r="AI17" s="19">
        <f>INDEX('[2]Displacement Source AC'!$CO$130:$DN$156,MATCH(AI$7,'[2]Displacement Source AC'!$CN$130:$CN$156,0),MATCH($A17,'[2]Displacement Source AC'!$CO$128:$DN$128,0))</f>
        <v>0</v>
      </c>
      <c r="AJ17" s="19">
        <f>INDEX('[2]Displacement Source AC'!$CO$130:$DN$156,MATCH(AJ$7,'[2]Displacement Source AC'!$CN$130:$CN$156,0),MATCH($A17,'[2]Displacement Source AC'!$CO$128:$DN$128,0))</f>
        <v>100</v>
      </c>
      <c r="AK17" s="19">
        <f>INDEX('[2]Displacement Source AC'!$CO$130:$DN$156,MATCH(AK$7,'[2]Displacement Source AC'!$CN$130:$CN$156,0),MATCH($A17,'[2]Displacement Source AC'!$CO$128:$DN$128,0))</f>
        <v>0</v>
      </c>
      <c r="AL17" s="19">
        <f>INDEX('[2]Displacement Source AC'!$CO$130:$DN$156,MATCH(AL$7,'[2]Displacement Source AC'!$CN$130:$CN$156,0),MATCH($A17,'[2]Displacement Source AC'!$CO$128:$DN$128,0))</f>
        <v>0</v>
      </c>
      <c r="AM17" s="19">
        <f>INDEX('[2]Displacement Source AC'!$CO$130:$DN$156,MATCH(AM$7,'[2]Displacement Source AC'!$CN$130:$CN$156,0),MATCH($A17,'[2]Displacement Source AC'!$CO$128:$DN$128,0))</f>
        <v>0</v>
      </c>
      <c r="AN17" s="19">
        <f>INDEX('[2]Displacement Source AC'!$CO$130:$DN$156,MATCH(AN$7,'[2]Displacement Source AC'!$CN$130:$CN$156,0),MATCH($A17,'[2]Displacement Source AC'!$CO$128:$DN$128,0))</f>
        <v>0</v>
      </c>
      <c r="AO17" s="19">
        <f>INDEX('[2]Displacement Source AC'!$CO$130:$DN$156,MATCH(AO$7,'[2]Displacement Source AC'!$CN$130:$CN$156,0),MATCH($A17,'[2]Displacement Source AC'!$CO$128:$DN$128,0))</f>
        <v>0</v>
      </c>
      <c r="AP17" s="18"/>
      <c r="AR17" s="17">
        <v>2026</v>
      </c>
      <c r="AS17" s="19">
        <f t="shared" si="38"/>
        <v>0</v>
      </c>
      <c r="AT17" s="19">
        <f t="shared" si="4"/>
        <v>199.57261319823169</v>
      </c>
      <c r="AU17" s="19">
        <f t="shared" si="5"/>
        <v>341.6</v>
      </c>
      <c r="AV17" s="19">
        <f t="shared" si="6"/>
        <v>318.20773829193553</v>
      </c>
      <c r="AW17" s="19">
        <f t="shared" si="7"/>
        <v>230.79999999999998</v>
      </c>
      <c r="AX17" s="19">
        <f t="shared" si="8"/>
        <v>7.2726204304628483</v>
      </c>
      <c r="AY17" s="19">
        <f t="shared" si="9"/>
        <v>0</v>
      </c>
      <c r="AZ17" s="19">
        <f t="shared" si="10"/>
        <v>35.890360814280804</v>
      </c>
      <c r="BA17" s="19">
        <f t="shared" si="11"/>
        <v>0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0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0</v>
      </c>
      <c r="BP17" s="19">
        <f t="shared" si="22"/>
        <v>199.57261319823169</v>
      </c>
      <c r="BQ17" s="19">
        <f t="shared" si="23"/>
        <v>341.6</v>
      </c>
      <c r="BR17" s="19">
        <f t="shared" si="24"/>
        <v>318.20773829193553</v>
      </c>
      <c r="BS17" s="19">
        <f t="shared" si="25"/>
        <v>230.79999999999998</v>
      </c>
      <c r="BT17" s="19">
        <f t="shared" si="26"/>
        <v>7.2726204304628483</v>
      </c>
      <c r="BU17" s="19">
        <f t="shared" si="27"/>
        <v>0</v>
      </c>
      <c r="BV17" s="19">
        <f t="shared" si="28"/>
        <v>35.890360814280804</v>
      </c>
      <c r="BW17" s="19">
        <f t="shared" si="29"/>
        <v>0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100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25">
      <c r="A18" s="17">
        <f t="shared" si="40"/>
        <v>2027</v>
      </c>
      <c r="B18" s="19">
        <f>INDEX('[2]Displacement Source Base'!$CO$130:$DN$156,MATCH(B$7,'[2]Displacement Source Base'!$CN$130:$CN$156,0),MATCH($A18,'[2]Displacement Source Base'!$CO$128:$DN$128,0))</f>
        <v>0</v>
      </c>
      <c r="C18" s="19">
        <f>INDEX('[2]Displacement Source Base'!$CO$130:$DN$156,MATCH(C$7,'[2]Displacement Source Base'!$CN$130:$CN$156,0),MATCH($A18,'[2]Displacement Source Base'!$CO$128:$DN$128,0))</f>
        <v>70.172178273005443</v>
      </c>
      <c r="D18" s="19">
        <f>INDEX('[2]Displacement Source Base'!$CO$130:$DN$156,MATCH(D$7,'[2]Displacement Source Base'!$CN$130:$CN$156,0),MATCH($A18,'[2]Displacement Source Base'!$CO$128:$DN$128,0))</f>
        <v>103.24157670252767</v>
      </c>
      <c r="E18" s="19">
        <f>INDEX('[2]Displacement Source Base'!$CO$130:$DN$156,MATCH(E$7,'[2]Displacement Source Base'!$CN$130:$CN$156,0),MATCH($A18,'[2]Displacement Source Base'!$CO$128:$DN$128,0))</f>
        <v>99.929046546467106</v>
      </c>
      <c r="F18" s="19">
        <f>INDEX('[2]Displacement Source Base'!$CO$130:$DN$156,MATCH(F$7,'[2]Displacement Source Base'!$CN$130:$CN$156,0),MATCH($A18,'[2]Displacement Source Base'!$CO$128:$DN$128,0))</f>
        <v>69.754554751005216</v>
      </c>
      <c r="G18" s="19">
        <f>INDEX('[2]Displacement Source Base'!$CO$130:$DN$156,MATCH(G$7,'[2]Displacement Source Base'!$CN$130:$CN$156,0),MATCH($A18,'[2]Displacement Source Base'!$CO$128:$DN$128,0))</f>
        <v>2.1979999999999995</v>
      </c>
      <c r="H18" s="19">
        <f>INDEX('[2]Displacement Source Base'!$CO$130:$DN$156,MATCH(H$7,'[2]Displacement Source Base'!$CN$130:$CN$156,0),MATCH($A18,'[2]Displacement Source Base'!$CO$128:$DN$128,0))</f>
        <v>0</v>
      </c>
      <c r="I18" s="19">
        <f>INDEX('[2]Displacement Source Base'!$CO$130:$DN$156,MATCH(I$7,'[2]Displacement Source Base'!$CN$130:$CN$156,0),MATCH($A18,'[2]Displacement Source Base'!$CO$128:$DN$128,0))</f>
        <v>4.5619499999999995</v>
      </c>
      <c r="J18" s="19">
        <f>INDEX('[2]Displacement Source Base'!$CO$130:$DN$156,MATCH(J$7,'[2]Displacement Source Base'!$CN$130:$CN$156,0),MATCH($A18,'[2]Displacement Source Base'!$CO$128:$DN$128,0))</f>
        <v>0</v>
      </c>
      <c r="K18" s="19">
        <f>INDEX('[2]Displacement Source Base'!$CO$130:$DN$156,MATCH(K$7,'[2]Displacement Source Base'!$CN$130:$CN$156,0),MATCH($A18,'[2]Displacement Source Base'!$CO$128:$DN$128,0))</f>
        <v>0</v>
      </c>
      <c r="L18" s="19">
        <f>INDEX('[2]Displacement Source Base'!$CO$130:$DN$156,MATCH(L$7,'[2]Displacement Source Base'!$CN$130:$CN$156,0),MATCH($A18,'[2]Displacement Source Base'!$CO$128:$DN$128,0))</f>
        <v>0</v>
      </c>
      <c r="M18" s="19">
        <f>INDEX('[2]Displacement Source Base'!$CO$130:$DN$156,MATCH(M$7,'[2]Displacement Source Base'!$CN$130:$CN$156,0),MATCH($A18,'[2]Displacement Source Base'!$CO$128:$DN$128,0))</f>
        <v>0</v>
      </c>
      <c r="N18" s="19">
        <f>INDEX('[2]Displacement Source Base'!$CO$130:$DN$156,MATCH(N$7,'[2]Displacement Source Base'!$CN$130:$CN$156,0),MATCH($A18,'[2]Displacement Source Base'!$CO$128:$DN$128,0))</f>
        <v>0</v>
      </c>
      <c r="O18" s="19">
        <f>INDEX('[2]Displacement Source Base'!$CO$130:$DN$156,MATCH(O$7,'[2]Displacement Source Base'!$CN$130:$CN$156,0),MATCH($A18,'[2]Displacement Source Base'!$CO$128:$DN$128,0))</f>
        <v>0</v>
      </c>
      <c r="P18" s="19">
        <f>INDEX('[2]Displacement Source Base'!$CO$130:$DN$156,MATCH(P$7,'[2]Displacement Source Base'!$CN$130:$CN$156,0),MATCH($A18,'[2]Displacement Source Base'!$CO$128:$DN$128,0))</f>
        <v>0</v>
      </c>
      <c r="Q18" s="19">
        <f>INDEX('[2]Displacement Source Base'!$CO$130:$DN$156,MATCH(Q$7,'[2]Displacement Source Base'!$CN$130:$CN$156,0),MATCH($A18,'[2]Displacement Source Base'!$CO$128:$DN$128,0))</f>
        <v>0</v>
      </c>
      <c r="R18" s="19">
        <f>INDEX('[2]Displacement Source Base'!$CO$130:$DN$156,MATCH(R$7,'[2]Displacement Source Base'!$CN$130:$CN$156,0),MATCH($A18,'[2]Displacement Source Base'!$CO$128:$DN$128,0))</f>
        <v>0</v>
      </c>
      <c r="S18" s="19">
        <f>INDEX('[2]Displacement Source Base'!$CO$130:$DN$156,MATCH(S$7,'[2]Displacement Source Base'!$CN$130:$CN$156,0),MATCH($A18,'[2]Displacement Source Base'!$CO$128:$DN$128,0))</f>
        <v>0</v>
      </c>
      <c r="T18" s="19">
        <f>INDEX('[2]Displacement Source Base'!$CO$130:$DN$156,MATCH(T$7,'[2]Displacement Source Base'!$CN$130:$CN$156,0),MATCH($A18,'[2]Displacement Source Base'!$CO$128:$DN$128,0))</f>
        <v>0</v>
      </c>
      <c r="U18" s="18"/>
      <c r="W18" s="17">
        <v>2027</v>
      </c>
      <c r="X18" s="19">
        <f>INDEX('[2]Displacement Source AC'!$CO$130:$DN$156,MATCH(X$7,'[2]Displacement Source AC'!$CN$130:$CN$156,0),MATCH($A18,'[2]Displacement Source AC'!$CO$128:$DN$128,0))</f>
        <v>0</v>
      </c>
      <c r="Y18" s="19">
        <f>INDEX('[2]Displacement Source AC'!$CO$130:$DN$156,MATCH(Y$7,'[2]Displacement Source AC'!$CN$130:$CN$156,0),MATCH($A18,'[2]Displacement Source AC'!$CO$128:$DN$128,0))</f>
        <v>70.172178273005443</v>
      </c>
      <c r="Z18" s="19">
        <f>INDEX('[2]Displacement Source AC'!$CO$130:$DN$156,MATCH(Z$7,'[2]Displacement Source AC'!$CN$130:$CN$156,0),MATCH($A18,'[2]Displacement Source AC'!$CO$128:$DN$128,0))</f>
        <v>103.24157670252767</v>
      </c>
      <c r="AA18" s="19">
        <f>INDEX('[2]Displacement Source AC'!$CO$130:$DN$156,MATCH(AA$7,'[2]Displacement Source AC'!$CN$130:$CN$156,0),MATCH($A18,'[2]Displacement Source AC'!$CO$128:$DN$128,0))</f>
        <v>99.929046546467106</v>
      </c>
      <c r="AB18" s="19">
        <f>INDEX('[2]Displacement Source AC'!$CO$130:$DN$156,MATCH(AB$7,'[2]Displacement Source AC'!$CN$130:$CN$156,0),MATCH($A18,'[2]Displacement Source AC'!$CO$128:$DN$128,0))</f>
        <v>69.754554751005216</v>
      </c>
      <c r="AC18" s="19">
        <f>INDEX('[2]Displacement Source AC'!$CO$130:$DN$156,MATCH(AC$7,'[2]Displacement Source AC'!$CN$130:$CN$156,0),MATCH($A18,'[2]Displacement Source AC'!$CO$128:$DN$128,0))</f>
        <v>2.1979999999999995</v>
      </c>
      <c r="AD18" s="19">
        <f>INDEX('[2]Displacement Source AC'!$CO$130:$DN$156,MATCH(AD$7,'[2]Displacement Source AC'!$CN$130:$CN$156,0),MATCH($A18,'[2]Displacement Source AC'!$CO$128:$DN$128,0))</f>
        <v>0</v>
      </c>
      <c r="AE18" s="19">
        <f>INDEX('[2]Displacement Source AC'!$CO$130:$DN$156,MATCH(AE$7,'[2]Displacement Source AC'!$CN$130:$CN$156,0),MATCH($A18,'[2]Displacement Source AC'!$CO$128:$DN$128,0))</f>
        <v>4.5619499999999995</v>
      </c>
      <c r="AF18" s="19">
        <f>INDEX('[2]Displacement Source AC'!$CO$130:$DN$156,MATCH(AF$7,'[2]Displacement Source AC'!$CN$130:$CN$156,0),MATCH($A18,'[2]Displacement Source AC'!$CO$128:$DN$128,0))</f>
        <v>0</v>
      </c>
      <c r="AG18" s="19">
        <f>INDEX('[2]Displacement Source AC'!$CO$130:$DN$156,MATCH(AG$7,'[2]Displacement Source AC'!$CN$130:$CN$156,0),MATCH($A18,'[2]Displacement Source AC'!$CO$128:$DN$128,0))</f>
        <v>0</v>
      </c>
      <c r="AH18" s="19">
        <f>INDEX('[2]Displacement Source AC'!$CO$130:$DN$156,MATCH(AH$7,'[2]Displacement Source AC'!$CN$130:$CN$156,0),MATCH($A18,'[2]Displacement Source AC'!$CO$128:$DN$128,0))</f>
        <v>0</v>
      </c>
      <c r="AI18" s="19">
        <f>INDEX('[2]Displacement Source AC'!$CO$130:$DN$156,MATCH(AI$7,'[2]Displacement Source AC'!$CN$130:$CN$156,0),MATCH($A18,'[2]Displacement Source AC'!$CO$128:$DN$128,0))</f>
        <v>0</v>
      </c>
      <c r="AJ18" s="19">
        <f>INDEX('[2]Displacement Source AC'!$CO$130:$DN$156,MATCH(AJ$7,'[2]Displacement Source AC'!$CN$130:$CN$156,0),MATCH($A18,'[2]Displacement Source AC'!$CO$128:$DN$128,0))</f>
        <v>100</v>
      </c>
      <c r="AK18" s="19">
        <f>INDEX('[2]Displacement Source AC'!$CO$130:$DN$156,MATCH(AK$7,'[2]Displacement Source AC'!$CN$130:$CN$156,0),MATCH($A18,'[2]Displacement Source AC'!$CO$128:$DN$128,0))</f>
        <v>0</v>
      </c>
      <c r="AL18" s="19">
        <f>INDEX('[2]Displacement Source AC'!$CO$130:$DN$156,MATCH(AL$7,'[2]Displacement Source AC'!$CN$130:$CN$156,0),MATCH($A18,'[2]Displacement Source AC'!$CO$128:$DN$128,0))</f>
        <v>0</v>
      </c>
      <c r="AM18" s="19">
        <f>INDEX('[2]Displacement Source AC'!$CO$130:$DN$156,MATCH(AM$7,'[2]Displacement Source AC'!$CN$130:$CN$156,0),MATCH($A18,'[2]Displacement Source AC'!$CO$128:$DN$128,0))</f>
        <v>0</v>
      </c>
      <c r="AN18" s="19">
        <f>INDEX('[2]Displacement Source AC'!$CO$130:$DN$156,MATCH(AN$7,'[2]Displacement Source AC'!$CN$130:$CN$156,0),MATCH($A18,'[2]Displacement Source AC'!$CO$128:$DN$128,0))</f>
        <v>0</v>
      </c>
      <c r="AO18" s="19">
        <f>INDEX('[2]Displacement Source AC'!$CO$130:$DN$156,MATCH(AO$7,'[2]Displacement Source AC'!$CN$130:$CN$156,0),MATCH($A18,'[2]Displacement Source AC'!$CO$128:$DN$128,0))</f>
        <v>0</v>
      </c>
      <c r="AP18" s="18"/>
      <c r="AR18" s="17">
        <v>2027</v>
      </c>
      <c r="AS18" s="19">
        <f t="shared" si="38"/>
        <v>0</v>
      </c>
      <c r="AT18" s="19">
        <f t="shared" si="4"/>
        <v>199.57261319823169</v>
      </c>
      <c r="AU18" s="19">
        <f t="shared" si="5"/>
        <v>341.6</v>
      </c>
      <c r="AV18" s="19">
        <f t="shared" si="6"/>
        <v>318.20773829193553</v>
      </c>
      <c r="AW18" s="19">
        <f t="shared" si="7"/>
        <v>230.79999999999998</v>
      </c>
      <c r="AX18" s="19">
        <f t="shared" si="8"/>
        <v>7.2726204304628483</v>
      </c>
      <c r="AY18" s="19">
        <f t="shared" si="9"/>
        <v>0</v>
      </c>
      <c r="AZ18" s="19">
        <f t="shared" si="10"/>
        <v>35.890360814280804</v>
      </c>
      <c r="BA18" s="19">
        <f t="shared" si="11"/>
        <v>0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0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0</v>
      </c>
      <c r="BP18" s="19">
        <f t="shared" si="22"/>
        <v>199.57261319823169</v>
      </c>
      <c r="BQ18" s="19">
        <f t="shared" si="23"/>
        <v>341.6</v>
      </c>
      <c r="BR18" s="19">
        <f t="shared" si="24"/>
        <v>318.20773829193553</v>
      </c>
      <c r="BS18" s="19">
        <f t="shared" si="25"/>
        <v>230.79999999999998</v>
      </c>
      <c r="BT18" s="19">
        <f t="shared" si="26"/>
        <v>7.2726204304628483</v>
      </c>
      <c r="BU18" s="19">
        <f t="shared" si="27"/>
        <v>0</v>
      </c>
      <c r="BV18" s="19">
        <f t="shared" si="28"/>
        <v>35.890360814280804</v>
      </c>
      <c r="BW18" s="19">
        <f t="shared" si="29"/>
        <v>0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100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25">
      <c r="A19" s="17">
        <f t="shared" si="40"/>
        <v>2028</v>
      </c>
      <c r="B19" s="19">
        <f>INDEX('[2]Displacement Source Base'!$CO$130:$DN$156,MATCH(B$7,'[2]Displacement Source Base'!$CN$130:$CN$156,0),MATCH($A19,'[2]Displacement Source Base'!$CO$128:$DN$128,0))</f>
        <v>0</v>
      </c>
      <c r="C19" s="19">
        <f>INDEX('[2]Displacement Source Base'!$CO$130:$DN$156,MATCH(C$7,'[2]Displacement Source Base'!$CN$130:$CN$156,0),MATCH($A19,'[2]Displacement Source Base'!$CO$128:$DN$128,0))</f>
        <v>70.172178273005443</v>
      </c>
      <c r="D19" s="19">
        <f>INDEX('[2]Displacement Source Base'!$CO$130:$DN$156,MATCH(D$7,'[2]Displacement Source Base'!$CN$130:$CN$156,0),MATCH($A19,'[2]Displacement Source Base'!$CO$128:$DN$128,0))</f>
        <v>103.24157670252767</v>
      </c>
      <c r="E19" s="19">
        <f>INDEX('[2]Displacement Source Base'!$CO$130:$DN$156,MATCH(E$7,'[2]Displacement Source Base'!$CN$130:$CN$156,0),MATCH($A19,'[2]Displacement Source Base'!$CO$128:$DN$128,0))</f>
        <v>99.929046546467106</v>
      </c>
      <c r="F19" s="19">
        <f>INDEX('[2]Displacement Source Base'!$CO$130:$DN$156,MATCH(F$7,'[2]Displacement Source Base'!$CN$130:$CN$156,0),MATCH($A19,'[2]Displacement Source Base'!$CO$128:$DN$128,0))</f>
        <v>69.754554751005216</v>
      </c>
      <c r="G19" s="19">
        <f>INDEX('[2]Displacement Source Base'!$CO$130:$DN$156,MATCH(G$7,'[2]Displacement Source Base'!$CN$130:$CN$156,0),MATCH($A19,'[2]Displacement Source Base'!$CO$128:$DN$128,0))</f>
        <v>2.1979999999999995</v>
      </c>
      <c r="H19" s="19">
        <f>INDEX('[2]Displacement Source Base'!$CO$130:$DN$156,MATCH(H$7,'[2]Displacement Source Base'!$CN$130:$CN$156,0),MATCH($A19,'[2]Displacement Source Base'!$CO$128:$DN$128,0))</f>
        <v>0</v>
      </c>
      <c r="I19" s="19">
        <f>INDEX('[2]Displacement Source Base'!$CO$130:$DN$156,MATCH(I$7,'[2]Displacement Source Base'!$CN$130:$CN$156,0),MATCH($A19,'[2]Displacement Source Base'!$CO$128:$DN$128,0))</f>
        <v>4.5619499999999995</v>
      </c>
      <c r="J19" s="19">
        <f>INDEX('[2]Displacement Source Base'!$CO$130:$DN$156,MATCH(J$7,'[2]Displacement Source Base'!$CN$130:$CN$156,0),MATCH($A19,'[2]Displacement Source Base'!$CO$128:$DN$128,0))</f>
        <v>0</v>
      </c>
      <c r="K19" s="19">
        <f>INDEX('[2]Displacement Source Base'!$CO$130:$DN$156,MATCH(K$7,'[2]Displacement Source Base'!$CN$130:$CN$156,0),MATCH($A19,'[2]Displacement Source Base'!$CO$128:$DN$128,0))</f>
        <v>0</v>
      </c>
      <c r="L19" s="19">
        <f>INDEX('[2]Displacement Source Base'!$CO$130:$DN$156,MATCH(L$7,'[2]Displacement Source Base'!$CN$130:$CN$156,0),MATCH($A19,'[2]Displacement Source Base'!$CO$128:$DN$128,0))</f>
        <v>0</v>
      </c>
      <c r="M19" s="19">
        <f>INDEX('[2]Displacement Source Base'!$CO$130:$DN$156,MATCH(M$7,'[2]Displacement Source Base'!$CN$130:$CN$156,0),MATCH($A19,'[2]Displacement Source Base'!$CO$128:$DN$128,0))</f>
        <v>0</v>
      </c>
      <c r="N19" s="19">
        <f>INDEX('[2]Displacement Source Base'!$CO$130:$DN$156,MATCH(N$7,'[2]Displacement Source Base'!$CN$130:$CN$156,0),MATCH($A19,'[2]Displacement Source Base'!$CO$128:$DN$128,0))</f>
        <v>0</v>
      </c>
      <c r="O19" s="19">
        <f>INDEX('[2]Displacement Source Base'!$CO$130:$DN$156,MATCH(O$7,'[2]Displacement Source Base'!$CN$130:$CN$156,0),MATCH($A19,'[2]Displacement Source Base'!$CO$128:$DN$128,0))</f>
        <v>0</v>
      </c>
      <c r="P19" s="19">
        <f>INDEX('[2]Displacement Source Base'!$CO$130:$DN$156,MATCH(P$7,'[2]Displacement Source Base'!$CN$130:$CN$156,0),MATCH($A19,'[2]Displacement Source Base'!$CO$128:$DN$128,0))</f>
        <v>0</v>
      </c>
      <c r="Q19" s="19">
        <f>INDEX('[2]Displacement Source Base'!$CO$130:$DN$156,MATCH(Q$7,'[2]Displacement Source Base'!$CN$130:$CN$156,0),MATCH($A19,'[2]Displacement Source Base'!$CO$128:$DN$128,0))</f>
        <v>0</v>
      </c>
      <c r="R19" s="19">
        <f>INDEX('[2]Displacement Source Base'!$CO$130:$DN$156,MATCH(R$7,'[2]Displacement Source Base'!$CN$130:$CN$156,0),MATCH($A19,'[2]Displacement Source Base'!$CO$128:$DN$128,0))</f>
        <v>0</v>
      </c>
      <c r="S19" s="19">
        <f>INDEX('[2]Displacement Source Base'!$CO$130:$DN$156,MATCH(S$7,'[2]Displacement Source Base'!$CN$130:$CN$156,0),MATCH($A19,'[2]Displacement Source Base'!$CO$128:$DN$128,0))</f>
        <v>0</v>
      </c>
      <c r="T19" s="19">
        <f>INDEX('[2]Displacement Source Base'!$CO$130:$DN$156,MATCH(T$7,'[2]Displacement Source Base'!$CN$130:$CN$156,0),MATCH($A19,'[2]Displacement Source Base'!$CO$128:$DN$128,0))</f>
        <v>0</v>
      </c>
      <c r="U19" s="18"/>
      <c r="W19" s="17">
        <v>2028</v>
      </c>
      <c r="X19" s="19">
        <f>INDEX('[2]Displacement Source AC'!$CO$130:$DN$156,MATCH(X$7,'[2]Displacement Source AC'!$CN$130:$CN$156,0),MATCH($A19,'[2]Displacement Source AC'!$CO$128:$DN$128,0))</f>
        <v>0</v>
      </c>
      <c r="Y19" s="19">
        <f>INDEX('[2]Displacement Source AC'!$CO$130:$DN$156,MATCH(Y$7,'[2]Displacement Source AC'!$CN$130:$CN$156,0),MATCH($A19,'[2]Displacement Source AC'!$CO$128:$DN$128,0))</f>
        <v>70.172178273005443</v>
      </c>
      <c r="Z19" s="19">
        <f>INDEX('[2]Displacement Source AC'!$CO$130:$DN$156,MATCH(Z$7,'[2]Displacement Source AC'!$CN$130:$CN$156,0),MATCH($A19,'[2]Displacement Source AC'!$CO$128:$DN$128,0))</f>
        <v>103.24157670252767</v>
      </c>
      <c r="AA19" s="19">
        <f>INDEX('[2]Displacement Source AC'!$CO$130:$DN$156,MATCH(AA$7,'[2]Displacement Source AC'!$CN$130:$CN$156,0),MATCH($A19,'[2]Displacement Source AC'!$CO$128:$DN$128,0))</f>
        <v>99.929046546467106</v>
      </c>
      <c r="AB19" s="19">
        <f>INDEX('[2]Displacement Source AC'!$CO$130:$DN$156,MATCH(AB$7,'[2]Displacement Source AC'!$CN$130:$CN$156,0),MATCH($A19,'[2]Displacement Source AC'!$CO$128:$DN$128,0))</f>
        <v>69.754554751005216</v>
      </c>
      <c r="AC19" s="19">
        <f>INDEX('[2]Displacement Source AC'!$CO$130:$DN$156,MATCH(AC$7,'[2]Displacement Source AC'!$CN$130:$CN$156,0),MATCH($A19,'[2]Displacement Source AC'!$CO$128:$DN$128,0))</f>
        <v>2.1979999999999995</v>
      </c>
      <c r="AD19" s="19">
        <f>INDEX('[2]Displacement Source AC'!$CO$130:$DN$156,MATCH(AD$7,'[2]Displacement Source AC'!$CN$130:$CN$156,0),MATCH($A19,'[2]Displacement Source AC'!$CO$128:$DN$128,0))</f>
        <v>0</v>
      </c>
      <c r="AE19" s="19">
        <f>INDEX('[2]Displacement Source AC'!$CO$130:$DN$156,MATCH(AE$7,'[2]Displacement Source AC'!$CN$130:$CN$156,0),MATCH($A19,'[2]Displacement Source AC'!$CO$128:$DN$128,0))</f>
        <v>4.5619499999999995</v>
      </c>
      <c r="AF19" s="19">
        <f>INDEX('[2]Displacement Source AC'!$CO$130:$DN$156,MATCH(AF$7,'[2]Displacement Source AC'!$CN$130:$CN$156,0),MATCH($A19,'[2]Displacement Source AC'!$CO$128:$DN$128,0))</f>
        <v>0</v>
      </c>
      <c r="AG19" s="19">
        <f>INDEX('[2]Displacement Source AC'!$CO$130:$DN$156,MATCH(AG$7,'[2]Displacement Source AC'!$CN$130:$CN$156,0),MATCH($A19,'[2]Displacement Source AC'!$CO$128:$DN$128,0))</f>
        <v>0</v>
      </c>
      <c r="AH19" s="19">
        <f>INDEX('[2]Displacement Source AC'!$CO$130:$DN$156,MATCH(AH$7,'[2]Displacement Source AC'!$CN$130:$CN$156,0),MATCH($A19,'[2]Displacement Source AC'!$CO$128:$DN$128,0))</f>
        <v>0</v>
      </c>
      <c r="AI19" s="19">
        <f>INDEX('[2]Displacement Source AC'!$CO$130:$DN$156,MATCH(AI$7,'[2]Displacement Source AC'!$CN$130:$CN$156,0),MATCH($A19,'[2]Displacement Source AC'!$CO$128:$DN$128,0))</f>
        <v>0</v>
      </c>
      <c r="AJ19" s="19">
        <f>INDEX('[2]Displacement Source AC'!$CO$130:$DN$156,MATCH(AJ$7,'[2]Displacement Source AC'!$CN$130:$CN$156,0),MATCH($A19,'[2]Displacement Source AC'!$CO$128:$DN$128,0))</f>
        <v>100</v>
      </c>
      <c r="AK19" s="19">
        <f>INDEX('[2]Displacement Source AC'!$CO$130:$DN$156,MATCH(AK$7,'[2]Displacement Source AC'!$CN$130:$CN$156,0),MATCH($A19,'[2]Displacement Source AC'!$CO$128:$DN$128,0))</f>
        <v>0</v>
      </c>
      <c r="AL19" s="19">
        <f>INDEX('[2]Displacement Source AC'!$CO$130:$DN$156,MATCH(AL$7,'[2]Displacement Source AC'!$CN$130:$CN$156,0),MATCH($A19,'[2]Displacement Source AC'!$CO$128:$DN$128,0))</f>
        <v>0</v>
      </c>
      <c r="AM19" s="19">
        <f>INDEX('[2]Displacement Source AC'!$CO$130:$DN$156,MATCH(AM$7,'[2]Displacement Source AC'!$CN$130:$CN$156,0),MATCH($A19,'[2]Displacement Source AC'!$CO$128:$DN$128,0))</f>
        <v>0</v>
      </c>
      <c r="AN19" s="19">
        <f>INDEX('[2]Displacement Source AC'!$CO$130:$DN$156,MATCH(AN$7,'[2]Displacement Source AC'!$CN$130:$CN$156,0),MATCH($A19,'[2]Displacement Source AC'!$CO$128:$DN$128,0))</f>
        <v>0</v>
      </c>
      <c r="AO19" s="19">
        <f>INDEX('[2]Displacement Source AC'!$CO$130:$DN$156,MATCH(AO$7,'[2]Displacement Source AC'!$CN$130:$CN$156,0),MATCH($A19,'[2]Displacement Source AC'!$CO$128:$DN$128,0))</f>
        <v>0</v>
      </c>
      <c r="AP19" s="18"/>
      <c r="AR19" s="17">
        <v>2028</v>
      </c>
      <c r="AS19" s="19">
        <f t="shared" si="38"/>
        <v>0</v>
      </c>
      <c r="AT19" s="19">
        <f t="shared" si="4"/>
        <v>199.57261319823169</v>
      </c>
      <c r="AU19" s="19">
        <f t="shared" si="5"/>
        <v>341.6</v>
      </c>
      <c r="AV19" s="19">
        <f t="shared" si="6"/>
        <v>318.20773829193553</v>
      </c>
      <c r="AW19" s="19">
        <f t="shared" si="7"/>
        <v>230.79999999999998</v>
      </c>
      <c r="AX19" s="19">
        <f t="shared" si="8"/>
        <v>7.2726204304628483</v>
      </c>
      <c r="AY19" s="19">
        <f t="shared" si="9"/>
        <v>0</v>
      </c>
      <c r="AZ19" s="19">
        <f t="shared" si="10"/>
        <v>35.890360814280804</v>
      </c>
      <c r="BA19" s="19">
        <f t="shared" si="11"/>
        <v>0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0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0</v>
      </c>
      <c r="BP19" s="19">
        <f t="shared" si="22"/>
        <v>199.57261319823169</v>
      </c>
      <c r="BQ19" s="19">
        <f t="shared" si="23"/>
        <v>341.6</v>
      </c>
      <c r="BR19" s="19">
        <f t="shared" si="24"/>
        <v>318.20773829193553</v>
      </c>
      <c r="BS19" s="19">
        <f t="shared" si="25"/>
        <v>230.79999999999998</v>
      </c>
      <c r="BT19" s="19">
        <f t="shared" si="26"/>
        <v>7.2726204304628483</v>
      </c>
      <c r="BU19" s="19">
        <f t="shared" si="27"/>
        <v>0</v>
      </c>
      <c r="BV19" s="19">
        <f t="shared" si="28"/>
        <v>35.890360814280804</v>
      </c>
      <c r="BW19" s="19">
        <f t="shared" si="29"/>
        <v>0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100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25">
      <c r="A20" s="17">
        <f t="shared" si="40"/>
        <v>2029</v>
      </c>
      <c r="B20" s="19">
        <f>INDEX('[2]Displacement Source Base'!$CO$130:$DN$156,MATCH(B$7,'[2]Displacement Source Base'!$CN$130:$CN$156,0),MATCH($A20,'[2]Displacement Source Base'!$CO$128:$DN$128,0))</f>
        <v>0</v>
      </c>
      <c r="C20" s="19">
        <f>INDEX('[2]Displacement Source Base'!$CO$130:$DN$156,MATCH(C$7,'[2]Displacement Source Base'!$CN$130:$CN$156,0),MATCH($A20,'[2]Displacement Source Base'!$CO$128:$DN$128,0))</f>
        <v>70.172178273005443</v>
      </c>
      <c r="D20" s="19">
        <f>INDEX('[2]Displacement Source Base'!$CO$130:$DN$156,MATCH(D$7,'[2]Displacement Source Base'!$CN$130:$CN$156,0),MATCH($A20,'[2]Displacement Source Base'!$CO$128:$DN$128,0))</f>
        <v>103.24157670252767</v>
      </c>
      <c r="E20" s="19">
        <f>INDEX('[2]Displacement Source Base'!$CO$130:$DN$156,MATCH(E$7,'[2]Displacement Source Base'!$CN$130:$CN$156,0),MATCH($A20,'[2]Displacement Source Base'!$CO$128:$DN$128,0))</f>
        <v>99.929046546467106</v>
      </c>
      <c r="F20" s="19">
        <f>INDEX('[2]Displacement Source Base'!$CO$130:$DN$156,MATCH(F$7,'[2]Displacement Source Base'!$CN$130:$CN$156,0),MATCH($A20,'[2]Displacement Source Base'!$CO$128:$DN$128,0))</f>
        <v>69.754554751005216</v>
      </c>
      <c r="G20" s="19">
        <f>INDEX('[2]Displacement Source Base'!$CO$130:$DN$156,MATCH(G$7,'[2]Displacement Source Base'!$CN$130:$CN$156,0),MATCH($A20,'[2]Displacement Source Base'!$CO$128:$DN$128,0))</f>
        <v>2.1979999999999995</v>
      </c>
      <c r="H20" s="19">
        <f>INDEX('[2]Displacement Source Base'!$CO$130:$DN$156,MATCH(H$7,'[2]Displacement Source Base'!$CN$130:$CN$156,0),MATCH($A20,'[2]Displacement Source Base'!$CO$128:$DN$128,0))</f>
        <v>0</v>
      </c>
      <c r="I20" s="19">
        <f>INDEX('[2]Displacement Source Base'!$CO$130:$DN$156,MATCH(I$7,'[2]Displacement Source Base'!$CN$130:$CN$156,0),MATCH($A20,'[2]Displacement Source Base'!$CO$128:$DN$128,0))</f>
        <v>4.5619499999999995</v>
      </c>
      <c r="J20" s="19">
        <f>INDEX('[2]Displacement Source Base'!$CO$130:$DN$156,MATCH(J$7,'[2]Displacement Source Base'!$CN$130:$CN$156,0),MATCH($A20,'[2]Displacement Source Base'!$CO$128:$DN$128,0))</f>
        <v>0</v>
      </c>
      <c r="K20" s="19">
        <f>INDEX('[2]Displacement Source Base'!$CO$130:$DN$156,MATCH(K$7,'[2]Displacement Source Base'!$CN$130:$CN$156,0),MATCH($A20,'[2]Displacement Source Base'!$CO$128:$DN$128,0))</f>
        <v>0</v>
      </c>
      <c r="L20" s="19">
        <f>INDEX('[2]Displacement Source Base'!$CO$130:$DN$156,MATCH(L$7,'[2]Displacement Source Base'!$CN$130:$CN$156,0),MATCH($A20,'[2]Displacement Source Base'!$CO$128:$DN$128,0))</f>
        <v>0</v>
      </c>
      <c r="M20" s="19">
        <f>INDEX('[2]Displacement Source Base'!$CO$130:$DN$156,MATCH(M$7,'[2]Displacement Source Base'!$CN$130:$CN$156,0),MATCH($A20,'[2]Displacement Source Base'!$CO$128:$DN$128,0))</f>
        <v>0</v>
      </c>
      <c r="N20" s="19">
        <f>INDEX('[2]Displacement Source Base'!$CO$130:$DN$156,MATCH(N$7,'[2]Displacement Source Base'!$CN$130:$CN$156,0),MATCH($A20,'[2]Displacement Source Base'!$CO$128:$DN$128,0))</f>
        <v>0</v>
      </c>
      <c r="O20" s="19">
        <f>INDEX('[2]Displacement Source Base'!$CO$130:$DN$156,MATCH(O$7,'[2]Displacement Source Base'!$CN$130:$CN$156,0),MATCH($A20,'[2]Displacement Source Base'!$CO$128:$DN$128,0))</f>
        <v>0</v>
      </c>
      <c r="P20" s="19">
        <f>INDEX('[2]Displacement Source Base'!$CO$130:$DN$156,MATCH(P$7,'[2]Displacement Source Base'!$CN$130:$CN$156,0),MATCH($A20,'[2]Displacement Source Base'!$CO$128:$DN$128,0))</f>
        <v>0</v>
      </c>
      <c r="Q20" s="19">
        <f>INDEX('[2]Displacement Source Base'!$CO$130:$DN$156,MATCH(Q$7,'[2]Displacement Source Base'!$CN$130:$CN$156,0),MATCH($A20,'[2]Displacement Source Base'!$CO$128:$DN$128,0))</f>
        <v>0</v>
      </c>
      <c r="R20" s="19">
        <f>INDEX('[2]Displacement Source Base'!$CO$130:$DN$156,MATCH(R$7,'[2]Displacement Source Base'!$CN$130:$CN$156,0),MATCH($A20,'[2]Displacement Source Base'!$CO$128:$DN$128,0))</f>
        <v>0</v>
      </c>
      <c r="S20" s="19">
        <f>INDEX('[2]Displacement Source Base'!$CO$130:$DN$156,MATCH(S$7,'[2]Displacement Source Base'!$CN$130:$CN$156,0),MATCH($A20,'[2]Displacement Source Base'!$CO$128:$DN$128,0))</f>
        <v>0</v>
      </c>
      <c r="T20" s="19">
        <f>INDEX('[2]Displacement Source Base'!$CO$130:$DN$156,MATCH(T$7,'[2]Displacement Source Base'!$CN$130:$CN$156,0),MATCH($A20,'[2]Displacement Source Base'!$CO$128:$DN$128,0))</f>
        <v>0</v>
      </c>
      <c r="U20" s="18"/>
      <c r="W20" s="17">
        <v>2029</v>
      </c>
      <c r="X20" s="19">
        <f>INDEX('[2]Displacement Source AC'!$CO$130:$DN$156,MATCH(X$7,'[2]Displacement Source AC'!$CN$130:$CN$156,0),MATCH($A20,'[2]Displacement Source AC'!$CO$128:$DN$128,0))</f>
        <v>0</v>
      </c>
      <c r="Y20" s="19">
        <f>INDEX('[2]Displacement Source AC'!$CO$130:$DN$156,MATCH(Y$7,'[2]Displacement Source AC'!$CN$130:$CN$156,0),MATCH($A20,'[2]Displacement Source AC'!$CO$128:$DN$128,0))</f>
        <v>70.172178273005443</v>
      </c>
      <c r="Z20" s="19">
        <f>INDEX('[2]Displacement Source AC'!$CO$130:$DN$156,MATCH(Z$7,'[2]Displacement Source AC'!$CN$130:$CN$156,0),MATCH($A20,'[2]Displacement Source AC'!$CO$128:$DN$128,0))</f>
        <v>103.24157670252767</v>
      </c>
      <c r="AA20" s="19">
        <f>INDEX('[2]Displacement Source AC'!$CO$130:$DN$156,MATCH(AA$7,'[2]Displacement Source AC'!$CN$130:$CN$156,0),MATCH($A20,'[2]Displacement Source AC'!$CO$128:$DN$128,0))</f>
        <v>99.929046546467106</v>
      </c>
      <c r="AB20" s="19">
        <f>INDEX('[2]Displacement Source AC'!$CO$130:$DN$156,MATCH(AB$7,'[2]Displacement Source AC'!$CN$130:$CN$156,0),MATCH($A20,'[2]Displacement Source AC'!$CO$128:$DN$128,0))</f>
        <v>69.754554751005216</v>
      </c>
      <c r="AC20" s="19">
        <f>INDEX('[2]Displacement Source AC'!$CO$130:$DN$156,MATCH(AC$7,'[2]Displacement Source AC'!$CN$130:$CN$156,0),MATCH($A20,'[2]Displacement Source AC'!$CO$128:$DN$128,0))</f>
        <v>2.1979999999999995</v>
      </c>
      <c r="AD20" s="19">
        <f>INDEX('[2]Displacement Source AC'!$CO$130:$DN$156,MATCH(AD$7,'[2]Displacement Source AC'!$CN$130:$CN$156,0),MATCH($A20,'[2]Displacement Source AC'!$CO$128:$DN$128,0))</f>
        <v>0</v>
      </c>
      <c r="AE20" s="19">
        <f>INDEX('[2]Displacement Source AC'!$CO$130:$DN$156,MATCH(AE$7,'[2]Displacement Source AC'!$CN$130:$CN$156,0),MATCH($A20,'[2]Displacement Source AC'!$CO$128:$DN$128,0))</f>
        <v>4.5619499999999995</v>
      </c>
      <c r="AF20" s="19">
        <f>INDEX('[2]Displacement Source AC'!$CO$130:$DN$156,MATCH(AF$7,'[2]Displacement Source AC'!$CN$130:$CN$156,0),MATCH($A20,'[2]Displacement Source AC'!$CO$128:$DN$128,0))</f>
        <v>0</v>
      </c>
      <c r="AG20" s="19">
        <f>INDEX('[2]Displacement Source AC'!$CO$130:$DN$156,MATCH(AG$7,'[2]Displacement Source AC'!$CN$130:$CN$156,0),MATCH($A20,'[2]Displacement Source AC'!$CO$128:$DN$128,0))</f>
        <v>0</v>
      </c>
      <c r="AH20" s="19">
        <f>INDEX('[2]Displacement Source AC'!$CO$130:$DN$156,MATCH(AH$7,'[2]Displacement Source AC'!$CN$130:$CN$156,0),MATCH($A20,'[2]Displacement Source AC'!$CO$128:$DN$128,0))</f>
        <v>0</v>
      </c>
      <c r="AI20" s="19">
        <f>INDEX('[2]Displacement Source AC'!$CO$130:$DN$156,MATCH(AI$7,'[2]Displacement Source AC'!$CN$130:$CN$156,0),MATCH($A20,'[2]Displacement Source AC'!$CO$128:$DN$128,0))</f>
        <v>0</v>
      </c>
      <c r="AJ20" s="19">
        <f>INDEX('[2]Displacement Source AC'!$CO$130:$DN$156,MATCH(AJ$7,'[2]Displacement Source AC'!$CN$130:$CN$156,0),MATCH($A20,'[2]Displacement Source AC'!$CO$128:$DN$128,0))</f>
        <v>100</v>
      </c>
      <c r="AK20" s="19">
        <f>INDEX('[2]Displacement Source AC'!$CO$130:$DN$156,MATCH(AK$7,'[2]Displacement Source AC'!$CN$130:$CN$156,0),MATCH($A20,'[2]Displacement Source AC'!$CO$128:$DN$128,0))</f>
        <v>0</v>
      </c>
      <c r="AL20" s="19">
        <f>INDEX('[2]Displacement Source AC'!$CO$130:$DN$156,MATCH(AL$7,'[2]Displacement Source AC'!$CN$130:$CN$156,0),MATCH($A20,'[2]Displacement Source AC'!$CO$128:$DN$128,0))</f>
        <v>0</v>
      </c>
      <c r="AM20" s="19">
        <f>INDEX('[2]Displacement Source AC'!$CO$130:$DN$156,MATCH(AM$7,'[2]Displacement Source AC'!$CN$130:$CN$156,0),MATCH($A20,'[2]Displacement Source AC'!$CO$128:$DN$128,0))</f>
        <v>0</v>
      </c>
      <c r="AN20" s="19">
        <f>INDEX('[2]Displacement Source AC'!$CO$130:$DN$156,MATCH(AN$7,'[2]Displacement Source AC'!$CN$130:$CN$156,0),MATCH($A20,'[2]Displacement Source AC'!$CO$128:$DN$128,0))</f>
        <v>0</v>
      </c>
      <c r="AO20" s="19">
        <f>INDEX('[2]Displacement Source AC'!$CO$130:$DN$156,MATCH(AO$7,'[2]Displacement Source AC'!$CN$130:$CN$156,0),MATCH($A20,'[2]Displacement Source AC'!$CO$128:$DN$128,0))</f>
        <v>0</v>
      </c>
      <c r="AP20" s="18"/>
      <c r="AR20" s="17">
        <v>2029</v>
      </c>
      <c r="AS20" s="19">
        <f t="shared" si="38"/>
        <v>0</v>
      </c>
      <c r="AT20" s="19">
        <f t="shared" si="4"/>
        <v>199.57261319823169</v>
      </c>
      <c r="AU20" s="19">
        <f t="shared" si="5"/>
        <v>341.6</v>
      </c>
      <c r="AV20" s="19">
        <f t="shared" si="6"/>
        <v>318.20773829193553</v>
      </c>
      <c r="AW20" s="19">
        <f t="shared" si="7"/>
        <v>230.79999999999998</v>
      </c>
      <c r="AX20" s="19">
        <f t="shared" si="8"/>
        <v>7.2726204304628483</v>
      </c>
      <c r="AY20" s="19">
        <f t="shared" si="9"/>
        <v>0</v>
      </c>
      <c r="AZ20" s="19">
        <f t="shared" si="10"/>
        <v>35.890360814280804</v>
      </c>
      <c r="BA20" s="19">
        <f t="shared" si="11"/>
        <v>0</v>
      </c>
      <c r="BB20" s="19">
        <f t="shared" si="12"/>
        <v>0</v>
      </c>
      <c r="BC20" s="19">
        <f t="shared" si="13"/>
        <v>0</v>
      </c>
      <c r="BD20" s="19">
        <f t="shared" si="14"/>
        <v>0</v>
      </c>
      <c r="BE20" s="19">
        <f t="shared" si="15"/>
        <v>0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0</v>
      </c>
      <c r="BP20" s="19">
        <f t="shared" si="22"/>
        <v>199.57261319823169</v>
      </c>
      <c r="BQ20" s="19">
        <f t="shared" si="23"/>
        <v>341.6</v>
      </c>
      <c r="BR20" s="19">
        <f t="shared" si="24"/>
        <v>318.20773829193553</v>
      </c>
      <c r="BS20" s="19">
        <f t="shared" si="25"/>
        <v>230.79999999999998</v>
      </c>
      <c r="BT20" s="19">
        <f t="shared" si="26"/>
        <v>7.2726204304628483</v>
      </c>
      <c r="BU20" s="19">
        <f t="shared" si="27"/>
        <v>0</v>
      </c>
      <c r="BV20" s="19">
        <f t="shared" si="28"/>
        <v>35.890360814280804</v>
      </c>
      <c r="BW20" s="19">
        <f t="shared" si="29"/>
        <v>0</v>
      </c>
      <c r="BX20" s="19">
        <f t="shared" si="30"/>
        <v>0</v>
      </c>
      <c r="BY20" s="19">
        <f t="shared" si="31"/>
        <v>0</v>
      </c>
      <c r="BZ20" s="19">
        <f t="shared" si="32"/>
        <v>0</v>
      </c>
      <c r="CA20" s="19">
        <f t="shared" si="33"/>
        <v>100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25">
      <c r="A21" s="17">
        <f t="shared" si="40"/>
        <v>2030</v>
      </c>
      <c r="B21" s="19">
        <f>INDEX('[2]Displacement Source Base'!$CO$130:$DN$156,MATCH(B$7,'[2]Displacement Source Base'!$CN$130:$CN$156,0),MATCH($A21,'[2]Displacement Source Base'!$CO$128:$DN$128,0))</f>
        <v>0</v>
      </c>
      <c r="C21" s="19">
        <f>INDEX('[2]Displacement Source Base'!$CO$130:$DN$156,MATCH(C$7,'[2]Displacement Source Base'!$CN$130:$CN$156,0),MATCH($A21,'[2]Displacement Source Base'!$CO$128:$DN$128,0))</f>
        <v>70.172178273005443</v>
      </c>
      <c r="D21" s="19">
        <f>INDEX('[2]Displacement Source Base'!$CO$130:$DN$156,MATCH(D$7,'[2]Displacement Source Base'!$CN$130:$CN$156,0),MATCH($A21,'[2]Displacement Source Base'!$CO$128:$DN$128,0))</f>
        <v>103.24157670252767</v>
      </c>
      <c r="E21" s="19">
        <f>INDEX('[2]Displacement Source Base'!$CO$130:$DN$156,MATCH(E$7,'[2]Displacement Source Base'!$CN$130:$CN$156,0),MATCH($A21,'[2]Displacement Source Base'!$CO$128:$DN$128,0))</f>
        <v>99.929046546467106</v>
      </c>
      <c r="F21" s="19">
        <f>INDEX('[2]Displacement Source Base'!$CO$130:$DN$156,MATCH(F$7,'[2]Displacement Source Base'!$CN$130:$CN$156,0),MATCH($A21,'[2]Displacement Source Base'!$CO$128:$DN$128,0))</f>
        <v>69.754554751005216</v>
      </c>
      <c r="G21" s="19">
        <f>INDEX('[2]Displacement Source Base'!$CO$130:$DN$156,MATCH(G$7,'[2]Displacement Source Base'!$CN$130:$CN$156,0),MATCH($A21,'[2]Displacement Source Base'!$CO$128:$DN$128,0))</f>
        <v>2.1979999999999995</v>
      </c>
      <c r="H21" s="19">
        <f>INDEX('[2]Displacement Source Base'!$CO$130:$DN$156,MATCH(H$7,'[2]Displacement Source Base'!$CN$130:$CN$156,0),MATCH($A21,'[2]Displacement Source Base'!$CO$128:$DN$128,0))</f>
        <v>0</v>
      </c>
      <c r="I21" s="19">
        <f>INDEX('[2]Displacement Source Base'!$CO$130:$DN$156,MATCH(I$7,'[2]Displacement Source Base'!$CN$130:$CN$156,0),MATCH($A21,'[2]Displacement Source Base'!$CO$128:$DN$128,0))</f>
        <v>4.5619499999999995</v>
      </c>
      <c r="J21" s="19">
        <f>INDEX('[2]Displacement Source Base'!$CO$130:$DN$156,MATCH(J$7,'[2]Displacement Source Base'!$CN$130:$CN$156,0),MATCH($A21,'[2]Displacement Source Base'!$CO$128:$DN$128,0))</f>
        <v>0</v>
      </c>
      <c r="K21" s="19">
        <f>INDEX('[2]Displacement Source Base'!$CO$130:$DN$156,MATCH(K$7,'[2]Displacement Source Base'!$CN$130:$CN$156,0),MATCH($A21,'[2]Displacement Source Base'!$CO$128:$DN$128,0))</f>
        <v>0</v>
      </c>
      <c r="L21" s="19">
        <f>INDEX('[2]Displacement Source Base'!$CO$130:$DN$156,MATCH(L$7,'[2]Displacement Source Base'!$CN$130:$CN$156,0),MATCH($A21,'[2]Displacement Source Base'!$CO$128:$DN$128,0))</f>
        <v>0</v>
      </c>
      <c r="M21" s="19">
        <f>INDEX('[2]Displacement Source Base'!$CO$130:$DN$156,MATCH(M$7,'[2]Displacement Source Base'!$CN$130:$CN$156,0),MATCH($A21,'[2]Displacement Source Base'!$CO$128:$DN$128,0))</f>
        <v>0</v>
      </c>
      <c r="N21" s="19">
        <f>INDEX('[2]Displacement Source Base'!$CO$130:$DN$156,MATCH(N$7,'[2]Displacement Source Base'!$CN$130:$CN$156,0),MATCH($A21,'[2]Displacement Source Base'!$CO$128:$DN$128,0))</f>
        <v>0</v>
      </c>
      <c r="O21" s="19">
        <f>INDEX('[2]Displacement Source Base'!$CO$130:$DN$156,MATCH(O$7,'[2]Displacement Source Base'!$CN$130:$CN$156,0),MATCH($A21,'[2]Displacement Source Base'!$CO$128:$DN$128,0))</f>
        <v>0</v>
      </c>
      <c r="P21" s="19">
        <f>INDEX('[2]Displacement Source Base'!$CO$130:$DN$156,MATCH(P$7,'[2]Displacement Source Base'!$CN$130:$CN$156,0),MATCH($A21,'[2]Displacement Source Base'!$CO$128:$DN$128,0))</f>
        <v>0</v>
      </c>
      <c r="Q21" s="19">
        <f>INDEX('[2]Displacement Source Base'!$CO$130:$DN$156,MATCH(Q$7,'[2]Displacement Source Base'!$CN$130:$CN$156,0),MATCH($A21,'[2]Displacement Source Base'!$CO$128:$DN$128,0))</f>
        <v>0</v>
      </c>
      <c r="R21" s="19">
        <f>INDEX('[2]Displacement Source Base'!$CO$130:$DN$156,MATCH(R$7,'[2]Displacement Source Base'!$CN$130:$CN$156,0),MATCH($A21,'[2]Displacement Source Base'!$CO$128:$DN$128,0))</f>
        <v>0</v>
      </c>
      <c r="S21" s="19">
        <f>INDEX('[2]Displacement Source Base'!$CO$130:$DN$156,MATCH(S$7,'[2]Displacement Source Base'!$CN$130:$CN$156,0),MATCH($A21,'[2]Displacement Source Base'!$CO$128:$DN$128,0))</f>
        <v>0</v>
      </c>
      <c r="T21" s="19">
        <f>INDEX('[2]Displacement Source Base'!$CO$130:$DN$156,MATCH(T$7,'[2]Displacement Source Base'!$CN$130:$CN$156,0),MATCH($A21,'[2]Displacement Source Base'!$CO$128:$DN$128,0))</f>
        <v>0</v>
      </c>
      <c r="U21" s="18"/>
      <c r="W21" s="17">
        <v>2030</v>
      </c>
      <c r="X21" s="19">
        <f>INDEX('[2]Displacement Source AC'!$CO$130:$DN$156,MATCH(X$7,'[2]Displacement Source AC'!$CN$130:$CN$156,0),MATCH($A21,'[2]Displacement Source AC'!$CO$128:$DN$128,0))</f>
        <v>0</v>
      </c>
      <c r="Y21" s="19">
        <f>INDEX('[2]Displacement Source AC'!$CO$130:$DN$156,MATCH(Y$7,'[2]Displacement Source AC'!$CN$130:$CN$156,0),MATCH($A21,'[2]Displacement Source AC'!$CO$128:$DN$128,0))</f>
        <v>70.172178273005443</v>
      </c>
      <c r="Z21" s="19">
        <f>INDEX('[2]Displacement Source AC'!$CO$130:$DN$156,MATCH(Z$7,'[2]Displacement Source AC'!$CN$130:$CN$156,0),MATCH($A21,'[2]Displacement Source AC'!$CO$128:$DN$128,0))</f>
        <v>103.24157670252767</v>
      </c>
      <c r="AA21" s="19">
        <f>INDEX('[2]Displacement Source AC'!$CO$130:$DN$156,MATCH(AA$7,'[2]Displacement Source AC'!$CN$130:$CN$156,0),MATCH($A21,'[2]Displacement Source AC'!$CO$128:$DN$128,0))</f>
        <v>99.929046546467106</v>
      </c>
      <c r="AB21" s="19">
        <f>INDEX('[2]Displacement Source AC'!$CO$130:$DN$156,MATCH(AB$7,'[2]Displacement Source AC'!$CN$130:$CN$156,0),MATCH($A21,'[2]Displacement Source AC'!$CO$128:$DN$128,0))</f>
        <v>69.754554751005216</v>
      </c>
      <c r="AC21" s="19">
        <f>INDEX('[2]Displacement Source AC'!$CO$130:$DN$156,MATCH(AC$7,'[2]Displacement Source AC'!$CN$130:$CN$156,0),MATCH($A21,'[2]Displacement Source AC'!$CO$128:$DN$128,0))</f>
        <v>2.1979999999999995</v>
      </c>
      <c r="AD21" s="19">
        <f>INDEX('[2]Displacement Source AC'!$CO$130:$DN$156,MATCH(AD$7,'[2]Displacement Source AC'!$CN$130:$CN$156,0),MATCH($A21,'[2]Displacement Source AC'!$CO$128:$DN$128,0))</f>
        <v>0</v>
      </c>
      <c r="AE21" s="19">
        <f>INDEX('[2]Displacement Source AC'!$CO$130:$DN$156,MATCH(AE$7,'[2]Displacement Source AC'!$CN$130:$CN$156,0),MATCH($A21,'[2]Displacement Source AC'!$CO$128:$DN$128,0))</f>
        <v>4.5619499999999995</v>
      </c>
      <c r="AF21" s="19">
        <f>INDEX('[2]Displacement Source AC'!$CO$130:$DN$156,MATCH(AF$7,'[2]Displacement Source AC'!$CN$130:$CN$156,0),MATCH($A21,'[2]Displacement Source AC'!$CO$128:$DN$128,0))</f>
        <v>0</v>
      </c>
      <c r="AG21" s="19">
        <f>INDEX('[2]Displacement Source AC'!$CO$130:$DN$156,MATCH(AG$7,'[2]Displacement Source AC'!$CN$130:$CN$156,0),MATCH($A21,'[2]Displacement Source AC'!$CO$128:$DN$128,0))</f>
        <v>0</v>
      </c>
      <c r="AH21" s="19">
        <f>INDEX('[2]Displacement Source AC'!$CO$130:$DN$156,MATCH(AH$7,'[2]Displacement Source AC'!$CN$130:$CN$156,0),MATCH($A21,'[2]Displacement Source AC'!$CO$128:$DN$128,0))</f>
        <v>0</v>
      </c>
      <c r="AI21" s="19">
        <f>INDEX('[2]Displacement Source AC'!$CO$130:$DN$156,MATCH(AI$7,'[2]Displacement Source AC'!$CN$130:$CN$156,0),MATCH($A21,'[2]Displacement Source AC'!$CO$128:$DN$128,0))</f>
        <v>0</v>
      </c>
      <c r="AJ21" s="19">
        <f>INDEX('[2]Displacement Source AC'!$CO$130:$DN$156,MATCH(AJ$7,'[2]Displacement Source AC'!$CN$130:$CN$156,0),MATCH($A21,'[2]Displacement Source AC'!$CO$128:$DN$128,0))</f>
        <v>100</v>
      </c>
      <c r="AK21" s="19">
        <f>INDEX('[2]Displacement Source AC'!$CO$130:$DN$156,MATCH(AK$7,'[2]Displacement Source AC'!$CN$130:$CN$156,0),MATCH($A21,'[2]Displacement Source AC'!$CO$128:$DN$128,0))</f>
        <v>0</v>
      </c>
      <c r="AL21" s="19">
        <f>INDEX('[2]Displacement Source AC'!$CO$130:$DN$156,MATCH(AL$7,'[2]Displacement Source AC'!$CN$130:$CN$156,0),MATCH($A21,'[2]Displacement Source AC'!$CO$128:$DN$128,0))</f>
        <v>0</v>
      </c>
      <c r="AM21" s="19">
        <f>INDEX('[2]Displacement Source AC'!$CO$130:$DN$156,MATCH(AM$7,'[2]Displacement Source AC'!$CN$130:$CN$156,0),MATCH($A21,'[2]Displacement Source AC'!$CO$128:$DN$128,0))</f>
        <v>0</v>
      </c>
      <c r="AN21" s="19">
        <f>INDEX('[2]Displacement Source AC'!$CO$130:$DN$156,MATCH(AN$7,'[2]Displacement Source AC'!$CN$130:$CN$156,0),MATCH($A21,'[2]Displacement Source AC'!$CO$128:$DN$128,0))</f>
        <v>0</v>
      </c>
      <c r="AO21" s="19">
        <f>INDEX('[2]Displacement Source AC'!$CO$130:$DN$156,MATCH(AO$7,'[2]Displacement Source AC'!$CN$130:$CN$156,0),MATCH($A21,'[2]Displacement Source AC'!$CO$128:$DN$128,0))</f>
        <v>0</v>
      </c>
      <c r="AP21" s="18"/>
      <c r="AR21" s="17">
        <v>2030</v>
      </c>
      <c r="AS21" s="19">
        <f t="shared" si="38"/>
        <v>0</v>
      </c>
      <c r="AT21" s="19">
        <f t="shared" si="4"/>
        <v>199.57261319823169</v>
      </c>
      <c r="AU21" s="19">
        <f t="shared" si="5"/>
        <v>341.6</v>
      </c>
      <c r="AV21" s="19">
        <f t="shared" si="6"/>
        <v>318.20773829193553</v>
      </c>
      <c r="AW21" s="19">
        <f t="shared" si="7"/>
        <v>230.79999999999998</v>
      </c>
      <c r="AX21" s="19">
        <f t="shared" si="8"/>
        <v>7.2726204304628483</v>
      </c>
      <c r="AY21" s="19">
        <f t="shared" si="9"/>
        <v>0</v>
      </c>
      <c r="AZ21" s="19">
        <f t="shared" si="10"/>
        <v>35.890360814280804</v>
      </c>
      <c r="BA21" s="19">
        <f t="shared" si="11"/>
        <v>0</v>
      </c>
      <c r="BB21" s="19">
        <f t="shared" si="12"/>
        <v>0</v>
      </c>
      <c r="BC21" s="19">
        <f t="shared" si="13"/>
        <v>0</v>
      </c>
      <c r="BD21" s="19">
        <f t="shared" si="14"/>
        <v>0</v>
      </c>
      <c r="BE21" s="19">
        <f t="shared" si="15"/>
        <v>0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0</v>
      </c>
      <c r="BP21" s="19">
        <f t="shared" si="22"/>
        <v>199.57261319823169</v>
      </c>
      <c r="BQ21" s="19">
        <f t="shared" si="23"/>
        <v>341.6</v>
      </c>
      <c r="BR21" s="19">
        <f t="shared" si="24"/>
        <v>318.20773829193553</v>
      </c>
      <c r="BS21" s="19">
        <f t="shared" si="25"/>
        <v>230.79999999999998</v>
      </c>
      <c r="BT21" s="19">
        <f t="shared" si="26"/>
        <v>7.2726204304628483</v>
      </c>
      <c r="BU21" s="19">
        <f t="shared" si="27"/>
        <v>0</v>
      </c>
      <c r="BV21" s="19">
        <f t="shared" si="28"/>
        <v>35.890360814280804</v>
      </c>
      <c r="BW21" s="19">
        <f t="shared" si="29"/>
        <v>0</v>
      </c>
      <c r="BX21" s="19">
        <f t="shared" si="30"/>
        <v>0</v>
      </c>
      <c r="BY21" s="19">
        <f t="shared" si="31"/>
        <v>0</v>
      </c>
      <c r="BZ21" s="19">
        <f t="shared" si="32"/>
        <v>0</v>
      </c>
      <c r="CA21" s="19">
        <f t="shared" si="33"/>
        <v>100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25">
      <c r="A22" s="17">
        <f t="shared" si="40"/>
        <v>2031</v>
      </c>
      <c r="B22" s="19">
        <f>INDEX('[2]Displacement Source Base'!$CO$130:$DN$156,MATCH(B$7,'[2]Displacement Source Base'!$CN$130:$CN$156,0),MATCH($A22,'[2]Displacement Source Base'!$CO$128:$DN$128,0))</f>
        <v>0</v>
      </c>
      <c r="C22" s="19">
        <f>INDEX('[2]Displacement Source Base'!$CO$130:$DN$156,MATCH(C$7,'[2]Displacement Source Base'!$CN$130:$CN$156,0),MATCH($A22,'[2]Displacement Source Base'!$CO$128:$DN$128,0))</f>
        <v>70.172178273005443</v>
      </c>
      <c r="D22" s="19">
        <f>INDEX('[2]Displacement Source Base'!$CO$130:$DN$156,MATCH(D$7,'[2]Displacement Source Base'!$CN$130:$CN$156,0),MATCH($A22,'[2]Displacement Source Base'!$CO$128:$DN$128,0))</f>
        <v>103.24157670252767</v>
      </c>
      <c r="E22" s="19">
        <f>INDEX('[2]Displacement Source Base'!$CO$130:$DN$156,MATCH(E$7,'[2]Displacement Source Base'!$CN$130:$CN$156,0),MATCH($A22,'[2]Displacement Source Base'!$CO$128:$DN$128,0))</f>
        <v>99.929046546467106</v>
      </c>
      <c r="F22" s="19">
        <f>INDEX('[2]Displacement Source Base'!$CO$130:$DN$156,MATCH(F$7,'[2]Displacement Source Base'!$CN$130:$CN$156,0),MATCH($A22,'[2]Displacement Source Base'!$CO$128:$DN$128,0))</f>
        <v>69.754554751005216</v>
      </c>
      <c r="G22" s="19">
        <f>INDEX('[2]Displacement Source Base'!$CO$130:$DN$156,MATCH(G$7,'[2]Displacement Source Base'!$CN$130:$CN$156,0),MATCH($A22,'[2]Displacement Source Base'!$CO$128:$DN$128,0))</f>
        <v>2.1979999999999995</v>
      </c>
      <c r="H22" s="19">
        <f>INDEX('[2]Displacement Source Base'!$CO$130:$DN$156,MATCH(H$7,'[2]Displacement Source Base'!$CN$130:$CN$156,0),MATCH($A22,'[2]Displacement Source Base'!$CO$128:$DN$128,0))</f>
        <v>0</v>
      </c>
      <c r="I22" s="19">
        <f>INDEX('[2]Displacement Source Base'!$CO$130:$DN$156,MATCH(I$7,'[2]Displacement Source Base'!$CN$130:$CN$156,0),MATCH($A22,'[2]Displacement Source Base'!$CO$128:$DN$128,0))</f>
        <v>4.5619499999999995</v>
      </c>
      <c r="J22" s="19">
        <f>INDEX('[2]Displacement Source Base'!$CO$130:$DN$156,MATCH(J$7,'[2]Displacement Source Base'!$CN$130:$CN$156,0),MATCH($A22,'[2]Displacement Source Base'!$CO$128:$DN$128,0))</f>
        <v>0</v>
      </c>
      <c r="K22" s="19">
        <f>INDEX('[2]Displacement Source Base'!$CO$130:$DN$156,MATCH(K$7,'[2]Displacement Source Base'!$CN$130:$CN$156,0),MATCH($A22,'[2]Displacement Source Base'!$CO$128:$DN$128,0))</f>
        <v>0</v>
      </c>
      <c r="L22" s="19">
        <f>INDEX('[2]Displacement Source Base'!$CO$130:$DN$156,MATCH(L$7,'[2]Displacement Source Base'!$CN$130:$CN$156,0),MATCH($A22,'[2]Displacement Source Base'!$CO$128:$DN$128,0))</f>
        <v>0</v>
      </c>
      <c r="M22" s="19">
        <f>INDEX('[2]Displacement Source Base'!$CO$130:$DN$156,MATCH(M$7,'[2]Displacement Source Base'!$CN$130:$CN$156,0),MATCH($A22,'[2]Displacement Source Base'!$CO$128:$DN$128,0))</f>
        <v>0</v>
      </c>
      <c r="N22" s="19">
        <f>INDEX('[2]Displacement Source Base'!$CO$130:$DN$156,MATCH(N$7,'[2]Displacement Source Base'!$CN$130:$CN$156,0),MATCH($A22,'[2]Displacement Source Base'!$CO$128:$DN$128,0))</f>
        <v>0</v>
      </c>
      <c r="O22" s="19">
        <f>INDEX('[2]Displacement Source Base'!$CO$130:$DN$156,MATCH(O$7,'[2]Displacement Source Base'!$CN$130:$CN$156,0),MATCH($A22,'[2]Displacement Source Base'!$CO$128:$DN$128,0))</f>
        <v>0</v>
      </c>
      <c r="P22" s="19">
        <f>INDEX('[2]Displacement Source Base'!$CO$130:$DN$156,MATCH(P$7,'[2]Displacement Source Base'!$CN$130:$CN$156,0),MATCH($A22,'[2]Displacement Source Base'!$CO$128:$DN$128,0))</f>
        <v>0</v>
      </c>
      <c r="Q22" s="19">
        <f>INDEX('[2]Displacement Source Base'!$CO$130:$DN$156,MATCH(Q$7,'[2]Displacement Source Base'!$CN$130:$CN$156,0),MATCH($A22,'[2]Displacement Source Base'!$CO$128:$DN$128,0))</f>
        <v>0</v>
      </c>
      <c r="R22" s="19">
        <f>INDEX('[2]Displacement Source Base'!$CO$130:$DN$156,MATCH(R$7,'[2]Displacement Source Base'!$CN$130:$CN$156,0),MATCH($A22,'[2]Displacement Source Base'!$CO$128:$DN$128,0))</f>
        <v>0</v>
      </c>
      <c r="S22" s="19">
        <f>INDEX('[2]Displacement Source Base'!$CO$130:$DN$156,MATCH(S$7,'[2]Displacement Source Base'!$CN$130:$CN$156,0),MATCH($A22,'[2]Displacement Source Base'!$CO$128:$DN$128,0))</f>
        <v>0</v>
      </c>
      <c r="T22" s="19">
        <f>INDEX('[2]Displacement Source Base'!$CO$130:$DN$156,MATCH(T$7,'[2]Displacement Source Base'!$CN$130:$CN$156,0),MATCH($A22,'[2]Displacement Source Base'!$CO$128:$DN$128,0))</f>
        <v>0</v>
      </c>
      <c r="U22" s="18"/>
      <c r="W22" s="17">
        <v>2031</v>
      </c>
      <c r="X22" s="19">
        <f>INDEX('[2]Displacement Source AC'!$CO$130:$DN$156,MATCH(X$7,'[2]Displacement Source AC'!$CN$130:$CN$156,0),MATCH($A22,'[2]Displacement Source AC'!$CO$128:$DN$128,0))</f>
        <v>0</v>
      </c>
      <c r="Y22" s="19">
        <f>INDEX('[2]Displacement Source AC'!$CO$130:$DN$156,MATCH(Y$7,'[2]Displacement Source AC'!$CN$130:$CN$156,0),MATCH($A22,'[2]Displacement Source AC'!$CO$128:$DN$128,0))</f>
        <v>70.172178273005443</v>
      </c>
      <c r="Z22" s="19">
        <f>INDEX('[2]Displacement Source AC'!$CO$130:$DN$156,MATCH(Z$7,'[2]Displacement Source AC'!$CN$130:$CN$156,0),MATCH($A22,'[2]Displacement Source AC'!$CO$128:$DN$128,0))</f>
        <v>103.24157670252767</v>
      </c>
      <c r="AA22" s="19">
        <f>INDEX('[2]Displacement Source AC'!$CO$130:$DN$156,MATCH(AA$7,'[2]Displacement Source AC'!$CN$130:$CN$156,0),MATCH($A22,'[2]Displacement Source AC'!$CO$128:$DN$128,0))</f>
        <v>99.929046546467106</v>
      </c>
      <c r="AB22" s="19">
        <f>INDEX('[2]Displacement Source AC'!$CO$130:$DN$156,MATCH(AB$7,'[2]Displacement Source AC'!$CN$130:$CN$156,0),MATCH($A22,'[2]Displacement Source AC'!$CO$128:$DN$128,0))</f>
        <v>69.754554751005216</v>
      </c>
      <c r="AC22" s="19">
        <f>INDEX('[2]Displacement Source AC'!$CO$130:$DN$156,MATCH(AC$7,'[2]Displacement Source AC'!$CN$130:$CN$156,0),MATCH($A22,'[2]Displacement Source AC'!$CO$128:$DN$128,0))</f>
        <v>2.1979999999999995</v>
      </c>
      <c r="AD22" s="19">
        <f>INDEX('[2]Displacement Source AC'!$CO$130:$DN$156,MATCH(AD$7,'[2]Displacement Source AC'!$CN$130:$CN$156,0),MATCH($A22,'[2]Displacement Source AC'!$CO$128:$DN$128,0))</f>
        <v>0</v>
      </c>
      <c r="AE22" s="19">
        <f>INDEX('[2]Displacement Source AC'!$CO$130:$DN$156,MATCH(AE$7,'[2]Displacement Source AC'!$CN$130:$CN$156,0),MATCH($A22,'[2]Displacement Source AC'!$CO$128:$DN$128,0))</f>
        <v>4.5619499999999995</v>
      </c>
      <c r="AF22" s="19">
        <f>INDEX('[2]Displacement Source AC'!$CO$130:$DN$156,MATCH(AF$7,'[2]Displacement Source AC'!$CN$130:$CN$156,0),MATCH($A22,'[2]Displacement Source AC'!$CO$128:$DN$128,0))</f>
        <v>0</v>
      </c>
      <c r="AG22" s="19">
        <f>INDEX('[2]Displacement Source AC'!$CO$130:$DN$156,MATCH(AG$7,'[2]Displacement Source AC'!$CN$130:$CN$156,0),MATCH($A22,'[2]Displacement Source AC'!$CO$128:$DN$128,0))</f>
        <v>0</v>
      </c>
      <c r="AH22" s="19">
        <f>INDEX('[2]Displacement Source AC'!$CO$130:$DN$156,MATCH(AH$7,'[2]Displacement Source AC'!$CN$130:$CN$156,0),MATCH($A22,'[2]Displacement Source AC'!$CO$128:$DN$128,0))</f>
        <v>0</v>
      </c>
      <c r="AI22" s="19">
        <f>INDEX('[2]Displacement Source AC'!$CO$130:$DN$156,MATCH(AI$7,'[2]Displacement Source AC'!$CN$130:$CN$156,0),MATCH($A22,'[2]Displacement Source AC'!$CO$128:$DN$128,0))</f>
        <v>0</v>
      </c>
      <c r="AJ22" s="19">
        <f>INDEX('[2]Displacement Source AC'!$CO$130:$DN$156,MATCH(AJ$7,'[2]Displacement Source AC'!$CN$130:$CN$156,0),MATCH($A22,'[2]Displacement Source AC'!$CO$128:$DN$128,0))</f>
        <v>100</v>
      </c>
      <c r="AK22" s="19">
        <f>INDEX('[2]Displacement Source AC'!$CO$130:$DN$156,MATCH(AK$7,'[2]Displacement Source AC'!$CN$130:$CN$156,0),MATCH($A22,'[2]Displacement Source AC'!$CO$128:$DN$128,0))</f>
        <v>0</v>
      </c>
      <c r="AL22" s="19">
        <f>INDEX('[2]Displacement Source AC'!$CO$130:$DN$156,MATCH(AL$7,'[2]Displacement Source AC'!$CN$130:$CN$156,0),MATCH($A22,'[2]Displacement Source AC'!$CO$128:$DN$128,0))</f>
        <v>0</v>
      </c>
      <c r="AM22" s="19">
        <f>INDEX('[2]Displacement Source AC'!$CO$130:$DN$156,MATCH(AM$7,'[2]Displacement Source AC'!$CN$130:$CN$156,0),MATCH($A22,'[2]Displacement Source AC'!$CO$128:$DN$128,0))</f>
        <v>0</v>
      </c>
      <c r="AN22" s="19">
        <f>INDEX('[2]Displacement Source AC'!$CO$130:$DN$156,MATCH(AN$7,'[2]Displacement Source AC'!$CN$130:$CN$156,0),MATCH($A22,'[2]Displacement Source AC'!$CO$128:$DN$128,0))</f>
        <v>0</v>
      </c>
      <c r="AO22" s="19">
        <f>INDEX('[2]Displacement Source AC'!$CO$130:$DN$156,MATCH(AO$7,'[2]Displacement Source AC'!$CN$130:$CN$156,0),MATCH($A22,'[2]Displacement Source AC'!$CO$128:$DN$128,0))</f>
        <v>0</v>
      </c>
      <c r="AP22" s="18"/>
      <c r="AR22" s="17">
        <v>2031</v>
      </c>
      <c r="AS22" s="19">
        <f t="shared" si="38"/>
        <v>0</v>
      </c>
      <c r="AT22" s="19">
        <f t="shared" si="4"/>
        <v>199.57261319823169</v>
      </c>
      <c r="AU22" s="19">
        <f t="shared" si="5"/>
        <v>341.6</v>
      </c>
      <c r="AV22" s="19">
        <f t="shared" si="6"/>
        <v>318.20773829193553</v>
      </c>
      <c r="AW22" s="19">
        <f t="shared" si="7"/>
        <v>230.79999999999998</v>
      </c>
      <c r="AX22" s="19">
        <f t="shared" si="8"/>
        <v>7.2726204304628483</v>
      </c>
      <c r="AY22" s="19">
        <f t="shared" si="9"/>
        <v>0</v>
      </c>
      <c r="AZ22" s="19">
        <f t="shared" si="10"/>
        <v>35.890360814280804</v>
      </c>
      <c r="BA22" s="19">
        <f t="shared" si="11"/>
        <v>0</v>
      </c>
      <c r="BB22" s="19">
        <f t="shared" si="12"/>
        <v>0</v>
      </c>
      <c r="BC22" s="19">
        <f t="shared" si="13"/>
        <v>0</v>
      </c>
      <c r="BD22" s="19">
        <f t="shared" si="14"/>
        <v>0</v>
      </c>
      <c r="BE22" s="19">
        <f t="shared" si="15"/>
        <v>0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0</v>
      </c>
      <c r="BP22" s="19">
        <f t="shared" si="22"/>
        <v>199.57261319823169</v>
      </c>
      <c r="BQ22" s="19">
        <f t="shared" si="23"/>
        <v>341.6</v>
      </c>
      <c r="BR22" s="19">
        <f t="shared" si="24"/>
        <v>318.20773829193553</v>
      </c>
      <c r="BS22" s="19">
        <f t="shared" si="25"/>
        <v>230.79999999999998</v>
      </c>
      <c r="BT22" s="19">
        <f t="shared" si="26"/>
        <v>7.2726204304628483</v>
      </c>
      <c r="BU22" s="19">
        <f t="shared" si="27"/>
        <v>0</v>
      </c>
      <c r="BV22" s="19">
        <f t="shared" si="28"/>
        <v>35.890360814280804</v>
      </c>
      <c r="BW22" s="19">
        <f t="shared" si="29"/>
        <v>0</v>
      </c>
      <c r="BX22" s="19">
        <f t="shared" si="30"/>
        <v>0</v>
      </c>
      <c r="BY22" s="19">
        <f t="shared" si="31"/>
        <v>0</v>
      </c>
      <c r="BZ22" s="19">
        <f t="shared" si="32"/>
        <v>0</v>
      </c>
      <c r="CA22" s="19">
        <f t="shared" si="33"/>
        <v>100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25">
      <c r="A23" s="17">
        <f t="shared" si="40"/>
        <v>2032</v>
      </c>
      <c r="B23" s="19">
        <f>INDEX('[2]Displacement Source Base'!$CO$130:$DN$156,MATCH(B$7,'[2]Displacement Source Base'!$CN$130:$CN$156,0),MATCH($A23,'[2]Displacement Source Base'!$CO$128:$DN$128,0))</f>
        <v>0</v>
      </c>
      <c r="C23" s="19">
        <f>INDEX('[2]Displacement Source Base'!$CO$130:$DN$156,MATCH(C$7,'[2]Displacement Source Base'!$CN$130:$CN$156,0),MATCH($A23,'[2]Displacement Source Base'!$CO$128:$DN$128,0))</f>
        <v>70.172178273005443</v>
      </c>
      <c r="D23" s="19">
        <f>INDEX('[2]Displacement Source Base'!$CO$130:$DN$156,MATCH(D$7,'[2]Displacement Source Base'!$CN$130:$CN$156,0),MATCH($A23,'[2]Displacement Source Base'!$CO$128:$DN$128,0))</f>
        <v>103.24157670252767</v>
      </c>
      <c r="E23" s="19">
        <f>INDEX('[2]Displacement Source Base'!$CO$130:$DN$156,MATCH(E$7,'[2]Displacement Source Base'!$CN$130:$CN$156,0),MATCH($A23,'[2]Displacement Source Base'!$CO$128:$DN$128,0))</f>
        <v>99.929046546467106</v>
      </c>
      <c r="F23" s="19">
        <f>INDEX('[2]Displacement Source Base'!$CO$130:$DN$156,MATCH(F$7,'[2]Displacement Source Base'!$CN$130:$CN$156,0),MATCH($A23,'[2]Displacement Source Base'!$CO$128:$DN$128,0))</f>
        <v>69.754554751005216</v>
      </c>
      <c r="G23" s="19">
        <f>INDEX('[2]Displacement Source Base'!$CO$130:$DN$156,MATCH(G$7,'[2]Displacement Source Base'!$CN$130:$CN$156,0),MATCH($A23,'[2]Displacement Source Base'!$CO$128:$DN$128,0))</f>
        <v>2.1979999999999995</v>
      </c>
      <c r="H23" s="19">
        <f>INDEX('[2]Displacement Source Base'!$CO$130:$DN$156,MATCH(H$7,'[2]Displacement Source Base'!$CN$130:$CN$156,0),MATCH($A23,'[2]Displacement Source Base'!$CO$128:$DN$128,0))</f>
        <v>0</v>
      </c>
      <c r="I23" s="19">
        <f>INDEX('[2]Displacement Source Base'!$CO$130:$DN$156,MATCH(I$7,'[2]Displacement Source Base'!$CN$130:$CN$156,0),MATCH($A23,'[2]Displacement Source Base'!$CO$128:$DN$128,0))</f>
        <v>4.5619499999999995</v>
      </c>
      <c r="J23" s="19">
        <f>INDEX('[2]Displacement Source Base'!$CO$130:$DN$156,MATCH(J$7,'[2]Displacement Source Base'!$CN$130:$CN$156,0),MATCH($A23,'[2]Displacement Source Base'!$CO$128:$DN$128,0))</f>
        <v>0</v>
      </c>
      <c r="K23" s="19">
        <f>INDEX('[2]Displacement Source Base'!$CO$130:$DN$156,MATCH(K$7,'[2]Displacement Source Base'!$CN$130:$CN$156,0),MATCH($A23,'[2]Displacement Source Base'!$CO$128:$DN$128,0))</f>
        <v>0</v>
      </c>
      <c r="L23" s="19">
        <f>INDEX('[2]Displacement Source Base'!$CO$130:$DN$156,MATCH(L$7,'[2]Displacement Source Base'!$CN$130:$CN$156,0),MATCH($A23,'[2]Displacement Source Base'!$CO$128:$DN$128,0))</f>
        <v>0</v>
      </c>
      <c r="M23" s="19">
        <f>INDEX('[2]Displacement Source Base'!$CO$130:$DN$156,MATCH(M$7,'[2]Displacement Source Base'!$CN$130:$CN$156,0),MATCH($A23,'[2]Displacement Source Base'!$CO$128:$DN$128,0))</f>
        <v>0</v>
      </c>
      <c r="N23" s="19">
        <f>INDEX('[2]Displacement Source Base'!$CO$130:$DN$156,MATCH(N$7,'[2]Displacement Source Base'!$CN$130:$CN$156,0),MATCH($A23,'[2]Displacement Source Base'!$CO$128:$DN$128,0))</f>
        <v>0</v>
      </c>
      <c r="O23" s="19">
        <f>INDEX('[2]Displacement Source Base'!$CO$130:$DN$156,MATCH(O$7,'[2]Displacement Source Base'!$CN$130:$CN$156,0),MATCH($A23,'[2]Displacement Source Base'!$CO$128:$DN$128,0))</f>
        <v>0</v>
      </c>
      <c r="P23" s="19">
        <f>INDEX('[2]Displacement Source Base'!$CO$130:$DN$156,MATCH(P$7,'[2]Displacement Source Base'!$CN$130:$CN$156,0),MATCH($A23,'[2]Displacement Source Base'!$CO$128:$DN$128,0))</f>
        <v>0</v>
      </c>
      <c r="Q23" s="19">
        <f>INDEX('[2]Displacement Source Base'!$CO$130:$DN$156,MATCH(Q$7,'[2]Displacement Source Base'!$CN$130:$CN$156,0),MATCH($A23,'[2]Displacement Source Base'!$CO$128:$DN$128,0))</f>
        <v>0</v>
      </c>
      <c r="R23" s="19">
        <f>INDEX('[2]Displacement Source Base'!$CO$130:$DN$156,MATCH(R$7,'[2]Displacement Source Base'!$CN$130:$CN$156,0),MATCH($A23,'[2]Displacement Source Base'!$CO$128:$DN$128,0))</f>
        <v>0</v>
      </c>
      <c r="S23" s="19">
        <f>INDEX('[2]Displacement Source Base'!$CO$130:$DN$156,MATCH(S$7,'[2]Displacement Source Base'!$CN$130:$CN$156,0),MATCH($A23,'[2]Displacement Source Base'!$CO$128:$DN$128,0))</f>
        <v>0</v>
      </c>
      <c r="T23" s="19">
        <f>INDEX('[2]Displacement Source Base'!$CO$130:$DN$156,MATCH(T$7,'[2]Displacement Source Base'!$CN$130:$CN$156,0),MATCH($A23,'[2]Displacement Source Base'!$CO$128:$DN$128,0))</f>
        <v>0</v>
      </c>
      <c r="U23" s="18"/>
      <c r="W23" s="17">
        <v>2032</v>
      </c>
      <c r="X23" s="19">
        <f>INDEX('[2]Displacement Source AC'!$CO$130:$DN$156,MATCH(X$7,'[2]Displacement Source AC'!$CN$130:$CN$156,0),MATCH($A23,'[2]Displacement Source AC'!$CO$128:$DN$128,0))</f>
        <v>0</v>
      </c>
      <c r="Y23" s="19">
        <f>INDEX('[2]Displacement Source AC'!$CO$130:$DN$156,MATCH(Y$7,'[2]Displacement Source AC'!$CN$130:$CN$156,0),MATCH($A23,'[2]Displacement Source AC'!$CO$128:$DN$128,0))</f>
        <v>70.172178273005443</v>
      </c>
      <c r="Z23" s="19">
        <f>INDEX('[2]Displacement Source AC'!$CO$130:$DN$156,MATCH(Z$7,'[2]Displacement Source AC'!$CN$130:$CN$156,0),MATCH($A23,'[2]Displacement Source AC'!$CO$128:$DN$128,0))</f>
        <v>103.24157670252767</v>
      </c>
      <c r="AA23" s="19">
        <f>INDEX('[2]Displacement Source AC'!$CO$130:$DN$156,MATCH(AA$7,'[2]Displacement Source AC'!$CN$130:$CN$156,0),MATCH($A23,'[2]Displacement Source AC'!$CO$128:$DN$128,0))</f>
        <v>99.929046546467106</v>
      </c>
      <c r="AB23" s="19">
        <f>INDEX('[2]Displacement Source AC'!$CO$130:$DN$156,MATCH(AB$7,'[2]Displacement Source AC'!$CN$130:$CN$156,0),MATCH($A23,'[2]Displacement Source AC'!$CO$128:$DN$128,0))</f>
        <v>69.754554751005216</v>
      </c>
      <c r="AC23" s="19">
        <f>INDEX('[2]Displacement Source AC'!$CO$130:$DN$156,MATCH(AC$7,'[2]Displacement Source AC'!$CN$130:$CN$156,0),MATCH($A23,'[2]Displacement Source AC'!$CO$128:$DN$128,0))</f>
        <v>2.1979999999999995</v>
      </c>
      <c r="AD23" s="19">
        <f>INDEX('[2]Displacement Source AC'!$CO$130:$DN$156,MATCH(AD$7,'[2]Displacement Source AC'!$CN$130:$CN$156,0),MATCH($A23,'[2]Displacement Source AC'!$CO$128:$DN$128,0))</f>
        <v>0</v>
      </c>
      <c r="AE23" s="19">
        <f>INDEX('[2]Displacement Source AC'!$CO$130:$DN$156,MATCH(AE$7,'[2]Displacement Source AC'!$CN$130:$CN$156,0),MATCH($A23,'[2]Displacement Source AC'!$CO$128:$DN$128,0))</f>
        <v>4.5619499999999995</v>
      </c>
      <c r="AF23" s="19">
        <f>INDEX('[2]Displacement Source AC'!$CO$130:$DN$156,MATCH(AF$7,'[2]Displacement Source AC'!$CN$130:$CN$156,0),MATCH($A23,'[2]Displacement Source AC'!$CO$128:$DN$128,0))</f>
        <v>0</v>
      </c>
      <c r="AG23" s="19">
        <f>INDEX('[2]Displacement Source AC'!$CO$130:$DN$156,MATCH(AG$7,'[2]Displacement Source AC'!$CN$130:$CN$156,0),MATCH($A23,'[2]Displacement Source AC'!$CO$128:$DN$128,0))</f>
        <v>0</v>
      </c>
      <c r="AH23" s="19">
        <f>INDEX('[2]Displacement Source AC'!$CO$130:$DN$156,MATCH(AH$7,'[2]Displacement Source AC'!$CN$130:$CN$156,0),MATCH($A23,'[2]Displacement Source AC'!$CO$128:$DN$128,0))</f>
        <v>0</v>
      </c>
      <c r="AI23" s="19">
        <f>INDEX('[2]Displacement Source AC'!$CO$130:$DN$156,MATCH(AI$7,'[2]Displacement Source AC'!$CN$130:$CN$156,0),MATCH($A23,'[2]Displacement Source AC'!$CO$128:$DN$128,0))</f>
        <v>0</v>
      </c>
      <c r="AJ23" s="19">
        <f>INDEX('[2]Displacement Source AC'!$CO$130:$DN$156,MATCH(AJ$7,'[2]Displacement Source AC'!$CN$130:$CN$156,0),MATCH($A23,'[2]Displacement Source AC'!$CO$128:$DN$128,0))</f>
        <v>100</v>
      </c>
      <c r="AK23" s="19">
        <f>INDEX('[2]Displacement Source AC'!$CO$130:$DN$156,MATCH(AK$7,'[2]Displacement Source AC'!$CN$130:$CN$156,0),MATCH($A23,'[2]Displacement Source AC'!$CO$128:$DN$128,0))</f>
        <v>0</v>
      </c>
      <c r="AL23" s="19">
        <f>INDEX('[2]Displacement Source AC'!$CO$130:$DN$156,MATCH(AL$7,'[2]Displacement Source AC'!$CN$130:$CN$156,0),MATCH($A23,'[2]Displacement Source AC'!$CO$128:$DN$128,0))</f>
        <v>0</v>
      </c>
      <c r="AM23" s="19">
        <f>INDEX('[2]Displacement Source AC'!$CO$130:$DN$156,MATCH(AM$7,'[2]Displacement Source AC'!$CN$130:$CN$156,0),MATCH($A23,'[2]Displacement Source AC'!$CO$128:$DN$128,0))</f>
        <v>0</v>
      </c>
      <c r="AN23" s="19">
        <f>INDEX('[2]Displacement Source AC'!$CO$130:$DN$156,MATCH(AN$7,'[2]Displacement Source AC'!$CN$130:$CN$156,0),MATCH($A23,'[2]Displacement Source AC'!$CO$128:$DN$128,0))</f>
        <v>0</v>
      </c>
      <c r="AO23" s="19">
        <f>INDEX('[2]Displacement Source AC'!$CO$130:$DN$156,MATCH(AO$7,'[2]Displacement Source AC'!$CN$130:$CN$156,0),MATCH($A23,'[2]Displacement Source AC'!$CO$128:$DN$128,0))</f>
        <v>0</v>
      </c>
      <c r="AP23" s="18"/>
      <c r="AR23" s="17">
        <v>2032</v>
      </c>
      <c r="AS23" s="19">
        <f t="shared" si="38"/>
        <v>0</v>
      </c>
      <c r="AT23" s="19">
        <f t="shared" si="4"/>
        <v>199.57261319823169</v>
      </c>
      <c r="AU23" s="19">
        <f t="shared" si="5"/>
        <v>341.6</v>
      </c>
      <c r="AV23" s="19">
        <f t="shared" si="6"/>
        <v>318.20773829193553</v>
      </c>
      <c r="AW23" s="19">
        <f t="shared" si="7"/>
        <v>230.79999999999998</v>
      </c>
      <c r="AX23" s="19">
        <f t="shared" si="8"/>
        <v>7.2726204304628483</v>
      </c>
      <c r="AY23" s="19">
        <f t="shared" si="9"/>
        <v>0</v>
      </c>
      <c r="AZ23" s="19">
        <f t="shared" si="10"/>
        <v>35.890360814280804</v>
      </c>
      <c r="BA23" s="19">
        <f t="shared" si="11"/>
        <v>0</v>
      </c>
      <c r="BB23" s="19">
        <f t="shared" si="12"/>
        <v>0</v>
      </c>
      <c r="BC23" s="19">
        <f t="shared" si="13"/>
        <v>0</v>
      </c>
      <c r="BD23" s="19">
        <f t="shared" si="14"/>
        <v>0</v>
      </c>
      <c r="BE23" s="19">
        <f t="shared" si="15"/>
        <v>0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0</v>
      </c>
      <c r="BP23" s="19">
        <f t="shared" si="22"/>
        <v>199.57261319823169</v>
      </c>
      <c r="BQ23" s="19">
        <f t="shared" si="23"/>
        <v>341.6</v>
      </c>
      <c r="BR23" s="19">
        <f t="shared" si="24"/>
        <v>318.20773829193553</v>
      </c>
      <c r="BS23" s="19">
        <f t="shared" si="25"/>
        <v>230.79999999999998</v>
      </c>
      <c r="BT23" s="19">
        <f t="shared" si="26"/>
        <v>7.2726204304628483</v>
      </c>
      <c r="BU23" s="19">
        <f t="shared" si="27"/>
        <v>0</v>
      </c>
      <c r="BV23" s="19">
        <f t="shared" si="28"/>
        <v>35.890360814280804</v>
      </c>
      <c r="BW23" s="19">
        <f t="shared" si="29"/>
        <v>0</v>
      </c>
      <c r="BX23" s="19">
        <f t="shared" si="30"/>
        <v>0</v>
      </c>
      <c r="BY23" s="19">
        <f t="shared" si="31"/>
        <v>0</v>
      </c>
      <c r="BZ23" s="19">
        <f t="shared" si="32"/>
        <v>0</v>
      </c>
      <c r="CA23" s="19">
        <f t="shared" si="33"/>
        <v>100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25">
      <c r="A24" s="17">
        <f t="shared" si="40"/>
        <v>2033</v>
      </c>
      <c r="B24" s="19">
        <f>INDEX('[2]Displacement Source Base'!$CO$130:$DN$156,MATCH(B$7,'[2]Displacement Source Base'!$CN$130:$CN$156,0),MATCH($A24,'[2]Displacement Source Base'!$CO$128:$DN$128,0))</f>
        <v>0</v>
      </c>
      <c r="C24" s="19">
        <f>INDEX('[2]Displacement Source Base'!$CO$130:$DN$156,MATCH(C$7,'[2]Displacement Source Base'!$CN$130:$CN$156,0),MATCH($A24,'[2]Displacement Source Base'!$CO$128:$DN$128,0))</f>
        <v>70.172178273005443</v>
      </c>
      <c r="D24" s="19">
        <f>INDEX('[2]Displacement Source Base'!$CO$130:$DN$156,MATCH(D$7,'[2]Displacement Source Base'!$CN$130:$CN$156,0),MATCH($A24,'[2]Displacement Source Base'!$CO$128:$DN$128,0))</f>
        <v>103.24157670252767</v>
      </c>
      <c r="E24" s="19">
        <f>INDEX('[2]Displacement Source Base'!$CO$130:$DN$156,MATCH(E$7,'[2]Displacement Source Base'!$CN$130:$CN$156,0),MATCH($A24,'[2]Displacement Source Base'!$CO$128:$DN$128,0))</f>
        <v>99.929046546467106</v>
      </c>
      <c r="F24" s="19">
        <f>INDEX('[2]Displacement Source Base'!$CO$130:$DN$156,MATCH(F$7,'[2]Displacement Source Base'!$CN$130:$CN$156,0),MATCH($A24,'[2]Displacement Source Base'!$CO$128:$DN$128,0))</f>
        <v>69.754554751005216</v>
      </c>
      <c r="G24" s="19">
        <f>INDEX('[2]Displacement Source Base'!$CO$130:$DN$156,MATCH(G$7,'[2]Displacement Source Base'!$CN$130:$CN$156,0),MATCH($A24,'[2]Displacement Source Base'!$CO$128:$DN$128,0))</f>
        <v>2.1979999999999995</v>
      </c>
      <c r="H24" s="19">
        <f>INDEX('[2]Displacement Source Base'!$CO$130:$DN$156,MATCH(H$7,'[2]Displacement Source Base'!$CN$130:$CN$156,0),MATCH($A24,'[2]Displacement Source Base'!$CO$128:$DN$128,0))</f>
        <v>0</v>
      </c>
      <c r="I24" s="19">
        <f>INDEX('[2]Displacement Source Base'!$CO$130:$DN$156,MATCH(I$7,'[2]Displacement Source Base'!$CN$130:$CN$156,0),MATCH($A24,'[2]Displacement Source Base'!$CO$128:$DN$128,0))</f>
        <v>4.5619499999999995</v>
      </c>
      <c r="J24" s="19">
        <f>INDEX('[2]Displacement Source Base'!$CO$130:$DN$156,MATCH(J$7,'[2]Displacement Source Base'!$CN$130:$CN$156,0),MATCH($A24,'[2]Displacement Source Base'!$CO$128:$DN$128,0))</f>
        <v>0</v>
      </c>
      <c r="K24" s="19">
        <f>INDEX('[2]Displacement Source Base'!$CO$130:$DN$156,MATCH(K$7,'[2]Displacement Source Base'!$CN$130:$CN$156,0),MATCH($A24,'[2]Displacement Source Base'!$CO$128:$DN$128,0))</f>
        <v>0</v>
      </c>
      <c r="L24" s="19">
        <f>INDEX('[2]Displacement Source Base'!$CO$130:$DN$156,MATCH(L$7,'[2]Displacement Source Base'!$CN$130:$CN$156,0),MATCH($A24,'[2]Displacement Source Base'!$CO$128:$DN$128,0))</f>
        <v>0</v>
      </c>
      <c r="M24" s="19">
        <f>INDEX('[2]Displacement Source Base'!$CO$130:$DN$156,MATCH(M$7,'[2]Displacement Source Base'!$CN$130:$CN$156,0),MATCH($A24,'[2]Displacement Source Base'!$CO$128:$DN$128,0))</f>
        <v>0</v>
      </c>
      <c r="N24" s="19">
        <f>INDEX('[2]Displacement Source Base'!$CO$130:$DN$156,MATCH(N$7,'[2]Displacement Source Base'!$CN$130:$CN$156,0),MATCH($A24,'[2]Displacement Source Base'!$CO$128:$DN$128,0))</f>
        <v>0</v>
      </c>
      <c r="O24" s="19">
        <f>INDEX('[2]Displacement Source Base'!$CO$130:$DN$156,MATCH(O$7,'[2]Displacement Source Base'!$CN$130:$CN$156,0),MATCH($A24,'[2]Displacement Source Base'!$CO$128:$DN$128,0))</f>
        <v>0</v>
      </c>
      <c r="P24" s="19">
        <f>INDEX('[2]Displacement Source Base'!$CO$130:$DN$156,MATCH(P$7,'[2]Displacement Source Base'!$CN$130:$CN$156,0),MATCH($A24,'[2]Displacement Source Base'!$CO$128:$DN$128,0))</f>
        <v>0</v>
      </c>
      <c r="Q24" s="19">
        <f>INDEX('[2]Displacement Source Base'!$CO$130:$DN$156,MATCH(Q$7,'[2]Displacement Source Base'!$CN$130:$CN$156,0),MATCH($A24,'[2]Displacement Source Base'!$CO$128:$DN$128,0))</f>
        <v>0</v>
      </c>
      <c r="R24" s="19">
        <f>INDEX('[2]Displacement Source Base'!$CO$130:$DN$156,MATCH(R$7,'[2]Displacement Source Base'!$CN$130:$CN$156,0),MATCH($A24,'[2]Displacement Source Base'!$CO$128:$DN$128,0))</f>
        <v>0</v>
      </c>
      <c r="S24" s="19">
        <f>INDEX('[2]Displacement Source Base'!$CO$130:$DN$156,MATCH(S$7,'[2]Displacement Source Base'!$CN$130:$CN$156,0),MATCH($A24,'[2]Displacement Source Base'!$CO$128:$DN$128,0))</f>
        <v>0</v>
      </c>
      <c r="T24" s="19">
        <f>INDEX('[2]Displacement Source Base'!$CO$130:$DN$156,MATCH(T$7,'[2]Displacement Source Base'!$CN$130:$CN$156,0),MATCH($A24,'[2]Displacement Source Base'!$CO$128:$DN$128,0))</f>
        <v>0</v>
      </c>
      <c r="U24" s="18"/>
      <c r="W24" s="17">
        <v>2033</v>
      </c>
      <c r="X24" s="19">
        <f>INDEX('[2]Displacement Source AC'!$CO$130:$DN$156,MATCH(X$7,'[2]Displacement Source AC'!$CN$130:$CN$156,0),MATCH($A24,'[2]Displacement Source AC'!$CO$128:$DN$128,0))</f>
        <v>0</v>
      </c>
      <c r="Y24" s="19">
        <f>INDEX('[2]Displacement Source AC'!$CO$130:$DN$156,MATCH(Y$7,'[2]Displacement Source AC'!$CN$130:$CN$156,0),MATCH($A24,'[2]Displacement Source AC'!$CO$128:$DN$128,0))</f>
        <v>70.172178273005443</v>
      </c>
      <c r="Z24" s="19">
        <f>INDEX('[2]Displacement Source AC'!$CO$130:$DN$156,MATCH(Z$7,'[2]Displacement Source AC'!$CN$130:$CN$156,0),MATCH($A24,'[2]Displacement Source AC'!$CO$128:$DN$128,0))</f>
        <v>103.24157670252767</v>
      </c>
      <c r="AA24" s="19">
        <f>INDEX('[2]Displacement Source AC'!$CO$130:$DN$156,MATCH(AA$7,'[2]Displacement Source AC'!$CN$130:$CN$156,0),MATCH($A24,'[2]Displacement Source AC'!$CO$128:$DN$128,0))</f>
        <v>99.929046546467106</v>
      </c>
      <c r="AB24" s="19">
        <f>INDEX('[2]Displacement Source AC'!$CO$130:$DN$156,MATCH(AB$7,'[2]Displacement Source AC'!$CN$130:$CN$156,0),MATCH($A24,'[2]Displacement Source AC'!$CO$128:$DN$128,0))</f>
        <v>69.754554751005216</v>
      </c>
      <c r="AC24" s="19">
        <f>INDEX('[2]Displacement Source AC'!$CO$130:$DN$156,MATCH(AC$7,'[2]Displacement Source AC'!$CN$130:$CN$156,0),MATCH($A24,'[2]Displacement Source AC'!$CO$128:$DN$128,0))</f>
        <v>2.1979999999999995</v>
      </c>
      <c r="AD24" s="19">
        <f>INDEX('[2]Displacement Source AC'!$CO$130:$DN$156,MATCH(AD$7,'[2]Displacement Source AC'!$CN$130:$CN$156,0),MATCH($A24,'[2]Displacement Source AC'!$CO$128:$DN$128,0))</f>
        <v>0</v>
      </c>
      <c r="AE24" s="19">
        <f>INDEX('[2]Displacement Source AC'!$CO$130:$DN$156,MATCH(AE$7,'[2]Displacement Source AC'!$CN$130:$CN$156,0),MATCH($A24,'[2]Displacement Source AC'!$CO$128:$DN$128,0))</f>
        <v>4.5619499999999995</v>
      </c>
      <c r="AF24" s="19">
        <f>INDEX('[2]Displacement Source AC'!$CO$130:$DN$156,MATCH(AF$7,'[2]Displacement Source AC'!$CN$130:$CN$156,0),MATCH($A24,'[2]Displacement Source AC'!$CO$128:$DN$128,0))</f>
        <v>0</v>
      </c>
      <c r="AG24" s="19">
        <f>INDEX('[2]Displacement Source AC'!$CO$130:$DN$156,MATCH(AG$7,'[2]Displacement Source AC'!$CN$130:$CN$156,0),MATCH($A24,'[2]Displacement Source AC'!$CO$128:$DN$128,0))</f>
        <v>0</v>
      </c>
      <c r="AH24" s="19">
        <f>INDEX('[2]Displacement Source AC'!$CO$130:$DN$156,MATCH(AH$7,'[2]Displacement Source AC'!$CN$130:$CN$156,0),MATCH($A24,'[2]Displacement Source AC'!$CO$128:$DN$128,0))</f>
        <v>0</v>
      </c>
      <c r="AI24" s="19">
        <f>INDEX('[2]Displacement Source AC'!$CO$130:$DN$156,MATCH(AI$7,'[2]Displacement Source AC'!$CN$130:$CN$156,0),MATCH($A24,'[2]Displacement Source AC'!$CO$128:$DN$128,0))</f>
        <v>0</v>
      </c>
      <c r="AJ24" s="19">
        <f>INDEX('[2]Displacement Source AC'!$CO$130:$DN$156,MATCH(AJ$7,'[2]Displacement Source AC'!$CN$130:$CN$156,0),MATCH($A24,'[2]Displacement Source AC'!$CO$128:$DN$128,0))</f>
        <v>100</v>
      </c>
      <c r="AK24" s="19">
        <f>INDEX('[2]Displacement Source AC'!$CO$130:$DN$156,MATCH(AK$7,'[2]Displacement Source AC'!$CN$130:$CN$156,0),MATCH($A24,'[2]Displacement Source AC'!$CO$128:$DN$128,0))</f>
        <v>0</v>
      </c>
      <c r="AL24" s="19">
        <f>INDEX('[2]Displacement Source AC'!$CO$130:$DN$156,MATCH(AL$7,'[2]Displacement Source AC'!$CN$130:$CN$156,0),MATCH($A24,'[2]Displacement Source AC'!$CO$128:$DN$128,0))</f>
        <v>0</v>
      </c>
      <c r="AM24" s="19">
        <f>INDEX('[2]Displacement Source AC'!$CO$130:$DN$156,MATCH(AM$7,'[2]Displacement Source AC'!$CN$130:$CN$156,0),MATCH($A24,'[2]Displacement Source AC'!$CO$128:$DN$128,0))</f>
        <v>0</v>
      </c>
      <c r="AN24" s="19">
        <f>INDEX('[2]Displacement Source AC'!$CO$130:$DN$156,MATCH(AN$7,'[2]Displacement Source AC'!$CN$130:$CN$156,0),MATCH($A24,'[2]Displacement Source AC'!$CO$128:$DN$128,0))</f>
        <v>0</v>
      </c>
      <c r="AO24" s="19">
        <f>INDEX('[2]Displacement Source AC'!$CO$130:$DN$156,MATCH(AO$7,'[2]Displacement Source AC'!$CN$130:$CN$156,0),MATCH($A24,'[2]Displacement Source AC'!$CO$128:$DN$128,0))</f>
        <v>0</v>
      </c>
      <c r="AP24" s="18"/>
      <c r="AR24" s="17">
        <v>2033</v>
      </c>
      <c r="AS24" s="19">
        <f t="shared" si="38"/>
        <v>0</v>
      </c>
      <c r="AT24" s="19">
        <f t="shared" si="4"/>
        <v>199.57261319823169</v>
      </c>
      <c r="AU24" s="19">
        <f t="shared" si="5"/>
        <v>341.6</v>
      </c>
      <c r="AV24" s="19">
        <f t="shared" si="6"/>
        <v>318.20773829193553</v>
      </c>
      <c r="AW24" s="19">
        <f t="shared" si="7"/>
        <v>230.79999999999998</v>
      </c>
      <c r="AX24" s="19">
        <f t="shared" si="8"/>
        <v>7.2726204304628483</v>
      </c>
      <c r="AY24" s="19">
        <f t="shared" si="9"/>
        <v>0</v>
      </c>
      <c r="AZ24" s="19">
        <f t="shared" si="10"/>
        <v>35.890360814280804</v>
      </c>
      <c r="BA24" s="19">
        <f t="shared" si="11"/>
        <v>0</v>
      </c>
      <c r="BB24" s="19">
        <f t="shared" si="12"/>
        <v>0</v>
      </c>
      <c r="BC24" s="19">
        <f t="shared" si="13"/>
        <v>0</v>
      </c>
      <c r="BD24" s="19">
        <f t="shared" si="14"/>
        <v>0</v>
      </c>
      <c r="BE24" s="19">
        <f t="shared" si="15"/>
        <v>0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0</v>
      </c>
      <c r="BP24" s="19">
        <f t="shared" si="22"/>
        <v>199.57261319823169</v>
      </c>
      <c r="BQ24" s="19">
        <f t="shared" si="23"/>
        <v>341.6</v>
      </c>
      <c r="BR24" s="19">
        <f t="shared" si="24"/>
        <v>318.20773829193553</v>
      </c>
      <c r="BS24" s="19">
        <f t="shared" si="25"/>
        <v>230.79999999999998</v>
      </c>
      <c r="BT24" s="19">
        <f t="shared" si="26"/>
        <v>7.2726204304628483</v>
      </c>
      <c r="BU24" s="19">
        <f t="shared" si="27"/>
        <v>0</v>
      </c>
      <c r="BV24" s="19">
        <f t="shared" si="28"/>
        <v>35.890360814280804</v>
      </c>
      <c r="BW24" s="19">
        <f t="shared" si="29"/>
        <v>0</v>
      </c>
      <c r="BX24" s="19">
        <f t="shared" si="30"/>
        <v>0</v>
      </c>
      <c r="BY24" s="19">
        <f t="shared" si="31"/>
        <v>0</v>
      </c>
      <c r="BZ24" s="19">
        <f t="shared" si="32"/>
        <v>0</v>
      </c>
      <c r="CA24" s="19">
        <f t="shared" si="33"/>
        <v>100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25">
      <c r="A25" s="17">
        <f t="shared" si="40"/>
        <v>2034</v>
      </c>
      <c r="B25" s="19">
        <f>INDEX('[2]Displacement Source Base'!$CO$130:$DN$156,MATCH(B$7,'[2]Displacement Source Base'!$CN$130:$CN$156,0),MATCH($A25,'[2]Displacement Source Base'!$CO$128:$DN$128,0))</f>
        <v>0</v>
      </c>
      <c r="C25" s="19">
        <f>INDEX('[2]Displacement Source Base'!$CO$130:$DN$156,MATCH(C$7,'[2]Displacement Source Base'!$CN$130:$CN$156,0),MATCH($A25,'[2]Displacement Source Base'!$CO$128:$DN$128,0))</f>
        <v>70.172178273005443</v>
      </c>
      <c r="D25" s="19">
        <f>INDEX('[2]Displacement Source Base'!$CO$130:$DN$156,MATCH(D$7,'[2]Displacement Source Base'!$CN$130:$CN$156,0),MATCH($A25,'[2]Displacement Source Base'!$CO$128:$DN$128,0))</f>
        <v>103.24157670252767</v>
      </c>
      <c r="E25" s="19">
        <f>INDEX('[2]Displacement Source Base'!$CO$130:$DN$156,MATCH(E$7,'[2]Displacement Source Base'!$CN$130:$CN$156,0),MATCH($A25,'[2]Displacement Source Base'!$CO$128:$DN$128,0))</f>
        <v>99.929046546467106</v>
      </c>
      <c r="F25" s="19">
        <f>INDEX('[2]Displacement Source Base'!$CO$130:$DN$156,MATCH(F$7,'[2]Displacement Source Base'!$CN$130:$CN$156,0),MATCH($A25,'[2]Displacement Source Base'!$CO$128:$DN$128,0))</f>
        <v>69.754554751005216</v>
      </c>
      <c r="G25" s="19">
        <f>INDEX('[2]Displacement Source Base'!$CO$130:$DN$156,MATCH(G$7,'[2]Displacement Source Base'!$CN$130:$CN$156,0),MATCH($A25,'[2]Displacement Source Base'!$CO$128:$DN$128,0))</f>
        <v>2.1979999999999995</v>
      </c>
      <c r="H25" s="19">
        <f>INDEX('[2]Displacement Source Base'!$CO$130:$DN$156,MATCH(H$7,'[2]Displacement Source Base'!$CN$130:$CN$156,0),MATCH($A25,'[2]Displacement Source Base'!$CO$128:$DN$128,0))</f>
        <v>0</v>
      </c>
      <c r="I25" s="19">
        <f>INDEX('[2]Displacement Source Base'!$CO$130:$DN$156,MATCH(I$7,'[2]Displacement Source Base'!$CN$130:$CN$156,0),MATCH($A25,'[2]Displacement Source Base'!$CO$128:$DN$128,0))</f>
        <v>4.5619499999999995</v>
      </c>
      <c r="J25" s="19">
        <f>INDEX('[2]Displacement Source Base'!$CO$130:$DN$156,MATCH(J$7,'[2]Displacement Source Base'!$CN$130:$CN$156,0),MATCH($A25,'[2]Displacement Source Base'!$CO$128:$DN$128,0))</f>
        <v>0</v>
      </c>
      <c r="K25" s="19">
        <f>INDEX('[2]Displacement Source Base'!$CO$130:$DN$156,MATCH(K$7,'[2]Displacement Source Base'!$CN$130:$CN$156,0),MATCH($A25,'[2]Displacement Source Base'!$CO$128:$DN$128,0))</f>
        <v>0</v>
      </c>
      <c r="L25" s="19">
        <f>INDEX('[2]Displacement Source Base'!$CO$130:$DN$156,MATCH(L$7,'[2]Displacement Source Base'!$CN$130:$CN$156,0),MATCH($A25,'[2]Displacement Source Base'!$CO$128:$DN$128,0))</f>
        <v>0</v>
      </c>
      <c r="M25" s="19">
        <f>INDEX('[2]Displacement Source Base'!$CO$130:$DN$156,MATCH(M$7,'[2]Displacement Source Base'!$CN$130:$CN$156,0),MATCH($A25,'[2]Displacement Source Base'!$CO$128:$DN$128,0))</f>
        <v>0</v>
      </c>
      <c r="N25" s="19">
        <f>INDEX('[2]Displacement Source Base'!$CO$130:$DN$156,MATCH(N$7,'[2]Displacement Source Base'!$CN$130:$CN$156,0),MATCH($A25,'[2]Displacement Source Base'!$CO$128:$DN$128,0))</f>
        <v>0</v>
      </c>
      <c r="O25" s="19">
        <f>INDEX('[2]Displacement Source Base'!$CO$130:$DN$156,MATCH(O$7,'[2]Displacement Source Base'!$CN$130:$CN$156,0),MATCH($A25,'[2]Displacement Source Base'!$CO$128:$DN$128,0))</f>
        <v>0</v>
      </c>
      <c r="P25" s="19">
        <f>INDEX('[2]Displacement Source Base'!$CO$130:$DN$156,MATCH(P$7,'[2]Displacement Source Base'!$CN$130:$CN$156,0),MATCH($A25,'[2]Displacement Source Base'!$CO$128:$DN$128,0))</f>
        <v>0</v>
      </c>
      <c r="Q25" s="19">
        <f>INDEX('[2]Displacement Source Base'!$CO$130:$DN$156,MATCH(Q$7,'[2]Displacement Source Base'!$CN$130:$CN$156,0),MATCH($A25,'[2]Displacement Source Base'!$CO$128:$DN$128,0))</f>
        <v>0</v>
      </c>
      <c r="R25" s="19">
        <f>INDEX('[2]Displacement Source Base'!$CO$130:$DN$156,MATCH(R$7,'[2]Displacement Source Base'!$CN$130:$CN$156,0),MATCH($A25,'[2]Displacement Source Base'!$CO$128:$DN$128,0))</f>
        <v>0</v>
      </c>
      <c r="S25" s="19">
        <f>INDEX('[2]Displacement Source Base'!$CO$130:$DN$156,MATCH(S$7,'[2]Displacement Source Base'!$CN$130:$CN$156,0),MATCH($A25,'[2]Displacement Source Base'!$CO$128:$DN$128,0))</f>
        <v>0</v>
      </c>
      <c r="T25" s="19">
        <f>INDEX('[2]Displacement Source Base'!$CO$130:$DN$156,MATCH(T$7,'[2]Displacement Source Base'!$CN$130:$CN$156,0),MATCH($A25,'[2]Displacement Source Base'!$CO$128:$DN$128,0))</f>
        <v>0</v>
      </c>
      <c r="U25" s="18"/>
      <c r="W25" s="17">
        <v>2034</v>
      </c>
      <c r="X25" s="19">
        <f>INDEX('[2]Displacement Source AC'!$CO$130:$DN$156,MATCH(X$7,'[2]Displacement Source AC'!$CN$130:$CN$156,0),MATCH($A25,'[2]Displacement Source AC'!$CO$128:$DN$128,0))</f>
        <v>0</v>
      </c>
      <c r="Y25" s="19">
        <f>INDEX('[2]Displacement Source AC'!$CO$130:$DN$156,MATCH(Y$7,'[2]Displacement Source AC'!$CN$130:$CN$156,0),MATCH($A25,'[2]Displacement Source AC'!$CO$128:$DN$128,0))</f>
        <v>70.172178273005443</v>
      </c>
      <c r="Z25" s="19">
        <f>INDEX('[2]Displacement Source AC'!$CO$130:$DN$156,MATCH(Z$7,'[2]Displacement Source AC'!$CN$130:$CN$156,0),MATCH($A25,'[2]Displacement Source AC'!$CO$128:$DN$128,0))</f>
        <v>103.24157670252767</v>
      </c>
      <c r="AA25" s="19">
        <f>INDEX('[2]Displacement Source AC'!$CO$130:$DN$156,MATCH(AA$7,'[2]Displacement Source AC'!$CN$130:$CN$156,0),MATCH($A25,'[2]Displacement Source AC'!$CO$128:$DN$128,0))</f>
        <v>99.929046546467106</v>
      </c>
      <c r="AB25" s="19">
        <f>INDEX('[2]Displacement Source AC'!$CO$130:$DN$156,MATCH(AB$7,'[2]Displacement Source AC'!$CN$130:$CN$156,0),MATCH($A25,'[2]Displacement Source AC'!$CO$128:$DN$128,0))</f>
        <v>69.754554751005216</v>
      </c>
      <c r="AC25" s="19">
        <f>INDEX('[2]Displacement Source AC'!$CO$130:$DN$156,MATCH(AC$7,'[2]Displacement Source AC'!$CN$130:$CN$156,0),MATCH($A25,'[2]Displacement Source AC'!$CO$128:$DN$128,0))</f>
        <v>2.1979999999999995</v>
      </c>
      <c r="AD25" s="19">
        <f>INDEX('[2]Displacement Source AC'!$CO$130:$DN$156,MATCH(AD$7,'[2]Displacement Source AC'!$CN$130:$CN$156,0),MATCH($A25,'[2]Displacement Source AC'!$CO$128:$DN$128,0))</f>
        <v>0</v>
      </c>
      <c r="AE25" s="19">
        <f>INDEX('[2]Displacement Source AC'!$CO$130:$DN$156,MATCH(AE$7,'[2]Displacement Source AC'!$CN$130:$CN$156,0),MATCH($A25,'[2]Displacement Source AC'!$CO$128:$DN$128,0))</f>
        <v>4.5619499999999995</v>
      </c>
      <c r="AF25" s="19">
        <f>INDEX('[2]Displacement Source AC'!$CO$130:$DN$156,MATCH(AF$7,'[2]Displacement Source AC'!$CN$130:$CN$156,0),MATCH($A25,'[2]Displacement Source AC'!$CO$128:$DN$128,0))</f>
        <v>0</v>
      </c>
      <c r="AG25" s="19">
        <f>INDEX('[2]Displacement Source AC'!$CO$130:$DN$156,MATCH(AG$7,'[2]Displacement Source AC'!$CN$130:$CN$156,0),MATCH($A25,'[2]Displacement Source AC'!$CO$128:$DN$128,0))</f>
        <v>0</v>
      </c>
      <c r="AH25" s="19">
        <f>INDEX('[2]Displacement Source AC'!$CO$130:$DN$156,MATCH(AH$7,'[2]Displacement Source AC'!$CN$130:$CN$156,0),MATCH($A25,'[2]Displacement Source AC'!$CO$128:$DN$128,0))</f>
        <v>0</v>
      </c>
      <c r="AI25" s="19">
        <f>INDEX('[2]Displacement Source AC'!$CO$130:$DN$156,MATCH(AI$7,'[2]Displacement Source AC'!$CN$130:$CN$156,0),MATCH($A25,'[2]Displacement Source AC'!$CO$128:$DN$128,0))</f>
        <v>0</v>
      </c>
      <c r="AJ25" s="19">
        <f>INDEX('[2]Displacement Source AC'!$CO$130:$DN$156,MATCH(AJ$7,'[2]Displacement Source AC'!$CN$130:$CN$156,0),MATCH($A25,'[2]Displacement Source AC'!$CO$128:$DN$128,0))</f>
        <v>100</v>
      </c>
      <c r="AK25" s="19">
        <f>INDEX('[2]Displacement Source AC'!$CO$130:$DN$156,MATCH(AK$7,'[2]Displacement Source AC'!$CN$130:$CN$156,0),MATCH($A25,'[2]Displacement Source AC'!$CO$128:$DN$128,0))</f>
        <v>0</v>
      </c>
      <c r="AL25" s="19">
        <f>INDEX('[2]Displacement Source AC'!$CO$130:$DN$156,MATCH(AL$7,'[2]Displacement Source AC'!$CN$130:$CN$156,0),MATCH($A25,'[2]Displacement Source AC'!$CO$128:$DN$128,0))</f>
        <v>0</v>
      </c>
      <c r="AM25" s="19">
        <f>INDEX('[2]Displacement Source AC'!$CO$130:$DN$156,MATCH(AM$7,'[2]Displacement Source AC'!$CN$130:$CN$156,0),MATCH($A25,'[2]Displacement Source AC'!$CO$128:$DN$128,0))</f>
        <v>0</v>
      </c>
      <c r="AN25" s="19">
        <f>INDEX('[2]Displacement Source AC'!$CO$130:$DN$156,MATCH(AN$7,'[2]Displacement Source AC'!$CN$130:$CN$156,0),MATCH($A25,'[2]Displacement Source AC'!$CO$128:$DN$128,0))</f>
        <v>0</v>
      </c>
      <c r="AO25" s="19">
        <f>INDEX('[2]Displacement Source AC'!$CO$130:$DN$156,MATCH(AO$7,'[2]Displacement Source AC'!$CN$130:$CN$156,0),MATCH($A25,'[2]Displacement Source AC'!$CO$128:$DN$128,0))</f>
        <v>0</v>
      </c>
      <c r="AP25" s="18"/>
      <c r="AR25" s="17">
        <v>2034</v>
      </c>
      <c r="AS25" s="19">
        <f t="shared" si="38"/>
        <v>0</v>
      </c>
      <c r="AT25" s="19">
        <f t="shared" si="4"/>
        <v>199.57261319823169</v>
      </c>
      <c r="AU25" s="19">
        <f t="shared" si="5"/>
        <v>341.6</v>
      </c>
      <c r="AV25" s="19">
        <f t="shared" si="6"/>
        <v>318.20773829193553</v>
      </c>
      <c r="AW25" s="19">
        <f t="shared" si="7"/>
        <v>230.79999999999998</v>
      </c>
      <c r="AX25" s="19">
        <f t="shared" si="8"/>
        <v>7.2726204304628483</v>
      </c>
      <c r="AY25" s="19">
        <f t="shared" si="9"/>
        <v>0</v>
      </c>
      <c r="AZ25" s="19">
        <f t="shared" si="10"/>
        <v>35.890360814280804</v>
      </c>
      <c r="BA25" s="19">
        <f t="shared" si="11"/>
        <v>0</v>
      </c>
      <c r="BB25" s="19">
        <f t="shared" si="12"/>
        <v>0</v>
      </c>
      <c r="BC25" s="19">
        <f t="shared" si="13"/>
        <v>0</v>
      </c>
      <c r="BD25" s="19">
        <f t="shared" si="14"/>
        <v>0</v>
      </c>
      <c r="BE25" s="19">
        <f t="shared" si="15"/>
        <v>0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0</v>
      </c>
      <c r="BP25" s="19">
        <f t="shared" si="22"/>
        <v>199.57261319823169</v>
      </c>
      <c r="BQ25" s="19">
        <f t="shared" si="23"/>
        <v>341.6</v>
      </c>
      <c r="BR25" s="19">
        <f t="shared" si="24"/>
        <v>318.20773829193553</v>
      </c>
      <c r="BS25" s="19">
        <f t="shared" si="25"/>
        <v>230.79999999999998</v>
      </c>
      <c r="BT25" s="19">
        <f t="shared" si="26"/>
        <v>7.2726204304628483</v>
      </c>
      <c r="BU25" s="19">
        <f t="shared" si="27"/>
        <v>0</v>
      </c>
      <c r="BV25" s="19">
        <f t="shared" si="28"/>
        <v>35.890360814280804</v>
      </c>
      <c r="BW25" s="19">
        <f t="shared" si="29"/>
        <v>0</v>
      </c>
      <c r="BX25" s="19">
        <f t="shared" si="30"/>
        <v>0</v>
      </c>
      <c r="BY25" s="19">
        <f t="shared" si="31"/>
        <v>0</v>
      </c>
      <c r="BZ25" s="19">
        <f t="shared" si="32"/>
        <v>0</v>
      </c>
      <c r="CA25" s="19">
        <f t="shared" si="33"/>
        <v>100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25">
      <c r="A26" s="17">
        <f t="shared" si="40"/>
        <v>2035</v>
      </c>
      <c r="B26" s="19">
        <f>INDEX('[2]Displacement Source Base'!$CO$130:$DN$156,MATCH(B$7,'[2]Displacement Source Base'!$CN$130:$CN$156,0),MATCH($A26,'[2]Displacement Source Base'!$CO$128:$DN$128,0))</f>
        <v>0</v>
      </c>
      <c r="C26" s="19">
        <f>INDEX('[2]Displacement Source Base'!$CO$130:$DN$156,MATCH(C$7,'[2]Displacement Source Base'!$CN$130:$CN$156,0),MATCH($A26,'[2]Displacement Source Base'!$CO$128:$DN$128,0))</f>
        <v>70.172178273005443</v>
      </c>
      <c r="D26" s="19">
        <f>INDEX('[2]Displacement Source Base'!$CO$130:$DN$156,MATCH(D$7,'[2]Displacement Source Base'!$CN$130:$CN$156,0),MATCH($A26,'[2]Displacement Source Base'!$CO$128:$DN$128,0))</f>
        <v>103.24157670252767</v>
      </c>
      <c r="E26" s="19">
        <f>INDEX('[2]Displacement Source Base'!$CO$130:$DN$156,MATCH(E$7,'[2]Displacement Source Base'!$CN$130:$CN$156,0),MATCH($A26,'[2]Displacement Source Base'!$CO$128:$DN$128,0))</f>
        <v>99.929046546467106</v>
      </c>
      <c r="F26" s="19">
        <f>INDEX('[2]Displacement Source Base'!$CO$130:$DN$156,MATCH(F$7,'[2]Displacement Source Base'!$CN$130:$CN$156,0),MATCH($A26,'[2]Displacement Source Base'!$CO$128:$DN$128,0))</f>
        <v>69.754554751005216</v>
      </c>
      <c r="G26" s="19">
        <f>INDEX('[2]Displacement Source Base'!$CO$130:$DN$156,MATCH(G$7,'[2]Displacement Source Base'!$CN$130:$CN$156,0),MATCH($A26,'[2]Displacement Source Base'!$CO$128:$DN$128,0))</f>
        <v>2.1979999999999995</v>
      </c>
      <c r="H26" s="19">
        <f>INDEX('[2]Displacement Source Base'!$CO$130:$DN$156,MATCH(H$7,'[2]Displacement Source Base'!$CN$130:$CN$156,0),MATCH($A26,'[2]Displacement Source Base'!$CO$128:$DN$128,0))</f>
        <v>0</v>
      </c>
      <c r="I26" s="19">
        <f>INDEX('[2]Displacement Source Base'!$CO$130:$DN$156,MATCH(I$7,'[2]Displacement Source Base'!$CN$130:$CN$156,0),MATCH($A26,'[2]Displacement Source Base'!$CO$128:$DN$128,0))</f>
        <v>4.5619499999999995</v>
      </c>
      <c r="J26" s="19">
        <f>INDEX('[2]Displacement Source Base'!$CO$130:$DN$156,MATCH(J$7,'[2]Displacement Source Base'!$CN$130:$CN$156,0),MATCH($A26,'[2]Displacement Source Base'!$CO$128:$DN$128,0))</f>
        <v>0</v>
      </c>
      <c r="K26" s="19">
        <f>INDEX('[2]Displacement Source Base'!$CO$130:$DN$156,MATCH(K$7,'[2]Displacement Source Base'!$CN$130:$CN$156,0),MATCH($A26,'[2]Displacement Source Base'!$CO$128:$DN$128,0))</f>
        <v>0</v>
      </c>
      <c r="L26" s="19">
        <f>INDEX('[2]Displacement Source Base'!$CO$130:$DN$156,MATCH(L$7,'[2]Displacement Source Base'!$CN$130:$CN$156,0),MATCH($A26,'[2]Displacement Source Base'!$CO$128:$DN$128,0))</f>
        <v>0</v>
      </c>
      <c r="M26" s="19">
        <f>INDEX('[2]Displacement Source Base'!$CO$130:$DN$156,MATCH(M$7,'[2]Displacement Source Base'!$CN$130:$CN$156,0),MATCH($A26,'[2]Displacement Source Base'!$CO$128:$DN$128,0))</f>
        <v>0</v>
      </c>
      <c r="N26" s="19">
        <f>INDEX('[2]Displacement Source Base'!$CO$130:$DN$156,MATCH(N$7,'[2]Displacement Source Base'!$CN$130:$CN$156,0),MATCH($A26,'[2]Displacement Source Base'!$CO$128:$DN$128,0))</f>
        <v>0</v>
      </c>
      <c r="O26" s="19">
        <f>INDEX('[2]Displacement Source Base'!$CO$130:$DN$156,MATCH(O$7,'[2]Displacement Source Base'!$CN$130:$CN$156,0),MATCH($A26,'[2]Displacement Source Base'!$CO$128:$DN$128,0))</f>
        <v>0</v>
      </c>
      <c r="P26" s="19">
        <f>INDEX('[2]Displacement Source Base'!$CO$130:$DN$156,MATCH(P$7,'[2]Displacement Source Base'!$CN$130:$CN$156,0),MATCH($A26,'[2]Displacement Source Base'!$CO$128:$DN$128,0))</f>
        <v>0</v>
      </c>
      <c r="Q26" s="19">
        <f>INDEX('[2]Displacement Source Base'!$CO$130:$DN$156,MATCH(Q$7,'[2]Displacement Source Base'!$CN$130:$CN$156,0),MATCH($A26,'[2]Displacement Source Base'!$CO$128:$DN$128,0))</f>
        <v>0</v>
      </c>
      <c r="R26" s="19">
        <f>INDEX('[2]Displacement Source Base'!$CO$130:$DN$156,MATCH(R$7,'[2]Displacement Source Base'!$CN$130:$CN$156,0),MATCH($A26,'[2]Displacement Source Base'!$CO$128:$DN$128,0))</f>
        <v>0</v>
      </c>
      <c r="S26" s="19">
        <f>INDEX('[2]Displacement Source Base'!$CO$130:$DN$156,MATCH(S$7,'[2]Displacement Source Base'!$CN$130:$CN$156,0),MATCH($A26,'[2]Displacement Source Base'!$CO$128:$DN$128,0))</f>
        <v>0</v>
      </c>
      <c r="T26" s="19">
        <f>INDEX('[2]Displacement Source Base'!$CO$130:$DN$156,MATCH(T$7,'[2]Displacement Source Base'!$CN$130:$CN$156,0),MATCH($A26,'[2]Displacement Source Base'!$CO$128:$DN$128,0))</f>
        <v>0</v>
      </c>
      <c r="U26" s="18"/>
      <c r="W26" s="17">
        <v>2035</v>
      </c>
      <c r="X26" s="19">
        <f>INDEX('[2]Displacement Source AC'!$CO$130:$DN$156,MATCH(X$7,'[2]Displacement Source AC'!$CN$130:$CN$156,0),MATCH($A26,'[2]Displacement Source AC'!$CO$128:$DN$128,0))</f>
        <v>0</v>
      </c>
      <c r="Y26" s="19">
        <f>INDEX('[2]Displacement Source AC'!$CO$130:$DN$156,MATCH(Y$7,'[2]Displacement Source AC'!$CN$130:$CN$156,0),MATCH($A26,'[2]Displacement Source AC'!$CO$128:$DN$128,0))</f>
        <v>70.172178273005443</v>
      </c>
      <c r="Z26" s="19">
        <f>INDEX('[2]Displacement Source AC'!$CO$130:$DN$156,MATCH(Z$7,'[2]Displacement Source AC'!$CN$130:$CN$156,0),MATCH($A26,'[2]Displacement Source AC'!$CO$128:$DN$128,0))</f>
        <v>103.24157670252767</v>
      </c>
      <c r="AA26" s="19">
        <f>INDEX('[2]Displacement Source AC'!$CO$130:$DN$156,MATCH(AA$7,'[2]Displacement Source AC'!$CN$130:$CN$156,0),MATCH($A26,'[2]Displacement Source AC'!$CO$128:$DN$128,0))</f>
        <v>99.929046546467106</v>
      </c>
      <c r="AB26" s="19">
        <f>INDEX('[2]Displacement Source AC'!$CO$130:$DN$156,MATCH(AB$7,'[2]Displacement Source AC'!$CN$130:$CN$156,0),MATCH($A26,'[2]Displacement Source AC'!$CO$128:$DN$128,0))</f>
        <v>69.754554751005216</v>
      </c>
      <c r="AC26" s="19">
        <f>INDEX('[2]Displacement Source AC'!$CO$130:$DN$156,MATCH(AC$7,'[2]Displacement Source AC'!$CN$130:$CN$156,0),MATCH($A26,'[2]Displacement Source AC'!$CO$128:$DN$128,0))</f>
        <v>2.1979999999999995</v>
      </c>
      <c r="AD26" s="19">
        <f>INDEX('[2]Displacement Source AC'!$CO$130:$DN$156,MATCH(AD$7,'[2]Displacement Source AC'!$CN$130:$CN$156,0),MATCH($A26,'[2]Displacement Source AC'!$CO$128:$DN$128,0))</f>
        <v>0</v>
      </c>
      <c r="AE26" s="19">
        <f>INDEX('[2]Displacement Source AC'!$CO$130:$DN$156,MATCH(AE$7,'[2]Displacement Source AC'!$CN$130:$CN$156,0),MATCH($A26,'[2]Displacement Source AC'!$CO$128:$DN$128,0))</f>
        <v>4.5619499999999995</v>
      </c>
      <c r="AF26" s="19">
        <f>INDEX('[2]Displacement Source AC'!$CO$130:$DN$156,MATCH(AF$7,'[2]Displacement Source AC'!$CN$130:$CN$156,0),MATCH($A26,'[2]Displacement Source AC'!$CO$128:$DN$128,0))</f>
        <v>0</v>
      </c>
      <c r="AG26" s="19">
        <f>INDEX('[2]Displacement Source AC'!$CO$130:$DN$156,MATCH(AG$7,'[2]Displacement Source AC'!$CN$130:$CN$156,0),MATCH($A26,'[2]Displacement Source AC'!$CO$128:$DN$128,0))</f>
        <v>0</v>
      </c>
      <c r="AH26" s="19">
        <f>INDEX('[2]Displacement Source AC'!$CO$130:$DN$156,MATCH(AH$7,'[2]Displacement Source AC'!$CN$130:$CN$156,0),MATCH($A26,'[2]Displacement Source AC'!$CO$128:$DN$128,0))</f>
        <v>0</v>
      </c>
      <c r="AI26" s="19">
        <f>INDEX('[2]Displacement Source AC'!$CO$130:$DN$156,MATCH(AI$7,'[2]Displacement Source AC'!$CN$130:$CN$156,0),MATCH($A26,'[2]Displacement Source AC'!$CO$128:$DN$128,0))</f>
        <v>0</v>
      </c>
      <c r="AJ26" s="19">
        <f>INDEX('[2]Displacement Source AC'!$CO$130:$DN$156,MATCH(AJ$7,'[2]Displacement Source AC'!$CN$130:$CN$156,0),MATCH($A26,'[2]Displacement Source AC'!$CO$128:$DN$128,0))</f>
        <v>100</v>
      </c>
      <c r="AK26" s="19">
        <f>INDEX('[2]Displacement Source AC'!$CO$130:$DN$156,MATCH(AK$7,'[2]Displacement Source AC'!$CN$130:$CN$156,0),MATCH($A26,'[2]Displacement Source AC'!$CO$128:$DN$128,0))</f>
        <v>0</v>
      </c>
      <c r="AL26" s="19">
        <f>INDEX('[2]Displacement Source AC'!$CO$130:$DN$156,MATCH(AL$7,'[2]Displacement Source AC'!$CN$130:$CN$156,0),MATCH($A26,'[2]Displacement Source AC'!$CO$128:$DN$128,0))</f>
        <v>0</v>
      </c>
      <c r="AM26" s="19">
        <f>INDEX('[2]Displacement Source AC'!$CO$130:$DN$156,MATCH(AM$7,'[2]Displacement Source AC'!$CN$130:$CN$156,0),MATCH($A26,'[2]Displacement Source AC'!$CO$128:$DN$128,0))</f>
        <v>0</v>
      </c>
      <c r="AN26" s="19">
        <f>INDEX('[2]Displacement Source AC'!$CO$130:$DN$156,MATCH(AN$7,'[2]Displacement Source AC'!$CN$130:$CN$156,0),MATCH($A26,'[2]Displacement Source AC'!$CO$128:$DN$128,0))</f>
        <v>0</v>
      </c>
      <c r="AO26" s="19">
        <f>INDEX('[2]Displacement Source AC'!$CO$130:$DN$156,MATCH(AO$7,'[2]Displacement Source AC'!$CN$130:$CN$156,0),MATCH($A26,'[2]Displacement Source AC'!$CO$128:$DN$128,0))</f>
        <v>0</v>
      </c>
      <c r="AP26" s="18"/>
      <c r="AR26" s="17">
        <v>2035</v>
      </c>
      <c r="AS26" s="19">
        <f t="shared" si="38"/>
        <v>0</v>
      </c>
      <c r="AT26" s="19">
        <f t="shared" si="4"/>
        <v>199.57261319823169</v>
      </c>
      <c r="AU26" s="19">
        <f t="shared" si="5"/>
        <v>341.6</v>
      </c>
      <c r="AV26" s="19">
        <f t="shared" si="6"/>
        <v>318.20773829193553</v>
      </c>
      <c r="AW26" s="19">
        <f t="shared" si="7"/>
        <v>230.79999999999998</v>
      </c>
      <c r="AX26" s="19">
        <f t="shared" si="8"/>
        <v>7.2726204304628483</v>
      </c>
      <c r="AY26" s="19">
        <f t="shared" si="9"/>
        <v>0</v>
      </c>
      <c r="AZ26" s="19">
        <f t="shared" si="10"/>
        <v>35.890360814280804</v>
      </c>
      <c r="BA26" s="19">
        <f t="shared" si="11"/>
        <v>0</v>
      </c>
      <c r="BB26" s="19">
        <f t="shared" si="12"/>
        <v>0</v>
      </c>
      <c r="BC26" s="19">
        <f t="shared" si="13"/>
        <v>0</v>
      </c>
      <c r="BD26" s="19">
        <f t="shared" si="14"/>
        <v>0</v>
      </c>
      <c r="BE26" s="19">
        <f t="shared" si="15"/>
        <v>0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0</v>
      </c>
      <c r="BP26" s="19">
        <f t="shared" si="22"/>
        <v>199.57261319823169</v>
      </c>
      <c r="BQ26" s="19">
        <f t="shared" si="23"/>
        <v>341.6</v>
      </c>
      <c r="BR26" s="19">
        <f t="shared" si="24"/>
        <v>318.20773829193553</v>
      </c>
      <c r="BS26" s="19">
        <f t="shared" si="25"/>
        <v>230.79999999999998</v>
      </c>
      <c r="BT26" s="19">
        <f t="shared" si="26"/>
        <v>7.2726204304628483</v>
      </c>
      <c r="BU26" s="19">
        <f t="shared" si="27"/>
        <v>0</v>
      </c>
      <c r="BV26" s="19">
        <f t="shared" si="28"/>
        <v>35.890360814280804</v>
      </c>
      <c r="BW26" s="19">
        <f t="shared" si="29"/>
        <v>0</v>
      </c>
      <c r="BX26" s="19">
        <f t="shared" si="30"/>
        <v>0</v>
      </c>
      <c r="BY26" s="19">
        <f t="shared" si="31"/>
        <v>0</v>
      </c>
      <c r="BZ26" s="19">
        <f t="shared" si="32"/>
        <v>0</v>
      </c>
      <c r="CA26" s="19">
        <f t="shared" si="33"/>
        <v>100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25">
      <c r="A27" s="17">
        <f t="shared" si="40"/>
        <v>2036</v>
      </c>
      <c r="B27" s="19">
        <f>INDEX('[2]Displacement Source Base'!$CO$130:$DN$156,MATCH(B$7,'[2]Displacement Source Base'!$CN$130:$CN$156,0),MATCH($A27,'[2]Displacement Source Base'!$CO$128:$DN$128,0))</f>
        <v>0</v>
      </c>
      <c r="C27" s="19">
        <f>INDEX('[2]Displacement Source Base'!$CO$130:$DN$156,MATCH(C$7,'[2]Displacement Source Base'!$CN$130:$CN$156,0),MATCH($A27,'[2]Displacement Source Base'!$CO$128:$DN$128,0))</f>
        <v>70.172178273005443</v>
      </c>
      <c r="D27" s="19">
        <f>INDEX('[2]Displacement Source Base'!$CO$130:$DN$156,MATCH(D$7,'[2]Displacement Source Base'!$CN$130:$CN$156,0),MATCH($A27,'[2]Displacement Source Base'!$CO$128:$DN$128,0))</f>
        <v>103.24157670252767</v>
      </c>
      <c r="E27" s="19">
        <f>INDEX('[2]Displacement Source Base'!$CO$130:$DN$156,MATCH(E$7,'[2]Displacement Source Base'!$CN$130:$CN$156,0),MATCH($A27,'[2]Displacement Source Base'!$CO$128:$DN$128,0))</f>
        <v>99.929046546467106</v>
      </c>
      <c r="F27" s="19">
        <f>INDEX('[2]Displacement Source Base'!$CO$130:$DN$156,MATCH(F$7,'[2]Displacement Source Base'!$CN$130:$CN$156,0),MATCH($A27,'[2]Displacement Source Base'!$CO$128:$DN$128,0))</f>
        <v>69.754554751005216</v>
      </c>
      <c r="G27" s="19">
        <f>INDEX('[2]Displacement Source Base'!$CO$130:$DN$156,MATCH(G$7,'[2]Displacement Source Base'!$CN$130:$CN$156,0),MATCH($A27,'[2]Displacement Source Base'!$CO$128:$DN$128,0))</f>
        <v>2.1979999999999995</v>
      </c>
      <c r="H27" s="19">
        <f>INDEX('[2]Displacement Source Base'!$CO$130:$DN$156,MATCH(H$7,'[2]Displacement Source Base'!$CN$130:$CN$156,0),MATCH($A27,'[2]Displacement Source Base'!$CO$128:$DN$128,0))</f>
        <v>0</v>
      </c>
      <c r="I27" s="19">
        <f>INDEX('[2]Displacement Source Base'!$CO$130:$DN$156,MATCH(I$7,'[2]Displacement Source Base'!$CN$130:$CN$156,0),MATCH($A27,'[2]Displacement Source Base'!$CO$128:$DN$128,0))</f>
        <v>4.5619499999999995</v>
      </c>
      <c r="J27" s="19">
        <f>INDEX('[2]Displacement Source Base'!$CO$130:$DN$156,MATCH(J$7,'[2]Displacement Source Base'!$CN$130:$CN$156,0),MATCH($A27,'[2]Displacement Source Base'!$CO$128:$DN$128,0))</f>
        <v>0</v>
      </c>
      <c r="K27" s="19">
        <f>INDEX('[2]Displacement Source Base'!$CO$130:$DN$156,MATCH(K$7,'[2]Displacement Source Base'!$CN$130:$CN$156,0),MATCH($A27,'[2]Displacement Source Base'!$CO$128:$DN$128,0))</f>
        <v>0</v>
      </c>
      <c r="L27" s="19">
        <f>INDEX('[2]Displacement Source Base'!$CO$130:$DN$156,MATCH(L$7,'[2]Displacement Source Base'!$CN$130:$CN$156,0),MATCH($A27,'[2]Displacement Source Base'!$CO$128:$DN$128,0))</f>
        <v>0</v>
      </c>
      <c r="M27" s="19">
        <f>INDEX('[2]Displacement Source Base'!$CO$130:$DN$156,MATCH(M$7,'[2]Displacement Source Base'!$CN$130:$CN$156,0),MATCH($A27,'[2]Displacement Source Base'!$CO$128:$DN$128,0))</f>
        <v>0</v>
      </c>
      <c r="N27" s="19">
        <f>INDEX('[2]Displacement Source Base'!$CO$130:$DN$156,MATCH(N$7,'[2]Displacement Source Base'!$CN$130:$CN$156,0),MATCH($A27,'[2]Displacement Source Base'!$CO$128:$DN$128,0))</f>
        <v>0</v>
      </c>
      <c r="O27" s="19">
        <f>INDEX('[2]Displacement Source Base'!$CO$130:$DN$156,MATCH(O$7,'[2]Displacement Source Base'!$CN$130:$CN$156,0),MATCH($A27,'[2]Displacement Source Base'!$CO$128:$DN$128,0))</f>
        <v>0</v>
      </c>
      <c r="P27" s="19">
        <f>INDEX('[2]Displacement Source Base'!$CO$130:$DN$156,MATCH(P$7,'[2]Displacement Source Base'!$CN$130:$CN$156,0),MATCH($A27,'[2]Displacement Source Base'!$CO$128:$DN$128,0))</f>
        <v>0</v>
      </c>
      <c r="Q27" s="19">
        <f>INDEX('[2]Displacement Source Base'!$CO$130:$DN$156,MATCH(Q$7,'[2]Displacement Source Base'!$CN$130:$CN$156,0),MATCH($A27,'[2]Displacement Source Base'!$CO$128:$DN$128,0))</f>
        <v>0</v>
      </c>
      <c r="R27" s="19">
        <f>INDEX('[2]Displacement Source Base'!$CO$130:$DN$156,MATCH(R$7,'[2]Displacement Source Base'!$CN$130:$CN$156,0),MATCH($A27,'[2]Displacement Source Base'!$CO$128:$DN$128,0))</f>
        <v>0</v>
      </c>
      <c r="S27" s="19">
        <f>INDEX('[2]Displacement Source Base'!$CO$130:$DN$156,MATCH(S$7,'[2]Displacement Source Base'!$CN$130:$CN$156,0),MATCH($A27,'[2]Displacement Source Base'!$CO$128:$DN$128,0))</f>
        <v>0</v>
      </c>
      <c r="T27" s="19">
        <f>INDEX('[2]Displacement Source Base'!$CO$130:$DN$156,MATCH(T$7,'[2]Displacement Source Base'!$CN$130:$CN$156,0),MATCH($A27,'[2]Displacement Source Base'!$CO$128:$DN$128,0))</f>
        <v>0</v>
      </c>
      <c r="U27" s="18"/>
      <c r="W27" s="17">
        <v>2035</v>
      </c>
      <c r="X27" s="19">
        <f>INDEX('[2]Displacement Source AC'!$CO$130:$DN$156,MATCH(X$7,'[2]Displacement Source AC'!$CN$130:$CN$156,0),MATCH($A27,'[2]Displacement Source AC'!$CO$128:$DN$128,0))</f>
        <v>0</v>
      </c>
      <c r="Y27" s="19">
        <f>INDEX('[2]Displacement Source AC'!$CO$130:$DN$156,MATCH(Y$7,'[2]Displacement Source AC'!$CN$130:$CN$156,0),MATCH($A27,'[2]Displacement Source AC'!$CO$128:$DN$128,0))</f>
        <v>70.172178273005443</v>
      </c>
      <c r="Z27" s="19">
        <f>INDEX('[2]Displacement Source AC'!$CO$130:$DN$156,MATCH(Z$7,'[2]Displacement Source AC'!$CN$130:$CN$156,0),MATCH($A27,'[2]Displacement Source AC'!$CO$128:$DN$128,0))</f>
        <v>103.24157670252767</v>
      </c>
      <c r="AA27" s="19">
        <f>INDEX('[2]Displacement Source AC'!$CO$130:$DN$156,MATCH(AA$7,'[2]Displacement Source AC'!$CN$130:$CN$156,0),MATCH($A27,'[2]Displacement Source AC'!$CO$128:$DN$128,0))</f>
        <v>99.929046546467106</v>
      </c>
      <c r="AB27" s="19">
        <f>INDEX('[2]Displacement Source AC'!$CO$130:$DN$156,MATCH(AB$7,'[2]Displacement Source AC'!$CN$130:$CN$156,0),MATCH($A27,'[2]Displacement Source AC'!$CO$128:$DN$128,0))</f>
        <v>69.754554751005216</v>
      </c>
      <c r="AC27" s="19">
        <f>INDEX('[2]Displacement Source AC'!$CO$130:$DN$156,MATCH(AC$7,'[2]Displacement Source AC'!$CN$130:$CN$156,0),MATCH($A27,'[2]Displacement Source AC'!$CO$128:$DN$128,0))</f>
        <v>2.1979999999999995</v>
      </c>
      <c r="AD27" s="19">
        <f>INDEX('[2]Displacement Source AC'!$CO$130:$DN$156,MATCH(AD$7,'[2]Displacement Source AC'!$CN$130:$CN$156,0),MATCH($A27,'[2]Displacement Source AC'!$CO$128:$DN$128,0))</f>
        <v>0</v>
      </c>
      <c r="AE27" s="19">
        <f>INDEX('[2]Displacement Source AC'!$CO$130:$DN$156,MATCH(AE$7,'[2]Displacement Source AC'!$CN$130:$CN$156,0),MATCH($A27,'[2]Displacement Source AC'!$CO$128:$DN$128,0))</f>
        <v>4.5619499999999995</v>
      </c>
      <c r="AF27" s="19">
        <f>INDEX('[2]Displacement Source AC'!$CO$130:$DN$156,MATCH(AF$7,'[2]Displacement Source AC'!$CN$130:$CN$156,0),MATCH($A27,'[2]Displacement Source AC'!$CO$128:$DN$128,0))</f>
        <v>0</v>
      </c>
      <c r="AG27" s="19">
        <f>INDEX('[2]Displacement Source AC'!$CO$130:$DN$156,MATCH(AG$7,'[2]Displacement Source AC'!$CN$130:$CN$156,0),MATCH($A27,'[2]Displacement Source AC'!$CO$128:$DN$128,0))</f>
        <v>0</v>
      </c>
      <c r="AH27" s="19">
        <f>INDEX('[2]Displacement Source AC'!$CO$130:$DN$156,MATCH(AH$7,'[2]Displacement Source AC'!$CN$130:$CN$156,0),MATCH($A27,'[2]Displacement Source AC'!$CO$128:$DN$128,0))</f>
        <v>0</v>
      </c>
      <c r="AI27" s="19">
        <f>INDEX('[2]Displacement Source AC'!$CO$130:$DN$156,MATCH(AI$7,'[2]Displacement Source AC'!$CN$130:$CN$156,0),MATCH($A27,'[2]Displacement Source AC'!$CO$128:$DN$128,0))</f>
        <v>0</v>
      </c>
      <c r="AJ27" s="19">
        <f>INDEX('[2]Displacement Source AC'!$CO$130:$DN$156,MATCH(AJ$7,'[2]Displacement Source AC'!$CN$130:$CN$156,0),MATCH($A27,'[2]Displacement Source AC'!$CO$128:$DN$128,0))</f>
        <v>100</v>
      </c>
      <c r="AK27" s="19">
        <f>INDEX('[2]Displacement Source AC'!$CO$130:$DN$156,MATCH(AK$7,'[2]Displacement Source AC'!$CN$130:$CN$156,0),MATCH($A27,'[2]Displacement Source AC'!$CO$128:$DN$128,0))</f>
        <v>0</v>
      </c>
      <c r="AL27" s="19">
        <f>INDEX('[2]Displacement Source AC'!$CO$130:$DN$156,MATCH(AL$7,'[2]Displacement Source AC'!$CN$130:$CN$156,0),MATCH($A27,'[2]Displacement Source AC'!$CO$128:$DN$128,0))</f>
        <v>0</v>
      </c>
      <c r="AM27" s="19">
        <f>INDEX('[2]Displacement Source AC'!$CO$130:$DN$156,MATCH(AM$7,'[2]Displacement Source AC'!$CN$130:$CN$156,0),MATCH($A27,'[2]Displacement Source AC'!$CO$128:$DN$128,0))</f>
        <v>0</v>
      </c>
      <c r="AN27" s="19">
        <f>INDEX('[2]Displacement Source AC'!$CO$130:$DN$156,MATCH(AN$7,'[2]Displacement Source AC'!$CN$130:$CN$156,0),MATCH($A27,'[2]Displacement Source AC'!$CO$128:$DN$128,0))</f>
        <v>0</v>
      </c>
      <c r="AO27" s="19">
        <f>INDEX('[2]Displacement Source AC'!$CO$130:$DN$156,MATCH(AO$7,'[2]Displacement Source AC'!$CN$130:$CN$156,0),MATCH($A27,'[2]Displacement Source AC'!$CO$128:$DN$128,0))</f>
        <v>0</v>
      </c>
      <c r="AP27" s="18"/>
      <c r="AR27" s="17">
        <v>2035</v>
      </c>
      <c r="AS27" s="19">
        <f t="shared" ref="AS27:AS29" si="41">B27/B$6</f>
        <v>0</v>
      </c>
      <c r="AT27" s="19">
        <f t="shared" ref="AT27:AT29" si="42">C27/C$6</f>
        <v>199.57261319823169</v>
      </c>
      <c r="AU27" s="19">
        <f t="shared" ref="AU27:AU29" si="43">D27/D$6</f>
        <v>341.6</v>
      </c>
      <c r="AV27" s="19">
        <f t="shared" ref="AV27:AV29" si="44">E27/E$6</f>
        <v>318.20773829193553</v>
      </c>
      <c r="AW27" s="19">
        <f t="shared" ref="AW27:AW29" si="45">F27/F$6</f>
        <v>230.79999999999998</v>
      </c>
      <c r="AX27" s="19">
        <f t="shared" ref="AX27:AX29" si="46">G27/G$6</f>
        <v>7.2726204304628483</v>
      </c>
      <c r="AY27" s="19">
        <f t="shared" ref="AY27:AY29" si="47">H27/H$6</f>
        <v>0</v>
      </c>
      <c r="AZ27" s="19">
        <f t="shared" ref="AZ27:AZ29" si="48">I27/I$6</f>
        <v>35.890360814280804</v>
      </c>
      <c r="BA27" s="19">
        <f t="shared" ref="BA27:BA29" si="49">J27/J$6</f>
        <v>0</v>
      </c>
      <c r="BB27" s="19">
        <f t="shared" ref="BB27:BB29" si="50">K27/K$6</f>
        <v>0</v>
      </c>
      <c r="BC27" s="19">
        <f t="shared" ref="BC27:BC29" si="51">L27/L$6</f>
        <v>0</v>
      </c>
      <c r="BD27" s="19">
        <f t="shared" ref="BD27:BD29" si="52">M27/M$6</f>
        <v>0</v>
      </c>
      <c r="BE27" s="19">
        <f t="shared" ref="BE27:BE29" si="53">N27/N$6</f>
        <v>0</v>
      </c>
      <c r="BF27" s="19">
        <f t="shared" ref="BF27:BF29" si="54">O27/O$6</f>
        <v>0</v>
      </c>
      <c r="BG27" s="19">
        <f t="shared" ref="BG27:BG29" si="55">P27/P$6</f>
        <v>0</v>
      </c>
      <c r="BH27" s="19">
        <f t="shared" ref="BH27:BH29" si="56">Q27/Q$6</f>
        <v>0</v>
      </c>
      <c r="BI27" s="19">
        <f t="shared" ref="BI27:BI29" si="57">R27/R$6</f>
        <v>0</v>
      </c>
      <c r="BJ27" s="19">
        <f t="shared" ref="BJ27:BJ29" si="58">S27/S$6</f>
        <v>0</v>
      </c>
      <c r="BK27" s="19">
        <f t="shared" ref="BK27:BK29" si="59">T27/T$6</f>
        <v>0</v>
      </c>
      <c r="BL27" s="18"/>
      <c r="BN27" s="17">
        <v>2035</v>
      </c>
      <c r="BO27" s="19">
        <f t="shared" ref="BO27:BO29" si="60">X27/X$6</f>
        <v>0</v>
      </c>
      <c r="BP27" s="19">
        <f t="shared" ref="BP27:BP29" si="61">Y27/Y$6</f>
        <v>199.57261319823169</v>
      </c>
      <c r="BQ27" s="19">
        <f t="shared" ref="BQ27:BQ29" si="62">Z27/Z$6</f>
        <v>341.6</v>
      </c>
      <c r="BR27" s="19">
        <f t="shared" ref="BR27:BR29" si="63">AA27/AA$6</f>
        <v>318.20773829193553</v>
      </c>
      <c r="BS27" s="19">
        <f t="shared" ref="BS27:BS29" si="64">AB27/AB$6</f>
        <v>230.79999999999998</v>
      </c>
      <c r="BT27" s="19">
        <f t="shared" ref="BT27:BT29" si="65">AC27/AC$6</f>
        <v>7.2726204304628483</v>
      </c>
      <c r="BU27" s="19">
        <f t="shared" ref="BU27:BU29" si="66">AD27/AD$6</f>
        <v>0</v>
      </c>
      <c r="BV27" s="19">
        <f t="shared" ref="BV27:BV29" si="67">AE27/AE$6</f>
        <v>35.890360814280804</v>
      </c>
      <c r="BW27" s="19">
        <f t="shared" ref="BW27:BW29" si="68">AF27/AF$6</f>
        <v>0</v>
      </c>
      <c r="BX27" s="19">
        <f t="shared" ref="BX27:BX29" si="69">AG27/AG$6</f>
        <v>0</v>
      </c>
      <c r="BY27" s="19">
        <f t="shared" ref="BY27:BY29" si="70">AH27/AH$6</f>
        <v>0</v>
      </c>
      <c r="BZ27" s="19">
        <f t="shared" ref="BZ27:BZ29" si="71">AI27/AI$6</f>
        <v>0</v>
      </c>
      <c r="CA27" s="19">
        <f t="shared" ref="CA27:CA29" si="72">AJ27/AJ$6</f>
        <v>100</v>
      </c>
      <c r="CB27" s="19">
        <f t="shared" ref="CB27:CB29" si="73">AK27/AK$6</f>
        <v>0</v>
      </c>
      <c r="CC27" s="19">
        <f t="shared" ref="CC27:CC29" si="74">AL27/AL$6</f>
        <v>0</v>
      </c>
      <c r="CD27" s="19">
        <f t="shared" ref="CD27:CD29" si="75">AM27/AM$6</f>
        <v>0</v>
      </c>
      <c r="CE27" s="19">
        <f t="shared" ref="CE27:CE29" si="76">AN27/AN$6</f>
        <v>0</v>
      </c>
      <c r="CF27" s="18"/>
    </row>
    <row r="28" spans="1:84" ht="20.25" customHeight="1" x14ac:dyDescent="0.25">
      <c r="A28" s="17">
        <f t="shared" si="40"/>
        <v>2037</v>
      </c>
      <c r="B28" s="19">
        <f>INDEX('[2]Displacement Source Base'!$CO$130:$DN$156,MATCH(B$7,'[2]Displacement Source Base'!$CN$130:$CN$156,0),MATCH($A28,'[2]Displacement Source Base'!$CO$128:$DN$128,0))</f>
        <v>0</v>
      </c>
      <c r="C28" s="19">
        <f>INDEX('[2]Displacement Source Base'!$CO$130:$DN$156,MATCH(C$7,'[2]Displacement Source Base'!$CN$130:$CN$156,0),MATCH($A28,'[2]Displacement Source Base'!$CO$128:$DN$128,0))</f>
        <v>70.172178273005443</v>
      </c>
      <c r="D28" s="19">
        <f>INDEX('[2]Displacement Source Base'!$CO$130:$DN$156,MATCH(D$7,'[2]Displacement Source Base'!$CN$130:$CN$156,0),MATCH($A28,'[2]Displacement Source Base'!$CO$128:$DN$128,0))</f>
        <v>103.24157670252767</v>
      </c>
      <c r="E28" s="19">
        <f>INDEX('[2]Displacement Source Base'!$CO$130:$DN$156,MATCH(E$7,'[2]Displacement Source Base'!$CN$130:$CN$156,0),MATCH($A28,'[2]Displacement Source Base'!$CO$128:$DN$128,0))</f>
        <v>99.929046546467106</v>
      </c>
      <c r="F28" s="19">
        <f>INDEX('[2]Displacement Source Base'!$CO$130:$DN$156,MATCH(F$7,'[2]Displacement Source Base'!$CN$130:$CN$156,0),MATCH($A28,'[2]Displacement Source Base'!$CO$128:$DN$128,0))</f>
        <v>69.754554751005216</v>
      </c>
      <c r="G28" s="19">
        <f>INDEX('[2]Displacement Source Base'!$CO$130:$DN$156,MATCH(G$7,'[2]Displacement Source Base'!$CN$130:$CN$156,0),MATCH($A28,'[2]Displacement Source Base'!$CO$128:$DN$128,0))</f>
        <v>2.1979999999999995</v>
      </c>
      <c r="H28" s="19">
        <f>INDEX('[2]Displacement Source Base'!$CO$130:$DN$156,MATCH(H$7,'[2]Displacement Source Base'!$CN$130:$CN$156,0),MATCH($A28,'[2]Displacement Source Base'!$CO$128:$DN$128,0))</f>
        <v>0</v>
      </c>
      <c r="I28" s="19">
        <f>INDEX('[2]Displacement Source Base'!$CO$130:$DN$156,MATCH(I$7,'[2]Displacement Source Base'!$CN$130:$CN$156,0),MATCH($A28,'[2]Displacement Source Base'!$CO$128:$DN$128,0))</f>
        <v>4.5619499999999995</v>
      </c>
      <c r="J28" s="19">
        <f>INDEX('[2]Displacement Source Base'!$CO$130:$DN$156,MATCH(J$7,'[2]Displacement Source Base'!$CN$130:$CN$156,0),MATCH($A28,'[2]Displacement Source Base'!$CO$128:$DN$128,0))</f>
        <v>0</v>
      </c>
      <c r="K28" s="19">
        <f>INDEX('[2]Displacement Source Base'!$CO$130:$DN$156,MATCH(K$7,'[2]Displacement Source Base'!$CN$130:$CN$156,0),MATCH($A28,'[2]Displacement Source Base'!$CO$128:$DN$128,0))</f>
        <v>0</v>
      </c>
      <c r="L28" s="19">
        <f>INDEX('[2]Displacement Source Base'!$CO$130:$DN$156,MATCH(L$7,'[2]Displacement Source Base'!$CN$130:$CN$156,0),MATCH($A28,'[2]Displacement Source Base'!$CO$128:$DN$128,0))</f>
        <v>0</v>
      </c>
      <c r="M28" s="19">
        <f>INDEX('[2]Displacement Source Base'!$CO$130:$DN$156,MATCH(M$7,'[2]Displacement Source Base'!$CN$130:$CN$156,0),MATCH($A28,'[2]Displacement Source Base'!$CO$128:$DN$128,0))</f>
        <v>0</v>
      </c>
      <c r="N28" s="19">
        <f>INDEX('[2]Displacement Source Base'!$CO$130:$DN$156,MATCH(N$7,'[2]Displacement Source Base'!$CN$130:$CN$156,0),MATCH($A28,'[2]Displacement Source Base'!$CO$128:$DN$128,0))</f>
        <v>0</v>
      </c>
      <c r="O28" s="19">
        <f>INDEX('[2]Displacement Source Base'!$CO$130:$DN$156,MATCH(O$7,'[2]Displacement Source Base'!$CN$130:$CN$156,0),MATCH($A28,'[2]Displacement Source Base'!$CO$128:$DN$128,0))</f>
        <v>0</v>
      </c>
      <c r="P28" s="19">
        <f>INDEX('[2]Displacement Source Base'!$CO$130:$DN$156,MATCH(P$7,'[2]Displacement Source Base'!$CN$130:$CN$156,0),MATCH($A28,'[2]Displacement Source Base'!$CO$128:$DN$128,0))</f>
        <v>0</v>
      </c>
      <c r="Q28" s="19">
        <f>INDEX('[2]Displacement Source Base'!$CO$130:$DN$156,MATCH(Q$7,'[2]Displacement Source Base'!$CN$130:$CN$156,0),MATCH($A28,'[2]Displacement Source Base'!$CO$128:$DN$128,0))</f>
        <v>0</v>
      </c>
      <c r="R28" s="19">
        <f>INDEX('[2]Displacement Source Base'!$CO$130:$DN$156,MATCH(R$7,'[2]Displacement Source Base'!$CN$130:$CN$156,0),MATCH($A28,'[2]Displacement Source Base'!$CO$128:$DN$128,0))</f>
        <v>0</v>
      </c>
      <c r="S28" s="19">
        <f>INDEX('[2]Displacement Source Base'!$CO$130:$DN$156,MATCH(S$7,'[2]Displacement Source Base'!$CN$130:$CN$156,0),MATCH($A28,'[2]Displacement Source Base'!$CO$128:$DN$128,0))</f>
        <v>0</v>
      </c>
      <c r="T28" s="19">
        <f>INDEX('[2]Displacement Source Base'!$CO$130:$DN$156,MATCH(T$7,'[2]Displacement Source Base'!$CN$130:$CN$156,0),MATCH($A28,'[2]Displacement Source Base'!$CO$128:$DN$128,0))</f>
        <v>0</v>
      </c>
      <c r="U28" s="18"/>
      <c r="W28" s="17">
        <v>2035</v>
      </c>
      <c r="X28" s="19">
        <f>INDEX('[2]Displacement Source AC'!$CO$130:$DN$156,MATCH(X$7,'[2]Displacement Source AC'!$CN$130:$CN$156,0),MATCH($A28,'[2]Displacement Source AC'!$CO$128:$DN$128,0))</f>
        <v>0</v>
      </c>
      <c r="Y28" s="19">
        <f>INDEX('[2]Displacement Source AC'!$CO$130:$DN$156,MATCH(Y$7,'[2]Displacement Source AC'!$CN$130:$CN$156,0),MATCH($A28,'[2]Displacement Source AC'!$CO$128:$DN$128,0))</f>
        <v>70.172178273005443</v>
      </c>
      <c r="Z28" s="19">
        <f>INDEX('[2]Displacement Source AC'!$CO$130:$DN$156,MATCH(Z$7,'[2]Displacement Source AC'!$CN$130:$CN$156,0),MATCH($A28,'[2]Displacement Source AC'!$CO$128:$DN$128,0))</f>
        <v>103.24157670252767</v>
      </c>
      <c r="AA28" s="19">
        <f>INDEX('[2]Displacement Source AC'!$CO$130:$DN$156,MATCH(AA$7,'[2]Displacement Source AC'!$CN$130:$CN$156,0),MATCH($A28,'[2]Displacement Source AC'!$CO$128:$DN$128,0))</f>
        <v>99.929046546467106</v>
      </c>
      <c r="AB28" s="19">
        <f>INDEX('[2]Displacement Source AC'!$CO$130:$DN$156,MATCH(AB$7,'[2]Displacement Source AC'!$CN$130:$CN$156,0),MATCH($A28,'[2]Displacement Source AC'!$CO$128:$DN$128,0))</f>
        <v>69.754554751005216</v>
      </c>
      <c r="AC28" s="19">
        <f>INDEX('[2]Displacement Source AC'!$CO$130:$DN$156,MATCH(AC$7,'[2]Displacement Source AC'!$CN$130:$CN$156,0),MATCH($A28,'[2]Displacement Source AC'!$CO$128:$DN$128,0))</f>
        <v>2.1979999999999995</v>
      </c>
      <c r="AD28" s="19">
        <f>INDEX('[2]Displacement Source AC'!$CO$130:$DN$156,MATCH(AD$7,'[2]Displacement Source AC'!$CN$130:$CN$156,0),MATCH($A28,'[2]Displacement Source AC'!$CO$128:$DN$128,0))</f>
        <v>0</v>
      </c>
      <c r="AE28" s="19">
        <f>INDEX('[2]Displacement Source AC'!$CO$130:$DN$156,MATCH(AE$7,'[2]Displacement Source AC'!$CN$130:$CN$156,0),MATCH($A28,'[2]Displacement Source AC'!$CO$128:$DN$128,0))</f>
        <v>4.5619499999999995</v>
      </c>
      <c r="AF28" s="19">
        <f>INDEX('[2]Displacement Source AC'!$CO$130:$DN$156,MATCH(AF$7,'[2]Displacement Source AC'!$CN$130:$CN$156,0),MATCH($A28,'[2]Displacement Source AC'!$CO$128:$DN$128,0))</f>
        <v>0</v>
      </c>
      <c r="AG28" s="19">
        <f>INDEX('[2]Displacement Source AC'!$CO$130:$DN$156,MATCH(AG$7,'[2]Displacement Source AC'!$CN$130:$CN$156,0),MATCH($A28,'[2]Displacement Source AC'!$CO$128:$DN$128,0))</f>
        <v>0</v>
      </c>
      <c r="AH28" s="19">
        <f>INDEX('[2]Displacement Source AC'!$CO$130:$DN$156,MATCH(AH$7,'[2]Displacement Source AC'!$CN$130:$CN$156,0),MATCH($A28,'[2]Displacement Source AC'!$CO$128:$DN$128,0))</f>
        <v>0</v>
      </c>
      <c r="AI28" s="19">
        <f>INDEX('[2]Displacement Source AC'!$CO$130:$DN$156,MATCH(AI$7,'[2]Displacement Source AC'!$CN$130:$CN$156,0),MATCH($A28,'[2]Displacement Source AC'!$CO$128:$DN$128,0))</f>
        <v>0</v>
      </c>
      <c r="AJ28" s="19">
        <f>INDEX('[2]Displacement Source AC'!$CO$130:$DN$156,MATCH(AJ$7,'[2]Displacement Source AC'!$CN$130:$CN$156,0),MATCH($A28,'[2]Displacement Source AC'!$CO$128:$DN$128,0))</f>
        <v>100</v>
      </c>
      <c r="AK28" s="19">
        <f>INDEX('[2]Displacement Source AC'!$CO$130:$DN$156,MATCH(AK$7,'[2]Displacement Source AC'!$CN$130:$CN$156,0),MATCH($A28,'[2]Displacement Source AC'!$CO$128:$DN$128,0))</f>
        <v>0</v>
      </c>
      <c r="AL28" s="19">
        <f>INDEX('[2]Displacement Source AC'!$CO$130:$DN$156,MATCH(AL$7,'[2]Displacement Source AC'!$CN$130:$CN$156,0),MATCH($A28,'[2]Displacement Source AC'!$CO$128:$DN$128,0))</f>
        <v>0</v>
      </c>
      <c r="AM28" s="19">
        <f>INDEX('[2]Displacement Source AC'!$CO$130:$DN$156,MATCH(AM$7,'[2]Displacement Source AC'!$CN$130:$CN$156,0),MATCH($A28,'[2]Displacement Source AC'!$CO$128:$DN$128,0))</f>
        <v>0</v>
      </c>
      <c r="AN28" s="19">
        <f>INDEX('[2]Displacement Source AC'!$CO$130:$DN$156,MATCH(AN$7,'[2]Displacement Source AC'!$CN$130:$CN$156,0),MATCH($A28,'[2]Displacement Source AC'!$CO$128:$DN$128,0))</f>
        <v>0</v>
      </c>
      <c r="AO28" s="19">
        <f>INDEX('[2]Displacement Source AC'!$CO$130:$DN$156,MATCH(AO$7,'[2]Displacement Source AC'!$CN$130:$CN$156,0),MATCH($A28,'[2]Displacement Source AC'!$CO$128:$DN$128,0))</f>
        <v>0</v>
      </c>
      <c r="AP28" s="18"/>
      <c r="AR28" s="17">
        <v>2035</v>
      </c>
      <c r="AS28" s="19">
        <f t="shared" si="41"/>
        <v>0</v>
      </c>
      <c r="AT28" s="19">
        <f t="shared" si="42"/>
        <v>199.57261319823169</v>
      </c>
      <c r="AU28" s="19">
        <f t="shared" si="43"/>
        <v>341.6</v>
      </c>
      <c r="AV28" s="19">
        <f t="shared" si="44"/>
        <v>318.20773829193553</v>
      </c>
      <c r="AW28" s="19">
        <f t="shared" si="45"/>
        <v>230.79999999999998</v>
      </c>
      <c r="AX28" s="19">
        <f t="shared" si="46"/>
        <v>7.2726204304628483</v>
      </c>
      <c r="AY28" s="19">
        <f t="shared" si="47"/>
        <v>0</v>
      </c>
      <c r="AZ28" s="19">
        <f t="shared" si="48"/>
        <v>35.890360814280804</v>
      </c>
      <c r="BA28" s="19">
        <f t="shared" si="49"/>
        <v>0</v>
      </c>
      <c r="BB28" s="19">
        <f t="shared" si="50"/>
        <v>0</v>
      </c>
      <c r="BC28" s="19">
        <f t="shared" si="51"/>
        <v>0</v>
      </c>
      <c r="BD28" s="19">
        <f t="shared" si="52"/>
        <v>0</v>
      </c>
      <c r="BE28" s="19">
        <f t="shared" si="53"/>
        <v>0</v>
      </c>
      <c r="BF28" s="19">
        <f t="shared" si="54"/>
        <v>0</v>
      </c>
      <c r="BG28" s="19">
        <f t="shared" si="55"/>
        <v>0</v>
      </c>
      <c r="BH28" s="19">
        <f t="shared" si="56"/>
        <v>0</v>
      </c>
      <c r="BI28" s="19">
        <f t="shared" si="57"/>
        <v>0</v>
      </c>
      <c r="BJ28" s="19">
        <f t="shared" si="58"/>
        <v>0</v>
      </c>
      <c r="BK28" s="19">
        <f t="shared" si="59"/>
        <v>0</v>
      </c>
      <c r="BL28" s="18"/>
      <c r="BN28" s="17">
        <v>2035</v>
      </c>
      <c r="BO28" s="19">
        <f t="shared" si="60"/>
        <v>0</v>
      </c>
      <c r="BP28" s="19">
        <f t="shared" si="61"/>
        <v>199.57261319823169</v>
      </c>
      <c r="BQ28" s="19">
        <f t="shared" si="62"/>
        <v>341.6</v>
      </c>
      <c r="BR28" s="19">
        <f t="shared" si="63"/>
        <v>318.20773829193553</v>
      </c>
      <c r="BS28" s="19">
        <f t="shared" si="64"/>
        <v>230.79999999999998</v>
      </c>
      <c r="BT28" s="19">
        <f t="shared" si="65"/>
        <v>7.2726204304628483</v>
      </c>
      <c r="BU28" s="19">
        <f t="shared" si="66"/>
        <v>0</v>
      </c>
      <c r="BV28" s="19">
        <f t="shared" si="67"/>
        <v>35.890360814280804</v>
      </c>
      <c r="BW28" s="19">
        <f t="shared" si="68"/>
        <v>0</v>
      </c>
      <c r="BX28" s="19">
        <f t="shared" si="69"/>
        <v>0</v>
      </c>
      <c r="BY28" s="19">
        <f t="shared" si="70"/>
        <v>0</v>
      </c>
      <c r="BZ28" s="19">
        <f t="shared" si="71"/>
        <v>0</v>
      </c>
      <c r="CA28" s="19">
        <f t="shared" si="72"/>
        <v>100</v>
      </c>
      <c r="CB28" s="19">
        <f t="shared" si="73"/>
        <v>0</v>
      </c>
      <c r="CC28" s="19">
        <f t="shared" si="74"/>
        <v>0</v>
      </c>
      <c r="CD28" s="19">
        <f t="shared" si="75"/>
        <v>0</v>
      </c>
      <c r="CE28" s="19">
        <f t="shared" si="76"/>
        <v>0</v>
      </c>
      <c r="CF28" s="18"/>
    </row>
    <row r="29" spans="1:84" x14ac:dyDescent="0.25">
      <c r="A29" s="17">
        <f t="shared" si="40"/>
        <v>2038</v>
      </c>
      <c r="B29" s="21">
        <f>INDEX('[2]Displacement Source Base'!$CO$130:$DN$156,MATCH(B$7,'[2]Displacement Source Base'!$CN$130:$CN$156,0),MATCH($A29,'[2]Displacement Source Base'!$CO$128:$DN$128,0))</f>
        <v>0</v>
      </c>
      <c r="C29" s="21">
        <f>INDEX('[2]Displacement Source Base'!$CO$130:$DN$156,MATCH(C$7,'[2]Displacement Source Base'!$CN$130:$CN$156,0),MATCH($A29,'[2]Displacement Source Base'!$CO$128:$DN$128,0))</f>
        <v>70.172178273005443</v>
      </c>
      <c r="D29" s="21">
        <f>INDEX('[2]Displacement Source Base'!$CO$130:$DN$156,MATCH(D$7,'[2]Displacement Source Base'!$CN$130:$CN$156,0),MATCH($A29,'[2]Displacement Source Base'!$CO$128:$DN$128,0))</f>
        <v>103.24157670252767</v>
      </c>
      <c r="E29" s="21">
        <f>INDEX('[2]Displacement Source Base'!$CO$130:$DN$156,MATCH(E$7,'[2]Displacement Source Base'!$CN$130:$CN$156,0),MATCH($A29,'[2]Displacement Source Base'!$CO$128:$DN$128,0))</f>
        <v>99.929046546467106</v>
      </c>
      <c r="F29" s="21">
        <f>INDEX('[2]Displacement Source Base'!$CO$130:$DN$156,MATCH(F$7,'[2]Displacement Source Base'!$CN$130:$CN$156,0),MATCH($A29,'[2]Displacement Source Base'!$CO$128:$DN$128,0))</f>
        <v>69.754554751005216</v>
      </c>
      <c r="G29" s="21">
        <f>INDEX('[2]Displacement Source Base'!$CO$130:$DN$156,MATCH(G$7,'[2]Displacement Source Base'!$CN$130:$CN$156,0),MATCH($A29,'[2]Displacement Source Base'!$CO$128:$DN$128,0))</f>
        <v>2.1979999999999995</v>
      </c>
      <c r="H29" s="21">
        <f>INDEX('[2]Displacement Source Base'!$CO$130:$DN$156,MATCH(H$7,'[2]Displacement Source Base'!$CN$130:$CN$156,0),MATCH($A29,'[2]Displacement Source Base'!$CO$128:$DN$128,0))</f>
        <v>0</v>
      </c>
      <c r="I29" s="21">
        <f>INDEX('[2]Displacement Source Base'!$CO$130:$DN$156,MATCH(I$7,'[2]Displacement Source Base'!$CN$130:$CN$156,0),MATCH($A29,'[2]Displacement Source Base'!$CO$128:$DN$128,0))</f>
        <v>4.5619499999999995</v>
      </c>
      <c r="J29" s="21">
        <f>INDEX('[2]Displacement Source Base'!$CO$130:$DN$156,MATCH(J$7,'[2]Displacement Source Base'!$CN$130:$CN$156,0),MATCH($A29,'[2]Displacement Source Base'!$CO$128:$DN$128,0))</f>
        <v>0</v>
      </c>
      <c r="K29" s="21">
        <f>INDEX('[2]Displacement Source Base'!$CO$130:$DN$156,MATCH(K$7,'[2]Displacement Source Base'!$CN$130:$CN$156,0),MATCH($A29,'[2]Displacement Source Base'!$CO$128:$DN$128,0))</f>
        <v>0</v>
      </c>
      <c r="L29" s="21">
        <f>INDEX('[2]Displacement Source Base'!$CO$130:$DN$156,MATCH(L$7,'[2]Displacement Source Base'!$CN$130:$CN$156,0),MATCH($A29,'[2]Displacement Source Base'!$CO$128:$DN$128,0))</f>
        <v>0</v>
      </c>
      <c r="M29" s="21">
        <f>INDEX('[2]Displacement Source Base'!$CO$130:$DN$156,MATCH(M$7,'[2]Displacement Source Base'!$CN$130:$CN$156,0),MATCH($A29,'[2]Displacement Source Base'!$CO$128:$DN$128,0))</f>
        <v>0</v>
      </c>
      <c r="N29" s="21">
        <f>INDEX('[2]Displacement Source Base'!$CO$130:$DN$156,MATCH(N$7,'[2]Displacement Source Base'!$CN$130:$CN$156,0),MATCH($A29,'[2]Displacement Source Base'!$CO$128:$DN$128,0))</f>
        <v>0</v>
      </c>
      <c r="O29" s="21">
        <f>INDEX('[2]Displacement Source Base'!$CO$130:$DN$156,MATCH(O$7,'[2]Displacement Source Base'!$CN$130:$CN$156,0),MATCH($A29,'[2]Displacement Source Base'!$CO$128:$DN$128,0))</f>
        <v>0</v>
      </c>
      <c r="P29" s="21">
        <f>INDEX('[2]Displacement Source Base'!$CO$130:$DN$156,MATCH(P$7,'[2]Displacement Source Base'!$CN$130:$CN$156,0),MATCH($A29,'[2]Displacement Source Base'!$CO$128:$DN$128,0))</f>
        <v>0</v>
      </c>
      <c r="Q29" s="21">
        <f>INDEX('[2]Displacement Source Base'!$CO$130:$DN$156,MATCH(Q$7,'[2]Displacement Source Base'!$CN$130:$CN$156,0),MATCH($A29,'[2]Displacement Source Base'!$CO$128:$DN$128,0))</f>
        <v>0</v>
      </c>
      <c r="R29" s="21">
        <f>INDEX('[2]Displacement Source Base'!$CO$130:$DN$156,MATCH(R$7,'[2]Displacement Source Base'!$CN$130:$CN$156,0),MATCH($A29,'[2]Displacement Source Base'!$CO$128:$DN$128,0))</f>
        <v>0</v>
      </c>
      <c r="S29" s="21">
        <f>INDEX('[2]Displacement Source Base'!$CO$130:$DN$156,MATCH(S$7,'[2]Displacement Source Base'!$CN$130:$CN$156,0),MATCH($A29,'[2]Displacement Source Base'!$CO$128:$DN$128,0))</f>
        <v>0</v>
      </c>
      <c r="T29" s="21">
        <f>INDEX('[2]Displacement Source Base'!$CO$130:$DN$156,MATCH(T$7,'[2]Displacement Source Base'!$CN$130:$CN$156,0),MATCH($A29,'[2]Displacement Source Base'!$CO$128:$DN$128,0))</f>
        <v>0</v>
      </c>
      <c r="U29" s="16"/>
      <c r="W29" s="20">
        <v>2035</v>
      </c>
      <c r="X29" s="21">
        <f>INDEX('[2]Displacement Source AC'!$CO$130:$DN$156,MATCH(X$7,'[2]Displacement Source AC'!$CN$130:$CN$156,0),MATCH($A29,'[2]Displacement Source AC'!$CO$128:$DN$128,0))</f>
        <v>0</v>
      </c>
      <c r="Y29" s="21">
        <f>INDEX('[2]Displacement Source AC'!$CO$130:$DN$156,MATCH(Y$7,'[2]Displacement Source AC'!$CN$130:$CN$156,0),MATCH($A29,'[2]Displacement Source AC'!$CO$128:$DN$128,0))</f>
        <v>70.172178273005443</v>
      </c>
      <c r="Z29" s="21">
        <f>INDEX('[2]Displacement Source AC'!$CO$130:$DN$156,MATCH(Z$7,'[2]Displacement Source AC'!$CN$130:$CN$156,0),MATCH($A29,'[2]Displacement Source AC'!$CO$128:$DN$128,0))</f>
        <v>103.24157670252767</v>
      </c>
      <c r="AA29" s="21">
        <f>INDEX('[2]Displacement Source AC'!$CO$130:$DN$156,MATCH(AA$7,'[2]Displacement Source AC'!$CN$130:$CN$156,0),MATCH($A29,'[2]Displacement Source AC'!$CO$128:$DN$128,0))</f>
        <v>99.929046546467106</v>
      </c>
      <c r="AB29" s="21">
        <f>INDEX('[2]Displacement Source AC'!$CO$130:$DN$156,MATCH(AB$7,'[2]Displacement Source AC'!$CN$130:$CN$156,0),MATCH($A29,'[2]Displacement Source AC'!$CO$128:$DN$128,0))</f>
        <v>69.754554751005216</v>
      </c>
      <c r="AC29" s="21">
        <f>INDEX('[2]Displacement Source AC'!$CO$130:$DN$156,MATCH(AC$7,'[2]Displacement Source AC'!$CN$130:$CN$156,0),MATCH($A29,'[2]Displacement Source AC'!$CO$128:$DN$128,0))</f>
        <v>2.1979999999999995</v>
      </c>
      <c r="AD29" s="21">
        <f>INDEX('[2]Displacement Source AC'!$CO$130:$DN$156,MATCH(AD$7,'[2]Displacement Source AC'!$CN$130:$CN$156,0),MATCH($A29,'[2]Displacement Source AC'!$CO$128:$DN$128,0))</f>
        <v>0</v>
      </c>
      <c r="AE29" s="21">
        <f>INDEX('[2]Displacement Source AC'!$CO$130:$DN$156,MATCH(AE$7,'[2]Displacement Source AC'!$CN$130:$CN$156,0),MATCH($A29,'[2]Displacement Source AC'!$CO$128:$DN$128,0))</f>
        <v>4.5619499999999995</v>
      </c>
      <c r="AF29" s="21">
        <f>INDEX('[2]Displacement Source AC'!$CO$130:$DN$156,MATCH(AF$7,'[2]Displacement Source AC'!$CN$130:$CN$156,0),MATCH($A29,'[2]Displacement Source AC'!$CO$128:$DN$128,0))</f>
        <v>0</v>
      </c>
      <c r="AG29" s="21">
        <f>INDEX('[2]Displacement Source AC'!$CO$130:$DN$156,MATCH(AG$7,'[2]Displacement Source AC'!$CN$130:$CN$156,0),MATCH($A29,'[2]Displacement Source AC'!$CO$128:$DN$128,0))</f>
        <v>0</v>
      </c>
      <c r="AH29" s="21">
        <f>INDEX('[2]Displacement Source AC'!$CO$130:$DN$156,MATCH(AH$7,'[2]Displacement Source AC'!$CN$130:$CN$156,0),MATCH($A29,'[2]Displacement Source AC'!$CO$128:$DN$128,0))</f>
        <v>0</v>
      </c>
      <c r="AI29" s="21">
        <f>INDEX('[2]Displacement Source AC'!$CO$130:$DN$156,MATCH(AI$7,'[2]Displacement Source AC'!$CN$130:$CN$156,0),MATCH($A29,'[2]Displacement Source AC'!$CO$128:$DN$128,0))</f>
        <v>0</v>
      </c>
      <c r="AJ29" s="21">
        <f>INDEX('[2]Displacement Source AC'!$CO$130:$DN$156,MATCH(AJ$7,'[2]Displacement Source AC'!$CN$130:$CN$156,0),MATCH($A29,'[2]Displacement Source AC'!$CO$128:$DN$128,0))</f>
        <v>100</v>
      </c>
      <c r="AK29" s="21">
        <f>INDEX('[2]Displacement Source AC'!$CO$130:$DN$156,MATCH(AK$7,'[2]Displacement Source AC'!$CN$130:$CN$156,0),MATCH($A29,'[2]Displacement Source AC'!$CO$128:$DN$128,0))</f>
        <v>0</v>
      </c>
      <c r="AL29" s="21">
        <f>INDEX('[2]Displacement Source AC'!$CO$130:$DN$156,MATCH(AL$7,'[2]Displacement Source AC'!$CN$130:$CN$156,0),MATCH($A29,'[2]Displacement Source AC'!$CO$128:$DN$128,0))</f>
        <v>0</v>
      </c>
      <c r="AM29" s="21">
        <f>INDEX('[2]Displacement Source AC'!$CO$130:$DN$156,MATCH(AM$7,'[2]Displacement Source AC'!$CN$130:$CN$156,0),MATCH($A29,'[2]Displacement Source AC'!$CO$128:$DN$128,0))</f>
        <v>0</v>
      </c>
      <c r="AN29" s="21">
        <f>INDEX('[2]Displacement Source AC'!$CO$130:$DN$156,MATCH(AN$7,'[2]Displacement Source AC'!$CN$130:$CN$156,0),MATCH($A29,'[2]Displacement Source AC'!$CO$128:$DN$128,0))</f>
        <v>0</v>
      </c>
      <c r="AO29" s="21">
        <f>INDEX('[2]Displacement Source AC'!$CO$130:$DN$156,MATCH(AO$7,'[2]Displacement Source AC'!$CN$130:$CN$156,0),MATCH($A29,'[2]Displacement Source AC'!$CO$128:$DN$128,0))</f>
        <v>0</v>
      </c>
      <c r="AP29" s="16"/>
      <c r="AR29" s="20">
        <v>2035</v>
      </c>
      <c r="AS29" s="21">
        <f t="shared" si="41"/>
        <v>0</v>
      </c>
      <c r="AT29" s="21">
        <f t="shared" si="42"/>
        <v>199.57261319823169</v>
      </c>
      <c r="AU29" s="21">
        <f t="shared" si="43"/>
        <v>341.6</v>
      </c>
      <c r="AV29" s="21">
        <f t="shared" si="44"/>
        <v>318.20773829193553</v>
      </c>
      <c r="AW29" s="21">
        <f t="shared" si="45"/>
        <v>230.79999999999998</v>
      </c>
      <c r="AX29" s="21">
        <f t="shared" si="46"/>
        <v>7.2726204304628483</v>
      </c>
      <c r="AY29" s="21">
        <f t="shared" si="47"/>
        <v>0</v>
      </c>
      <c r="AZ29" s="21">
        <f t="shared" si="48"/>
        <v>35.890360814280804</v>
      </c>
      <c r="BA29" s="21">
        <f t="shared" si="49"/>
        <v>0</v>
      </c>
      <c r="BB29" s="21">
        <f t="shared" si="50"/>
        <v>0</v>
      </c>
      <c r="BC29" s="21">
        <f t="shared" si="51"/>
        <v>0</v>
      </c>
      <c r="BD29" s="21">
        <f t="shared" si="52"/>
        <v>0</v>
      </c>
      <c r="BE29" s="21">
        <f t="shared" si="53"/>
        <v>0</v>
      </c>
      <c r="BF29" s="21">
        <f t="shared" si="54"/>
        <v>0</v>
      </c>
      <c r="BG29" s="21">
        <f t="shared" si="55"/>
        <v>0</v>
      </c>
      <c r="BH29" s="21">
        <f t="shared" si="56"/>
        <v>0</v>
      </c>
      <c r="BI29" s="21">
        <f t="shared" si="57"/>
        <v>0</v>
      </c>
      <c r="BJ29" s="21">
        <f t="shared" si="58"/>
        <v>0</v>
      </c>
      <c r="BK29" s="21">
        <f t="shared" si="59"/>
        <v>0</v>
      </c>
      <c r="BL29" s="16"/>
      <c r="BN29" s="20">
        <v>2035</v>
      </c>
      <c r="BO29" s="19">
        <f t="shared" si="60"/>
        <v>0</v>
      </c>
      <c r="BP29" s="19">
        <f t="shared" si="61"/>
        <v>199.57261319823169</v>
      </c>
      <c r="BQ29" s="19">
        <f t="shared" si="62"/>
        <v>341.6</v>
      </c>
      <c r="BR29" s="19">
        <f t="shared" si="63"/>
        <v>318.20773829193553</v>
      </c>
      <c r="BS29" s="19">
        <f t="shared" si="64"/>
        <v>230.79999999999998</v>
      </c>
      <c r="BT29" s="19">
        <f t="shared" si="65"/>
        <v>7.2726204304628483</v>
      </c>
      <c r="BU29" s="19">
        <f t="shared" si="66"/>
        <v>0</v>
      </c>
      <c r="BV29" s="19">
        <f t="shared" si="67"/>
        <v>35.890360814280804</v>
      </c>
      <c r="BW29" s="19">
        <f t="shared" si="68"/>
        <v>0</v>
      </c>
      <c r="BX29" s="19">
        <f t="shared" si="69"/>
        <v>0</v>
      </c>
      <c r="BY29" s="19">
        <f t="shared" si="70"/>
        <v>0</v>
      </c>
      <c r="BZ29" s="19">
        <f t="shared" si="71"/>
        <v>0</v>
      </c>
      <c r="CA29" s="19">
        <f t="shared" si="72"/>
        <v>100</v>
      </c>
      <c r="CB29" s="19">
        <f t="shared" si="73"/>
        <v>0</v>
      </c>
      <c r="CC29" s="19">
        <f t="shared" si="74"/>
        <v>0</v>
      </c>
      <c r="CD29" s="19">
        <f t="shared" si="75"/>
        <v>0</v>
      </c>
      <c r="CE29" s="19">
        <f t="shared" si="76"/>
        <v>0</v>
      </c>
      <c r="CF29" s="16"/>
    </row>
    <row r="31" spans="1:84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2020-04-10T16:00:35Z</dcterms:modified>
</cp:coreProperties>
</file>