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8340"/>
  </bookViews>
  <sheets>
    <sheet name="Past Rate Cases" sheetId="1" r:id="rId1"/>
  </sheets>
  <definedNames>
    <definedName name="_xlnm.Print_Titles" localSheetId="0">'Past Rate Cases'!$2:$5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1" l="1"/>
  <c r="S55" i="1"/>
  <c r="S54" i="1"/>
  <c r="S53" i="1"/>
</calcChain>
</file>

<file path=xl/sharedStrings.xml><?xml version="1.0" encoding="utf-8"?>
<sst xmlns="http://schemas.openxmlformats.org/spreadsheetml/2006/main" count="608" uniqueCount="178">
  <si>
    <t>Rate Case History (Past Rate Cases)</t>
  </si>
  <si>
    <t>State</t>
  </si>
  <si>
    <t>Company</t>
  </si>
  <si>
    <t>Parent Company Ticker</t>
  </si>
  <si>
    <t>Docket</t>
  </si>
  <si>
    <t>Rate Case Service Type</t>
  </si>
  <si>
    <t>Case Type</t>
  </si>
  <si>
    <t>Date</t>
  </si>
  <si>
    <t>Rate Increase ($M)</t>
  </si>
  <si>
    <t>Return on Original Cost Rate (%)</t>
  </si>
  <si>
    <t>Return on Equity (%)</t>
  </si>
  <si>
    <t>Common Equity to Total Capital (%)</t>
  </si>
  <si>
    <t>Rate Base ($M)</t>
  </si>
  <si>
    <t>Decision Type</t>
  </si>
  <si>
    <t>Phase-In?</t>
  </si>
  <si>
    <t>Interim Authorized?</t>
  </si>
  <si>
    <t>Rate Case Test Year End Date</t>
  </si>
  <si>
    <t>Rate Base Valuation Method</t>
  </si>
  <si>
    <t>Rate Case Duration (months)</t>
  </si>
  <si>
    <t>Texas</t>
  </si>
  <si>
    <t>Lone Star Transmission LLC</t>
  </si>
  <si>
    <t>NEE</t>
  </si>
  <si>
    <t>D-51206</t>
  </si>
  <si>
    <t>Electric</t>
  </si>
  <si>
    <t>Transmission</t>
  </si>
  <si>
    <t>NA</t>
  </si>
  <si>
    <t>Settled</t>
  </si>
  <si>
    <t>No</t>
  </si>
  <si>
    <t>Massachusetts</t>
  </si>
  <si>
    <t>Massachusetts Electric Co.</t>
  </si>
  <si>
    <t>NG.</t>
  </si>
  <si>
    <t>DPU-20-68</t>
  </si>
  <si>
    <t>Distribution</t>
  </si>
  <si>
    <t>Fully Litigated</t>
  </si>
  <si>
    <t>Virginia</t>
  </si>
  <si>
    <t>Virginia Electric &amp; Power Co.</t>
  </si>
  <si>
    <t>D</t>
  </si>
  <si>
    <t>C-PUR-2020-00003 (Rider E)</t>
  </si>
  <si>
    <t>Limited-Issue Rider</t>
  </si>
  <si>
    <t>10/2020</t>
  </si>
  <si>
    <t>Average</t>
  </si>
  <si>
    <t>California</t>
  </si>
  <si>
    <t>Liberty Utilities (CalPeco Ele</t>
  </si>
  <si>
    <t>AQN</t>
  </si>
  <si>
    <t>A-18-12-001</t>
  </si>
  <si>
    <t>Vertically Integrated</t>
  </si>
  <si>
    <t>12/2019</t>
  </si>
  <si>
    <t>Southwestern Public Service Co</t>
  </si>
  <si>
    <t>XEL</t>
  </si>
  <si>
    <t>D-49831</t>
  </si>
  <si>
    <t>Yes</t>
  </si>
  <si>
    <t>06/2019</t>
  </si>
  <si>
    <t>Year-end</t>
  </si>
  <si>
    <t>Vermont</t>
  </si>
  <si>
    <t>Green Mountain Power Corp.</t>
  </si>
  <si>
    <t xml:space="preserve"> </t>
  </si>
  <si>
    <t>20-1407-TF</t>
  </si>
  <si>
    <t>09/2021</t>
  </si>
  <si>
    <t>C-PUR-2019-00201 (Rider DSM)</t>
  </si>
  <si>
    <t>08/2021</t>
  </si>
  <si>
    <t>Hawaii</t>
  </si>
  <si>
    <t>Hawaii Electric Light Co</t>
  </si>
  <si>
    <t>HE</t>
  </si>
  <si>
    <t>D-2018-0368</t>
  </si>
  <si>
    <t>Maryland</t>
  </si>
  <si>
    <t>Delmarva Power &amp; Light Co.</t>
  </si>
  <si>
    <t>EXC</t>
  </si>
  <si>
    <t>C-9630</t>
  </si>
  <si>
    <t>08/2019</t>
  </si>
  <si>
    <t>Washington</t>
  </si>
  <si>
    <t>Puget Sound Energy Inc.</t>
  </si>
  <si>
    <t>D-UE-190529</t>
  </si>
  <si>
    <t>12/2018</t>
  </si>
  <si>
    <t>Missouri</t>
  </si>
  <si>
    <t>Empire District Electric Co.</t>
  </si>
  <si>
    <t>C-ER-2019-0374</t>
  </si>
  <si>
    <t>03/2019</t>
  </si>
  <si>
    <t>C-PUR-2019-00159 (Rider US-2)</t>
  </si>
  <si>
    <t>New Hampshire</t>
  </si>
  <si>
    <t>Liberty Utilities Granite St</t>
  </si>
  <si>
    <t>D-DE-19-064</t>
  </si>
  <si>
    <t>Indiana</t>
  </si>
  <si>
    <t>Duke Energy Indiana, LLC</t>
  </si>
  <si>
    <t>DUK</t>
  </si>
  <si>
    <t>Ca-45253</t>
  </si>
  <si>
    <t>12/2020</t>
  </si>
  <si>
    <t>West Virginia</t>
  </si>
  <si>
    <t>Appalachian Power Co.</t>
  </si>
  <si>
    <t>AEP</t>
  </si>
  <si>
    <t>C-20-0262-E-ENEC</t>
  </si>
  <si>
    <t>C-PUR-2019-00160 (Rider BW)</t>
  </si>
  <si>
    <t>C-PUR-2019-00122 (RAC-EE)</t>
  </si>
  <si>
    <t>06/2021</t>
  </si>
  <si>
    <t>Southern Indiana Gas &amp; Elec Co</t>
  </si>
  <si>
    <t>CNP</t>
  </si>
  <si>
    <t>Ca-44910-TDSIC-6</t>
  </si>
  <si>
    <t>10/2019</t>
  </si>
  <si>
    <t>New Mexico</t>
  </si>
  <si>
    <t>C-19-00170-UT</t>
  </si>
  <si>
    <t>Michigan</t>
  </si>
  <si>
    <t>DTE Electric Co.</t>
  </si>
  <si>
    <t>DTE</t>
  </si>
  <si>
    <t>C-U-20561</t>
  </si>
  <si>
    <t>04/2021</t>
  </si>
  <si>
    <t>Kentucky</t>
  </si>
  <si>
    <t>Duke Energy Kentucky Inc.</t>
  </si>
  <si>
    <t>C-2019-00271</t>
  </si>
  <si>
    <t>03/2021</t>
  </si>
  <si>
    <t>Fitchburg Gas &amp; Electric Light</t>
  </si>
  <si>
    <t>UTL</t>
  </si>
  <si>
    <t>DPU 19-130</t>
  </si>
  <si>
    <t>C-PUR-2019-00105 (Rider US-4)</t>
  </si>
  <si>
    <t>05/2020</t>
  </si>
  <si>
    <t>Minnesota</t>
  </si>
  <si>
    <t>Northern States Power Co. - MN</t>
  </si>
  <si>
    <t>D-E-002/GR-19-564</t>
  </si>
  <si>
    <t>Kentucky Utilities Co.</t>
  </si>
  <si>
    <t>PPL</t>
  </si>
  <si>
    <t>C-PUR-2019-00060</t>
  </si>
  <si>
    <t>Avista Corp.</t>
  </si>
  <si>
    <t>AVA</t>
  </si>
  <si>
    <t>D-UE-190334</t>
  </si>
  <si>
    <t>C-PUR-2019-00104 (Rider US-3)</t>
  </si>
  <si>
    <t>05/2021</t>
  </si>
  <si>
    <t>Union Electric Co.</t>
  </si>
  <si>
    <t>AEE</t>
  </si>
  <si>
    <t>C-ER-2019-0335</t>
  </si>
  <si>
    <t>Mississippi</t>
  </si>
  <si>
    <t>Mississippi Power Co.</t>
  </si>
  <si>
    <t>SO</t>
  </si>
  <si>
    <t>D-2019-UN-0219</t>
  </si>
  <si>
    <t>Indiana Michigan Power Co.</t>
  </si>
  <si>
    <t>Ca-45235</t>
  </si>
  <si>
    <t>Arkansas</t>
  </si>
  <si>
    <t>Oklahoma Gas and Electric Co.</t>
  </si>
  <si>
    <t>OGE</t>
  </si>
  <si>
    <t>D-18-046-FR (2019 update)</t>
  </si>
  <si>
    <t>03/2020</t>
  </si>
  <si>
    <t>AEP Texas Inc.</t>
  </si>
  <si>
    <t>D-49494</t>
  </si>
  <si>
    <t>C-PUR-2019-00038 (G-RAC)</t>
  </si>
  <si>
    <t>North Carolina</t>
  </si>
  <si>
    <t>E-22, Sub 562</t>
  </si>
  <si>
    <t>Maine</t>
  </si>
  <si>
    <t>Central Maine Power Co.</t>
  </si>
  <si>
    <t>IBE</t>
  </si>
  <si>
    <t>D-2018-00194</t>
  </si>
  <si>
    <t>06/2018</t>
  </si>
  <si>
    <t>C-PUR-2019-00087 (Rider R)</t>
  </si>
  <si>
    <t>CenterPoint Energy Houston</t>
  </si>
  <si>
    <t>D-49421</t>
  </si>
  <si>
    <t>Colorado</t>
  </si>
  <si>
    <t>Public Service Co. of CO</t>
  </si>
  <si>
    <t>D-19AL-0268E</t>
  </si>
  <si>
    <t>PacifiCorp</t>
  </si>
  <si>
    <t>BRK.A</t>
  </si>
  <si>
    <t>A-18-04-002</t>
  </si>
  <si>
    <t>C-PUR-2019-00085 (Rider B)</t>
  </si>
  <si>
    <t>C-PUR-2019-00086 (Rider GV)</t>
  </si>
  <si>
    <t>C-PUR-2019-00088 (Rider S)</t>
  </si>
  <si>
    <t>C-PUR-2019-00089 (Rider W)</t>
  </si>
  <si>
    <t>C-U-20359</t>
  </si>
  <si>
    <t>New Jersey</t>
  </si>
  <si>
    <t>Rockland Electric Company</t>
  </si>
  <si>
    <t>ED</t>
  </si>
  <si>
    <t>D-ER19050552</t>
  </si>
  <si>
    <t>09/2019</t>
  </si>
  <si>
    <t>New York</t>
  </si>
  <si>
    <t>Consolidated Edison Co. of NY</t>
  </si>
  <si>
    <t>C-19-E-0065</t>
  </si>
  <si>
    <t>Iowa</t>
  </si>
  <si>
    <t>Interstate Power &amp; Light Co.</t>
  </si>
  <si>
    <t>LNT</t>
  </si>
  <si>
    <t>D-RPU-2019-0001</t>
  </si>
  <si>
    <t>Average YTD 2020</t>
  </si>
  <si>
    <t>Settled Avg 2020</t>
  </si>
  <si>
    <t>Litigated Average 2020</t>
  </si>
  <si>
    <t>Years YTD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</si>
</sst>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#,##0.0;[Red]\(#,##0.0\)"/>
    <numFmt numFmtId="165" formatCode="#,##0;[Red]\(#,##0\)"/>
    <numFmt numFmtId="166" formatCode="#,##0.00;[Red]\(#,##0.00\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8"/>
      <color theme="3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Alignment="1"/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4" fillId="0" borderId="0" xfId="0" applyFont="1" applyAlignment="1"/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  <xf numFmtId="0" fontId="5" fillId="3" borderId="2" xfId="2" applyNumberFormat="1" applyFont="1" applyFill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4" fillId="0" borderId="3" xfId="0" applyNumberFormat="1" applyFont="1" applyBorder="1" applyAlignment="1">
      <alignment horizontal="right" vertical="top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4" fontId="4" fillId="0" borderId="4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4" xfId="0" applyNumberFormat="1" applyFont="1" applyBorder="1" applyAlignment="1">
      <alignment horizontal="right" vertical="top"/>
    </xf>
    <xf numFmtId="0" fontId="4" fillId="0" borderId="5" xfId="0" applyFont="1" applyBorder="1" applyAlignment="1"/>
    <xf numFmtId="166" fontId="7" fillId="0" borderId="6" xfId="2" applyNumberFormat="1" applyFont="1" applyBorder="1" applyAlignment="1">
      <alignment horizontal="right" vertical="top"/>
    </xf>
    <xf numFmtId="0" fontId="4" fillId="0" borderId="0" xfId="0" applyFont="1" applyBorder="1" applyAlignment="1"/>
    <xf numFmtId="0" fontId="4" fillId="0" borderId="7" xfId="0" applyFont="1" applyBorder="1" applyAlignment="1"/>
    <xf numFmtId="166" fontId="7" fillId="0" borderId="11" xfId="0" applyNumberFormat="1" applyFont="1" applyBorder="1" applyAlignment="1"/>
    <xf numFmtId="166" fontId="7" fillId="0" borderId="14" xfId="0" applyNumberFormat="1" applyFont="1" applyBorder="1" applyAlignment="1"/>
    <xf numFmtId="14" fontId="4" fillId="0" borderId="12" xfId="0" applyNumberFormat="1" applyFont="1" applyBorder="1" applyAlignment="1">
      <alignment horizontal="right" vertical="top"/>
    </xf>
    <xf numFmtId="14" fontId="4" fillId="0" borderId="13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3" fillId="0" borderId="0" xfId="2" applyFont="1" applyAlignment="1">
      <alignment horizontal="left"/>
    </xf>
    <xf numFmtId="0" fontId="3" fillId="0" borderId="0" xfId="2" applyFont="1"/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/>
    </xf>
    <xf numFmtId="14" fontId="4" fillId="0" borderId="8" xfId="0" applyNumberFormat="1" applyFont="1" applyBorder="1" applyAlignment="1">
      <alignment horizontal="right" vertical="top"/>
    </xf>
    <xf numFmtId="14" fontId="4" fillId="0" borderId="9" xfId="0" applyNumberFormat="1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right" vertical="top"/>
    </xf>
    <xf numFmtId="14" fontId="4" fillId="0" borderId="3" xfId="0" applyNumberFormat="1" applyFont="1" applyBorder="1" applyAlignment="1">
      <alignment horizontal="right" vertical="top"/>
    </xf>
  </cellXfs>
  <cellStyles count="3">
    <cellStyle name="Comma [0]" xfId="1" builtinId="6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504825</xdr:colOff>
      <xdr:row>0</xdr:row>
      <xdr:rowOff>447675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5240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58"/>
  <sheetViews>
    <sheetView tabSelected="1" view="pageLayout" topLeftCell="B1" zoomScaleNormal="148" workbookViewId="0">
      <selection activeCell="Y5" sqref="Y5"/>
    </sheetView>
  </sheetViews>
  <sheetFormatPr defaultRowHeight="12.75" x14ac:dyDescent="0.2"/>
  <cols>
    <col min="1" max="1" width="16.85546875" style="1" customWidth="1"/>
    <col min="2" max="2" width="28.85546875" style="1" customWidth="1"/>
    <col min="3" max="3" width="12.7109375" style="1" customWidth="1"/>
    <col min="4" max="4" width="29.28515625" style="1" hidden="1" customWidth="1"/>
    <col min="5" max="5" width="10.42578125" style="1" hidden="1" customWidth="1"/>
    <col min="6" max="6" width="18" style="1" customWidth="1"/>
    <col min="7" max="7" width="10.85546875" style="1" hidden="1" customWidth="1"/>
    <col min="8" max="8" width="10.28515625" style="1" hidden="1" customWidth="1"/>
    <col min="9" max="9" width="13.42578125" style="1" hidden="1" customWidth="1"/>
    <col min="10" max="10" width="11.140625" style="1" hidden="1" customWidth="1"/>
    <col min="11" max="11" width="15.28515625" style="1" hidden="1" customWidth="1"/>
    <col min="12" max="12" width="13.42578125" style="1" hidden="1" customWidth="1"/>
    <col min="13" max="13" width="10.28515625" style="1" customWidth="1"/>
    <col min="14" max="14" width="14.42578125" style="1" customWidth="1"/>
    <col min="15" max="15" width="11.42578125" style="1" hidden="1" customWidth="1"/>
    <col min="16" max="16" width="7.85546875" style="1" hidden="1" customWidth="1"/>
    <col min="17" max="17" width="12.85546875" style="1" hidden="1" customWidth="1"/>
    <col min="18" max="18" width="14" style="1" hidden="1" customWidth="1"/>
    <col min="19" max="19" width="12.42578125" style="1" customWidth="1"/>
    <col min="20" max="20" width="14.42578125" style="1" hidden="1" customWidth="1"/>
    <col min="21" max="21" width="15.7109375" style="1" hidden="1" customWidth="1"/>
    <col min="22" max="22" width="15.42578125" style="1" hidden="1" customWidth="1"/>
    <col min="23" max="23" width="9.85546875" style="1" hidden="1" customWidth="1"/>
    <col min="24" max="24" width="10.42578125" style="1" hidden="1" customWidth="1"/>
    <col min="25" max="16384" width="9.140625" style="1"/>
  </cols>
  <sheetData>
    <row r="1" spans="1:24" ht="39.950000000000003" customHeight="1" x14ac:dyDescent="0.2">
      <c r="A1" s="37"/>
      <c r="B1" s="38"/>
      <c r="C1" s="38"/>
      <c r="D1" s="38"/>
    </row>
    <row r="2" spans="1:24" s="8" customFormat="1" ht="18.75" x14ac:dyDescent="0.3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8" customFormat="1" x14ac:dyDescent="0.2">
      <c r="A3" s="9" t="s">
        <v>177</v>
      </c>
      <c r="B3" s="10"/>
    </row>
    <row r="4" spans="1:24" s="8" customForma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13" customFormat="1" ht="47.25" customHeight="1" thickBo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7</v>
      </c>
      <c r="N5" s="11" t="s">
        <v>13</v>
      </c>
      <c r="O5" s="11" t="s">
        <v>8</v>
      </c>
      <c r="P5" s="11" t="s">
        <v>14</v>
      </c>
      <c r="Q5" s="11" t="s">
        <v>15</v>
      </c>
      <c r="R5" s="11" t="s">
        <v>9</v>
      </c>
      <c r="S5" s="11" t="s">
        <v>10</v>
      </c>
      <c r="T5" s="12" t="s">
        <v>11</v>
      </c>
      <c r="U5" s="12" t="s">
        <v>16</v>
      </c>
      <c r="V5" s="12" t="s">
        <v>12</v>
      </c>
      <c r="W5" s="12" t="s">
        <v>17</v>
      </c>
      <c r="X5" s="12" t="s">
        <v>18</v>
      </c>
    </row>
    <row r="6" spans="1:24" s="8" customFormat="1" ht="12" customHeight="1" thickTop="1" x14ac:dyDescent="0.2">
      <c r="A6" s="14" t="s">
        <v>170</v>
      </c>
      <c r="B6" s="15" t="s">
        <v>171</v>
      </c>
      <c r="C6" s="14" t="s">
        <v>172</v>
      </c>
      <c r="D6" s="14" t="s">
        <v>173</v>
      </c>
      <c r="E6" s="14" t="s">
        <v>23</v>
      </c>
      <c r="F6" s="14" t="s">
        <v>45</v>
      </c>
      <c r="G6" s="16">
        <v>43525</v>
      </c>
      <c r="H6" s="17">
        <v>203.31843599999999</v>
      </c>
      <c r="I6" s="18">
        <v>7.54</v>
      </c>
      <c r="J6" s="18">
        <v>10.25</v>
      </c>
      <c r="K6" s="18">
        <v>53</v>
      </c>
      <c r="L6" s="18">
        <v>6244.8977889999996</v>
      </c>
      <c r="M6" s="16">
        <v>43838</v>
      </c>
      <c r="N6" s="14" t="s">
        <v>26</v>
      </c>
      <c r="O6" s="17">
        <v>127</v>
      </c>
      <c r="P6" s="14" t="s">
        <v>27</v>
      </c>
      <c r="Q6" s="14" t="s">
        <v>50</v>
      </c>
      <c r="R6" s="18">
        <v>7.23</v>
      </c>
      <c r="S6" s="18">
        <v>10.02</v>
      </c>
      <c r="T6" s="19">
        <v>51</v>
      </c>
      <c r="U6" s="9" t="s">
        <v>85</v>
      </c>
      <c r="V6" s="19">
        <v>6126.7107329999999</v>
      </c>
      <c r="W6" s="9" t="s">
        <v>40</v>
      </c>
      <c r="X6" s="20">
        <v>10</v>
      </c>
    </row>
    <row r="7" spans="1:24" s="8" customFormat="1" ht="12" customHeight="1" x14ac:dyDescent="0.2">
      <c r="A7" s="14" t="s">
        <v>167</v>
      </c>
      <c r="B7" s="15" t="s">
        <v>168</v>
      </c>
      <c r="C7" s="14" t="s">
        <v>164</v>
      </c>
      <c r="D7" s="14" t="s">
        <v>169</v>
      </c>
      <c r="E7" s="14" t="s">
        <v>23</v>
      </c>
      <c r="F7" s="14" t="s">
        <v>32</v>
      </c>
      <c r="G7" s="16">
        <v>43496</v>
      </c>
      <c r="H7" s="17">
        <v>469.61</v>
      </c>
      <c r="I7" s="18">
        <v>7.19</v>
      </c>
      <c r="J7" s="18">
        <v>9.75</v>
      </c>
      <c r="K7" s="18">
        <v>50</v>
      </c>
      <c r="L7" s="18">
        <v>21835.671999999999</v>
      </c>
      <c r="M7" s="16">
        <v>43846</v>
      </c>
      <c r="N7" s="14" t="s">
        <v>26</v>
      </c>
      <c r="O7" s="17">
        <v>113.251</v>
      </c>
      <c r="P7" s="14" t="s">
        <v>50</v>
      </c>
      <c r="Q7" s="14" t="s">
        <v>27</v>
      </c>
      <c r="R7" s="18">
        <v>6.61</v>
      </c>
      <c r="S7" s="18">
        <v>8.8000000000000007</v>
      </c>
      <c r="T7" s="19">
        <v>48</v>
      </c>
      <c r="U7" s="9" t="s">
        <v>85</v>
      </c>
      <c r="V7" s="19">
        <v>21659.543000000001</v>
      </c>
      <c r="W7" s="9" t="s">
        <v>40</v>
      </c>
      <c r="X7" s="20">
        <v>11</v>
      </c>
    </row>
    <row r="8" spans="1:24" s="8" customFormat="1" ht="12" customHeight="1" x14ac:dyDescent="0.2">
      <c r="A8" s="14" t="s">
        <v>162</v>
      </c>
      <c r="B8" s="15" t="s">
        <v>163</v>
      </c>
      <c r="C8" s="14" t="s">
        <v>164</v>
      </c>
      <c r="D8" s="14" t="s">
        <v>165</v>
      </c>
      <c r="E8" s="14" t="s">
        <v>23</v>
      </c>
      <c r="F8" s="14" t="s">
        <v>32</v>
      </c>
      <c r="G8" s="16">
        <v>43588</v>
      </c>
      <c r="H8" s="17">
        <v>20.309000000000001</v>
      </c>
      <c r="I8" s="18">
        <v>7.37</v>
      </c>
      <c r="J8" s="18">
        <v>9.6</v>
      </c>
      <c r="K8" s="18">
        <v>50.16</v>
      </c>
      <c r="L8" s="18">
        <v>253.27500000000001</v>
      </c>
      <c r="M8" s="16">
        <v>43852</v>
      </c>
      <c r="N8" s="14" t="s">
        <v>26</v>
      </c>
      <c r="O8" s="17">
        <v>12</v>
      </c>
      <c r="P8" s="14" t="s">
        <v>27</v>
      </c>
      <c r="Q8" s="14" t="s">
        <v>27</v>
      </c>
      <c r="R8" s="18">
        <v>7.11</v>
      </c>
      <c r="S8" s="18">
        <v>9.5</v>
      </c>
      <c r="T8" s="19">
        <v>48.32</v>
      </c>
      <c r="U8" s="9" t="s">
        <v>166</v>
      </c>
      <c r="V8" s="19">
        <v>229.875</v>
      </c>
      <c r="W8" s="9" t="s">
        <v>52</v>
      </c>
      <c r="X8" s="20">
        <v>8</v>
      </c>
    </row>
    <row r="9" spans="1:24" s="8" customFormat="1" ht="12" customHeight="1" x14ac:dyDescent="0.2">
      <c r="A9" s="14" t="s">
        <v>99</v>
      </c>
      <c r="B9" s="15" t="s">
        <v>131</v>
      </c>
      <c r="C9" s="14" t="s">
        <v>88</v>
      </c>
      <c r="D9" s="14" t="s">
        <v>161</v>
      </c>
      <c r="E9" s="14" t="s">
        <v>23</v>
      </c>
      <c r="F9" s="14" t="s">
        <v>45</v>
      </c>
      <c r="G9" s="16">
        <v>43640</v>
      </c>
      <c r="H9" s="17">
        <v>50.402999999999999</v>
      </c>
      <c r="I9" s="18">
        <v>6.34</v>
      </c>
      <c r="J9" s="18">
        <v>10.5</v>
      </c>
      <c r="K9" s="18">
        <v>40.159999999999997</v>
      </c>
      <c r="L9" s="18">
        <v>1131.1990000000001</v>
      </c>
      <c r="M9" s="16">
        <v>43853</v>
      </c>
      <c r="N9" s="14" t="s">
        <v>26</v>
      </c>
      <c r="O9" s="17">
        <v>36.4</v>
      </c>
      <c r="P9" s="14" t="s">
        <v>27</v>
      </c>
      <c r="Q9" s="14" t="s">
        <v>27</v>
      </c>
      <c r="R9" s="18">
        <v>6.08</v>
      </c>
      <c r="S9" s="18">
        <v>9.86</v>
      </c>
      <c r="T9" s="19">
        <v>46.56</v>
      </c>
      <c r="U9" s="9" t="s">
        <v>85</v>
      </c>
      <c r="V9" s="19">
        <v>1131.1990000000001</v>
      </c>
      <c r="W9" s="9" t="s">
        <v>40</v>
      </c>
      <c r="X9" s="20">
        <v>7</v>
      </c>
    </row>
    <row r="10" spans="1:24" s="8" customFormat="1" ht="12" customHeight="1" x14ac:dyDescent="0.2">
      <c r="A10" s="14" t="s">
        <v>34</v>
      </c>
      <c r="B10" s="15" t="s">
        <v>35</v>
      </c>
      <c r="C10" s="14" t="s">
        <v>36</v>
      </c>
      <c r="D10" s="14" t="s">
        <v>157</v>
      </c>
      <c r="E10" s="14" t="s">
        <v>23</v>
      </c>
      <c r="F10" s="14" t="s">
        <v>38</v>
      </c>
      <c r="G10" s="16">
        <v>43616</v>
      </c>
      <c r="H10" s="17">
        <v>-6.319</v>
      </c>
      <c r="I10" s="18">
        <v>7.62</v>
      </c>
      <c r="J10" s="18">
        <v>10.75</v>
      </c>
      <c r="K10" s="18">
        <v>51.17</v>
      </c>
      <c r="L10" s="18">
        <v>140.828</v>
      </c>
      <c r="M10" s="16">
        <v>43864</v>
      </c>
      <c r="N10" s="14" t="s">
        <v>33</v>
      </c>
      <c r="O10" s="17">
        <v>-6.319</v>
      </c>
      <c r="P10" s="14" t="s">
        <v>27</v>
      </c>
      <c r="Q10" s="14" t="s">
        <v>27</v>
      </c>
      <c r="R10" s="18">
        <v>6.84</v>
      </c>
      <c r="S10" s="18">
        <v>9.1999999999999993</v>
      </c>
      <c r="T10" s="19">
        <v>52.45</v>
      </c>
      <c r="U10" s="9" t="s">
        <v>72</v>
      </c>
      <c r="V10" s="19">
        <v>72.206772999999998</v>
      </c>
      <c r="W10" s="9" t="s">
        <v>52</v>
      </c>
      <c r="X10" s="20">
        <v>4</v>
      </c>
    </row>
    <row r="11" spans="1:24" s="8" customFormat="1" ht="12" customHeight="1" x14ac:dyDescent="0.2">
      <c r="A11" s="14" t="s">
        <v>34</v>
      </c>
      <c r="B11" s="15" t="s">
        <v>35</v>
      </c>
      <c r="C11" s="14" t="s">
        <v>36</v>
      </c>
      <c r="D11" s="14" t="s">
        <v>158</v>
      </c>
      <c r="E11" s="14" t="s">
        <v>23</v>
      </c>
      <c r="F11" s="14" t="s">
        <v>38</v>
      </c>
      <c r="G11" s="16">
        <v>43616</v>
      </c>
      <c r="H11" s="17">
        <v>16.41</v>
      </c>
      <c r="I11" s="18">
        <v>7.62</v>
      </c>
      <c r="J11" s="18">
        <v>10.75</v>
      </c>
      <c r="K11" s="18">
        <v>51.17</v>
      </c>
      <c r="L11" s="18">
        <v>854.65099999999995</v>
      </c>
      <c r="M11" s="16">
        <v>43864</v>
      </c>
      <c r="N11" s="14" t="s">
        <v>33</v>
      </c>
      <c r="O11" s="17">
        <v>11.407</v>
      </c>
      <c r="P11" s="14" t="s">
        <v>27</v>
      </c>
      <c r="Q11" s="14" t="s">
        <v>27</v>
      </c>
      <c r="R11" s="18">
        <v>6.84</v>
      </c>
      <c r="S11" s="18">
        <v>9.1999999999999993</v>
      </c>
      <c r="T11" s="19">
        <v>51.17</v>
      </c>
      <c r="U11" s="9" t="s">
        <v>112</v>
      </c>
      <c r="V11" s="19">
        <v>66.346000000000004</v>
      </c>
      <c r="W11" s="9" t="s">
        <v>40</v>
      </c>
      <c r="X11" s="20">
        <v>8</v>
      </c>
    </row>
    <row r="12" spans="1:24" s="8" customFormat="1" ht="12" customHeight="1" x14ac:dyDescent="0.2">
      <c r="A12" s="14" t="s">
        <v>34</v>
      </c>
      <c r="B12" s="15" t="s">
        <v>35</v>
      </c>
      <c r="C12" s="14" t="s">
        <v>36</v>
      </c>
      <c r="D12" s="14" t="s">
        <v>159</v>
      </c>
      <c r="E12" s="14" t="s">
        <v>23</v>
      </c>
      <c r="F12" s="14" t="s">
        <v>38</v>
      </c>
      <c r="G12" s="16">
        <v>43616</v>
      </c>
      <c r="H12" s="17">
        <v>-9.3179999999999996</v>
      </c>
      <c r="I12" s="18">
        <v>8.1300000000000008</v>
      </c>
      <c r="J12" s="18">
        <v>11.75</v>
      </c>
      <c r="K12" s="18">
        <v>51.17</v>
      </c>
      <c r="L12" s="18">
        <v>1108.943</v>
      </c>
      <c r="M12" s="16">
        <v>43864</v>
      </c>
      <c r="N12" s="14" t="s">
        <v>33</v>
      </c>
      <c r="O12" s="17">
        <v>-20.306999999999999</v>
      </c>
      <c r="P12" s="14" t="s">
        <v>27</v>
      </c>
      <c r="Q12" s="14" t="s">
        <v>27</v>
      </c>
      <c r="R12" s="18">
        <v>7.35</v>
      </c>
      <c r="S12" s="18">
        <v>10.199999999999999</v>
      </c>
      <c r="T12" s="21" t="s">
        <v>25</v>
      </c>
      <c r="U12" s="9" t="s">
        <v>25</v>
      </c>
      <c r="V12" s="21" t="s">
        <v>25</v>
      </c>
      <c r="W12" s="9" t="s">
        <v>25</v>
      </c>
      <c r="X12" s="20">
        <v>5</v>
      </c>
    </row>
    <row r="13" spans="1:24" s="8" customFormat="1" ht="12" customHeight="1" x14ac:dyDescent="0.2">
      <c r="A13" s="14" t="s">
        <v>34</v>
      </c>
      <c r="B13" s="15" t="s">
        <v>35</v>
      </c>
      <c r="C13" s="14" t="s">
        <v>36</v>
      </c>
      <c r="D13" s="14" t="s">
        <v>160</v>
      </c>
      <c r="E13" s="14" t="s">
        <v>23</v>
      </c>
      <c r="F13" s="14" t="s">
        <v>38</v>
      </c>
      <c r="G13" s="16">
        <v>43616</v>
      </c>
      <c r="H13" s="17">
        <v>8.1159999999999997</v>
      </c>
      <c r="I13" s="18">
        <v>8.1300000000000008</v>
      </c>
      <c r="J13" s="18">
        <v>11.75</v>
      </c>
      <c r="K13" s="18">
        <v>51.17</v>
      </c>
      <c r="L13" s="18">
        <v>614.22199999999998</v>
      </c>
      <c r="M13" s="16">
        <v>43864</v>
      </c>
      <c r="N13" s="14" t="s">
        <v>33</v>
      </c>
      <c r="O13" s="17">
        <v>0.73299999999999998</v>
      </c>
      <c r="P13" s="14" t="s">
        <v>27</v>
      </c>
      <c r="Q13" s="14" t="s">
        <v>27</v>
      </c>
      <c r="R13" s="18">
        <v>7.35</v>
      </c>
      <c r="S13" s="18">
        <v>10.199999999999999</v>
      </c>
      <c r="T13" s="21" t="s">
        <v>25</v>
      </c>
      <c r="U13" s="9" t="s">
        <v>72</v>
      </c>
      <c r="V13" s="21" t="s">
        <v>25</v>
      </c>
      <c r="W13" s="9" t="s">
        <v>25</v>
      </c>
      <c r="X13" s="20">
        <v>8</v>
      </c>
    </row>
    <row r="14" spans="1:24" s="8" customFormat="1" ht="12" customHeight="1" x14ac:dyDescent="0.2">
      <c r="A14" s="14" t="s">
        <v>41</v>
      </c>
      <c r="B14" s="15" t="s">
        <v>154</v>
      </c>
      <c r="C14" s="14" t="s">
        <v>155</v>
      </c>
      <c r="D14" s="14" t="s">
        <v>156</v>
      </c>
      <c r="E14" s="14" t="s">
        <v>23</v>
      </c>
      <c r="F14" s="14" t="s">
        <v>45</v>
      </c>
      <c r="G14" s="16">
        <v>43202</v>
      </c>
      <c r="H14" s="17">
        <v>0.80607600000000001</v>
      </c>
      <c r="I14" s="22" t="s">
        <v>25</v>
      </c>
      <c r="J14" s="18">
        <v>10.6</v>
      </c>
      <c r="K14" s="18">
        <v>51.96</v>
      </c>
      <c r="L14" s="22" t="s">
        <v>25</v>
      </c>
      <c r="M14" s="16">
        <v>43867</v>
      </c>
      <c r="N14" s="14" t="s">
        <v>33</v>
      </c>
      <c r="O14" s="17">
        <v>-5.8341269999999996</v>
      </c>
      <c r="P14" s="14" t="s">
        <v>27</v>
      </c>
      <c r="Q14" s="14" t="s">
        <v>27</v>
      </c>
      <c r="R14" s="22" t="s">
        <v>25</v>
      </c>
      <c r="S14" s="18">
        <v>10</v>
      </c>
      <c r="T14" s="19">
        <v>48.23</v>
      </c>
      <c r="U14" s="9" t="s">
        <v>107</v>
      </c>
      <c r="V14" s="19">
        <v>881.00300000000004</v>
      </c>
      <c r="W14" s="9" t="s">
        <v>40</v>
      </c>
      <c r="X14" s="20">
        <v>7</v>
      </c>
    </row>
    <row r="15" spans="1:24" s="8" customFormat="1" ht="12" customHeight="1" x14ac:dyDescent="0.2">
      <c r="A15" s="14" t="s">
        <v>151</v>
      </c>
      <c r="B15" s="15" t="s">
        <v>152</v>
      </c>
      <c r="C15" s="14" t="s">
        <v>48</v>
      </c>
      <c r="D15" s="14" t="s">
        <v>153</v>
      </c>
      <c r="E15" s="14" t="s">
        <v>23</v>
      </c>
      <c r="F15" s="14" t="s">
        <v>45</v>
      </c>
      <c r="G15" s="16">
        <v>43605</v>
      </c>
      <c r="H15" s="17">
        <v>353.27980400000001</v>
      </c>
      <c r="I15" s="18">
        <v>7.53</v>
      </c>
      <c r="J15" s="18">
        <v>10.199999999999999</v>
      </c>
      <c r="K15" s="18">
        <v>55.61</v>
      </c>
      <c r="L15" s="18">
        <v>8326.3647949999995</v>
      </c>
      <c r="M15" s="16">
        <v>43872</v>
      </c>
      <c r="N15" s="14" t="s">
        <v>33</v>
      </c>
      <c r="O15" s="17">
        <v>292.65707700000002</v>
      </c>
      <c r="P15" s="14" t="s">
        <v>27</v>
      </c>
      <c r="Q15" s="14" t="s">
        <v>27</v>
      </c>
      <c r="R15" s="18">
        <v>6.97</v>
      </c>
      <c r="S15" s="18">
        <v>9.3000000000000007</v>
      </c>
      <c r="T15" s="19">
        <v>38.32</v>
      </c>
      <c r="U15" s="9" t="s">
        <v>103</v>
      </c>
      <c r="V15" s="19">
        <v>17885.894</v>
      </c>
      <c r="W15" s="9" t="s">
        <v>40</v>
      </c>
      <c r="X15" s="20">
        <v>10</v>
      </c>
    </row>
    <row r="16" spans="1:24" s="8" customFormat="1" ht="12" customHeight="1" x14ac:dyDescent="0.2">
      <c r="A16" s="14" t="s">
        <v>19</v>
      </c>
      <c r="B16" s="15" t="s">
        <v>149</v>
      </c>
      <c r="C16" s="14" t="s">
        <v>94</v>
      </c>
      <c r="D16" s="14" t="s">
        <v>150</v>
      </c>
      <c r="E16" s="14" t="s">
        <v>23</v>
      </c>
      <c r="F16" s="14" t="s">
        <v>32</v>
      </c>
      <c r="G16" s="16">
        <v>43560</v>
      </c>
      <c r="H16" s="17">
        <v>188.86722800000001</v>
      </c>
      <c r="I16" s="18">
        <v>7.39</v>
      </c>
      <c r="J16" s="18">
        <v>10.4</v>
      </c>
      <c r="K16" s="18">
        <v>50</v>
      </c>
      <c r="L16" s="18">
        <v>6415.2359999999999</v>
      </c>
      <c r="M16" s="16">
        <v>43875</v>
      </c>
      <c r="N16" s="14" t="s">
        <v>26</v>
      </c>
      <c r="O16" s="17">
        <v>55.941870000000002</v>
      </c>
      <c r="P16" s="14" t="s">
        <v>27</v>
      </c>
      <c r="Q16" s="14" t="s">
        <v>27</v>
      </c>
      <c r="R16" s="18">
        <v>6.51</v>
      </c>
      <c r="S16" s="18">
        <v>9.4</v>
      </c>
      <c r="T16" s="19">
        <v>51.17</v>
      </c>
      <c r="U16" s="9" t="s">
        <v>107</v>
      </c>
      <c r="V16" s="19">
        <v>612.23699999999997</v>
      </c>
      <c r="W16" s="9" t="s">
        <v>40</v>
      </c>
      <c r="X16" s="20">
        <v>8</v>
      </c>
    </row>
    <row r="17" spans="1:24" s="8" customFormat="1" ht="12" customHeight="1" x14ac:dyDescent="0.2">
      <c r="A17" s="14" t="s">
        <v>34</v>
      </c>
      <c r="B17" s="15" t="s">
        <v>35</v>
      </c>
      <c r="C17" s="14" t="s">
        <v>36</v>
      </c>
      <c r="D17" s="14" t="s">
        <v>148</v>
      </c>
      <c r="E17" s="14" t="s">
        <v>23</v>
      </c>
      <c r="F17" s="14" t="s">
        <v>38</v>
      </c>
      <c r="G17" s="16">
        <v>43616</v>
      </c>
      <c r="H17" s="17">
        <v>-8.2319999999999993</v>
      </c>
      <c r="I17" s="18">
        <v>8.1300000000000008</v>
      </c>
      <c r="J17" s="18">
        <v>11.75</v>
      </c>
      <c r="K17" s="18">
        <v>51.17</v>
      </c>
      <c r="L17" s="18">
        <v>317.81900000000002</v>
      </c>
      <c r="M17" s="16">
        <v>43879</v>
      </c>
      <c r="N17" s="14" t="s">
        <v>33</v>
      </c>
      <c r="O17" s="17">
        <v>-13.007999999999999</v>
      </c>
      <c r="P17" s="14" t="s">
        <v>27</v>
      </c>
      <c r="Q17" s="14" t="s">
        <v>27</v>
      </c>
      <c r="R17" s="18">
        <v>7.35</v>
      </c>
      <c r="S17" s="18">
        <v>10.199999999999999</v>
      </c>
      <c r="T17" s="19">
        <v>54.77</v>
      </c>
      <c r="U17" s="9" t="s">
        <v>76</v>
      </c>
      <c r="V17" s="19">
        <v>1270.951362</v>
      </c>
      <c r="W17" s="9" t="s">
        <v>52</v>
      </c>
      <c r="X17" s="20">
        <v>10</v>
      </c>
    </row>
    <row r="18" spans="1:24" s="8" customFormat="1" ht="12" customHeight="1" x14ac:dyDescent="0.2">
      <c r="A18" s="14" t="s">
        <v>143</v>
      </c>
      <c r="B18" s="15" t="s">
        <v>144</v>
      </c>
      <c r="C18" s="14" t="s">
        <v>145</v>
      </c>
      <c r="D18" s="14" t="s">
        <v>146</v>
      </c>
      <c r="E18" s="14" t="s">
        <v>23</v>
      </c>
      <c r="F18" s="14" t="s">
        <v>32</v>
      </c>
      <c r="G18" s="16">
        <v>43388</v>
      </c>
      <c r="H18" s="17">
        <v>44.780999999999999</v>
      </c>
      <c r="I18" s="18">
        <v>7.45</v>
      </c>
      <c r="J18" s="18">
        <v>10</v>
      </c>
      <c r="K18" s="18">
        <v>55</v>
      </c>
      <c r="L18" s="18">
        <v>952.46600000000001</v>
      </c>
      <c r="M18" s="16">
        <v>43880</v>
      </c>
      <c r="N18" s="14" t="s">
        <v>33</v>
      </c>
      <c r="O18" s="17">
        <v>17.420000000000002</v>
      </c>
      <c r="P18" s="14" t="s">
        <v>27</v>
      </c>
      <c r="Q18" s="14" t="s">
        <v>27</v>
      </c>
      <c r="R18" s="18">
        <v>6.3</v>
      </c>
      <c r="S18" s="18">
        <v>8.25</v>
      </c>
      <c r="T18" s="21" t="s">
        <v>25</v>
      </c>
      <c r="U18" s="9" t="s">
        <v>96</v>
      </c>
      <c r="V18" s="19">
        <v>152.318962</v>
      </c>
      <c r="W18" s="9" t="s">
        <v>52</v>
      </c>
      <c r="X18" s="20">
        <v>3</v>
      </c>
    </row>
    <row r="19" spans="1:24" s="8" customFormat="1" ht="12" customHeight="1" x14ac:dyDescent="0.2">
      <c r="A19" s="14" t="s">
        <v>141</v>
      </c>
      <c r="B19" s="15" t="s">
        <v>35</v>
      </c>
      <c r="C19" s="14" t="s">
        <v>36</v>
      </c>
      <c r="D19" s="14" t="s">
        <v>142</v>
      </c>
      <c r="E19" s="14" t="s">
        <v>23</v>
      </c>
      <c r="F19" s="14" t="s">
        <v>45</v>
      </c>
      <c r="G19" s="16">
        <v>43553</v>
      </c>
      <c r="H19" s="17">
        <v>24.195</v>
      </c>
      <c r="I19" s="18">
        <v>7.83</v>
      </c>
      <c r="J19" s="18">
        <v>10.75</v>
      </c>
      <c r="K19" s="18">
        <v>53.65</v>
      </c>
      <c r="L19" s="18">
        <v>1152.2470000000001</v>
      </c>
      <c r="M19" s="16">
        <v>43885</v>
      </c>
      <c r="N19" s="14" t="s">
        <v>26</v>
      </c>
      <c r="O19" s="22" t="s">
        <v>25</v>
      </c>
      <c r="P19" s="14" t="s">
        <v>27</v>
      </c>
      <c r="Q19" s="14" t="s">
        <v>50</v>
      </c>
      <c r="R19" s="18">
        <v>7.2</v>
      </c>
      <c r="S19" s="18">
        <v>9.75</v>
      </c>
      <c r="T19" s="19">
        <v>51.17</v>
      </c>
      <c r="U19" s="9" t="s">
        <v>107</v>
      </c>
      <c r="V19" s="19">
        <v>1104.567</v>
      </c>
      <c r="W19" s="9" t="s">
        <v>40</v>
      </c>
      <c r="X19" s="20">
        <v>8</v>
      </c>
    </row>
    <row r="20" spans="1:24" s="8" customFormat="1" ht="12" customHeight="1" x14ac:dyDescent="0.2">
      <c r="A20" s="14" t="s">
        <v>34</v>
      </c>
      <c r="B20" s="15" t="s">
        <v>87</v>
      </c>
      <c r="C20" s="14" t="s">
        <v>88</v>
      </c>
      <c r="D20" s="14" t="s">
        <v>140</v>
      </c>
      <c r="E20" s="14" t="s">
        <v>23</v>
      </c>
      <c r="F20" s="14" t="s">
        <v>38</v>
      </c>
      <c r="G20" s="16">
        <v>43616</v>
      </c>
      <c r="H20" s="17">
        <v>-6.6248519999999997</v>
      </c>
      <c r="I20" s="18">
        <v>7.79</v>
      </c>
      <c r="J20" s="18">
        <v>10.42</v>
      </c>
      <c r="K20" s="18">
        <v>50.78</v>
      </c>
      <c r="L20" s="18">
        <v>174.433987</v>
      </c>
      <c r="M20" s="16">
        <v>43886</v>
      </c>
      <c r="N20" s="14" t="s">
        <v>33</v>
      </c>
      <c r="O20" s="17">
        <v>-6.337917</v>
      </c>
      <c r="P20" s="14" t="s">
        <v>27</v>
      </c>
      <c r="Q20" s="14" t="s">
        <v>27</v>
      </c>
      <c r="R20" s="18">
        <v>7.74</v>
      </c>
      <c r="S20" s="18">
        <v>10.42</v>
      </c>
      <c r="T20" s="21" t="s">
        <v>25</v>
      </c>
      <c r="U20" s="9" t="s">
        <v>92</v>
      </c>
      <c r="V20" s="19">
        <v>9.4360400000000002</v>
      </c>
      <c r="W20" s="9" t="s">
        <v>52</v>
      </c>
      <c r="X20" s="20">
        <v>7</v>
      </c>
    </row>
    <row r="21" spans="1:24" s="8" customFormat="1" ht="12" customHeight="1" x14ac:dyDescent="0.2">
      <c r="A21" s="14" t="s">
        <v>19</v>
      </c>
      <c r="B21" s="15" t="s">
        <v>138</v>
      </c>
      <c r="C21" s="14" t="s">
        <v>88</v>
      </c>
      <c r="D21" s="14" t="s">
        <v>139</v>
      </c>
      <c r="E21" s="14" t="s">
        <v>23</v>
      </c>
      <c r="F21" s="14" t="s">
        <v>32</v>
      </c>
      <c r="G21" s="16">
        <v>43586</v>
      </c>
      <c r="H21" s="17">
        <v>59.076149999999998</v>
      </c>
      <c r="I21" s="18">
        <v>7.08</v>
      </c>
      <c r="J21" s="18">
        <v>10.5</v>
      </c>
      <c r="K21" s="18">
        <v>45</v>
      </c>
      <c r="L21" s="18">
        <v>2433.9848000000002</v>
      </c>
      <c r="M21" s="16">
        <v>43888</v>
      </c>
      <c r="N21" s="14" t="s">
        <v>26</v>
      </c>
      <c r="O21" s="17">
        <v>0.74270700000000001</v>
      </c>
      <c r="P21" s="14" t="s">
        <v>27</v>
      </c>
      <c r="Q21" s="14" t="s">
        <v>27</v>
      </c>
      <c r="R21" s="18">
        <v>6.45</v>
      </c>
      <c r="S21" s="18">
        <v>9.4</v>
      </c>
      <c r="T21" s="19">
        <v>51.17</v>
      </c>
      <c r="U21" s="9" t="s">
        <v>107</v>
      </c>
      <c r="V21" s="19">
        <v>891.18499999999995</v>
      </c>
      <c r="W21" s="9" t="s">
        <v>40</v>
      </c>
      <c r="X21" s="20">
        <v>8</v>
      </c>
    </row>
    <row r="22" spans="1:24" s="8" customFormat="1" ht="12" customHeight="1" x14ac:dyDescent="0.2">
      <c r="A22" s="14" t="s">
        <v>133</v>
      </c>
      <c r="B22" s="15" t="s">
        <v>134</v>
      </c>
      <c r="C22" s="14" t="s">
        <v>135</v>
      </c>
      <c r="D22" s="14" t="s">
        <v>136</v>
      </c>
      <c r="E22" s="14" t="s">
        <v>23</v>
      </c>
      <c r="F22" s="14" t="s">
        <v>45</v>
      </c>
      <c r="G22" s="16">
        <v>43739</v>
      </c>
      <c r="H22" s="17">
        <v>5.3974780000000004</v>
      </c>
      <c r="I22" s="18">
        <v>5.33</v>
      </c>
      <c r="J22" s="22" t="s">
        <v>25</v>
      </c>
      <c r="K22" s="18">
        <v>37.92</v>
      </c>
      <c r="L22" s="18">
        <v>641.18549199999995</v>
      </c>
      <c r="M22" s="16">
        <v>43889</v>
      </c>
      <c r="N22" s="14" t="s">
        <v>26</v>
      </c>
      <c r="O22" s="17">
        <v>5.1905289999999997</v>
      </c>
      <c r="P22" s="14" t="s">
        <v>27</v>
      </c>
      <c r="Q22" s="14" t="s">
        <v>27</v>
      </c>
      <c r="R22" s="18">
        <v>5.33</v>
      </c>
      <c r="S22" s="22" t="s">
        <v>25</v>
      </c>
      <c r="T22" s="19">
        <v>51.17</v>
      </c>
      <c r="U22" s="9" t="s">
        <v>107</v>
      </c>
      <c r="V22" s="19">
        <v>141.773</v>
      </c>
      <c r="W22" s="9" t="s">
        <v>40</v>
      </c>
      <c r="X22" s="20">
        <v>8</v>
      </c>
    </row>
    <row r="23" spans="1:24" s="8" customFormat="1" ht="12" customHeight="1" x14ac:dyDescent="0.2">
      <c r="A23" s="14" t="s">
        <v>81</v>
      </c>
      <c r="B23" s="15" t="s">
        <v>131</v>
      </c>
      <c r="C23" s="14" t="s">
        <v>88</v>
      </c>
      <c r="D23" s="14" t="s">
        <v>132</v>
      </c>
      <c r="E23" s="14" t="s">
        <v>23</v>
      </c>
      <c r="F23" s="14" t="s">
        <v>45</v>
      </c>
      <c r="G23" s="16">
        <v>43599</v>
      </c>
      <c r="H23" s="17">
        <v>172.004651</v>
      </c>
      <c r="I23" s="18">
        <v>5.91</v>
      </c>
      <c r="J23" s="18">
        <v>10.5</v>
      </c>
      <c r="K23" s="18">
        <v>37.549999999999997</v>
      </c>
      <c r="L23" s="18">
        <v>4946.9622010000003</v>
      </c>
      <c r="M23" s="16">
        <v>43901</v>
      </c>
      <c r="N23" s="14" t="s">
        <v>33</v>
      </c>
      <c r="O23" s="17">
        <v>77.082210000000003</v>
      </c>
      <c r="P23" s="14" t="s">
        <v>50</v>
      </c>
      <c r="Q23" s="14" t="s">
        <v>27</v>
      </c>
      <c r="R23" s="18">
        <v>5.61</v>
      </c>
      <c r="S23" s="18">
        <v>9.6999999999999993</v>
      </c>
      <c r="T23" s="19">
        <v>51.17</v>
      </c>
      <c r="U23" s="9" t="s">
        <v>59</v>
      </c>
      <c r="V23" s="19">
        <v>691.16200000000003</v>
      </c>
      <c r="W23" s="9" t="s">
        <v>40</v>
      </c>
      <c r="X23" s="20">
        <v>8</v>
      </c>
    </row>
    <row r="24" spans="1:24" s="8" customFormat="1" ht="12" customHeight="1" x14ac:dyDescent="0.2">
      <c r="A24" s="14" t="s">
        <v>127</v>
      </c>
      <c r="B24" s="15" t="s">
        <v>128</v>
      </c>
      <c r="C24" s="14" t="s">
        <v>129</v>
      </c>
      <c r="D24" s="14" t="s">
        <v>130</v>
      </c>
      <c r="E24" s="14" t="s">
        <v>23</v>
      </c>
      <c r="F24" s="14" t="s">
        <v>45</v>
      </c>
      <c r="G24" s="16">
        <v>43795</v>
      </c>
      <c r="H24" s="17">
        <v>-5.8072020000000002</v>
      </c>
      <c r="I24" s="18">
        <v>7.73</v>
      </c>
      <c r="J24" s="18">
        <v>10.3</v>
      </c>
      <c r="K24" s="18">
        <v>53.1</v>
      </c>
      <c r="L24" s="18">
        <v>2362.140222</v>
      </c>
      <c r="M24" s="16">
        <v>43907</v>
      </c>
      <c r="N24" s="14" t="s">
        <v>26</v>
      </c>
      <c r="O24" s="17">
        <v>-16.680558000000001</v>
      </c>
      <c r="P24" s="14" t="s">
        <v>27</v>
      </c>
      <c r="Q24" s="14" t="s">
        <v>27</v>
      </c>
      <c r="R24" s="18">
        <v>7.57</v>
      </c>
      <c r="S24" s="22" t="s">
        <v>25</v>
      </c>
      <c r="T24" s="19">
        <v>51.96</v>
      </c>
      <c r="U24" s="9" t="s">
        <v>46</v>
      </c>
      <c r="V24" s="21" t="s">
        <v>25</v>
      </c>
      <c r="W24" s="9" t="s">
        <v>40</v>
      </c>
      <c r="X24" s="20">
        <v>22</v>
      </c>
    </row>
    <row r="25" spans="1:24" s="8" customFormat="1" ht="12" customHeight="1" x14ac:dyDescent="0.2">
      <c r="A25" s="14" t="s">
        <v>73</v>
      </c>
      <c r="B25" s="15" t="s">
        <v>124</v>
      </c>
      <c r="C25" s="14" t="s">
        <v>125</v>
      </c>
      <c r="D25" s="14" t="s">
        <v>126</v>
      </c>
      <c r="E25" s="14" t="s">
        <v>23</v>
      </c>
      <c r="F25" s="14" t="s">
        <v>45</v>
      </c>
      <c r="G25" s="16">
        <v>43649</v>
      </c>
      <c r="H25" s="17">
        <v>-0.81101599999999996</v>
      </c>
      <c r="I25" s="18">
        <v>7.36</v>
      </c>
      <c r="J25" s="18">
        <v>9.9499999999999993</v>
      </c>
      <c r="K25" s="18">
        <v>51.91</v>
      </c>
      <c r="L25" s="18">
        <v>7977.9719999999998</v>
      </c>
      <c r="M25" s="16">
        <v>43908</v>
      </c>
      <c r="N25" s="14" t="s">
        <v>26</v>
      </c>
      <c r="O25" s="17">
        <v>-32</v>
      </c>
      <c r="P25" s="14" t="s">
        <v>27</v>
      </c>
      <c r="Q25" s="14" t="s">
        <v>27</v>
      </c>
      <c r="R25" s="22" t="s">
        <v>25</v>
      </c>
      <c r="S25" s="22" t="s">
        <v>25</v>
      </c>
      <c r="T25" s="19">
        <v>55.61</v>
      </c>
      <c r="U25" s="9" t="s">
        <v>68</v>
      </c>
      <c r="V25" s="19">
        <v>8138.514099</v>
      </c>
      <c r="W25" s="9" t="s">
        <v>40</v>
      </c>
      <c r="X25" s="20">
        <v>8</v>
      </c>
    </row>
    <row r="26" spans="1:24" s="8" customFormat="1" ht="12" customHeight="1" x14ac:dyDescent="0.2">
      <c r="A26" s="14" t="s">
        <v>34</v>
      </c>
      <c r="B26" s="15" t="s">
        <v>35</v>
      </c>
      <c r="C26" s="14" t="s">
        <v>36</v>
      </c>
      <c r="D26" s="14" t="s">
        <v>122</v>
      </c>
      <c r="E26" s="14" t="s">
        <v>23</v>
      </c>
      <c r="F26" s="14" t="s">
        <v>38</v>
      </c>
      <c r="G26" s="16">
        <v>43647</v>
      </c>
      <c r="H26" s="17">
        <v>18.033000000000001</v>
      </c>
      <c r="I26" s="18">
        <v>6.84</v>
      </c>
      <c r="J26" s="18">
        <v>9.1999999999999993</v>
      </c>
      <c r="K26" s="18">
        <v>51.17</v>
      </c>
      <c r="L26" s="18">
        <v>297.66300000000001</v>
      </c>
      <c r="M26" s="16">
        <v>43910</v>
      </c>
      <c r="N26" s="14" t="s">
        <v>33</v>
      </c>
      <c r="O26" s="17">
        <v>18.033000000000001</v>
      </c>
      <c r="P26" s="14" t="s">
        <v>27</v>
      </c>
      <c r="Q26" s="14" t="s">
        <v>27</v>
      </c>
      <c r="R26" s="18">
        <v>6.84</v>
      </c>
      <c r="S26" s="18">
        <v>9.1999999999999993</v>
      </c>
      <c r="T26" s="21" t="s">
        <v>25</v>
      </c>
      <c r="U26" s="9" t="s">
        <v>46</v>
      </c>
      <c r="V26" s="21" t="s">
        <v>25</v>
      </c>
      <c r="W26" s="9" t="s">
        <v>25</v>
      </c>
      <c r="X26" s="20">
        <v>3</v>
      </c>
    </row>
    <row r="27" spans="1:24" s="8" customFormat="1" ht="12" customHeight="1" x14ac:dyDescent="0.2">
      <c r="A27" s="14" t="s">
        <v>69</v>
      </c>
      <c r="B27" s="15" t="s">
        <v>119</v>
      </c>
      <c r="C27" s="14" t="s">
        <v>120</v>
      </c>
      <c r="D27" s="14" t="s">
        <v>121</v>
      </c>
      <c r="E27" s="14" t="s">
        <v>23</v>
      </c>
      <c r="F27" s="14" t="s">
        <v>45</v>
      </c>
      <c r="G27" s="16">
        <v>43585</v>
      </c>
      <c r="H27" s="17">
        <v>45.774999999999999</v>
      </c>
      <c r="I27" s="18">
        <v>7.52</v>
      </c>
      <c r="J27" s="18">
        <v>9.9</v>
      </c>
      <c r="K27" s="18">
        <v>50</v>
      </c>
      <c r="L27" s="18">
        <v>1708.298</v>
      </c>
      <c r="M27" s="16">
        <v>43915</v>
      </c>
      <c r="N27" s="14" t="s">
        <v>26</v>
      </c>
      <c r="O27" s="17">
        <v>28.5</v>
      </c>
      <c r="P27" s="14" t="s">
        <v>27</v>
      </c>
      <c r="Q27" s="14" t="s">
        <v>27</v>
      </c>
      <c r="R27" s="18">
        <v>7.21</v>
      </c>
      <c r="S27" s="18">
        <v>9.4</v>
      </c>
      <c r="T27" s="19">
        <v>42.5</v>
      </c>
      <c r="U27" s="9" t="s">
        <v>72</v>
      </c>
      <c r="V27" s="19">
        <v>6266.0730000000003</v>
      </c>
      <c r="W27" s="9" t="s">
        <v>52</v>
      </c>
      <c r="X27" s="20">
        <v>10</v>
      </c>
    </row>
    <row r="28" spans="1:24" s="8" customFormat="1" ht="12" customHeight="1" x14ac:dyDescent="0.2">
      <c r="A28" s="14" t="s">
        <v>34</v>
      </c>
      <c r="B28" s="15" t="s">
        <v>116</v>
      </c>
      <c r="C28" s="14" t="s">
        <v>117</v>
      </c>
      <c r="D28" s="14" t="s">
        <v>118</v>
      </c>
      <c r="E28" s="14" t="s">
        <v>23</v>
      </c>
      <c r="F28" s="14" t="s">
        <v>45</v>
      </c>
      <c r="G28" s="16">
        <v>43658</v>
      </c>
      <c r="H28" s="17">
        <v>12.721323</v>
      </c>
      <c r="I28" s="18">
        <v>7.57</v>
      </c>
      <c r="J28" s="18">
        <v>10.5</v>
      </c>
      <c r="K28" s="18">
        <v>54.04</v>
      </c>
      <c r="L28" s="18">
        <v>253.86971800000001</v>
      </c>
      <c r="M28" s="16">
        <v>43927</v>
      </c>
      <c r="N28" s="14" t="s">
        <v>26</v>
      </c>
      <c r="O28" s="17">
        <v>9</v>
      </c>
      <c r="P28" s="14" t="s">
        <v>27</v>
      </c>
      <c r="Q28" s="14" t="s">
        <v>27</v>
      </c>
      <c r="R28" s="22" t="s">
        <v>25</v>
      </c>
      <c r="S28" s="22" t="s">
        <v>25</v>
      </c>
      <c r="T28" s="19">
        <v>51.17</v>
      </c>
      <c r="U28" s="9" t="s">
        <v>107</v>
      </c>
      <c r="V28" s="19">
        <v>315.68900000000002</v>
      </c>
      <c r="W28" s="9" t="s">
        <v>40</v>
      </c>
      <c r="X28" s="20">
        <v>8</v>
      </c>
    </row>
    <row r="29" spans="1:24" s="8" customFormat="1" ht="12" customHeight="1" x14ac:dyDescent="0.2">
      <c r="A29" s="14" t="s">
        <v>113</v>
      </c>
      <c r="B29" s="15" t="s">
        <v>114</v>
      </c>
      <c r="C29" s="14" t="s">
        <v>48</v>
      </c>
      <c r="D29" s="14" t="s">
        <v>115</v>
      </c>
      <c r="E29" s="14" t="s">
        <v>23</v>
      </c>
      <c r="F29" s="14" t="s">
        <v>45</v>
      </c>
      <c r="G29" s="16">
        <v>43770</v>
      </c>
      <c r="H29" s="17">
        <v>466.10428000000002</v>
      </c>
      <c r="I29" s="18">
        <v>7.47</v>
      </c>
      <c r="J29" s="18">
        <v>10.199999999999999</v>
      </c>
      <c r="K29" s="18">
        <v>52.5</v>
      </c>
      <c r="L29" s="18">
        <v>9805.74</v>
      </c>
      <c r="M29" s="16">
        <v>43928</v>
      </c>
      <c r="N29" s="14" t="s">
        <v>25</v>
      </c>
      <c r="O29" s="22" t="s">
        <v>25</v>
      </c>
      <c r="P29" s="14" t="s">
        <v>27</v>
      </c>
      <c r="Q29" s="14" t="s">
        <v>27</v>
      </c>
      <c r="R29" s="22" t="s">
        <v>25</v>
      </c>
      <c r="S29" s="22" t="s">
        <v>25</v>
      </c>
      <c r="T29" s="19">
        <v>48.5</v>
      </c>
      <c r="U29" s="9" t="s">
        <v>72</v>
      </c>
      <c r="V29" s="21" t="s">
        <v>25</v>
      </c>
      <c r="W29" s="9" t="s">
        <v>25</v>
      </c>
      <c r="X29" s="20">
        <v>11</v>
      </c>
    </row>
    <row r="30" spans="1:24" s="8" customFormat="1" ht="12" customHeight="1" x14ac:dyDescent="0.2">
      <c r="A30" s="14" t="s">
        <v>34</v>
      </c>
      <c r="B30" s="15" t="s">
        <v>35</v>
      </c>
      <c r="C30" s="14" t="s">
        <v>36</v>
      </c>
      <c r="D30" s="14" t="s">
        <v>111</v>
      </c>
      <c r="E30" s="14" t="s">
        <v>23</v>
      </c>
      <c r="F30" s="14" t="s">
        <v>38</v>
      </c>
      <c r="G30" s="16">
        <v>43669</v>
      </c>
      <c r="H30" s="17">
        <v>7.4489999999999998</v>
      </c>
      <c r="I30" s="18">
        <v>6.84</v>
      </c>
      <c r="J30" s="18">
        <v>9.1999999999999993</v>
      </c>
      <c r="K30" s="18">
        <v>51.17</v>
      </c>
      <c r="L30" s="18">
        <v>66.346000000000004</v>
      </c>
      <c r="M30" s="16">
        <v>43934</v>
      </c>
      <c r="N30" s="14" t="s">
        <v>33</v>
      </c>
      <c r="O30" s="17">
        <v>7.4</v>
      </c>
      <c r="P30" s="14" t="s">
        <v>27</v>
      </c>
      <c r="Q30" s="14" t="s">
        <v>27</v>
      </c>
      <c r="R30" s="18">
        <v>6.84</v>
      </c>
      <c r="S30" s="18">
        <v>9.1999999999999993</v>
      </c>
      <c r="T30" s="19">
        <v>40.98</v>
      </c>
      <c r="U30" s="9" t="s">
        <v>85</v>
      </c>
      <c r="V30" s="19">
        <v>10195.191999999999</v>
      </c>
      <c r="W30" s="9" t="s">
        <v>52</v>
      </c>
      <c r="X30" s="20">
        <v>12</v>
      </c>
    </row>
    <row r="31" spans="1:24" s="8" customFormat="1" ht="12" customHeight="1" x14ac:dyDescent="0.2">
      <c r="A31" s="14" t="s">
        <v>28</v>
      </c>
      <c r="B31" s="15" t="s">
        <v>108</v>
      </c>
      <c r="C31" s="14" t="s">
        <v>109</v>
      </c>
      <c r="D31" s="14" t="s">
        <v>110</v>
      </c>
      <c r="E31" s="14" t="s">
        <v>23</v>
      </c>
      <c r="F31" s="14" t="s">
        <v>32</v>
      </c>
      <c r="G31" s="16">
        <v>43816</v>
      </c>
      <c r="H31" s="17">
        <v>2.6559520000000001</v>
      </c>
      <c r="I31" s="18">
        <v>8.41</v>
      </c>
      <c r="J31" s="18">
        <v>10.5</v>
      </c>
      <c r="K31" s="18">
        <v>52.45</v>
      </c>
      <c r="L31" s="18">
        <v>77.448138999999998</v>
      </c>
      <c r="M31" s="16">
        <v>43938</v>
      </c>
      <c r="N31" s="14" t="s">
        <v>26</v>
      </c>
      <c r="O31" s="17">
        <v>1.067094</v>
      </c>
      <c r="P31" s="14" t="s">
        <v>27</v>
      </c>
      <c r="Q31" s="14" t="s">
        <v>27</v>
      </c>
      <c r="R31" s="18">
        <v>7.99</v>
      </c>
      <c r="S31" s="18">
        <v>9.6999999999999993</v>
      </c>
      <c r="T31" s="19">
        <v>50</v>
      </c>
      <c r="U31" s="9" t="s">
        <v>147</v>
      </c>
      <c r="V31" s="19">
        <v>939.452</v>
      </c>
      <c r="W31" s="9" t="s">
        <v>40</v>
      </c>
      <c r="X31" s="20">
        <v>16</v>
      </c>
    </row>
    <row r="32" spans="1:24" s="8" customFormat="1" ht="12" customHeight="1" x14ac:dyDescent="0.2">
      <c r="A32" s="14" t="s">
        <v>104</v>
      </c>
      <c r="B32" s="15" t="s">
        <v>105</v>
      </c>
      <c r="C32" s="14" t="s">
        <v>83</v>
      </c>
      <c r="D32" s="14" t="s">
        <v>106</v>
      </c>
      <c r="E32" s="14" t="s">
        <v>23</v>
      </c>
      <c r="F32" s="14" t="s">
        <v>45</v>
      </c>
      <c r="G32" s="16">
        <v>43711</v>
      </c>
      <c r="H32" s="17">
        <v>45.634447999999999</v>
      </c>
      <c r="I32" s="18">
        <v>6.71</v>
      </c>
      <c r="J32" s="18">
        <v>9.8000000000000007</v>
      </c>
      <c r="K32" s="18">
        <v>48.23</v>
      </c>
      <c r="L32" s="18">
        <v>946.42782</v>
      </c>
      <c r="M32" s="16">
        <v>43948</v>
      </c>
      <c r="N32" s="14" t="s">
        <v>33</v>
      </c>
      <c r="O32" s="17">
        <v>24.123933000000001</v>
      </c>
      <c r="P32" s="14" t="s">
        <v>27</v>
      </c>
      <c r="Q32" s="14" t="s">
        <v>27</v>
      </c>
      <c r="R32" s="18">
        <v>6.41</v>
      </c>
      <c r="S32" s="18">
        <v>9.25</v>
      </c>
      <c r="T32" s="19">
        <v>52</v>
      </c>
      <c r="U32" s="9" t="s">
        <v>72</v>
      </c>
      <c r="V32" s="21" t="s">
        <v>25</v>
      </c>
      <c r="W32" s="9" t="s">
        <v>52</v>
      </c>
      <c r="X32" s="20">
        <v>14</v>
      </c>
    </row>
    <row r="33" spans="1:24" s="8" customFormat="1" ht="12" customHeight="1" x14ac:dyDescent="0.2">
      <c r="A33" s="14" t="s">
        <v>99</v>
      </c>
      <c r="B33" s="15" t="s">
        <v>100</v>
      </c>
      <c r="C33" s="14" t="s">
        <v>101</v>
      </c>
      <c r="D33" s="14" t="s">
        <v>102</v>
      </c>
      <c r="E33" s="14" t="s">
        <v>23</v>
      </c>
      <c r="F33" s="14" t="s">
        <v>45</v>
      </c>
      <c r="G33" s="16">
        <v>43654</v>
      </c>
      <c r="H33" s="17">
        <v>343.17399999999998</v>
      </c>
      <c r="I33" s="18">
        <v>5.73</v>
      </c>
      <c r="J33" s="18">
        <v>10.5</v>
      </c>
      <c r="K33" s="18">
        <v>38.32</v>
      </c>
      <c r="L33" s="18">
        <v>18167.548999999999</v>
      </c>
      <c r="M33" s="16">
        <v>43959</v>
      </c>
      <c r="N33" s="14" t="s">
        <v>33</v>
      </c>
      <c r="O33" s="17">
        <v>188.285</v>
      </c>
      <c r="P33" s="14" t="s">
        <v>27</v>
      </c>
      <c r="Q33" s="14" t="s">
        <v>27</v>
      </c>
      <c r="R33" s="18">
        <v>5.46</v>
      </c>
      <c r="S33" s="18">
        <v>9.9</v>
      </c>
      <c r="T33" s="19">
        <v>51.17</v>
      </c>
      <c r="U33" s="9" t="s">
        <v>59</v>
      </c>
      <c r="V33" s="19">
        <v>62.802999999999997</v>
      </c>
      <c r="W33" s="9" t="s">
        <v>40</v>
      </c>
      <c r="X33" s="20">
        <v>9</v>
      </c>
    </row>
    <row r="34" spans="1:24" s="8" customFormat="1" ht="12" customHeight="1" x14ac:dyDescent="0.2">
      <c r="A34" s="14" t="s">
        <v>81</v>
      </c>
      <c r="B34" s="15" t="s">
        <v>93</v>
      </c>
      <c r="C34" s="14" t="s">
        <v>94</v>
      </c>
      <c r="D34" s="14" t="s">
        <v>95</v>
      </c>
      <c r="E34" s="14" t="s">
        <v>23</v>
      </c>
      <c r="F34" s="14" t="s">
        <v>38</v>
      </c>
      <c r="G34" s="16">
        <v>43864</v>
      </c>
      <c r="H34" s="17">
        <v>7.3750530000000003</v>
      </c>
      <c r="I34" s="22" t="s">
        <v>25</v>
      </c>
      <c r="J34" s="22" t="s">
        <v>25</v>
      </c>
      <c r="K34" s="22" t="s">
        <v>25</v>
      </c>
      <c r="L34" s="18">
        <v>152.318962</v>
      </c>
      <c r="M34" s="16">
        <v>43971</v>
      </c>
      <c r="N34" s="14" t="s">
        <v>33</v>
      </c>
      <c r="O34" s="17">
        <v>7.3750530000000003</v>
      </c>
      <c r="P34" s="14" t="s">
        <v>27</v>
      </c>
      <c r="Q34" s="14" t="s">
        <v>27</v>
      </c>
      <c r="R34" s="22" t="s">
        <v>25</v>
      </c>
      <c r="S34" s="22" t="s">
        <v>25</v>
      </c>
      <c r="T34" s="19">
        <v>46</v>
      </c>
      <c r="U34" s="9" t="s">
        <v>76</v>
      </c>
      <c r="V34" s="21" t="s">
        <v>25</v>
      </c>
      <c r="W34" s="9" t="s">
        <v>25</v>
      </c>
      <c r="X34" s="20">
        <v>10</v>
      </c>
    </row>
    <row r="35" spans="1:24" s="8" customFormat="1" ht="12" customHeight="1" x14ac:dyDescent="0.2">
      <c r="A35" s="14" t="s">
        <v>97</v>
      </c>
      <c r="B35" s="15" t="s">
        <v>47</v>
      </c>
      <c r="C35" s="14" t="s">
        <v>48</v>
      </c>
      <c r="D35" s="14" t="s">
        <v>98</v>
      </c>
      <c r="E35" s="14" t="s">
        <v>23</v>
      </c>
      <c r="F35" s="14" t="s">
        <v>45</v>
      </c>
      <c r="G35" s="16">
        <v>43647</v>
      </c>
      <c r="H35" s="17">
        <v>46.561957</v>
      </c>
      <c r="I35" s="18">
        <v>7.54</v>
      </c>
      <c r="J35" s="18">
        <v>10.1</v>
      </c>
      <c r="K35" s="18">
        <v>54.77</v>
      </c>
      <c r="L35" s="18">
        <v>1269.6501129999999</v>
      </c>
      <c r="M35" s="16">
        <v>43971</v>
      </c>
      <c r="N35" s="14" t="s">
        <v>26</v>
      </c>
      <c r="O35" s="17">
        <v>31</v>
      </c>
      <c r="P35" s="14" t="s">
        <v>27</v>
      </c>
      <c r="Q35" s="14" t="s">
        <v>27</v>
      </c>
      <c r="R35" s="18">
        <v>7.19</v>
      </c>
      <c r="S35" s="18">
        <v>9.4499999999999993</v>
      </c>
      <c r="T35" s="19">
        <v>52</v>
      </c>
      <c r="U35" s="9" t="s">
        <v>72</v>
      </c>
      <c r="V35" s="21" t="s">
        <v>25</v>
      </c>
      <c r="W35" s="9" t="s">
        <v>52</v>
      </c>
      <c r="X35" s="20">
        <v>11</v>
      </c>
    </row>
    <row r="36" spans="1:24" s="8" customFormat="1" ht="12" customHeight="1" x14ac:dyDescent="0.2">
      <c r="A36" s="14" t="s">
        <v>34</v>
      </c>
      <c r="B36" s="15" t="s">
        <v>87</v>
      </c>
      <c r="C36" s="14" t="s">
        <v>88</v>
      </c>
      <c r="D36" s="14" t="s">
        <v>91</v>
      </c>
      <c r="E36" s="14" t="s">
        <v>23</v>
      </c>
      <c r="F36" s="14" t="s">
        <v>38</v>
      </c>
      <c r="G36" s="16">
        <v>43738</v>
      </c>
      <c r="H36" s="17">
        <v>4.0143459999999997</v>
      </c>
      <c r="I36" s="22" t="s">
        <v>25</v>
      </c>
      <c r="J36" s="18">
        <v>9.42</v>
      </c>
      <c r="K36" s="22" t="s">
        <v>25</v>
      </c>
      <c r="L36" s="18">
        <v>9.6735399999999991</v>
      </c>
      <c r="M36" s="16">
        <v>43972</v>
      </c>
      <c r="N36" s="14" t="s">
        <v>33</v>
      </c>
      <c r="O36" s="17">
        <v>4.0146459999999999</v>
      </c>
      <c r="P36" s="14" t="s">
        <v>27</v>
      </c>
      <c r="Q36" s="14" t="s">
        <v>27</v>
      </c>
      <c r="R36" s="22" t="s">
        <v>25</v>
      </c>
      <c r="S36" s="18">
        <v>9.42</v>
      </c>
      <c r="T36" s="19">
        <v>48.5</v>
      </c>
      <c r="U36" s="9" t="s">
        <v>72</v>
      </c>
      <c r="V36" s="19">
        <v>5433.4490530000003</v>
      </c>
      <c r="W36" s="9" t="s">
        <v>52</v>
      </c>
      <c r="X36" s="20">
        <v>12</v>
      </c>
    </row>
    <row r="37" spans="1:24" s="8" customFormat="1" ht="12" customHeight="1" x14ac:dyDescent="0.2">
      <c r="A37" s="14" t="s">
        <v>34</v>
      </c>
      <c r="B37" s="15" t="s">
        <v>35</v>
      </c>
      <c r="C37" s="14" t="s">
        <v>36</v>
      </c>
      <c r="D37" s="14" t="s">
        <v>90</v>
      </c>
      <c r="E37" s="14" t="s">
        <v>23</v>
      </c>
      <c r="F37" s="14" t="s">
        <v>38</v>
      </c>
      <c r="G37" s="16">
        <v>43739</v>
      </c>
      <c r="H37" s="17">
        <v>-20.09</v>
      </c>
      <c r="I37" s="18">
        <v>7.35</v>
      </c>
      <c r="J37" s="18">
        <v>10.199999999999999</v>
      </c>
      <c r="K37" s="18">
        <v>51.17</v>
      </c>
      <c r="L37" s="18">
        <v>691.16200000000003</v>
      </c>
      <c r="M37" s="16">
        <v>44005</v>
      </c>
      <c r="N37" s="14" t="s">
        <v>26</v>
      </c>
      <c r="O37" s="17">
        <v>-20.09</v>
      </c>
      <c r="P37" s="14" t="s">
        <v>27</v>
      </c>
      <c r="Q37" s="14" t="s">
        <v>27</v>
      </c>
      <c r="R37" s="18">
        <v>7.35</v>
      </c>
      <c r="S37" s="18">
        <v>10.199999999999999</v>
      </c>
      <c r="T37" s="19">
        <v>50.78</v>
      </c>
      <c r="U37" s="9" t="s">
        <v>103</v>
      </c>
      <c r="V37" s="19">
        <v>174.433987</v>
      </c>
      <c r="W37" s="9" t="s">
        <v>40</v>
      </c>
      <c r="X37" s="20">
        <v>9</v>
      </c>
    </row>
    <row r="38" spans="1:24" s="8" customFormat="1" ht="12" customHeight="1" x14ac:dyDescent="0.2">
      <c r="A38" s="14" t="s">
        <v>86</v>
      </c>
      <c r="B38" s="15" t="s">
        <v>87</v>
      </c>
      <c r="C38" s="14" t="s">
        <v>88</v>
      </c>
      <c r="D38" s="14" t="s">
        <v>89</v>
      </c>
      <c r="E38" s="14" t="s">
        <v>23</v>
      </c>
      <c r="F38" s="14" t="s">
        <v>38</v>
      </c>
      <c r="G38" s="16">
        <v>43889</v>
      </c>
      <c r="H38" s="17">
        <v>82</v>
      </c>
      <c r="I38" s="22" t="s">
        <v>25</v>
      </c>
      <c r="J38" s="22" t="s">
        <v>25</v>
      </c>
      <c r="K38" s="22" t="s">
        <v>25</v>
      </c>
      <c r="L38" s="22" t="s">
        <v>25</v>
      </c>
      <c r="M38" s="16">
        <v>44008</v>
      </c>
      <c r="N38" s="14" t="s">
        <v>26</v>
      </c>
      <c r="O38" s="17">
        <v>50.1</v>
      </c>
      <c r="P38" s="14" t="s">
        <v>27</v>
      </c>
      <c r="Q38" s="14" t="s">
        <v>27</v>
      </c>
      <c r="R38" s="22" t="s">
        <v>25</v>
      </c>
      <c r="S38" s="22" t="s">
        <v>25</v>
      </c>
      <c r="T38" s="19">
        <v>42.5</v>
      </c>
      <c r="U38" s="9" t="s">
        <v>72</v>
      </c>
      <c r="V38" s="19">
        <v>2403.9855309999998</v>
      </c>
      <c r="W38" s="9" t="s">
        <v>52</v>
      </c>
      <c r="X38" s="20">
        <v>10</v>
      </c>
    </row>
    <row r="39" spans="1:24" s="8" customFormat="1" ht="12" customHeight="1" x14ac:dyDescent="0.2">
      <c r="A39" s="14" t="s">
        <v>81</v>
      </c>
      <c r="B39" s="15" t="s">
        <v>82</v>
      </c>
      <c r="C39" s="14" t="s">
        <v>83</v>
      </c>
      <c r="D39" s="14" t="s">
        <v>84</v>
      </c>
      <c r="E39" s="14" t="s">
        <v>23</v>
      </c>
      <c r="F39" s="14" t="s">
        <v>45</v>
      </c>
      <c r="G39" s="16">
        <v>43648</v>
      </c>
      <c r="H39" s="17">
        <v>361.79</v>
      </c>
      <c r="I39" s="18">
        <v>6</v>
      </c>
      <c r="J39" s="18">
        <v>10.4</v>
      </c>
      <c r="K39" s="18">
        <v>40.98</v>
      </c>
      <c r="L39" s="18">
        <v>10195.191999999999</v>
      </c>
      <c r="M39" s="16">
        <v>44011</v>
      </c>
      <c r="N39" s="14" t="s">
        <v>33</v>
      </c>
      <c r="O39" s="17">
        <v>145.86699999999999</v>
      </c>
      <c r="P39" s="14" t="s">
        <v>50</v>
      </c>
      <c r="Q39" s="14" t="s">
        <v>27</v>
      </c>
      <c r="R39" s="18">
        <v>5.71</v>
      </c>
      <c r="S39" s="18">
        <v>9.6999999999999993</v>
      </c>
      <c r="T39" s="19">
        <v>50.53</v>
      </c>
      <c r="U39" s="9" t="s">
        <v>68</v>
      </c>
      <c r="V39" s="19">
        <v>844.57327299999997</v>
      </c>
      <c r="W39" s="9" t="s">
        <v>40</v>
      </c>
      <c r="X39" s="20">
        <v>7</v>
      </c>
    </row>
    <row r="40" spans="1:24" s="8" customFormat="1" ht="12" customHeight="1" x14ac:dyDescent="0.2">
      <c r="A40" s="14" t="s">
        <v>78</v>
      </c>
      <c r="B40" s="15" t="s">
        <v>79</v>
      </c>
      <c r="C40" s="14" t="s">
        <v>43</v>
      </c>
      <c r="D40" s="14" t="s">
        <v>80</v>
      </c>
      <c r="E40" s="14" t="s">
        <v>23</v>
      </c>
      <c r="F40" s="14" t="s">
        <v>32</v>
      </c>
      <c r="G40" s="16">
        <v>43585</v>
      </c>
      <c r="H40" s="17">
        <v>6.6734929999999997</v>
      </c>
      <c r="I40" s="18">
        <v>8.19</v>
      </c>
      <c r="J40" s="18">
        <v>10</v>
      </c>
      <c r="K40" s="18">
        <v>55</v>
      </c>
      <c r="L40" s="18">
        <v>103.024219</v>
      </c>
      <c r="M40" s="16">
        <v>44012</v>
      </c>
      <c r="N40" s="14" t="s">
        <v>26</v>
      </c>
      <c r="O40" s="17">
        <v>4.1500000000000004</v>
      </c>
      <c r="P40" s="14" t="s">
        <v>50</v>
      </c>
      <c r="Q40" s="14" t="s">
        <v>50</v>
      </c>
      <c r="R40" s="18">
        <v>7.6</v>
      </c>
      <c r="S40" s="18">
        <v>9.1</v>
      </c>
      <c r="T40" s="19">
        <v>37.92</v>
      </c>
      <c r="U40" s="9" t="s">
        <v>137</v>
      </c>
      <c r="V40" s="19">
        <v>621.21509100000003</v>
      </c>
      <c r="W40" s="9" t="s">
        <v>40</v>
      </c>
      <c r="X40" s="20">
        <v>5</v>
      </c>
    </row>
    <row r="41" spans="1:24" s="8" customFormat="1" ht="12" customHeight="1" x14ac:dyDescent="0.2">
      <c r="A41" s="14" t="s">
        <v>34</v>
      </c>
      <c r="B41" s="15" t="s">
        <v>35</v>
      </c>
      <c r="C41" s="14" t="s">
        <v>36</v>
      </c>
      <c r="D41" s="14" t="s">
        <v>77</v>
      </c>
      <c r="E41" s="14" t="s">
        <v>23</v>
      </c>
      <c r="F41" s="14" t="s">
        <v>38</v>
      </c>
      <c r="G41" s="16">
        <v>43739</v>
      </c>
      <c r="H41" s="17">
        <v>-5.1980000000000004</v>
      </c>
      <c r="I41" s="18">
        <v>6.84</v>
      </c>
      <c r="J41" s="18">
        <v>9.1999999999999993</v>
      </c>
      <c r="K41" s="18">
        <v>51.17</v>
      </c>
      <c r="L41" s="18">
        <v>62.802999999999997</v>
      </c>
      <c r="M41" s="16">
        <v>44013</v>
      </c>
      <c r="N41" s="14" t="s">
        <v>33</v>
      </c>
      <c r="O41" s="17">
        <v>-5.1980000000000004</v>
      </c>
      <c r="P41" s="14" t="s">
        <v>27</v>
      </c>
      <c r="Q41" s="14" t="s">
        <v>27</v>
      </c>
      <c r="R41" s="18">
        <v>6.84</v>
      </c>
      <c r="S41" s="18">
        <v>9.1999999999999993</v>
      </c>
      <c r="T41" s="19">
        <v>56.83</v>
      </c>
      <c r="U41" s="9" t="s">
        <v>46</v>
      </c>
      <c r="V41" s="19">
        <v>534.44299999999998</v>
      </c>
      <c r="W41" s="9" t="s">
        <v>40</v>
      </c>
      <c r="X41" s="20">
        <v>19</v>
      </c>
    </row>
    <row r="42" spans="1:24" s="8" customFormat="1" ht="12" customHeight="1" x14ac:dyDescent="0.2">
      <c r="A42" s="14" t="s">
        <v>73</v>
      </c>
      <c r="B42" s="15" t="s">
        <v>74</v>
      </c>
      <c r="C42" s="14" t="s">
        <v>43</v>
      </c>
      <c r="D42" s="14" t="s">
        <v>75</v>
      </c>
      <c r="E42" s="14" t="s">
        <v>23</v>
      </c>
      <c r="F42" s="14" t="s">
        <v>45</v>
      </c>
      <c r="G42" s="16">
        <v>43691</v>
      </c>
      <c r="H42" s="17">
        <v>26.516638</v>
      </c>
      <c r="I42" s="18">
        <v>7.5</v>
      </c>
      <c r="J42" s="18">
        <v>9.9499999999999993</v>
      </c>
      <c r="K42" s="18">
        <v>51.91</v>
      </c>
      <c r="L42" s="18">
        <v>1457.360469</v>
      </c>
      <c r="M42" s="16">
        <v>44013</v>
      </c>
      <c r="N42" s="14" t="s">
        <v>26</v>
      </c>
      <c r="O42" s="17">
        <v>0.99239999999999995</v>
      </c>
      <c r="P42" s="14" t="s">
        <v>27</v>
      </c>
      <c r="Q42" s="14" t="s">
        <v>27</v>
      </c>
      <c r="R42" s="18">
        <v>6.77</v>
      </c>
      <c r="S42" s="18">
        <v>9.25</v>
      </c>
      <c r="T42" s="19">
        <v>37.549999999999997</v>
      </c>
      <c r="U42" s="9" t="s">
        <v>85</v>
      </c>
      <c r="V42" s="19">
        <v>4694.0197120000003</v>
      </c>
      <c r="W42" s="9" t="s">
        <v>52</v>
      </c>
      <c r="X42" s="20">
        <v>10</v>
      </c>
    </row>
    <row r="43" spans="1:24" s="8" customFormat="1" ht="12" customHeight="1" x14ac:dyDescent="0.2">
      <c r="A43" s="14" t="s">
        <v>69</v>
      </c>
      <c r="B43" s="15" t="s">
        <v>70</v>
      </c>
      <c r="C43" s="14" t="s">
        <v>55</v>
      </c>
      <c r="D43" s="14" t="s">
        <v>71</v>
      </c>
      <c r="E43" s="14" t="s">
        <v>23</v>
      </c>
      <c r="F43" s="14" t="s">
        <v>45</v>
      </c>
      <c r="G43" s="16">
        <v>43636</v>
      </c>
      <c r="H43" s="17">
        <v>138.402907</v>
      </c>
      <c r="I43" s="18">
        <v>7.48</v>
      </c>
      <c r="J43" s="18">
        <v>9.5</v>
      </c>
      <c r="K43" s="18">
        <v>48.5</v>
      </c>
      <c r="L43" s="18">
        <v>5436.0177819999999</v>
      </c>
      <c r="M43" s="16">
        <v>44020</v>
      </c>
      <c r="N43" s="14" t="s">
        <v>33</v>
      </c>
      <c r="O43" s="17">
        <v>59.597458000000003</v>
      </c>
      <c r="P43" s="14" t="s">
        <v>27</v>
      </c>
      <c r="Q43" s="14" t="s">
        <v>27</v>
      </c>
      <c r="R43" s="18">
        <v>7.39</v>
      </c>
      <c r="S43" s="18">
        <v>9.4</v>
      </c>
      <c r="T43" s="19">
        <v>51.17</v>
      </c>
      <c r="U43" s="9" t="s">
        <v>59</v>
      </c>
      <c r="V43" s="19">
        <v>68.305684999999997</v>
      </c>
      <c r="W43" s="9" t="s">
        <v>40</v>
      </c>
      <c r="X43" s="20">
        <v>7</v>
      </c>
    </row>
    <row r="44" spans="1:24" s="8" customFormat="1" ht="12" customHeight="1" x14ac:dyDescent="0.2">
      <c r="A44" s="14" t="s">
        <v>64</v>
      </c>
      <c r="B44" s="15" t="s">
        <v>65</v>
      </c>
      <c r="C44" s="14" t="s">
        <v>66</v>
      </c>
      <c r="D44" s="14" t="s">
        <v>67</v>
      </c>
      <c r="E44" s="14" t="s">
        <v>23</v>
      </c>
      <c r="F44" s="14" t="s">
        <v>32</v>
      </c>
      <c r="G44" s="16">
        <v>43804</v>
      </c>
      <c r="H44" s="17">
        <v>17.492008999999999</v>
      </c>
      <c r="I44" s="18">
        <v>7.19</v>
      </c>
      <c r="J44" s="18">
        <v>10.3</v>
      </c>
      <c r="K44" s="18">
        <v>50.53</v>
      </c>
      <c r="L44" s="18">
        <v>852.61973999999998</v>
      </c>
      <c r="M44" s="16">
        <v>44026</v>
      </c>
      <c r="N44" s="14" t="s">
        <v>33</v>
      </c>
      <c r="O44" s="17">
        <v>11.714705</v>
      </c>
      <c r="P44" s="14" t="s">
        <v>27</v>
      </c>
      <c r="Q44" s="14" t="s">
        <v>27</v>
      </c>
      <c r="R44" s="18">
        <v>6.84</v>
      </c>
      <c r="S44" s="18">
        <v>9.6</v>
      </c>
      <c r="T44" s="19">
        <v>49.87</v>
      </c>
      <c r="U44" s="9" t="s">
        <v>57</v>
      </c>
      <c r="V44" s="19">
        <v>1630.896</v>
      </c>
      <c r="W44" s="9" t="s">
        <v>40</v>
      </c>
      <c r="X44" s="20">
        <v>2</v>
      </c>
    </row>
    <row r="45" spans="1:24" s="8" customFormat="1" ht="12" customHeight="1" x14ac:dyDescent="0.2">
      <c r="A45" s="14" t="s">
        <v>60</v>
      </c>
      <c r="B45" s="15" t="s">
        <v>61</v>
      </c>
      <c r="C45" s="14" t="s">
        <v>62</v>
      </c>
      <c r="D45" s="14" t="s">
        <v>63</v>
      </c>
      <c r="E45" s="14" t="s">
        <v>23</v>
      </c>
      <c r="F45" s="14" t="s">
        <v>45</v>
      </c>
      <c r="G45" s="16">
        <v>43448</v>
      </c>
      <c r="H45" s="17">
        <v>13.35</v>
      </c>
      <c r="I45" s="18">
        <v>8.3000000000000007</v>
      </c>
      <c r="J45" s="18">
        <v>10.5</v>
      </c>
      <c r="K45" s="18">
        <v>56.91</v>
      </c>
      <c r="L45" s="18">
        <v>536.93100000000004</v>
      </c>
      <c r="M45" s="16">
        <v>44040</v>
      </c>
      <c r="N45" s="14" t="s">
        <v>26</v>
      </c>
      <c r="O45" s="17">
        <v>0</v>
      </c>
      <c r="P45" s="14" t="s">
        <v>27</v>
      </c>
      <c r="Q45" s="14" t="s">
        <v>50</v>
      </c>
      <c r="R45" s="18">
        <v>7.52</v>
      </c>
      <c r="S45" s="18">
        <v>9.5</v>
      </c>
      <c r="T45" s="19">
        <v>53</v>
      </c>
      <c r="U45" s="9" t="s">
        <v>85</v>
      </c>
      <c r="V45" s="19">
        <v>2363.8989849999998</v>
      </c>
      <c r="W45" s="9" t="s">
        <v>52</v>
      </c>
      <c r="X45" s="20">
        <v>3</v>
      </c>
    </row>
    <row r="46" spans="1:24" s="8" customFormat="1" ht="12" customHeight="1" x14ac:dyDescent="0.2">
      <c r="A46" s="14" t="s">
        <v>34</v>
      </c>
      <c r="B46" s="15" t="s">
        <v>35</v>
      </c>
      <c r="C46" s="14" t="s">
        <v>36</v>
      </c>
      <c r="D46" s="14" t="s">
        <v>58</v>
      </c>
      <c r="E46" s="14" t="s">
        <v>23</v>
      </c>
      <c r="F46" s="14" t="s">
        <v>38</v>
      </c>
      <c r="G46" s="16">
        <v>43812</v>
      </c>
      <c r="H46" s="17">
        <v>10.565512</v>
      </c>
      <c r="I46" s="18">
        <v>6.84</v>
      </c>
      <c r="J46" s="18">
        <v>9.1999999999999993</v>
      </c>
      <c r="K46" s="18">
        <v>51.17</v>
      </c>
      <c r="L46" s="18">
        <v>68.305684999999997</v>
      </c>
      <c r="M46" s="16">
        <v>44042</v>
      </c>
      <c r="N46" s="14" t="s">
        <v>33</v>
      </c>
      <c r="O46" s="17">
        <v>10.565511000000001</v>
      </c>
      <c r="P46" s="14" t="s">
        <v>27</v>
      </c>
      <c r="Q46" s="14" t="s">
        <v>27</v>
      </c>
      <c r="R46" s="18">
        <v>6.84</v>
      </c>
      <c r="S46" s="18">
        <v>9.1999999999999993</v>
      </c>
      <c r="T46" s="19">
        <v>54.62</v>
      </c>
      <c r="U46" s="9" t="s">
        <v>51</v>
      </c>
      <c r="V46" s="21" t="s">
        <v>25</v>
      </c>
      <c r="W46" s="9" t="s">
        <v>52</v>
      </c>
      <c r="X46" s="20">
        <v>12</v>
      </c>
    </row>
    <row r="47" spans="1:24" s="8" customFormat="1" ht="12" customHeight="1" x14ac:dyDescent="0.2">
      <c r="A47" s="14" t="s">
        <v>41</v>
      </c>
      <c r="B47" s="15" t="s">
        <v>42</v>
      </c>
      <c r="C47" s="14" t="s">
        <v>43</v>
      </c>
      <c r="D47" s="14" t="s">
        <v>44</v>
      </c>
      <c r="E47" s="14" t="s">
        <v>23</v>
      </c>
      <c r="F47" s="14" t="s">
        <v>45</v>
      </c>
      <c r="G47" s="16">
        <v>43437</v>
      </c>
      <c r="H47" s="17">
        <v>6.718</v>
      </c>
      <c r="I47" s="18">
        <v>7.79</v>
      </c>
      <c r="J47" s="18">
        <v>10.3</v>
      </c>
      <c r="K47" s="18">
        <v>52.5</v>
      </c>
      <c r="L47" s="18">
        <v>273.63</v>
      </c>
      <c r="M47" s="16">
        <v>44070</v>
      </c>
      <c r="N47" s="14" t="s">
        <v>33</v>
      </c>
      <c r="O47" s="17">
        <v>1.42</v>
      </c>
      <c r="P47" s="14" t="s">
        <v>27</v>
      </c>
      <c r="Q47" s="14" t="s">
        <v>27</v>
      </c>
      <c r="R47" s="18">
        <v>7.63</v>
      </c>
      <c r="S47" s="18">
        <v>10</v>
      </c>
      <c r="T47" s="19">
        <v>52.07</v>
      </c>
      <c r="U47" s="9" t="s">
        <v>39</v>
      </c>
      <c r="V47" s="19">
        <v>215.28399999999999</v>
      </c>
      <c r="W47" s="9" t="s">
        <v>40</v>
      </c>
      <c r="X47" s="20">
        <v>8</v>
      </c>
    </row>
    <row r="48" spans="1:24" s="8" customFormat="1" ht="12" customHeight="1" x14ac:dyDescent="0.2">
      <c r="A48" s="14" t="s">
        <v>53</v>
      </c>
      <c r="B48" s="15" t="s">
        <v>54</v>
      </c>
      <c r="C48" s="14" t="s">
        <v>55</v>
      </c>
      <c r="D48" s="14" t="s">
        <v>56</v>
      </c>
      <c r="E48" s="14" t="s">
        <v>23</v>
      </c>
      <c r="F48" s="14" t="s">
        <v>45</v>
      </c>
      <c r="G48" s="16">
        <v>43983</v>
      </c>
      <c r="H48" s="17">
        <v>-0.34599999999999997</v>
      </c>
      <c r="I48" s="18">
        <v>6.43</v>
      </c>
      <c r="J48" s="18">
        <v>8.1999999999999993</v>
      </c>
      <c r="K48" s="18">
        <v>49.87</v>
      </c>
      <c r="L48" s="18">
        <v>1630.896</v>
      </c>
      <c r="M48" s="16">
        <v>44070</v>
      </c>
      <c r="N48" s="14" t="s">
        <v>33</v>
      </c>
      <c r="O48" s="17">
        <v>0</v>
      </c>
      <c r="P48" s="14" t="s">
        <v>25</v>
      </c>
      <c r="Q48" s="14" t="s">
        <v>25</v>
      </c>
      <c r="R48" s="18">
        <v>6.43</v>
      </c>
      <c r="S48" s="18">
        <v>8.1999999999999993</v>
      </c>
      <c r="T48" s="19">
        <v>52.5</v>
      </c>
      <c r="U48" s="9" t="s">
        <v>46</v>
      </c>
      <c r="V48" s="21" t="s">
        <v>25</v>
      </c>
      <c r="W48" s="9" t="s">
        <v>40</v>
      </c>
      <c r="X48" s="20">
        <v>21</v>
      </c>
    </row>
    <row r="49" spans="1:24" s="8" customFormat="1" ht="12" customHeight="1" x14ac:dyDescent="0.2">
      <c r="A49" s="14" t="s">
        <v>19</v>
      </c>
      <c r="B49" s="15" t="s">
        <v>47</v>
      </c>
      <c r="C49" s="14" t="s">
        <v>48</v>
      </c>
      <c r="D49" s="14" t="s">
        <v>49</v>
      </c>
      <c r="E49" s="14" t="s">
        <v>23</v>
      </c>
      <c r="F49" s="14" t="s">
        <v>45</v>
      </c>
      <c r="G49" s="16">
        <v>43685</v>
      </c>
      <c r="H49" s="17">
        <v>129.65122199999999</v>
      </c>
      <c r="I49" s="18">
        <v>7.49</v>
      </c>
      <c r="J49" s="18">
        <v>10.1</v>
      </c>
      <c r="K49" s="18">
        <v>54.62</v>
      </c>
      <c r="L49" s="18">
        <v>2581.6269200000002</v>
      </c>
      <c r="M49" s="16">
        <v>44070</v>
      </c>
      <c r="N49" s="14" t="s">
        <v>26</v>
      </c>
      <c r="O49" s="17">
        <v>88</v>
      </c>
      <c r="P49" s="14" t="s">
        <v>27</v>
      </c>
      <c r="Q49" s="14" t="s">
        <v>50</v>
      </c>
      <c r="R49" s="18">
        <v>7.13</v>
      </c>
      <c r="S49" s="18">
        <v>9.4499999999999993</v>
      </c>
      <c r="T49" s="21" t="s">
        <v>25</v>
      </c>
      <c r="U49" s="9" t="s">
        <v>72</v>
      </c>
      <c r="V49" s="21" t="s">
        <v>25</v>
      </c>
      <c r="W49" s="9" t="s">
        <v>25</v>
      </c>
      <c r="X49" s="20">
        <v>8</v>
      </c>
    </row>
    <row r="50" spans="1:24" s="8" customFormat="1" ht="12" customHeight="1" x14ac:dyDescent="0.2">
      <c r="A50" s="14" t="s">
        <v>34</v>
      </c>
      <c r="B50" s="15" t="s">
        <v>35</v>
      </c>
      <c r="C50" s="14" t="s">
        <v>36</v>
      </c>
      <c r="D50" s="14" t="s">
        <v>37</v>
      </c>
      <c r="E50" s="14" t="s">
        <v>23</v>
      </c>
      <c r="F50" s="14" t="s">
        <v>38</v>
      </c>
      <c r="G50" s="16">
        <v>43838</v>
      </c>
      <c r="H50" s="17">
        <v>-16.27</v>
      </c>
      <c r="I50" s="18">
        <v>6.84</v>
      </c>
      <c r="J50" s="18">
        <v>9.1999999999999993</v>
      </c>
      <c r="K50" s="18">
        <v>51.17</v>
      </c>
      <c r="L50" s="18">
        <v>218.941</v>
      </c>
      <c r="M50" s="16">
        <v>44078</v>
      </c>
      <c r="N50" s="14" t="s">
        <v>33</v>
      </c>
      <c r="O50" s="17">
        <v>-19.408999999999999</v>
      </c>
      <c r="P50" s="14" t="s">
        <v>27</v>
      </c>
      <c r="Q50" s="14" t="s">
        <v>27</v>
      </c>
      <c r="R50" s="18">
        <v>6.88</v>
      </c>
      <c r="S50" s="18">
        <v>9.1999999999999993</v>
      </c>
      <c r="T50" s="21" t="s">
        <v>25</v>
      </c>
      <c r="U50" s="9" t="s">
        <v>25</v>
      </c>
      <c r="V50" s="21" t="s">
        <v>25</v>
      </c>
      <c r="W50" s="9" t="s">
        <v>25</v>
      </c>
      <c r="X50" s="20">
        <v>3</v>
      </c>
    </row>
    <row r="51" spans="1:24" s="8" customFormat="1" ht="12" customHeight="1" x14ac:dyDescent="0.2">
      <c r="A51" s="14" t="s">
        <v>28</v>
      </c>
      <c r="B51" s="15" t="s">
        <v>29</v>
      </c>
      <c r="C51" s="14" t="s">
        <v>30</v>
      </c>
      <c r="D51" s="14" t="s">
        <v>31</v>
      </c>
      <c r="E51" s="14" t="s">
        <v>23</v>
      </c>
      <c r="F51" s="14" t="s">
        <v>32</v>
      </c>
      <c r="G51" s="16">
        <v>43997</v>
      </c>
      <c r="H51" s="17">
        <v>46.134591999999998</v>
      </c>
      <c r="I51" s="22" t="s">
        <v>25</v>
      </c>
      <c r="J51" s="22" t="s">
        <v>25</v>
      </c>
      <c r="K51" s="22" t="s">
        <v>25</v>
      </c>
      <c r="L51" s="22" t="s">
        <v>25</v>
      </c>
      <c r="M51" s="16">
        <v>44097</v>
      </c>
      <c r="N51" s="14" t="s">
        <v>33</v>
      </c>
      <c r="O51" s="17">
        <v>46.134591999999998</v>
      </c>
      <c r="P51" s="14" t="s">
        <v>27</v>
      </c>
      <c r="Q51" s="14" t="s">
        <v>27</v>
      </c>
      <c r="R51" s="22" t="s">
        <v>25</v>
      </c>
      <c r="S51" s="22" t="s">
        <v>25</v>
      </c>
      <c r="T51" s="21" t="s">
        <v>25</v>
      </c>
      <c r="U51" s="9" t="s">
        <v>25</v>
      </c>
      <c r="V51" s="21" t="s">
        <v>25</v>
      </c>
      <c r="W51" s="9" t="s">
        <v>25</v>
      </c>
      <c r="X51" s="20">
        <v>1</v>
      </c>
    </row>
    <row r="52" spans="1:24" s="8" customFormat="1" ht="12" customHeight="1" thickBot="1" x14ac:dyDescent="0.25">
      <c r="A52" s="14" t="s">
        <v>19</v>
      </c>
      <c r="B52" s="15" t="s">
        <v>20</v>
      </c>
      <c r="C52" s="14" t="s">
        <v>21</v>
      </c>
      <c r="D52" s="14" t="s">
        <v>22</v>
      </c>
      <c r="E52" s="14" t="s">
        <v>23</v>
      </c>
      <c r="F52" s="14" t="s">
        <v>24</v>
      </c>
      <c r="G52" s="16">
        <v>44064.875</v>
      </c>
      <c r="H52" s="17">
        <v>-5.3</v>
      </c>
      <c r="I52" s="22" t="s">
        <v>25</v>
      </c>
      <c r="J52" s="22" t="s">
        <v>25</v>
      </c>
      <c r="K52" s="22" t="s">
        <v>25</v>
      </c>
      <c r="L52" s="22" t="s">
        <v>25</v>
      </c>
      <c r="M52" s="25">
        <v>44098</v>
      </c>
      <c r="N52" s="26" t="s">
        <v>26</v>
      </c>
      <c r="O52" s="27">
        <v>-5.3</v>
      </c>
      <c r="P52" s="26" t="s">
        <v>27</v>
      </c>
      <c r="Q52" s="26" t="s">
        <v>27</v>
      </c>
      <c r="R52" s="28" t="s">
        <v>25</v>
      </c>
      <c r="S52" s="28" t="s">
        <v>25</v>
      </c>
      <c r="T52" s="19">
        <v>51.17</v>
      </c>
      <c r="U52" s="9" t="s">
        <v>123</v>
      </c>
      <c r="V52" s="19">
        <v>297.66300000000001</v>
      </c>
      <c r="W52" s="9" t="s">
        <v>40</v>
      </c>
      <c r="X52" s="20">
        <v>8</v>
      </c>
    </row>
    <row r="53" spans="1:24" s="8" customFormat="1" ht="12" customHeight="1" x14ac:dyDescent="0.2">
      <c r="A53" s="9"/>
      <c r="B53" s="10"/>
      <c r="C53" s="9"/>
      <c r="D53" s="9"/>
      <c r="E53" s="9"/>
      <c r="F53" s="9"/>
      <c r="G53" s="23"/>
      <c r="H53" s="24"/>
      <c r="I53" s="19"/>
      <c r="J53" s="19"/>
      <c r="K53" s="19"/>
      <c r="L53" s="19"/>
      <c r="M53" s="43" t="s">
        <v>174</v>
      </c>
      <c r="N53" s="44"/>
      <c r="O53" s="29"/>
      <c r="P53" s="29"/>
      <c r="Q53" s="29"/>
      <c r="R53" s="29"/>
      <c r="S53" s="30">
        <f>AVERAGE(S6:S52)</f>
        <v>9.4978947368421025</v>
      </c>
    </row>
    <row r="54" spans="1:24" s="8" customFormat="1" ht="12" customHeight="1" x14ac:dyDescent="0.2">
      <c r="A54" s="9"/>
      <c r="B54" s="10"/>
      <c r="C54" s="9"/>
      <c r="D54" s="9"/>
      <c r="E54" s="9"/>
      <c r="F54" s="9"/>
      <c r="G54" s="23"/>
      <c r="H54" s="24"/>
      <c r="I54" s="19"/>
      <c r="J54" s="19"/>
      <c r="K54" s="19"/>
      <c r="L54" s="19"/>
      <c r="M54" s="45" t="s">
        <v>176</v>
      </c>
      <c r="N54" s="46"/>
      <c r="O54" s="31"/>
      <c r="P54" s="31"/>
      <c r="Q54" s="31"/>
      <c r="R54" s="31"/>
      <c r="S54" s="33">
        <f>AVERAGE(S51,S50,S48,S47,S46,S44,S43,S41,S39,S36,S34,S33,S32,S30,S26,S23,S20,S18,S17,S15,S14,S13,S12,S11,S10)</f>
        <v>9.4843478260869549</v>
      </c>
    </row>
    <row r="55" spans="1:24" s="8" customFormat="1" ht="12" customHeight="1" x14ac:dyDescent="0.2">
      <c r="A55" s="9"/>
      <c r="B55" s="10"/>
      <c r="C55" s="9"/>
      <c r="D55" s="9"/>
      <c r="E55" s="9"/>
      <c r="F55" s="9"/>
      <c r="G55" s="23"/>
      <c r="H55" s="24"/>
      <c r="I55" s="19"/>
      <c r="J55" s="19"/>
      <c r="K55" s="19"/>
      <c r="L55" s="19"/>
      <c r="M55" s="45" t="s">
        <v>175</v>
      </c>
      <c r="N55" s="46"/>
      <c r="O55" s="31"/>
      <c r="P55" s="31"/>
      <c r="Q55" s="31"/>
      <c r="R55" s="31"/>
      <c r="S55" s="33">
        <f>AVERAGE(S52,S49,S45,S42,S40,S38,S37,S35,S31,S28,S25,S24,S22,S21,S19,S16,S9,S8,S7,S6)</f>
        <v>9.5271428571428594</v>
      </c>
    </row>
    <row r="56" spans="1:24" s="8" customFormat="1" ht="12" customHeight="1" thickBot="1" x14ac:dyDescent="0.25">
      <c r="A56" s="9"/>
      <c r="B56" s="10"/>
      <c r="C56" s="9"/>
      <c r="D56" s="9"/>
      <c r="E56" s="9"/>
      <c r="F56" s="9"/>
      <c r="G56" s="23"/>
      <c r="H56" s="24"/>
      <c r="I56" s="19"/>
      <c r="J56" s="19"/>
      <c r="K56" s="19"/>
      <c r="L56" s="19"/>
      <c r="M56" s="35" t="s">
        <v>45</v>
      </c>
      <c r="N56" s="36"/>
      <c r="O56" s="32"/>
      <c r="P56" s="32"/>
      <c r="Q56" s="32"/>
      <c r="R56" s="32"/>
      <c r="S56" s="34">
        <f>AVERAGE(S49,S48,S47,S45,S43,S42,S39,S35,S33,S32,S29,S28,S27,S25,S24,S23,S19,S15,S14,S9,S6)</f>
        <v>9.5370588235294136</v>
      </c>
    </row>
    <row r="57" spans="1:24" ht="12" customHeight="1" x14ac:dyDescent="0.2">
      <c r="A57" s="2"/>
      <c r="B57" s="3"/>
      <c r="C57" s="2"/>
      <c r="D57" s="2"/>
      <c r="E57" s="2"/>
      <c r="F57" s="2"/>
      <c r="G57" s="4"/>
      <c r="H57" s="5"/>
      <c r="I57" s="6"/>
      <c r="J57" s="6"/>
      <c r="K57" s="6"/>
      <c r="L57" s="6"/>
      <c r="M57" s="7"/>
    </row>
    <row r="58" spans="1:24" ht="12" customHeight="1" x14ac:dyDescent="0.2">
      <c r="A58" s="2"/>
      <c r="B58" s="3"/>
      <c r="C58" s="2"/>
      <c r="D58" s="2"/>
      <c r="E58" s="2"/>
      <c r="F58" s="2"/>
      <c r="G58" s="4"/>
      <c r="H58" s="5"/>
      <c r="I58" s="6"/>
      <c r="J58" s="6"/>
      <c r="K58" s="6"/>
      <c r="L58" s="6"/>
      <c r="M58" s="7"/>
    </row>
  </sheetData>
  <sortState ref="A10:X61">
    <sortCondition ref="M10:M61"/>
  </sortState>
  <mergeCells count="7">
    <mergeCell ref="M56:N56"/>
    <mergeCell ref="A1:D1"/>
    <mergeCell ref="A2:X2"/>
    <mergeCell ref="A4:X4"/>
    <mergeCell ref="M53:N53"/>
    <mergeCell ref="M54:N54"/>
    <mergeCell ref="M55:N55"/>
  </mergeCells>
  <pageMargins left="0.75" right="0.75" top="1" bottom="1" header="0.5" footer="0.5"/>
  <pageSetup fitToWidth="0" fitToHeight="0" orientation="landscape" horizontalDpi="300" verticalDpi="300" r:id="rId1"/>
  <headerFooter alignWithMargins="0">
    <oddHeader>&amp;R&amp;"Times New Roman,Regular"Division of Public Utilities
Docket No. 20-035-04
DPU SR-02 Attachment 6
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Past Rate Cases</vt:lpstr>
      <vt:lpstr>'Past Rate Cases'!Print_Titles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Coleman</dc:creator>
  <cp:lastModifiedBy>Fred Nass</cp:lastModifiedBy>
  <dcterms:created xsi:type="dcterms:W3CDTF">2020-10-06T16:25:02Z</dcterms:created>
  <dcterms:modified xsi:type="dcterms:W3CDTF">2020-10-08T22:01:41Z</dcterms:modified>
</cp:coreProperties>
</file>