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5390" windowHeight="7095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 s="1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 s="1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 s="1"/>
  <c r="J194" i="10"/>
  <c r="H194" i="10" s="1"/>
  <c r="J193" i="10"/>
  <c r="H193" i="10" s="1"/>
  <c r="J192" i="10"/>
  <c r="H192" i="10" s="1"/>
  <c r="J191" i="10"/>
  <c r="H191" i="10" s="1"/>
  <c r="J190" i="10"/>
  <c r="H190" i="10" s="1"/>
  <c r="J189" i="10"/>
  <c r="H189" i="10" s="1"/>
  <c r="J188" i="10"/>
  <c r="H188" i="10" s="1"/>
  <c r="J187" i="10"/>
  <c r="H187" i="10" s="1"/>
  <c r="J186" i="10"/>
  <c r="H186" i="10" s="1"/>
  <c r="J185" i="10"/>
  <c r="H185" i="10" s="1"/>
  <c r="J184" i="10"/>
  <c r="H184" i="10" s="1"/>
  <c r="J183" i="10"/>
  <c r="H183" i="10" s="1"/>
  <c r="J182" i="10"/>
  <c r="H182" i="10" s="1"/>
  <c r="J181" i="10"/>
  <c r="H181" i="10" s="1"/>
  <c r="J180" i="10"/>
  <c r="H180" i="10" s="1"/>
  <c r="J179" i="10"/>
  <c r="H179" i="10" s="1"/>
  <c r="J178" i="10"/>
  <c r="H178" i="10" s="1"/>
  <c r="J177" i="10"/>
  <c r="H177" i="10" s="1"/>
  <c r="J176" i="10"/>
  <c r="H176" i="10" s="1"/>
  <c r="J175" i="10"/>
  <c r="H175" i="10" s="1"/>
  <c r="J174" i="10"/>
  <c r="H174" i="10" s="1"/>
  <c r="J173" i="10"/>
  <c r="H173" i="10" s="1"/>
  <c r="J172" i="10"/>
  <c r="H172" i="10" s="1"/>
  <c r="J171" i="10"/>
  <c r="H171" i="10" s="1"/>
  <c r="J170" i="10"/>
  <c r="H170" i="10" s="1"/>
  <c r="J169" i="10"/>
  <c r="H169" i="10" s="1"/>
  <c r="J168" i="10"/>
  <c r="H168" i="10" s="1"/>
  <c r="J167" i="10"/>
  <c r="H167" i="10" s="1"/>
  <c r="J166" i="10"/>
  <c r="H166" i="10" s="1"/>
  <c r="J165" i="10"/>
  <c r="H165" i="10" s="1"/>
  <c r="J164" i="10"/>
  <c r="H164" i="10" s="1"/>
  <c r="J163" i="10"/>
  <c r="H163" i="10" s="1"/>
  <c r="J162" i="10"/>
  <c r="H162" i="10" s="1"/>
  <c r="J161" i="10"/>
  <c r="H161" i="10" s="1"/>
  <c r="J160" i="10"/>
  <c r="H160" i="10" s="1"/>
  <c r="J159" i="10"/>
  <c r="H159" i="10" s="1"/>
  <c r="J158" i="10"/>
  <c r="H158" i="10" s="1"/>
  <c r="J157" i="10"/>
  <c r="H157" i="10" s="1"/>
  <c r="J156" i="10"/>
  <c r="H156" i="10" s="1"/>
  <c r="J155" i="10"/>
  <c r="H155" i="10" s="1"/>
  <c r="J154" i="10"/>
  <c r="H154" i="10" s="1"/>
  <c r="J153" i="10"/>
  <c r="H153" i="10" s="1"/>
  <c r="J152" i="10"/>
  <c r="H152" i="10" s="1"/>
  <c r="J151" i="10"/>
  <c r="H151" i="10" s="1"/>
  <c r="J150" i="10"/>
  <c r="H150" i="10" s="1"/>
  <c r="J149" i="10"/>
  <c r="H149" i="10" s="1"/>
  <c r="J148" i="10"/>
  <c r="H148" i="10" s="1"/>
  <c r="J147" i="10"/>
  <c r="H147" i="10" s="1"/>
  <c r="J146" i="10"/>
  <c r="H146" i="10" s="1"/>
  <c r="J145" i="10"/>
  <c r="J144" i="10"/>
  <c r="H144" i="10" s="1"/>
  <c r="J143" i="10"/>
  <c r="J142" i="10"/>
  <c r="H142" i="10" s="1"/>
  <c r="J141" i="10"/>
  <c r="J140" i="10"/>
  <c r="H140" i="10" s="1"/>
  <c r="J139" i="10"/>
  <c r="J138" i="10"/>
  <c r="H138" i="10" s="1"/>
  <c r="J137" i="10"/>
  <c r="J136" i="10"/>
  <c r="H136" i="10" s="1"/>
  <c r="J135" i="10"/>
  <c r="H135" i="10"/>
  <c r="J134" i="10"/>
  <c r="H134" i="10" s="1"/>
  <c r="J133" i="10"/>
  <c r="H133" i="10" s="1"/>
  <c r="J132" i="10"/>
  <c r="H132" i="10" s="1"/>
  <c r="J131" i="10"/>
  <c r="H131" i="10" s="1"/>
  <c r="J130" i="10"/>
  <c r="H130" i="10" s="1"/>
  <c r="J129" i="10"/>
  <c r="H129" i="10" s="1"/>
  <c r="J128" i="10"/>
  <c r="H128" i="10" s="1"/>
  <c r="J127" i="10"/>
  <c r="H127" i="10" s="1"/>
  <c r="J126" i="10"/>
  <c r="H126" i="10" s="1"/>
  <c r="J125" i="10"/>
  <c r="H125" i="10" s="1"/>
  <c r="J124" i="10"/>
  <c r="H124" i="10" s="1"/>
  <c r="J123" i="10"/>
  <c r="H123" i="10" s="1"/>
  <c r="J122" i="10"/>
  <c r="H122" i="10" s="1"/>
  <c r="J121" i="10"/>
  <c r="H121" i="10" s="1"/>
  <c r="J120" i="10"/>
  <c r="H120" i="10" s="1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AO6" i="7"/>
  <c r="AN6" i="7"/>
  <c r="AM6" i="7"/>
  <c r="AL6" i="7"/>
  <c r="AK6" i="7"/>
  <c r="AJ6" i="7"/>
  <c r="AI6" i="7"/>
  <c r="X7" i="7"/>
  <c r="BO7" i="7" s="1"/>
  <c r="AH6" i="7"/>
  <c r="AG6" i="7"/>
  <c r="AE6" i="7"/>
  <c r="AD6" i="7"/>
  <c r="AC6" i="7"/>
  <c r="AA6" i="7"/>
  <c r="Z6" i="7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CA14" i="7" l="1"/>
  <c r="CE11" i="7"/>
  <c r="CE12" i="7"/>
  <c r="CE15" i="7"/>
  <c r="CE9" i="7"/>
  <c r="CE8" i="7"/>
  <c r="BS7" i="7"/>
  <c r="BW7" i="7"/>
  <c r="CA7" i="7"/>
  <c r="CE7" i="7"/>
  <c r="BQ7" i="7"/>
  <c r="BQ10" i="7"/>
  <c r="BU7" i="7"/>
  <c r="BY7" i="7"/>
  <c r="CC7" i="7"/>
  <c r="CC8" i="7"/>
  <c r="CC12" i="7"/>
  <c r="CC13" i="7"/>
  <c r="CA13" i="7"/>
  <c r="BZ9" i="7"/>
  <c r="CD9" i="7"/>
  <c r="CC9" i="7"/>
  <c r="CA10" i="7"/>
  <c r="CC11" i="7"/>
  <c r="Z10" i="10"/>
  <c r="V8" i="10"/>
  <c r="V9" i="10"/>
  <c r="V10" i="10"/>
  <c r="V11" i="10"/>
  <c r="Y9" i="10"/>
  <c r="V12" i="10"/>
  <c r="BB10" i="7"/>
  <c r="Y8" i="10" s="1"/>
  <c r="AT14" i="7"/>
  <c r="AX14" i="7"/>
  <c r="BB14" i="7"/>
  <c r="Y12" i="10" s="1"/>
  <c r="BR9" i="7"/>
  <c r="AX10" i="7"/>
  <c r="AT9" i="7"/>
  <c r="AX9" i="7"/>
  <c r="BB9" i="7"/>
  <c r="AT13" i="7"/>
  <c r="AX13" i="7"/>
  <c r="BB13" i="7"/>
  <c r="Y11" i="10" s="1"/>
  <c r="BU9" i="7"/>
  <c r="AT10" i="7"/>
  <c r="AT8" i="7"/>
  <c r="AX8" i="7"/>
  <c r="BB8" i="7"/>
  <c r="AT12" i="7"/>
  <c r="AX12" i="7"/>
  <c r="BB12" i="7"/>
  <c r="Y10" i="10" s="1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Z9" i="10" s="1"/>
  <c r="AS10" i="7"/>
  <c r="AW10" i="7"/>
  <c r="BA10" i="7"/>
  <c r="Z8" i="10" s="1"/>
  <c r="AS14" i="7"/>
  <c r="AW14" i="7"/>
  <c r="BA14" i="7"/>
  <c r="Z12" i="10" s="1"/>
  <c r="AS9" i="7"/>
  <c r="AW13" i="7"/>
  <c r="X6" i="7"/>
  <c r="BO11" i="7" s="1"/>
  <c r="AF6" i="7"/>
  <c r="BW12" i="7" s="1"/>
  <c r="BA9" i="7"/>
  <c r="AW11" i="7"/>
  <c r="AS13" i="7"/>
  <c r="AW9" i="7"/>
  <c r="BA13" i="7"/>
  <c r="Z11" i="10" s="1"/>
  <c r="BU10" i="7"/>
  <c r="BV10" i="7"/>
  <c r="BQ11" i="7"/>
  <c r="BQ12" i="7"/>
  <c r="BT8" i="7"/>
  <c r="BT14" i="7"/>
  <c r="BT12" i="7"/>
  <c r="BT10" i="7"/>
  <c r="BP13" i="7"/>
  <c r="BP7" i="7"/>
  <c r="BQ8" i="7"/>
  <c r="BY8" i="7"/>
  <c r="CA9" i="7"/>
  <c r="BR10" i="7"/>
  <c r="CC10" i="7"/>
  <c r="BP11" i="7"/>
  <c r="BU11" i="7"/>
  <c r="CA11" i="7"/>
  <c r="BY12" i="7"/>
  <c r="CD12" i="7"/>
  <c r="BQ13" i="7"/>
  <c r="CB13" i="7"/>
  <c r="BU14" i="7"/>
  <c r="BZ14" i="7"/>
  <c r="CE14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CA8" i="7"/>
  <c r="BP9" i="7"/>
  <c r="BT9" i="7"/>
  <c r="BX9" i="7"/>
  <c r="CB9" i="7"/>
  <c r="BS10" i="7"/>
  <c r="CD10" i="7"/>
  <c r="CB11" i="7"/>
  <c r="BZ12" i="7"/>
  <c r="BX13" i="7"/>
  <c r="BV14" i="7"/>
  <c r="BT15" i="7"/>
  <c r="BX7" i="7"/>
  <c r="BP8" i="7"/>
  <c r="BP14" i="7"/>
  <c r="BP12" i="7"/>
  <c r="BP10" i="7"/>
  <c r="CB8" i="7"/>
  <c r="CB14" i="7"/>
  <c r="CB12" i="7"/>
  <c r="CB10" i="7"/>
  <c r="CB15" i="7"/>
  <c r="BZ10" i="7"/>
  <c r="CE10" i="7"/>
  <c r="BX11" i="7"/>
  <c r="BV12" i="7"/>
  <c r="CA12" i="7"/>
  <c r="BT13" i="7"/>
  <c r="CE13" i="7"/>
  <c r="BR14" i="7"/>
  <c r="BP15" i="7"/>
  <c r="CA15" i="7"/>
  <c r="CB7" i="7"/>
  <c r="M10" i="12"/>
  <c r="BO10" i="7" l="1"/>
  <c r="BS13" i="7"/>
  <c r="BW11" i="7"/>
  <c r="Z9" i="12" s="1"/>
  <c r="BS8" i="7"/>
  <c r="BS15" i="7"/>
  <c r="BW10" i="7"/>
  <c r="BW9" i="7"/>
  <c r="Y9" i="12"/>
  <c r="BW13" i="7"/>
  <c r="Z11" i="12" s="1"/>
  <c r="BS12" i="7"/>
  <c r="BW14" i="7"/>
  <c r="Z12" i="12" s="1"/>
  <c r="Y11" i="12"/>
  <c r="X11" i="10"/>
  <c r="Y12" i="12"/>
  <c r="BO14" i="7"/>
  <c r="X12" i="12" s="1"/>
  <c r="X10" i="10"/>
  <c r="X8" i="12"/>
  <c r="BS9" i="7"/>
  <c r="Z8" i="12"/>
  <c r="X8" i="10"/>
  <c r="V13" i="12"/>
  <c r="BS11" i="7"/>
  <c r="X9" i="12" s="1"/>
  <c r="BW8" i="7"/>
  <c r="X12" i="10"/>
  <c r="V10" i="12"/>
  <c r="Y8" i="12"/>
  <c r="V12" i="12"/>
  <c r="X9" i="10"/>
  <c r="Z10" i="12"/>
  <c r="BO13" i="7"/>
  <c r="X11" i="12" s="1"/>
  <c r="V9" i="12"/>
  <c r="V8" i="12"/>
  <c r="V11" i="12"/>
  <c r="Y10" i="12"/>
  <c r="BO15" i="7"/>
  <c r="BY15" i="7"/>
  <c r="Y13" i="12" s="1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AU15" i="7"/>
  <c r="BJ15" i="7"/>
  <c r="BF15" i="7"/>
  <c r="BB15" i="7"/>
  <c r="AX15" i="7"/>
  <c r="AT15" i="7"/>
  <c r="BA15" i="7"/>
  <c r="BO12" i="7"/>
  <c r="BO9" i="7"/>
  <c r="M11" i="12"/>
  <c r="Y13" i="10" l="1"/>
  <c r="Z13" i="10"/>
  <c r="X10" i="12"/>
  <c r="X13" i="10"/>
  <c r="X13" i="12"/>
  <c r="V13" i="10"/>
  <c r="Z13" i="12"/>
  <c r="A17" i="7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Y14" i="12" s="1"/>
  <c r="BW16" i="7"/>
  <c r="BS16" i="7"/>
  <c r="M12" i="12"/>
  <c r="V14" i="10" l="1"/>
  <c r="X14" i="12"/>
  <c r="Y14" i="10"/>
  <c r="V14" i="12"/>
  <c r="Z14" i="10"/>
  <c r="X14" i="10"/>
  <c r="Z14" i="12"/>
  <c r="BS17" i="7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BO17" i="7"/>
  <c r="BR17" i="7"/>
  <c r="BZ17" i="7"/>
  <c r="BW17" i="7"/>
  <c r="M13" i="12"/>
  <c r="Y15" i="12" l="1"/>
  <c r="Y15" i="10"/>
  <c r="X15" i="12"/>
  <c r="V15" i="10"/>
  <c r="Z15" i="10"/>
  <c r="Z15" i="12"/>
  <c r="V15" i="12"/>
  <c r="X15" i="10"/>
  <c r="BU18" i="7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X16" i="12" l="1"/>
  <c r="Y16" i="12"/>
  <c r="Y16" i="10"/>
  <c r="V16" i="10"/>
  <c r="V16" i="12"/>
  <c r="Z16" i="10"/>
  <c r="X16" i="10"/>
  <c r="Z16" i="12"/>
  <c r="CE19" i="7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AU19" i="7"/>
  <c r="BJ19" i="7"/>
  <c r="BF19" i="7"/>
  <c r="BB19" i="7"/>
  <c r="Y17" i="10" s="1"/>
  <c r="AX19" i="7"/>
  <c r="AT19" i="7"/>
  <c r="CA19" i="7"/>
  <c r="BV19" i="7"/>
  <c r="CD19" i="7"/>
  <c r="BS19" i="7"/>
  <c r="BW19" i="7"/>
  <c r="BP19" i="7"/>
  <c r="BR19" i="7"/>
  <c r="BZ19" i="7"/>
  <c r="CB19" i="7"/>
  <c r="BU19" i="7"/>
  <c r="Z17" i="12" s="1"/>
  <c r="BT19" i="7"/>
  <c r="BX19" i="7"/>
  <c r="M15" i="12"/>
  <c r="Z17" i="10" l="1"/>
  <c r="X17" i="10"/>
  <c r="X17" i="12"/>
  <c r="Y17" i="12"/>
  <c r="V17" i="12"/>
  <c r="V17" i="10"/>
  <c r="A21" i="7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Z18" i="12" l="1"/>
  <c r="V18" i="12"/>
  <c r="V18" i="10"/>
  <c r="Y18" i="10"/>
  <c r="X18" i="12"/>
  <c r="Y18" i="12"/>
  <c r="Z18" i="10"/>
  <c r="X18" i="10"/>
  <c r="CA21" i="7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Y19" i="10" l="1"/>
  <c r="Y19" i="12"/>
  <c r="V19" i="10"/>
  <c r="V19" i="12"/>
  <c r="Z19" i="10"/>
  <c r="X19" i="10"/>
  <c r="X19" i="12"/>
  <c r="Z19" i="12"/>
  <c r="BY22" i="7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BV22" i="7"/>
  <c r="BW22" i="7"/>
  <c r="BZ22" i="7"/>
  <c r="BT22" i="7"/>
  <c r="CE22" i="7"/>
  <c r="CA22" i="7"/>
  <c r="CB22" i="7"/>
  <c r="BO22" i="7"/>
  <c r="BP22" i="7"/>
  <c r="BR22" i="7"/>
  <c r="M18" i="12"/>
  <c r="Y20" i="12" l="1"/>
  <c r="Y20" i="10"/>
  <c r="X20" i="12"/>
  <c r="V20" i="10"/>
  <c r="V20" i="12"/>
  <c r="Z20" i="12"/>
  <c r="Z20" i="10"/>
  <c r="X20" i="10"/>
  <c r="BU23" i="7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Y21" i="12" l="1"/>
  <c r="V21" i="10"/>
  <c r="Z21" i="12"/>
  <c r="Y21" i="10"/>
  <c r="X21" i="12"/>
  <c r="X21" i="10"/>
  <c r="V21" i="12"/>
  <c r="Z21" i="10"/>
  <c r="A25" i="7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Y22" i="12" s="1"/>
  <c r="BS24" i="7"/>
  <c r="M20" i="12"/>
  <c r="V22" i="10" l="1"/>
  <c r="V22" i="12"/>
  <c r="X22" i="12"/>
  <c r="X22" i="10"/>
  <c r="Y22" i="10"/>
  <c r="Z22" i="10"/>
  <c r="Z22" i="12"/>
  <c r="CC25" i="7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Z23" i="10" l="1"/>
  <c r="X23" i="12"/>
  <c r="X23" i="10"/>
  <c r="Y23" i="12"/>
  <c r="V23" i="12"/>
  <c r="Y23" i="10"/>
  <c r="V23" i="10"/>
  <c r="Z23" i="12"/>
  <c r="BY26" i="7"/>
  <c r="BV26" i="7"/>
  <c r="A27" i="7"/>
  <c r="BU26" i="7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Y24" i="10" s="1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Z24" i="12" l="1"/>
  <c r="V24" i="12"/>
  <c r="X24" i="10"/>
  <c r="Z24" i="10"/>
  <c r="Y24" i="12"/>
  <c r="X24" i="12"/>
  <c r="V24" i="10"/>
  <c r="CC27" i="7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X25" i="12" l="1"/>
  <c r="Y25" i="12"/>
  <c r="X25" i="10"/>
  <c r="Y25" i="10"/>
  <c r="V25" i="12"/>
  <c r="V25" i="10"/>
  <c r="Z25" i="12"/>
  <c r="Z25" i="10"/>
  <c r="A29" i="7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X26" i="10" l="1"/>
  <c r="V26" i="10"/>
  <c r="V26" i="12"/>
  <c r="Y26" i="10"/>
  <c r="Z26" i="12"/>
  <c r="Z26" i="10"/>
  <c r="X26" i="12"/>
  <c r="Y26" i="12"/>
  <c r="CD29" i="7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Y27" i="12" l="1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<sst xmlns="http://schemas.openxmlformats.org/spreadsheetml/2006/main" count="471" uniqueCount="66">
  <si>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</si>
  <si>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</si>
  <si>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</si>
  <si>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</si>
  <si>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</si>
  <si>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</si>
  <si>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</si>
  <si>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</si>
  <si>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</si>
  <si>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</si>
  <si>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</si>
  <si>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</si>
  <si>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</si>
  <si>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</si>
  <si>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</si>
  <si>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</si>
  <si>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</si>
  <si>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</si>
  <si>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</si>
  <si>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</si>
  <si>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</si>
  <si>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</si>
  <si>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</si>
  <si>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</si>
  <si>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</si>
  <si>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</si>
  <si>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</si>
  <si>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</si>
  <si>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</si>
  <si>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</si>
  <si>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</si>
  <si>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</si>
  <si>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SolarwB</t>
  </si>
  <si>
    <t>WindwB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</si>
  <si>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</si>
  <si>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</si>
  <si>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</si>
  <si>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</si>
  <si>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</si>
  <si>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</si>
  <si>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</si>
  <si>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</si>
  <si>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</si>
  <si>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</si>
  <si>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</si>
  <si>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</si>
  <si>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</si>
  <si>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</si>
  <si>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</si>
  <si>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</si>
  <si>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</si>
  <si>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</si>
  <si>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</si>
  <si>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</si>
  <si>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</si>
  <si>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</si>
  <si>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</si>
  <si>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IRP19_FOT_COBFL</t>
  </si>
  <si>
    <t>IRP19_FOT_COBQ3</t>
  </si>
  <si>
    <t>IRP19_FOT_NOB_W</t>
  </si>
  <si>
    <t>IRP19_FOT_NOBQ3</t>
  </si>
  <si>
    <t>IRP19_FOT_COB_W</t>
  </si>
  <si>
    <t>IRP19_FOT_MDC_W</t>
  </si>
  <si>
    <t>IRP19_FOT_MDCFL</t>
  </si>
  <si>
    <t>IRP19_FOT_MDCQ3b</t>
  </si>
  <si>
    <t>IRP19_FOT_MDCQ3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</si>
</sst>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topLeftCell="C5" zoomScale="70" zoomScaleNormal="70" zoomScaleSheetLayoutView="70" workbookViewId="0">
      <selection activeCell="H9" sqref="H9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54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30">
        <f t="shared" ref="H8:H16" si="0">D8-IF(J8="Summer",E8,IF(J8="Flat",G8,F8))</f>
        <v>0</v>
      </c>
      <c r="J8" t="str">
        <f t="shared" ref="J8:J16" si="1">IF(ISNUMBER(FIND("_W",C8)),"Winter",IF(OR(ISNUMBER(FIND("_COBFL",C8)),ISNUMBER(FIND("_MDCFL",C8))),"Flat","Summer"))</f>
        <v>Flat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0</v>
      </c>
      <c r="AB8" s="63">
        <v>0</v>
      </c>
      <c r="AC8" s="63">
        <v>0</v>
      </c>
    </row>
    <row r="9" spans="1:29" x14ac:dyDescent="0.25">
      <c r="B9" s="4">
        <v>2020</v>
      </c>
      <c r="C9" s="5" t="s">
        <v>58</v>
      </c>
      <c r="D9" s="5">
        <v>219.45</v>
      </c>
      <c r="E9" s="5">
        <v>0</v>
      </c>
      <c r="F9" s="5">
        <v>0</v>
      </c>
      <c r="G9" s="5">
        <v>0</v>
      </c>
      <c r="H9" s="30">
        <f t="shared" si="0"/>
        <v>219.45</v>
      </c>
      <c r="J9" t="str">
        <f t="shared" si="1"/>
        <v>Summer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0</v>
      </c>
      <c r="AB9" s="64">
        <v>0</v>
      </c>
      <c r="AC9" s="64">
        <v>0</v>
      </c>
    </row>
    <row r="10" spans="1:29" x14ac:dyDescent="0.25">
      <c r="B10" s="4">
        <v>2020</v>
      </c>
      <c r="C10" s="5" t="s">
        <v>59</v>
      </c>
      <c r="D10" s="5">
        <v>30.36</v>
      </c>
      <c r="E10" s="5">
        <v>0</v>
      </c>
      <c r="F10" s="5">
        <v>0</v>
      </c>
      <c r="G10" s="5">
        <v>0</v>
      </c>
      <c r="H10" s="30">
        <f t="shared" si="0"/>
        <v>30.36</v>
      </c>
      <c r="J10" t="str">
        <f t="shared" si="1"/>
        <v>Winter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0</v>
      </c>
      <c r="AB10" s="64">
        <v>0</v>
      </c>
      <c r="AC10" s="64">
        <v>0</v>
      </c>
    </row>
    <row r="11" spans="1:29" x14ac:dyDescent="0.25">
      <c r="B11" s="4">
        <v>2020</v>
      </c>
      <c r="C11" s="5" t="s">
        <v>60</v>
      </c>
      <c r="D11" s="5">
        <v>100</v>
      </c>
      <c r="E11" s="5">
        <v>0</v>
      </c>
      <c r="F11" s="5">
        <v>0</v>
      </c>
      <c r="G11" s="5">
        <v>0</v>
      </c>
      <c r="H11" s="30">
        <f t="shared" si="0"/>
        <v>100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9.9196160375466871</v>
      </c>
      <c r="Y11" s="64">
        <f>SUM(Displacement!BB13:BC13)</f>
        <v>0</v>
      </c>
      <c r="Z11" s="64">
        <f>SUM(Displacement!AY13:BA13)</f>
        <v>0</v>
      </c>
      <c r="AA11" s="64">
        <v>0</v>
      </c>
      <c r="AB11" s="64">
        <v>0</v>
      </c>
      <c r="AC11" s="64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Winter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69.2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13.319616037546687</v>
      </c>
      <c r="Y12" s="64">
        <f>SUM(Displacement!BB14:BC14)</f>
        <v>0</v>
      </c>
      <c r="Z12" s="64">
        <f>SUM(Displacement!AY14:BA14)</f>
        <v>95.291637235614331</v>
      </c>
      <c r="AA12" s="64">
        <v>103.5138</v>
      </c>
      <c r="AB12" s="64">
        <v>103.5138</v>
      </c>
      <c r="AC12" s="64">
        <v>0</v>
      </c>
    </row>
    <row r="13" spans="1:29" x14ac:dyDescent="0.25">
      <c r="B13" s="4">
        <v>2020</v>
      </c>
      <c r="C13" s="5" t="s">
        <v>62</v>
      </c>
      <c r="D13" s="5">
        <v>100.6</v>
      </c>
      <c r="E13" s="5">
        <v>0</v>
      </c>
      <c r="F13" s="5">
        <v>0</v>
      </c>
      <c r="G13" s="5">
        <v>0</v>
      </c>
      <c r="H13" s="30">
        <f t="shared" si="0"/>
        <v>100.6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1989.2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911.17381753108134</v>
      </c>
      <c r="Y13" s="64">
        <f>SUM(Displacement!BB15:BC15)</f>
        <v>0</v>
      </c>
      <c r="Z13" s="64">
        <f>SUM(Displacement!AY15:BA15)</f>
        <v>95.291637235614331</v>
      </c>
      <c r="AA13" s="64">
        <v>0</v>
      </c>
      <c r="AB13" s="64">
        <v>0</v>
      </c>
      <c r="AC13" s="64">
        <v>0</v>
      </c>
    </row>
    <row r="14" spans="1:29" x14ac:dyDescent="0.25">
      <c r="B14" s="4">
        <v>2020</v>
      </c>
      <c r="C14" s="5" t="s">
        <v>63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1989.2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911.17381753108134</v>
      </c>
      <c r="Y14" s="64">
        <f>SUM(Displacement!BB16:BC16)</f>
        <v>0</v>
      </c>
      <c r="Z14" s="64">
        <f>SUM(Displacement!AY16:BA16)</f>
        <v>95.291637235614331</v>
      </c>
      <c r="AA14" s="64">
        <v>0</v>
      </c>
      <c r="AB14" s="64">
        <v>0</v>
      </c>
      <c r="AC14" s="64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Summer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1989.2</v>
      </c>
      <c r="S15" s="64">
        <v>191.24</v>
      </c>
      <c r="T15" s="64">
        <v>52.575000000000003</v>
      </c>
      <c r="U15" s="64">
        <v>0</v>
      </c>
      <c r="V15" s="64">
        <f>SUM(Displacement!BD17:BK17)</f>
        <v>0</v>
      </c>
      <c r="W15" s="64">
        <v>0</v>
      </c>
      <c r="X15" s="64">
        <f>SUM(Displacement!AS17:AX17)</f>
        <v>911.17381753108134</v>
      </c>
      <c r="Y15" s="64">
        <f>SUM(Displacement!BB17:BC17)</f>
        <v>0</v>
      </c>
      <c r="Z15" s="64">
        <f>SUM(Displacement!AY17:BA17)</f>
        <v>95.291637235614331</v>
      </c>
      <c r="AA15" s="64">
        <v>0</v>
      </c>
      <c r="AB15" s="64">
        <v>0</v>
      </c>
      <c r="AC15" s="64">
        <v>0</v>
      </c>
    </row>
    <row r="16" spans="1:29" x14ac:dyDescent="0.25">
      <c r="B16" s="53">
        <v>2020</v>
      </c>
      <c r="C16" s="51" t="s">
        <v>65</v>
      </c>
      <c r="D16" s="51">
        <v>400</v>
      </c>
      <c r="E16" s="51">
        <v>0</v>
      </c>
      <c r="F16" s="51">
        <v>0</v>
      </c>
      <c r="G16" s="51">
        <v>0</v>
      </c>
      <c r="H16" s="46">
        <f t="shared" si="0"/>
        <v>400</v>
      </c>
      <c r="J16" t="str">
        <f t="shared" si="1"/>
        <v>Summer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1989.2</v>
      </c>
      <c r="S16" s="64">
        <v>264</v>
      </c>
      <c r="T16" s="64">
        <v>99.65</v>
      </c>
      <c r="U16" s="64">
        <v>0</v>
      </c>
      <c r="V16" s="64">
        <f>SUM(Displacement!BD18:BK18)</f>
        <v>0</v>
      </c>
      <c r="W16" s="64">
        <v>0</v>
      </c>
      <c r="X16" s="64">
        <f>SUM(Displacement!AS18:AX18)</f>
        <v>911.17381753108134</v>
      </c>
      <c r="Y16" s="64">
        <f>SUM(Displacement!BB18:BC18)</f>
        <v>0</v>
      </c>
      <c r="Z16" s="64">
        <f>SUM(Displacement!AY18:BA18)</f>
        <v>95.291637235614331</v>
      </c>
      <c r="AA16" s="64">
        <v>0</v>
      </c>
      <c r="AB16" s="64">
        <v>0</v>
      </c>
      <c r="AC16" s="64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1989.2</v>
      </c>
      <c r="S17" s="64">
        <v>1162.54</v>
      </c>
      <c r="T17" s="64">
        <v>231.56</v>
      </c>
      <c r="U17" s="64">
        <v>0</v>
      </c>
      <c r="V17" s="64">
        <f>SUM(Displacement!BD19:BK19)</f>
        <v>0</v>
      </c>
      <c r="W17" s="64">
        <v>0</v>
      </c>
      <c r="X17" s="64">
        <f>SUM(Displacement!AS19:AX19)</f>
        <v>911.17381753108134</v>
      </c>
      <c r="Y17" s="64">
        <f>SUM(Displacement!BB19:BC19)</f>
        <v>0</v>
      </c>
      <c r="Z17" s="64">
        <f>SUM(Displacement!AY19:BA19)</f>
        <v>95.291637235614331</v>
      </c>
      <c r="AA17" s="64">
        <v>0</v>
      </c>
      <c r="AB17" s="64">
        <v>0</v>
      </c>
      <c r="AC17" s="64">
        <v>0</v>
      </c>
    </row>
    <row r="18" spans="2:29" x14ac:dyDescent="0.25">
      <c r="B18" s="4">
        <v>2021</v>
      </c>
      <c r="C18" s="5" t="s">
        <v>58</v>
      </c>
      <c r="D18" s="5">
        <v>200</v>
      </c>
      <c r="E18" s="5">
        <v>0</v>
      </c>
      <c r="F18" s="5">
        <v>0</v>
      </c>
      <c r="G18" s="5">
        <v>0</v>
      </c>
      <c r="H18" s="30">
        <f t="shared" ref="H18:H26" si="3">D18-IF(J18="Summer",E18,IF(J18="Flat",G18,F18))</f>
        <v>200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1989.2</v>
      </c>
      <c r="S18" s="64">
        <v>1349.125</v>
      </c>
      <c r="T18" s="64">
        <v>222.2</v>
      </c>
      <c r="U18" s="64">
        <v>25.875</v>
      </c>
      <c r="V18" s="64">
        <f>SUM(Displacement!BD20:BK20)</f>
        <v>0</v>
      </c>
      <c r="W18" s="64">
        <v>0</v>
      </c>
      <c r="X18" s="64">
        <f>SUM(Displacement!AS20:AX20)</f>
        <v>911.17381753108134</v>
      </c>
      <c r="Y18" s="64">
        <f>SUM(Displacement!BB20:BC20)</f>
        <v>0</v>
      </c>
      <c r="Z18" s="64">
        <f>SUM(Displacement!AY20:BA20)</f>
        <v>95.291637235614331</v>
      </c>
      <c r="AA18" s="64">
        <v>0</v>
      </c>
      <c r="AB18" s="64">
        <v>0</v>
      </c>
      <c r="AC18" s="64">
        <v>0</v>
      </c>
    </row>
    <row r="19" spans="2:29" x14ac:dyDescent="0.25">
      <c r="B19" s="4">
        <v>2021</v>
      </c>
      <c r="C19" s="5" t="s">
        <v>60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3028.7999999999997</v>
      </c>
      <c r="S19" s="64">
        <v>1199.2800000000002</v>
      </c>
      <c r="T19" s="64">
        <v>172.97000000000003</v>
      </c>
      <c r="U19" s="64">
        <v>74.349999999999994</v>
      </c>
      <c r="V19" s="64">
        <f>SUM(Displacement!BD21:BK21)</f>
        <v>0</v>
      </c>
      <c r="W19" s="64">
        <v>0</v>
      </c>
      <c r="X19" s="64">
        <f>SUM(Displacement!AS21:AX21)</f>
        <v>911.17381753108134</v>
      </c>
      <c r="Y19" s="64">
        <f>SUM(Displacement!BB21:BC21)</f>
        <v>0</v>
      </c>
      <c r="Z19" s="64">
        <f>SUM(Displacement!AY21:BA21)</f>
        <v>95.291637235614331</v>
      </c>
      <c r="AA19" s="64">
        <v>0</v>
      </c>
      <c r="AB19" s="64">
        <v>0</v>
      </c>
      <c r="AC19" s="64">
        <v>0</v>
      </c>
    </row>
    <row r="20" spans="2:29" x14ac:dyDescent="0.25">
      <c r="B20" s="4">
        <v>2021</v>
      </c>
      <c r="C20" s="5" t="s">
        <v>61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Winter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3028.7999999999997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0</v>
      </c>
      <c r="W20" s="64">
        <v>0</v>
      </c>
      <c r="X20" s="64">
        <f>SUM(Displacement!AS22:AX22)</f>
        <v>911.17381753108134</v>
      </c>
      <c r="Y20" s="64">
        <f>SUM(Displacement!BB22:BC22)</f>
        <v>0</v>
      </c>
      <c r="Z20" s="64">
        <f>SUM(Displacement!AY22:BA22)</f>
        <v>95.291637235614331</v>
      </c>
      <c r="AA20" s="64">
        <v>0</v>
      </c>
      <c r="AB20" s="64">
        <v>0</v>
      </c>
      <c r="AC20" s="64">
        <v>0</v>
      </c>
    </row>
    <row r="21" spans="2:29" x14ac:dyDescent="0.25">
      <c r="B21" s="4">
        <v>2021</v>
      </c>
      <c r="C21" s="5" t="s">
        <v>59</v>
      </c>
      <c r="D21" s="5">
        <v>100</v>
      </c>
      <c r="E21" s="5">
        <v>0</v>
      </c>
      <c r="F21" s="5">
        <v>0</v>
      </c>
      <c r="G21" s="5">
        <v>0</v>
      </c>
      <c r="H21" s="30">
        <f t="shared" si="3"/>
        <v>100</v>
      </c>
      <c r="J21" t="str">
        <f t="shared" si="4"/>
        <v>Winter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3028.7999999999997</v>
      </c>
      <c r="S21" s="64">
        <v>1116.46</v>
      </c>
      <c r="T21" s="64">
        <v>128.03</v>
      </c>
      <c r="U21" s="64">
        <v>164.85</v>
      </c>
      <c r="V21" s="64">
        <f>SUM(Displacement!BD23:BK23)</f>
        <v>0</v>
      </c>
      <c r="W21" s="64">
        <v>0</v>
      </c>
      <c r="X21" s="64">
        <f>SUM(Displacement!AS23:AX23)</f>
        <v>911.17381753108134</v>
      </c>
      <c r="Y21" s="64">
        <f>SUM(Displacement!BB23:BC23)</f>
        <v>0</v>
      </c>
      <c r="Z21" s="64">
        <f>SUM(Displacement!AY23:BA23)</f>
        <v>95.291637235614331</v>
      </c>
      <c r="AA21" s="64">
        <v>0</v>
      </c>
      <c r="AB21" s="64">
        <v>0</v>
      </c>
      <c r="AC21" s="64">
        <v>0</v>
      </c>
    </row>
    <row r="22" spans="2:29" x14ac:dyDescent="0.25">
      <c r="B22" s="4">
        <v>2021</v>
      </c>
      <c r="C22" s="5" t="s">
        <v>64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Summer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3028.7999999999997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0</v>
      </c>
      <c r="W22" s="64">
        <v>0</v>
      </c>
      <c r="X22" s="64">
        <f>SUM(Displacement!AS24:AX24)</f>
        <v>911.17381753108134</v>
      </c>
      <c r="Y22" s="64">
        <f>SUM(Displacement!BB24:BC24)</f>
        <v>0</v>
      </c>
      <c r="Z22" s="64">
        <f>SUM(Displacement!AY24:BA24)</f>
        <v>95.291637235614331</v>
      </c>
      <c r="AA22" s="64">
        <v>0</v>
      </c>
      <c r="AB22" s="64">
        <v>0</v>
      </c>
      <c r="AC22" s="64">
        <v>0</v>
      </c>
    </row>
    <row r="23" spans="2:29" x14ac:dyDescent="0.25">
      <c r="B23" s="4">
        <v>2021</v>
      </c>
      <c r="C23" s="5" t="s">
        <v>65</v>
      </c>
      <c r="D23" s="5">
        <v>193</v>
      </c>
      <c r="E23" s="5">
        <v>0</v>
      </c>
      <c r="F23" s="5">
        <v>0</v>
      </c>
      <c r="G23" s="5">
        <v>0</v>
      </c>
      <c r="H23" s="30">
        <f t="shared" si="3"/>
        <v>193</v>
      </c>
      <c r="J23" t="str">
        <f t="shared" si="4"/>
        <v>Summer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3028.7999999999997</v>
      </c>
      <c r="S23" s="64">
        <v>1165.75</v>
      </c>
      <c r="T23" s="64">
        <v>0</v>
      </c>
      <c r="U23" s="64">
        <v>209.25</v>
      </c>
      <c r="V23" s="64">
        <f>SUM(Displacement!BD25:BK25)</f>
        <v>0</v>
      </c>
      <c r="W23" s="64">
        <v>0</v>
      </c>
      <c r="X23" s="64">
        <f>SUM(Displacement!AS25:AX25)</f>
        <v>911.17381753108134</v>
      </c>
      <c r="Y23" s="64">
        <f>SUM(Displacement!BB25:BC25)</f>
        <v>0</v>
      </c>
      <c r="Z23" s="64">
        <f>SUM(Displacement!AY25:BA25)</f>
        <v>95.291637235614331</v>
      </c>
      <c r="AA23" s="64">
        <v>0</v>
      </c>
      <c r="AB23" s="64">
        <v>0</v>
      </c>
      <c r="AC23" s="64">
        <v>0</v>
      </c>
    </row>
    <row r="24" spans="2:29" x14ac:dyDescent="0.25">
      <c r="B24" s="4">
        <v>2021</v>
      </c>
      <c r="C24" s="5" t="s">
        <v>62</v>
      </c>
      <c r="D24" s="5">
        <v>168.48</v>
      </c>
      <c r="E24" s="5">
        <v>0</v>
      </c>
      <c r="F24" s="5">
        <v>0</v>
      </c>
      <c r="G24" s="5">
        <v>0</v>
      </c>
      <c r="H24" s="30">
        <f t="shared" si="3"/>
        <v>168.48</v>
      </c>
      <c r="J24" t="str">
        <f t="shared" si="4"/>
        <v>Winter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3028.7999999999997</v>
      </c>
      <c r="S24" s="64">
        <v>1160.7550000000001</v>
      </c>
      <c r="T24" s="64">
        <v>35.4</v>
      </c>
      <c r="U24" s="64">
        <v>213.72</v>
      </c>
      <c r="V24" s="64">
        <f>SUM(Displacement!BD26:BK26)</f>
        <v>0</v>
      </c>
      <c r="W24" s="64">
        <v>0</v>
      </c>
      <c r="X24" s="64">
        <f>SUM(Displacement!AS26:AX26)</f>
        <v>911.17381753108134</v>
      </c>
      <c r="Y24" s="64">
        <f>SUM(Displacement!BB26:BC26)</f>
        <v>0</v>
      </c>
      <c r="Z24" s="64">
        <f>SUM(Displacement!AY26:BA26)</f>
        <v>95.291637235614331</v>
      </c>
      <c r="AA24" s="64">
        <v>0</v>
      </c>
      <c r="AB24" s="64">
        <v>0</v>
      </c>
      <c r="AC24" s="64">
        <v>0</v>
      </c>
    </row>
    <row r="25" spans="2:29" x14ac:dyDescent="0.25">
      <c r="B25" s="4">
        <v>2021</v>
      </c>
      <c r="C25" s="5" t="s">
        <v>57</v>
      </c>
      <c r="D25" s="5">
        <v>0</v>
      </c>
      <c r="E25" s="5">
        <v>0</v>
      </c>
      <c r="F25" s="5">
        <v>0</v>
      </c>
      <c r="G25" s="5">
        <v>0</v>
      </c>
      <c r="H25" s="30">
        <f t="shared" si="3"/>
        <v>0</v>
      </c>
      <c r="J25" t="str">
        <f t="shared" si="4"/>
        <v>Flat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3028.7999999999997</v>
      </c>
      <c r="S25" s="64">
        <v>1005.88</v>
      </c>
      <c r="T25" s="64">
        <v>0</v>
      </c>
      <c r="U25" s="64">
        <v>270.72000000000003</v>
      </c>
      <c r="V25" s="64">
        <f>SUM(Displacement!BD27:BK27)</f>
        <v>0</v>
      </c>
      <c r="W25" s="64">
        <v>0</v>
      </c>
      <c r="X25" s="64">
        <f>SUM(Displacement!AS27:AX27)</f>
        <v>911.17381753108134</v>
      </c>
      <c r="Y25" s="64">
        <f>SUM(Displacement!BB27:BC27)</f>
        <v>0</v>
      </c>
      <c r="Z25" s="64">
        <f>SUM(Displacement!AY27:BA27)</f>
        <v>95.291637235614331</v>
      </c>
      <c r="AA25" s="64">
        <v>0</v>
      </c>
      <c r="AB25" s="64">
        <v>0</v>
      </c>
      <c r="AC25" s="64">
        <v>0</v>
      </c>
    </row>
    <row r="26" spans="2:29" x14ac:dyDescent="0.25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3"/>
        <v>0</v>
      </c>
      <c r="J26" t="str">
        <f t="shared" si="4"/>
        <v>Flat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3028.7999999999997</v>
      </c>
      <c r="S26" s="64">
        <v>1031.355</v>
      </c>
      <c r="T26" s="64">
        <v>0</v>
      </c>
      <c r="U26" s="64">
        <v>343.12</v>
      </c>
      <c r="V26" s="64">
        <f>SUM(Displacement!BD28:BK28)</f>
        <v>0</v>
      </c>
      <c r="W26" s="64">
        <v>0</v>
      </c>
      <c r="X26" s="64">
        <f>SUM(Displacement!AS28:AX28)</f>
        <v>911.17381753108134</v>
      </c>
      <c r="Y26" s="64">
        <f>SUM(Displacement!BB28:BC28)</f>
        <v>0</v>
      </c>
      <c r="Z26" s="64">
        <f>SUM(Displacement!AY28:BA28)</f>
        <v>95.291637235614331</v>
      </c>
      <c r="AA26" s="64">
        <v>0</v>
      </c>
      <c r="AB26" s="64">
        <v>0</v>
      </c>
      <c r="AC26" s="64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3028.7999999999997</v>
      </c>
      <c r="S27" s="65">
        <v>931.68000000000006</v>
      </c>
      <c r="T27" s="65">
        <v>0</v>
      </c>
      <c r="U27" s="65">
        <v>443.32</v>
      </c>
      <c r="V27" s="65">
        <f>SUM(Displacement!BD29:BK29)</f>
        <v>0</v>
      </c>
      <c r="W27" s="65">
        <v>0</v>
      </c>
      <c r="X27" s="65">
        <f>SUM(Displacement!AS29:AX29)</f>
        <v>911.17381753108134</v>
      </c>
      <c r="Y27" s="65">
        <f>SUM(Displacement!BB29:BC29)</f>
        <v>0</v>
      </c>
      <c r="Z27" s="65">
        <f>SUM(Displacement!AY29:BA29)</f>
        <v>95.291637235614331</v>
      </c>
      <c r="AA27" s="65">
        <v>0</v>
      </c>
      <c r="AB27" s="65">
        <v>0</v>
      </c>
      <c r="AC27" s="65">
        <v>0</v>
      </c>
    </row>
    <row r="28" spans="2:29" x14ac:dyDescent="0.25">
      <c r="B28" s="4">
        <v>2022</v>
      </c>
      <c r="C28" s="5" t="s">
        <v>58</v>
      </c>
      <c r="D28" s="5">
        <v>200</v>
      </c>
      <c r="E28" s="5">
        <v>0</v>
      </c>
      <c r="F28" s="5">
        <v>0</v>
      </c>
      <c r="G28" s="5">
        <v>0</v>
      </c>
      <c r="H28" s="30">
        <f t="shared" ref="H28:H36" si="5">D28-IF(J28="Summer",E28,IF(J28="Flat",G28,F28))</f>
        <v>200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61</v>
      </c>
      <c r="D29" s="5">
        <v>0</v>
      </c>
      <c r="E29" s="5">
        <v>0</v>
      </c>
      <c r="F29" s="5">
        <v>0</v>
      </c>
      <c r="G29" s="5">
        <v>0</v>
      </c>
      <c r="H29" s="30">
        <f t="shared" si="5"/>
        <v>0</v>
      </c>
      <c r="J29" t="str">
        <f t="shared" si="6"/>
        <v>Winter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60</v>
      </c>
      <c r="D30" s="5">
        <v>100</v>
      </c>
      <c r="E30" s="5">
        <v>0</v>
      </c>
      <c r="F30" s="5">
        <v>0</v>
      </c>
      <c r="G30" s="5">
        <v>0</v>
      </c>
      <c r="H30" s="30">
        <f t="shared" si="5"/>
        <v>100</v>
      </c>
      <c r="J30" t="str">
        <f t="shared" si="6"/>
        <v>Summer</v>
      </c>
    </row>
    <row r="31" spans="2:29" x14ac:dyDescent="0.25">
      <c r="B31" s="4">
        <v>2022</v>
      </c>
      <c r="C31" s="5" t="s">
        <v>59</v>
      </c>
      <c r="D31" s="5">
        <v>100</v>
      </c>
      <c r="E31" s="5">
        <v>0</v>
      </c>
      <c r="F31" s="5">
        <v>0</v>
      </c>
      <c r="G31" s="5">
        <v>0</v>
      </c>
      <c r="H31" s="30">
        <f t="shared" si="5"/>
        <v>100</v>
      </c>
      <c r="J31" t="str">
        <f t="shared" si="6"/>
        <v>Winter</v>
      </c>
    </row>
    <row r="32" spans="2:29" x14ac:dyDescent="0.25">
      <c r="B32" s="4">
        <v>2022</v>
      </c>
      <c r="C32" s="5" t="s">
        <v>64</v>
      </c>
      <c r="D32" s="5">
        <v>0</v>
      </c>
      <c r="E32" s="5">
        <v>0</v>
      </c>
      <c r="F32" s="5">
        <v>0</v>
      </c>
      <c r="G32" s="5">
        <v>0</v>
      </c>
      <c r="H32" s="30">
        <f t="shared" si="5"/>
        <v>0</v>
      </c>
      <c r="J32" t="str">
        <f t="shared" si="6"/>
        <v>Summer</v>
      </c>
    </row>
    <row r="33" spans="2:10" x14ac:dyDescent="0.25">
      <c r="B33" s="4">
        <v>2022</v>
      </c>
      <c r="C33" s="5" t="s">
        <v>65</v>
      </c>
      <c r="D33" s="5">
        <v>202.68</v>
      </c>
      <c r="E33" s="5">
        <v>0</v>
      </c>
      <c r="F33" s="5">
        <v>0</v>
      </c>
      <c r="G33" s="5">
        <v>0</v>
      </c>
      <c r="H33" s="30">
        <f t="shared" si="5"/>
        <v>202.68</v>
      </c>
      <c r="J33" t="str">
        <f t="shared" si="6"/>
        <v>Summer</v>
      </c>
    </row>
    <row r="34" spans="2:10" x14ac:dyDescent="0.25">
      <c r="B34" s="4">
        <v>2022</v>
      </c>
      <c r="C34" s="5" t="s">
        <v>62</v>
      </c>
      <c r="D34" s="5">
        <v>203.32</v>
      </c>
      <c r="E34" s="5">
        <v>0</v>
      </c>
      <c r="F34" s="5">
        <v>0</v>
      </c>
      <c r="G34" s="5">
        <v>0</v>
      </c>
      <c r="H34" s="30">
        <f t="shared" si="5"/>
        <v>203.32</v>
      </c>
      <c r="J34" t="str">
        <f t="shared" si="6"/>
        <v>Winter</v>
      </c>
    </row>
    <row r="35" spans="2:10" x14ac:dyDescent="0.25">
      <c r="B35" s="4">
        <v>2022</v>
      </c>
      <c r="C35" s="5" t="s">
        <v>57</v>
      </c>
      <c r="D35" s="5">
        <v>0</v>
      </c>
      <c r="E35" s="5">
        <v>0</v>
      </c>
      <c r="F35" s="5">
        <v>0</v>
      </c>
      <c r="G35" s="5">
        <v>0</v>
      </c>
      <c r="H35" s="30">
        <f t="shared" si="5"/>
        <v>0</v>
      </c>
      <c r="J35" t="str">
        <f t="shared" si="6"/>
        <v>Flat</v>
      </c>
    </row>
    <row r="36" spans="2:10" x14ac:dyDescent="0.25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60</v>
      </c>
      <c r="D38" s="5">
        <v>100</v>
      </c>
      <c r="E38" s="5">
        <v>97.654528301886785</v>
      </c>
      <c r="F38" s="5">
        <v>0</v>
      </c>
      <c r="G38" s="5">
        <v>0</v>
      </c>
      <c r="H38" s="30">
        <f t="shared" ref="H38:H46" si="7">D38-IF(J38="Summer",E38,IF(J38="Flat",G38,F38))</f>
        <v>2.3454716981132151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58</v>
      </c>
      <c r="D39" s="5">
        <v>200</v>
      </c>
      <c r="E39" s="5">
        <v>0</v>
      </c>
      <c r="F39" s="5">
        <v>0</v>
      </c>
      <c r="G39" s="5">
        <v>0</v>
      </c>
      <c r="H39" s="30">
        <f t="shared" si="7"/>
        <v>200</v>
      </c>
      <c r="J39" t="str">
        <f t="shared" si="8"/>
        <v>Summer</v>
      </c>
    </row>
    <row r="40" spans="2:10" x14ac:dyDescent="0.25">
      <c r="B40" s="4">
        <v>2023</v>
      </c>
      <c r="C40" s="5" t="s">
        <v>61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Winter</v>
      </c>
    </row>
    <row r="41" spans="2:10" x14ac:dyDescent="0.25">
      <c r="B41" s="4">
        <v>2023</v>
      </c>
      <c r="C41" s="5" t="s">
        <v>64</v>
      </c>
      <c r="D41" s="5">
        <v>0</v>
      </c>
      <c r="E41" s="5">
        <v>0</v>
      </c>
      <c r="F41" s="5">
        <v>0</v>
      </c>
      <c r="G41" s="5">
        <v>0</v>
      </c>
      <c r="H41" s="30">
        <f t="shared" si="7"/>
        <v>0</v>
      </c>
      <c r="J41" t="str">
        <f t="shared" si="8"/>
        <v>Summer</v>
      </c>
    </row>
    <row r="42" spans="2:10" x14ac:dyDescent="0.25">
      <c r="B42" s="4">
        <v>2023</v>
      </c>
      <c r="C42" s="5" t="s">
        <v>65</v>
      </c>
      <c r="D42" s="5">
        <v>197.88</v>
      </c>
      <c r="E42" s="5">
        <v>0</v>
      </c>
      <c r="F42" s="5">
        <v>0</v>
      </c>
      <c r="G42" s="5">
        <v>0</v>
      </c>
      <c r="H42" s="30">
        <f t="shared" si="7"/>
        <v>197.88</v>
      </c>
      <c r="J42" t="str">
        <f t="shared" si="8"/>
        <v>Summer</v>
      </c>
    </row>
    <row r="43" spans="2:10" x14ac:dyDescent="0.25">
      <c r="B43" s="4">
        <v>2023</v>
      </c>
      <c r="C43" s="5" t="s">
        <v>59</v>
      </c>
      <c r="D43" s="5">
        <v>0</v>
      </c>
      <c r="E43" s="5">
        <v>0</v>
      </c>
      <c r="F43" s="5">
        <v>0</v>
      </c>
      <c r="G43" s="5">
        <v>0</v>
      </c>
      <c r="H43" s="30">
        <f t="shared" si="7"/>
        <v>0</v>
      </c>
      <c r="J43" t="str">
        <f t="shared" si="8"/>
        <v>Winter</v>
      </c>
    </row>
    <row r="44" spans="2:10" x14ac:dyDescent="0.25">
      <c r="B44" s="4">
        <v>2023</v>
      </c>
      <c r="C44" s="5" t="s">
        <v>62</v>
      </c>
      <c r="D44" s="5">
        <v>314</v>
      </c>
      <c r="E44" s="5">
        <v>0</v>
      </c>
      <c r="F44" s="5">
        <v>97.654528301886785</v>
      </c>
      <c r="G44" s="5">
        <v>0</v>
      </c>
      <c r="H44" s="30">
        <f t="shared" si="7"/>
        <v>216.34547169811322</v>
      </c>
      <c r="J44" t="str">
        <f t="shared" si="8"/>
        <v>Winter</v>
      </c>
    </row>
    <row r="45" spans="2:10" x14ac:dyDescent="0.25">
      <c r="B45" s="4">
        <v>2023</v>
      </c>
      <c r="C45" s="5" t="s">
        <v>57</v>
      </c>
      <c r="D45" s="5">
        <v>0</v>
      </c>
      <c r="E45" s="5">
        <v>0</v>
      </c>
      <c r="F45" s="5">
        <v>0</v>
      </c>
      <c r="G45" s="5">
        <v>0</v>
      </c>
      <c r="H45" s="30">
        <f t="shared" si="7"/>
        <v>0</v>
      </c>
      <c r="J45" t="str">
        <f t="shared" si="8"/>
        <v>Flat</v>
      </c>
    </row>
    <row r="46" spans="2:10" x14ac:dyDescent="0.25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60</v>
      </c>
      <c r="D48" s="5">
        <v>100</v>
      </c>
      <c r="E48" s="5">
        <v>0</v>
      </c>
      <c r="F48" s="5">
        <v>0</v>
      </c>
      <c r="G48" s="5">
        <v>0</v>
      </c>
      <c r="H48" s="30">
        <f t="shared" ref="H48:H56" si="9">D48-IF(J48="Summer",E48,IF(J48="Flat",G48,F48))</f>
        <v>100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58</v>
      </c>
      <c r="D49" s="5">
        <v>30.95</v>
      </c>
      <c r="E49" s="5">
        <v>0</v>
      </c>
      <c r="F49" s="5">
        <v>0</v>
      </c>
      <c r="G49" s="5">
        <v>0</v>
      </c>
      <c r="H49" s="30">
        <f t="shared" si="9"/>
        <v>30.95</v>
      </c>
      <c r="J49" t="str">
        <f t="shared" si="10"/>
        <v>Summer</v>
      </c>
    </row>
    <row r="50" spans="2:10" x14ac:dyDescent="0.25">
      <c r="B50" s="4">
        <v>2024</v>
      </c>
      <c r="C50" s="5" t="s">
        <v>64</v>
      </c>
      <c r="D50" s="5">
        <v>0</v>
      </c>
      <c r="E50" s="5">
        <v>0</v>
      </c>
      <c r="F50" s="5">
        <v>0</v>
      </c>
      <c r="G50" s="5">
        <v>0</v>
      </c>
      <c r="H50" s="30">
        <f t="shared" si="9"/>
        <v>0</v>
      </c>
      <c r="J50" t="str">
        <f t="shared" si="10"/>
        <v>Summer</v>
      </c>
    </row>
    <row r="51" spans="2:10" x14ac:dyDescent="0.25">
      <c r="B51" s="4">
        <v>2024</v>
      </c>
      <c r="C51" s="5" t="s">
        <v>65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59</v>
      </c>
      <c r="D52" s="5">
        <v>0</v>
      </c>
      <c r="E52" s="5">
        <v>0</v>
      </c>
      <c r="F52" s="5">
        <v>0</v>
      </c>
      <c r="G52" s="5">
        <v>0</v>
      </c>
      <c r="H52" s="30">
        <f t="shared" si="9"/>
        <v>0</v>
      </c>
      <c r="J52" t="str">
        <f t="shared" si="10"/>
        <v>Winter</v>
      </c>
    </row>
    <row r="53" spans="2:10" x14ac:dyDescent="0.25">
      <c r="B53" s="4">
        <v>2024</v>
      </c>
      <c r="C53" s="5" t="s">
        <v>61</v>
      </c>
      <c r="D53" s="5">
        <v>44.274999999999999</v>
      </c>
      <c r="E53" s="5">
        <v>0</v>
      </c>
      <c r="F53" s="5">
        <v>0</v>
      </c>
      <c r="G53" s="5">
        <v>0</v>
      </c>
      <c r="H53" s="30">
        <f t="shared" si="9"/>
        <v>44.274999999999999</v>
      </c>
      <c r="J53" t="str">
        <f t="shared" si="10"/>
        <v>Winter</v>
      </c>
    </row>
    <row r="54" spans="2:10" x14ac:dyDescent="0.25">
      <c r="B54" s="4">
        <v>2024</v>
      </c>
      <c r="C54" s="5" t="s">
        <v>62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v>2024</v>
      </c>
      <c r="C55" s="5" t="s">
        <v>57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Flat</v>
      </c>
    </row>
    <row r="56" spans="2:10" x14ac:dyDescent="0.25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60</v>
      </c>
      <c r="D58" s="5">
        <v>92.37</v>
      </c>
      <c r="E58" s="5">
        <v>0</v>
      </c>
      <c r="F58" s="5">
        <v>0</v>
      </c>
      <c r="G58" s="5">
        <v>0</v>
      </c>
      <c r="H58" s="30">
        <f t="shared" ref="H58:H66" si="11">D58-IF(J58="Summer",E58,IF(J58="Flat",G58,F58))</f>
        <v>92.37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64</v>
      </c>
      <c r="D59" s="5">
        <v>0</v>
      </c>
      <c r="E59" s="5">
        <v>0</v>
      </c>
      <c r="F59" s="5">
        <v>0</v>
      </c>
      <c r="G59" s="5">
        <v>0</v>
      </c>
      <c r="H59" s="30">
        <f t="shared" si="11"/>
        <v>0</v>
      </c>
      <c r="J59" t="str">
        <f t="shared" si="12"/>
        <v>Summer</v>
      </c>
    </row>
    <row r="60" spans="2:10" x14ac:dyDescent="0.25">
      <c r="B60" s="4">
        <v>2025</v>
      </c>
      <c r="C60" s="5" t="s">
        <v>65</v>
      </c>
      <c r="D60" s="5">
        <v>0</v>
      </c>
      <c r="E60" s="5">
        <v>0</v>
      </c>
      <c r="F60" s="5">
        <v>0</v>
      </c>
      <c r="G60" s="5">
        <v>0</v>
      </c>
      <c r="H60" s="30">
        <f t="shared" si="11"/>
        <v>0</v>
      </c>
      <c r="J60" t="str">
        <f t="shared" si="12"/>
        <v>Summer</v>
      </c>
    </row>
    <row r="61" spans="2:10" x14ac:dyDescent="0.25">
      <c r="B61" s="4">
        <v>2025</v>
      </c>
      <c r="C61" s="5" t="s">
        <v>58</v>
      </c>
      <c r="D61" s="5">
        <v>34.075000000000003</v>
      </c>
      <c r="E61" s="5">
        <v>0</v>
      </c>
      <c r="F61" s="5">
        <v>0</v>
      </c>
      <c r="G61" s="5">
        <v>0</v>
      </c>
      <c r="H61" s="30">
        <f t="shared" si="11"/>
        <v>34.075000000000003</v>
      </c>
      <c r="J61" t="str">
        <f t="shared" si="12"/>
        <v>Summer</v>
      </c>
    </row>
    <row r="62" spans="2:10" x14ac:dyDescent="0.25">
      <c r="B62" s="4">
        <v>2025</v>
      </c>
      <c r="C62" s="5" t="s">
        <v>59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Winter</v>
      </c>
    </row>
    <row r="63" spans="2:10" x14ac:dyDescent="0.25">
      <c r="B63" s="4">
        <v>2025</v>
      </c>
      <c r="C63" s="5" t="s">
        <v>57</v>
      </c>
      <c r="D63" s="5">
        <v>0</v>
      </c>
      <c r="E63" s="5">
        <v>0</v>
      </c>
      <c r="F63" s="5">
        <v>0</v>
      </c>
      <c r="G63" s="5">
        <v>0</v>
      </c>
      <c r="H63" s="30">
        <f t="shared" si="11"/>
        <v>0</v>
      </c>
      <c r="J63" t="str">
        <f t="shared" si="12"/>
        <v>Flat</v>
      </c>
    </row>
    <row r="64" spans="2:10" x14ac:dyDescent="0.25">
      <c r="B64" s="4">
        <v>2025</v>
      </c>
      <c r="C64" s="5" t="s">
        <v>63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Flat</v>
      </c>
    </row>
    <row r="65" spans="2:10" x14ac:dyDescent="0.25">
      <c r="B65" s="4">
        <v>2025</v>
      </c>
      <c r="C65" s="5" t="s">
        <v>61</v>
      </c>
      <c r="D65" s="5">
        <v>50.8</v>
      </c>
      <c r="E65" s="5">
        <v>0</v>
      </c>
      <c r="F65" s="5">
        <v>0</v>
      </c>
      <c r="G65" s="5">
        <v>0</v>
      </c>
      <c r="H65" s="30">
        <f t="shared" si="11"/>
        <v>50.8</v>
      </c>
      <c r="J65" t="str">
        <f t="shared" si="12"/>
        <v>Winter</v>
      </c>
    </row>
    <row r="66" spans="2:10" x14ac:dyDescent="0.25">
      <c r="B66" s="53">
        <v>2025</v>
      </c>
      <c r="C66" s="51" t="s">
        <v>62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Winter</v>
      </c>
    </row>
    <row r="67" spans="2:10" x14ac:dyDescent="0.25">
      <c r="B67" s="2">
        <v>2026</v>
      </c>
      <c r="C67" s="3" t="s">
        <v>56</v>
      </c>
      <c r="D67" s="3">
        <v>0</v>
      </c>
      <c r="E67" s="3">
        <v>0</v>
      </c>
      <c r="F67" s="3">
        <v>0</v>
      </c>
      <c r="G67" s="3"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v>2026</v>
      </c>
      <c r="C68" s="5" t="s">
        <v>60</v>
      </c>
      <c r="D68" s="5">
        <v>100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100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v>2026</v>
      </c>
      <c r="C69" s="5" t="s">
        <v>64</v>
      </c>
      <c r="D69" s="5">
        <v>0</v>
      </c>
      <c r="E69" s="5">
        <v>0</v>
      </c>
      <c r="F69" s="5">
        <v>0</v>
      </c>
      <c r="G69" s="5">
        <v>0</v>
      </c>
      <c r="H69" s="30">
        <f t="shared" si="13"/>
        <v>0</v>
      </c>
      <c r="J69" t="str">
        <f t="shared" si="14"/>
        <v>Summer</v>
      </c>
    </row>
    <row r="70" spans="2:10" x14ac:dyDescent="0.25">
      <c r="B70" s="4">
        <v>2026</v>
      </c>
      <c r="C70" s="5" t="s">
        <v>65</v>
      </c>
      <c r="D70" s="5">
        <v>91.24</v>
      </c>
      <c r="E70" s="5">
        <v>0</v>
      </c>
      <c r="F70" s="5">
        <v>0</v>
      </c>
      <c r="G70" s="5">
        <v>0</v>
      </c>
      <c r="H70" s="30">
        <f t="shared" si="13"/>
        <v>91.24</v>
      </c>
      <c r="J70" t="str">
        <f t="shared" si="14"/>
        <v>Summer</v>
      </c>
    </row>
    <row r="71" spans="2:10" x14ac:dyDescent="0.25">
      <c r="B71" s="4">
        <v>2026</v>
      </c>
      <c r="C71" s="5" t="s">
        <v>58</v>
      </c>
      <c r="D71" s="5">
        <v>0</v>
      </c>
      <c r="E71" s="5">
        <v>0</v>
      </c>
      <c r="F71" s="5">
        <v>0</v>
      </c>
      <c r="G71" s="5">
        <v>0</v>
      </c>
      <c r="H71" s="30">
        <f t="shared" si="13"/>
        <v>0</v>
      </c>
      <c r="J71" t="str">
        <f t="shared" si="14"/>
        <v>Summer</v>
      </c>
    </row>
    <row r="72" spans="2:10" x14ac:dyDescent="0.25">
      <c r="B72" s="4">
        <v>2026</v>
      </c>
      <c r="C72" s="5" t="s">
        <v>59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Winter</v>
      </c>
    </row>
    <row r="73" spans="2:10" x14ac:dyDescent="0.25">
      <c r="B73" s="4">
        <v>2026</v>
      </c>
      <c r="C73" s="5" t="s">
        <v>63</v>
      </c>
      <c r="D73" s="5">
        <v>0</v>
      </c>
      <c r="E73" s="5">
        <v>0</v>
      </c>
      <c r="F73" s="5">
        <v>0</v>
      </c>
      <c r="G73" s="5">
        <v>0</v>
      </c>
      <c r="H73" s="30">
        <f t="shared" si="13"/>
        <v>0</v>
      </c>
      <c r="J73" t="str">
        <f t="shared" si="14"/>
        <v>Flat</v>
      </c>
    </row>
    <row r="74" spans="2:10" x14ac:dyDescent="0.25">
      <c r="B74" s="4">
        <v>2026</v>
      </c>
      <c r="C74" s="5" t="s">
        <v>57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Flat</v>
      </c>
    </row>
    <row r="75" spans="2:10" x14ac:dyDescent="0.25">
      <c r="B75" s="4">
        <v>2026</v>
      </c>
      <c r="C75" s="5" t="s">
        <v>61</v>
      </c>
      <c r="D75" s="5">
        <v>52.575000000000003</v>
      </c>
      <c r="E75" s="5">
        <v>0</v>
      </c>
      <c r="F75" s="5">
        <v>0</v>
      </c>
      <c r="G75" s="5">
        <v>0</v>
      </c>
      <c r="H75" s="30">
        <f t="shared" si="13"/>
        <v>52.575000000000003</v>
      </c>
      <c r="J75" t="str">
        <f t="shared" si="14"/>
        <v>Winter</v>
      </c>
    </row>
    <row r="76" spans="2:10" x14ac:dyDescent="0.25">
      <c r="B76" s="53">
        <v>2026</v>
      </c>
      <c r="C76" s="51" t="s">
        <v>62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v>2027</v>
      </c>
      <c r="C77" s="3" t="s">
        <v>56</v>
      </c>
      <c r="D77" s="3">
        <v>0</v>
      </c>
      <c r="E77" s="3">
        <v>0</v>
      </c>
      <c r="F77" s="3">
        <v>0</v>
      </c>
      <c r="G77" s="3"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v>2027</v>
      </c>
      <c r="C78" s="5" t="s">
        <v>60</v>
      </c>
      <c r="D78" s="5">
        <v>100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100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64</v>
      </c>
      <c r="D79" s="5">
        <v>0</v>
      </c>
      <c r="E79" s="5">
        <v>0</v>
      </c>
      <c r="F79" s="5">
        <v>0</v>
      </c>
      <c r="G79" s="5">
        <v>0</v>
      </c>
      <c r="H79" s="30">
        <f t="shared" si="15"/>
        <v>0</v>
      </c>
      <c r="J79" t="str">
        <f t="shared" si="16"/>
        <v>Summer</v>
      </c>
    </row>
    <row r="80" spans="2:10" x14ac:dyDescent="0.25">
      <c r="B80" s="4">
        <v>2027</v>
      </c>
      <c r="C80" s="5" t="s">
        <v>58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65</v>
      </c>
      <c r="D81" s="5">
        <v>164</v>
      </c>
      <c r="E81" s="5">
        <v>0</v>
      </c>
      <c r="F81" s="5">
        <v>0</v>
      </c>
      <c r="G81" s="5">
        <v>0</v>
      </c>
      <c r="H81" s="30">
        <f t="shared" si="15"/>
        <v>164</v>
      </c>
      <c r="J81" t="str">
        <f t="shared" si="16"/>
        <v>Summer</v>
      </c>
    </row>
    <row r="82" spans="2:10" x14ac:dyDescent="0.25">
      <c r="B82" s="4">
        <v>2027</v>
      </c>
      <c r="C82" s="5" t="s">
        <v>57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63</v>
      </c>
      <c r="D83" s="5">
        <v>0</v>
      </c>
      <c r="E83" s="5">
        <v>0</v>
      </c>
      <c r="F83" s="5">
        <v>0</v>
      </c>
      <c r="G83" s="5">
        <v>0</v>
      </c>
      <c r="H83" s="30">
        <f t="shared" si="15"/>
        <v>0</v>
      </c>
      <c r="J83" t="str">
        <f t="shared" si="16"/>
        <v>Flat</v>
      </c>
    </row>
    <row r="84" spans="2:10" x14ac:dyDescent="0.25">
      <c r="B84" s="4">
        <v>2027</v>
      </c>
      <c r="C84" s="5" t="s">
        <v>59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Winter</v>
      </c>
    </row>
    <row r="85" spans="2:10" x14ac:dyDescent="0.25">
      <c r="B85" s="4">
        <v>2027</v>
      </c>
      <c r="C85" s="5" t="s">
        <v>61</v>
      </c>
      <c r="D85" s="5">
        <v>99.65</v>
      </c>
      <c r="E85" s="5">
        <v>0</v>
      </c>
      <c r="F85" s="5">
        <v>0</v>
      </c>
      <c r="G85" s="5">
        <v>0</v>
      </c>
      <c r="H85" s="30">
        <f t="shared" si="15"/>
        <v>99.65</v>
      </c>
      <c r="J85" t="str">
        <f t="shared" si="16"/>
        <v>Winter</v>
      </c>
    </row>
    <row r="86" spans="2:10" x14ac:dyDescent="0.25">
      <c r="B86" s="53">
        <v>2027</v>
      </c>
      <c r="C86" s="51" t="s">
        <v>62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v>2028</v>
      </c>
      <c r="C87" s="3" t="s">
        <v>56</v>
      </c>
      <c r="D87" s="3">
        <v>87.54</v>
      </c>
      <c r="E87" s="3">
        <v>0</v>
      </c>
      <c r="F87" s="3">
        <v>0</v>
      </c>
      <c r="G87" s="3"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v>2028</v>
      </c>
      <c r="C88" s="5" t="s">
        <v>60</v>
      </c>
      <c r="D88" s="5">
        <v>100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100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v>2028</v>
      </c>
      <c r="C89" s="5" t="s">
        <v>64</v>
      </c>
      <c r="D89" s="5">
        <v>375</v>
      </c>
      <c r="E89" s="5">
        <v>0</v>
      </c>
      <c r="F89" s="5">
        <v>0</v>
      </c>
      <c r="G89" s="5">
        <v>0</v>
      </c>
      <c r="H89" s="30">
        <f t="shared" si="17"/>
        <v>375</v>
      </c>
      <c r="J89" t="str">
        <f t="shared" si="18"/>
        <v>Summer</v>
      </c>
    </row>
    <row r="90" spans="2:10" x14ac:dyDescent="0.25">
      <c r="B90" s="4">
        <v>2028</v>
      </c>
      <c r="C90" s="5" t="s">
        <v>58</v>
      </c>
      <c r="D90" s="5">
        <v>200</v>
      </c>
      <c r="E90" s="5">
        <v>0</v>
      </c>
      <c r="F90" s="5">
        <v>0</v>
      </c>
      <c r="G90" s="5">
        <v>0</v>
      </c>
      <c r="H90" s="30">
        <f t="shared" si="17"/>
        <v>200</v>
      </c>
      <c r="J90" t="str">
        <f t="shared" si="18"/>
        <v>Summer</v>
      </c>
    </row>
    <row r="91" spans="2:10" x14ac:dyDescent="0.25">
      <c r="B91" s="4">
        <v>2028</v>
      </c>
      <c r="C91" s="5" t="s">
        <v>65</v>
      </c>
      <c r="D91" s="5">
        <v>400</v>
      </c>
      <c r="E91" s="5">
        <v>0</v>
      </c>
      <c r="F91" s="5">
        <v>0</v>
      </c>
      <c r="G91" s="5">
        <v>0</v>
      </c>
      <c r="H91" s="30">
        <f t="shared" si="17"/>
        <v>400</v>
      </c>
      <c r="J91" t="str">
        <f t="shared" si="18"/>
        <v>Summer</v>
      </c>
    </row>
    <row r="92" spans="2:10" x14ac:dyDescent="0.25">
      <c r="B92" s="4">
        <v>2028</v>
      </c>
      <c r="C92" s="5" t="s">
        <v>57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v>2028</v>
      </c>
      <c r="C93" s="5" t="s">
        <v>63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Flat</v>
      </c>
    </row>
    <row r="94" spans="2:10" x14ac:dyDescent="0.25">
      <c r="B94" s="4">
        <v>2028</v>
      </c>
      <c r="C94" s="5" t="s">
        <v>59</v>
      </c>
      <c r="D94" s="5">
        <v>0</v>
      </c>
      <c r="E94" s="5">
        <v>0</v>
      </c>
      <c r="F94" s="5">
        <v>0</v>
      </c>
      <c r="G94" s="5">
        <v>0</v>
      </c>
      <c r="H94" s="30">
        <f t="shared" si="17"/>
        <v>0</v>
      </c>
      <c r="J94" t="str">
        <f t="shared" si="18"/>
        <v>Winter</v>
      </c>
    </row>
    <row r="95" spans="2:10" x14ac:dyDescent="0.25">
      <c r="B95" s="4">
        <v>2028</v>
      </c>
      <c r="C95" s="5" t="s">
        <v>61</v>
      </c>
      <c r="D95" s="5">
        <v>0</v>
      </c>
      <c r="E95" s="5">
        <v>0</v>
      </c>
      <c r="F95" s="5">
        <v>0</v>
      </c>
      <c r="G95" s="5">
        <v>0</v>
      </c>
      <c r="H95" s="30">
        <f t="shared" si="17"/>
        <v>0</v>
      </c>
      <c r="J95" t="str">
        <f t="shared" si="18"/>
        <v>Winter</v>
      </c>
    </row>
    <row r="96" spans="2:10" ht="15.75" customHeight="1" x14ac:dyDescent="0.25">
      <c r="B96" s="53">
        <v>2028</v>
      </c>
      <c r="C96" s="51" t="s">
        <v>62</v>
      </c>
      <c r="D96" s="51">
        <v>231.56</v>
      </c>
      <c r="E96" s="51">
        <v>0</v>
      </c>
      <c r="F96" s="51">
        <v>0</v>
      </c>
      <c r="G96" s="51">
        <v>0</v>
      </c>
      <c r="H96" s="46">
        <f t="shared" si="17"/>
        <v>231.56</v>
      </c>
      <c r="J96" t="str">
        <f t="shared" si="18"/>
        <v>Winter</v>
      </c>
    </row>
    <row r="97" spans="2:10" x14ac:dyDescent="0.25">
      <c r="B97" s="2">
        <v>2029</v>
      </c>
      <c r="C97" s="3" t="s">
        <v>56</v>
      </c>
      <c r="D97" s="3">
        <v>300</v>
      </c>
      <c r="E97" s="3">
        <v>0</v>
      </c>
      <c r="F97" s="3">
        <v>0</v>
      </c>
      <c r="G97" s="3"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v>2029</v>
      </c>
      <c r="C98" s="5" t="s">
        <v>60</v>
      </c>
      <c r="D98" s="5">
        <v>100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100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v>2029</v>
      </c>
      <c r="C99" s="5" t="s">
        <v>64</v>
      </c>
      <c r="D99" s="5">
        <v>375</v>
      </c>
      <c r="E99" s="5">
        <v>0</v>
      </c>
      <c r="F99" s="5">
        <v>0</v>
      </c>
      <c r="G99" s="5">
        <v>0</v>
      </c>
      <c r="H99" s="30">
        <f t="shared" si="19"/>
        <v>375</v>
      </c>
      <c r="J99" t="str">
        <f t="shared" si="20"/>
        <v>Summer</v>
      </c>
    </row>
    <row r="100" spans="2:10" x14ac:dyDescent="0.25">
      <c r="B100" s="4">
        <v>2029</v>
      </c>
      <c r="C100" s="5" t="s">
        <v>58</v>
      </c>
      <c r="D100" s="5">
        <v>174.125</v>
      </c>
      <c r="E100" s="5">
        <v>0</v>
      </c>
      <c r="F100" s="5">
        <v>0</v>
      </c>
      <c r="G100" s="5">
        <v>0</v>
      </c>
      <c r="H100" s="30">
        <f t="shared" si="19"/>
        <v>174.125</v>
      </c>
      <c r="J100" t="str">
        <f t="shared" si="20"/>
        <v>Summer</v>
      </c>
    </row>
    <row r="101" spans="2:10" x14ac:dyDescent="0.25">
      <c r="B101" s="4">
        <v>2029</v>
      </c>
      <c r="C101" s="5" t="s">
        <v>65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19"/>
        <v>400</v>
      </c>
      <c r="J101" t="str">
        <f t="shared" si="20"/>
        <v>Summer</v>
      </c>
    </row>
    <row r="102" spans="2:10" x14ac:dyDescent="0.25">
      <c r="B102" s="4">
        <v>2029</v>
      </c>
      <c r="C102" s="5" t="s">
        <v>63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19"/>
        <v>0</v>
      </c>
      <c r="J102" t="str">
        <f t="shared" si="20"/>
        <v>Flat</v>
      </c>
    </row>
    <row r="103" spans="2:10" x14ac:dyDescent="0.25">
      <c r="B103" s="4">
        <v>2029</v>
      </c>
      <c r="C103" s="5" t="s">
        <v>57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19"/>
        <v>25.875</v>
      </c>
      <c r="J103" t="str">
        <f t="shared" si="20"/>
        <v>Flat</v>
      </c>
    </row>
    <row r="104" spans="2:10" x14ac:dyDescent="0.25">
      <c r="B104" s="4">
        <v>2029</v>
      </c>
      <c r="C104" s="5" t="s">
        <v>59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19"/>
        <v>0</v>
      </c>
      <c r="J104" t="str">
        <f t="shared" si="20"/>
        <v>Winter</v>
      </c>
    </row>
    <row r="105" spans="2:10" x14ac:dyDescent="0.25">
      <c r="B105" s="4">
        <v>2029</v>
      </c>
      <c r="C105" s="5" t="s">
        <v>61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19"/>
        <v>0</v>
      </c>
      <c r="J105" t="str">
        <f t="shared" si="20"/>
        <v>Winter</v>
      </c>
    </row>
    <row r="106" spans="2:10" x14ac:dyDescent="0.25">
      <c r="B106" s="53">
        <v>2029</v>
      </c>
      <c r="C106" s="51" t="s">
        <v>62</v>
      </c>
      <c r="D106" s="51">
        <v>222.2</v>
      </c>
      <c r="E106" s="51">
        <v>0</v>
      </c>
      <c r="F106" s="51">
        <v>0</v>
      </c>
      <c r="G106" s="51">
        <v>0</v>
      </c>
      <c r="H106" s="46">
        <f t="shared" si="19"/>
        <v>222.2</v>
      </c>
      <c r="J106" t="str">
        <f t="shared" si="20"/>
        <v>Winter</v>
      </c>
    </row>
    <row r="107" spans="2:10" x14ac:dyDescent="0.25">
      <c r="B107" s="2">
        <v>2030</v>
      </c>
      <c r="C107" s="3" t="s">
        <v>56</v>
      </c>
      <c r="D107" s="3">
        <v>198.63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v>2030</v>
      </c>
      <c r="C108" s="5" t="s">
        <v>60</v>
      </c>
      <c r="D108" s="5">
        <v>100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100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64</v>
      </c>
      <c r="D109" s="5">
        <v>375</v>
      </c>
      <c r="E109" s="5">
        <v>0</v>
      </c>
      <c r="F109" s="5">
        <v>0</v>
      </c>
      <c r="G109" s="5">
        <v>0</v>
      </c>
      <c r="H109" s="30">
        <f t="shared" si="21"/>
        <v>375</v>
      </c>
      <c r="J109" t="str">
        <f t="shared" si="22"/>
        <v>Summer</v>
      </c>
    </row>
    <row r="110" spans="2:10" x14ac:dyDescent="0.25">
      <c r="B110" s="4">
        <v>2030</v>
      </c>
      <c r="C110" s="5" t="s">
        <v>65</v>
      </c>
      <c r="D110" s="5">
        <v>400</v>
      </c>
      <c r="E110" s="5">
        <v>0</v>
      </c>
      <c r="F110" s="5">
        <v>0</v>
      </c>
      <c r="G110" s="5">
        <v>0</v>
      </c>
      <c r="H110" s="30">
        <f t="shared" si="21"/>
        <v>400</v>
      </c>
      <c r="J110" t="str">
        <f t="shared" si="22"/>
        <v>Summer</v>
      </c>
    </row>
    <row r="111" spans="2:10" x14ac:dyDescent="0.25">
      <c r="B111" s="4">
        <v>2030</v>
      </c>
      <c r="C111" s="5" t="s">
        <v>58</v>
      </c>
      <c r="D111" s="5">
        <v>125.65</v>
      </c>
      <c r="E111" s="5">
        <v>0</v>
      </c>
      <c r="F111" s="5">
        <v>0</v>
      </c>
      <c r="G111" s="5">
        <v>0</v>
      </c>
      <c r="H111" s="30">
        <f t="shared" si="21"/>
        <v>125.65</v>
      </c>
      <c r="J111" t="str">
        <f t="shared" si="22"/>
        <v>Summer</v>
      </c>
    </row>
    <row r="112" spans="2:10" x14ac:dyDescent="0.25">
      <c r="B112" s="4">
        <v>2030</v>
      </c>
      <c r="C112" s="5" t="s">
        <v>59</v>
      </c>
      <c r="D112" s="5">
        <v>0</v>
      </c>
      <c r="E112" s="5">
        <v>0</v>
      </c>
      <c r="F112" s="5">
        <v>0</v>
      </c>
      <c r="G112" s="5">
        <v>0</v>
      </c>
      <c r="H112" s="30">
        <f t="shared" si="21"/>
        <v>0</v>
      </c>
      <c r="J112" t="str">
        <f t="shared" si="22"/>
        <v>Winter</v>
      </c>
    </row>
    <row r="113" spans="2:10" x14ac:dyDescent="0.25">
      <c r="B113" s="4">
        <v>2030</v>
      </c>
      <c r="C113" s="5" t="s">
        <v>63</v>
      </c>
      <c r="D113" s="5">
        <v>0</v>
      </c>
      <c r="E113" s="5">
        <v>0</v>
      </c>
      <c r="F113" s="5">
        <v>0</v>
      </c>
      <c r="G113" s="5">
        <v>0</v>
      </c>
      <c r="H113" s="30">
        <f t="shared" si="21"/>
        <v>0</v>
      </c>
      <c r="J113" t="str">
        <f t="shared" si="22"/>
        <v>Flat</v>
      </c>
    </row>
    <row r="114" spans="2:10" x14ac:dyDescent="0.25">
      <c r="B114" s="4">
        <v>2030</v>
      </c>
      <c r="C114" s="5" t="s">
        <v>57</v>
      </c>
      <c r="D114" s="5">
        <v>74.349999999999994</v>
      </c>
      <c r="E114" s="5">
        <v>0</v>
      </c>
      <c r="F114" s="5">
        <v>0</v>
      </c>
      <c r="G114" s="5">
        <v>0</v>
      </c>
      <c r="H114" s="30">
        <f t="shared" si="21"/>
        <v>74.349999999999994</v>
      </c>
      <c r="J114" t="str">
        <f t="shared" si="22"/>
        <v>Flat</v>
      </c>
    </row>
    <row r="115" spans="2:10" x14ac:dyDescent="0.25">
      <c r="B115" s="4">
        <v>2030</v>
      </c>
      <c r="C115" s="5" t="s">
        <v>61</v>
      </c>
      <c r="D115" s="5">
        <v>138.05000000000001</v>
      </c>
      <c r="E115" s="5">
        <v>0</v>
      </c>
      <c r="F115" s="5">
        <v>0</v>
      </c>
      <c r="G115" s="5">
        <v>0</v>
      </c>
      <c r="H115" s="30">
        <f t="shared" si="21"/>
        <v>138.05000000000001</v>
      </c>
      <c r="J115" t="str">
        <f t="shared" si="22"/>
        <v>Winter</v>
      </c>
    </row>
    <row r="116" spans="2:10" x14ac:dyDescent="0.25">
      <c r="B116" s="53">
        <v>2030</v>
      </c>
      <c r="C116" s="51" t="s">
        <v>62</v>
      </c>
      <c r="D116" s="51">
        <v>34.92</v>
      </c>
      <c r="E116" s="51">
        <v>0</v>
      </c>
      <c r="F116" s="51">
        <v>0</v>
      </c>
      <c r="G116" s="51">
        <v>0</v>
      </c>
      <c r="H116" s="46">
        <f t="shared" si="21"/>
        <v>34.92</v>
      </c>
      <c r="J116" t="str">
        <f t="shared" si="22"/>
        <v>Winter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60</v>
      </c>
      <c r="D118" s="5">
        <v>100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100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v>2031</v>
      </c>
      <c r="C119" s="5" t="s">
        <v>64</v>
      </c>
      <c r="D119" s="5">
        <v>375</v>
      </c>
      <c r="E119" s="5">
        <v>0</v>
      </c>
      <c r="F119" s="5">
        <v>0</v>
      </c>
      <c r="G119" s="5">
        <v>0</v>
      </c>
      <c r="H119" s="30">
        <f t="shared" si="23"/>
        <v>375</v>
      </c>
      <c r="J119" t="str">
        <f t="shared" si="24"/>
        <v>Summer</v>
      </c>
    </row>
    <row r="120" spans="2:10" x14ac:dyDescent="0.25">
      <c r="B120" s="4">
        <v>2031</v>
      </c>
      <c r="C120" s="5" t="s">
        <v>58</v>
      </c>
      <c r="D120" s="5">
        <v>116.325</v>
      </c>
      <c r="E120" s="5">
        <v>0</v>
      </c>
      <c r="F120" s="5">
        <v>0</v>
      </c>
      <c r="G120" s="5">
        <v>0</v>
      </c>
      <c r="H120" s="30">
        <f t="shared" si="23"/>
        <v>116.325</v>
      </c>
      <c r="J120" t="str">
        <f t="shared" si="24"/>
        <v>Summer</v>
      </c>
    </row>
    <row r="121" spans="2:10" x14ac:dyDescent="0.25">
      <c r="B121" s="4">
        <v>2031</v>
      </c>
      <c r="C121" s="5" t="s">
        <v>65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23"/>
        <v>400</v>
      </c>
      <c r="J121" t="str">
        <f t="shared" si="24"/>
        <v>Summer</v>
      </c>
    </row>
    <row r="122" spans="2:10" x14ac:dyDescent="0.25">
      <c r="B122" s="4">
        <v>2031</v>
      </c>
      <c r="C122" s="5" t="s">
        <v>63</v>
      </c>
      <c r="D122" s="5">
        <v>0</v>
      </c>
      <c r="E122" s="5">
        <v>0</v>
      </c>
      <c r="F122" s="5">
        <v>0</v>
      </c>
      <c r="G122" s="5">
        <v>0</v>
      </c>
      <c r="H122" s="30">
        <f t="shared" si="23"/>
        <v>0</v>
      </c>
      <c r="J122" t="str">
        <f t="shared" si="24"/>
        <v>Flat</v>
      </c>
    </row>
    <row r="123" spans="2:10" x14ac:dyDescent="0.25">
      <c r="B123" s="4">
        <v>2031</v>
      </c>
      <c r="C123" s="5" t="s">
        <v>57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23"/>
        <v>83.674999999999997</v>
      </c>
      <c r="J123" t="str">
        <f t="shared" si="24"/>
        <v>Flat</v>
      </c>
    </row>
    <row r="124" spans="2:10" x14ac:dyDescent="0.25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23"/>
        <v>0</v>
      </c>
      <c r="J124" t="str">
        <f t="shared" si="24"/>
        <v>Winter</v>
      </c>
    </row>
    <row r="125" spans="2:10" x14ac:dyDescent="0.25">
      <c r="B125" s="4">
        <v>2031</v>
      </c>
      <c r="C125" s="5" t="s">
        <v>61</v>
      </c>
      <c r="D125" s="5">
        <v>154.15</v>
      </c>
      <c r="E125" s="5">
        <v>0</v>
      </c>
      <c r="F125" s="5">
        <v>0</v>
      </c>
      <c r="G125" s="5">
        <v>0</v>
      </c>
      <c r="H125" s="30">
        <f t="shared" si="23"/>
        <v>154.15</v>
      </c>
      <c r="J125" t="str">
        <f t="shared" si="24"/>
        <v>Winter</v>
      </c>
    </row>
    <row r="126" spans="2:10" x14ac:dyDescent="0.25">
      <c r="B126" s="53">
        <v>2031</v>
      </c>
      <c r="C126" s="51" t="s">
        <v>62</v>
      </c>
      <c r="D126" s="51">
        <v>37.840000000000003</v>
      </c>
      <c r="E126" s="51">
        <v>0</v>
      </c>
      <c r="F126" s="51">
        <v>0</v>
      </c>
      <c r="G126" s="51">
        <v>0</v>
      </c>
      <c r="H126" s="46">
        <f t="shared" si="23"/>
        <v>37.840000000000003</v>
      </c>
      <c r="J126" t="str">
        <f t="shared" si="24"/>
        <v>Winter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60</v>
      </c>
      <c r="D128" s="5">
        <v>100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100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v>2032</v>
      </c>
      <c r="C129" s="5" t="s">
        <v>64</v>
      </c>
      <c r="D129" s="5">
        <v>375</v>
      </c>
      <c r="E129" s="5">
        <v>0</v>
      </c>
      <c r="F129" s="5">
        <v>0</v>
      </c>
      <c r="G129" s="5">
        <v>0</v>
      </c>
      <c r="H129" s="30">
        <f t="shared" si="25"/>
        <v>375</v>
      </c>
      <c r="J129" t="str">
        <f t="shared" si="26"/>
        <v>Summer</v>
      </c>
    </row>
    <row r="130" spans="2:10" x14ac:dyDescent="0.25">
      <c r="B130" s="4">
        <v>2032</v>
      </c>
      <c r="C130" s="5" t="s">
        <v>58</v>
      </c>
      <c r="D130" s="5">
        <v>35.15</v>
      </c>
      <c r="E130" s="5">
        <v>0</v>
      </c>
      <c r="F130" s="5">
        <v>0</v>
      </c>
      <c r="G130" s="5">
        <v>0</v>
      </c>
      <c r="H130" s="30">
        <f t="shared" si="25"/>
        <v>35.15</v>
      </c>
      <c r="J130" t="str">
        <f t="shared" si="26"/>
        <v>Summer</v>
      </c>
    </row>
    <row r="131" spans="2:10" x14ac:dyDescent="0.25">
      <c r="B131" s="4">
        <v>2032</v>
      </c>
      <c r="C131" s="5" t="s">
        <v>65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25"/>
        <v>400</v>
      </c>
      <c r="J131" t="str">
        <f t="shared" si="26"/>
        <v>Summer</v>
      </c>
    </row>
    <row r="132" spans="2:10" x14ac:dyDescent="0.25">
      <c r="B132" s="4">
        <v>2032</v>
      </c>
      <c r="C132" s="5" t="s">
        <v>63</v>
      </c>
      <c r="D132" s="5">
        <v>0</v>
      </c>
      <c r="E132" s="5">
        <v>0</v>
      </c>
      <c r="F132" s="5">
        <v>0</v>
      </c>
      <c r="G132" s="5">
        <v>0</v>
      </c>
      <c r="H132" s="30">
        <f t="shared" si="25"/>
        <v>0</v>
      </c>
      <c r="J132" t="str">
        <f t="shared" si="26"/>
        <v>Flat</v>
      </c>
    </row>
    <row r="133" spans="2:10" x14ac:dyDescent="0.25">
      <c r="B133" s="4">
        <v>2032</v>
      </c>
      <c r="C133" s="5" t="s">
        <v>57</v>
      </c>
      <c r="D133" s="5">
        <v>164.85</v>
      </c>
      <c r="E133" s="5">
        <v>0</v>
      </c>
      <c r="F133" s="5">
        <v>0</v>
      </c>
      <c r="G133" s="5">
        <v>0</v>
      </c>
      <c r="H133" s="30">
        <f t="shared" si="25"/>
        <v>164.85</v>
      </c>
      <c r="J133" t="str">
        <f t="shared" si="26"/>
        <v>Flat</v>
      </c>
    </row>
    <row r="134" spans="2:10" x14ac:dyDescent="0.25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25"/>
        <v>0</v>
      </c>
      <c r="J134" t="str">
        <f t="shared" si="26"/>
        <v>Winter</v>
      </c>
    </row>
    <row r="135" spans="2:10" x14ac:dyDescent="0.25">
      <c r="B135" s="4">
        <v>2032</v>
      </c>
      <c r="C135" s="5" t="s">
        <v>61</v>
      </c>
      <c r="D135" s="5">
        <v>79.349999999999994</v>
      </c>
      <c r="E135" s="5">
        <v>0</v>
      </c>
      <c r="F135" s="5">
        <v>0</v>
      </c>
      <c r="G135" s="5">
        <v>0</v>
      </c>
      <c r="H135" s="30">
        <f t="shared" si="25"/>
        <v>79.349999999999994</v>
      </c>
      <c r="J135" t="str">
        <f t="shared" si="26"/>
        <v>Winter</v>
      </c>
    </row>
    <row r="136" spans="2:10" x14ac:dyDescent="0.25">
      <c r="B136" s="53">
        <v>2032</v>
      </c>
      <c r="C136" s="51" t="s">
        <v>62</v>
      </c>
      <c r="D136" s="51">
        <v>48.68</v>
      </c>
      <c r="E136" s="51">
        <v>0</v>
      </c>
      <c r="F136" s="51">
        <v>0</v>
      </c>
      <c r="G136" s="51">
        <v>0</v>
      </c>
      <c r="H136" s="46">
        <f t="shared" si="25"/>
        <v>48.68</v>
      </c>
      <c r="J136" t="str">
        <f t="shared" si="26"/>
        <v>Winter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60</v>
      </c>
      <c r="D138" s="5">
        <v>100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100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v>2033</v>
      </c>
      <c r="C139" s="5" t="s">
        <v>64</v>
      </c>
      <c r="D139" s="5">
        <v>375</v>
      </c>
      <c r="E139" s="5">
        <v>0</v>
      </c>
      <c r="F139" s="5">
        <v>0</v>
      </c>
      <c r="G139" s="5">
        <v>0</v>
      </c>
      <c r="H139" s="30">
        <f t="shared" si="27"/>
        <v>375</v>
      </c>
      <c r="J139" t="str">
        <f t="shared" si="28"/>
        <v>Summer</v>
      </c>
    </row>
    <row r="140" spans="2:10" x14ac:dyDescent="0.25">
      <c r="B140" s="4">
        <v>2033</v>
      </c>
      <c r="C140" s="5" t="s">
        <v>58</v>
      </c>
      <c r="D140" s="5">
        <v>71.224999999999994</v>
      </c>
      <c r="E140" s="5">
        <v>0</v>
      </c>
      <c r="F140" s="5">
        <v>0</v>
      </c>
      <c r="G140" s="5">
        <v>0</v>
      </c>
      <c r="H140" s="30">
        <f t="shared" si="27"/>
        <v>71.224999999999994</v>
      </c>
      <c r="J140" t="str">
        <f t="shared" si="28"/>
        <v>Summer</v>
      </c>
    </row>
    <row r="141" spans="2:10" x14ac:dyDescent="0.25">
      <c r="B141" s="4">
        <v>2033</v>
      </c>
      <c r="C141" s="5" t="s">
        <v>65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27"/>
        <v>400</v>
      </c>
      <c r="J141" t="str">
        <f t="shared" si="28"/>
        <v>Summer</v>
      </c>
    </row>
    <row r="142" spans="2:10" x14ac:dyDescent="0.25">
      <c r="B142" s="4">
        <v>2033</v>
      </c>
      <c r="C142" s="5" t="s">
        <v>63</v>
      </c>
      <c r="D142" s="5">
        <v>0</v>
      </c>
      <c r="E142" s="5">
        <v>0</v>
      </c>
      <c r="F142" s="5">
        <v>0</v>
      </c>
      <c r="G142" s="5">
        <v>0</v>
      </c>
      <c r="H142" s="30">
        <f t="shared" si="27"/>
        <v>0</v>
      </c>
      <c r="J142" t="str">
        <f t="shared" si="28"/>
        <v>Flat</v>
      </c>
    </row>
    <row r="143" spans="2:10" x14ac:dyDescent="0.25">
      <c r="B143" s="4">
        <v>2033</v>
      </c>
      <c r="C143" s="5" t="s">
        <v>57</v>
      </c>
      <c r="D143" s="5">
        <v>128.77500000000001</v>
      </c>
      <c r="E143" s="5">
        <v>0</v>
      </c>
      <c r="F143" s="5">
        <v>0</v>
      </c>
      <c r="G143" s="5">
        <v>0</v>
      </c>
      <c r="H143" s="30">
        <f t="shared" si="27"/>
        <v>128.77500000000001</v>
      </c>
      <c r="J143" t="str">
        <f t="shared" si="28"/>
        <v>Flat</v>
      </c>
    </row>
    <row r="144" spans="2:10" x14ac:dyDescent="0.25">
      <c r="B144" s="4">
        <v>2033</v>
      </c>
      <c r="C144" s="5" t="s">
        <v>59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27"/>
        <v>0</v>
      </c>
      <c r="J144" t="str">
        <f t="shared" si="28"/>
        <v>Winter</v>
      </c>
    </row>
    <row r="145" spans="2:10" x14ac:dyDescent="0.25">
      <c r="B145" s="4">
        <v>2033</v>
      </c>
      <c r="C145" s="5" t="s">
        <v>61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27"/>
        <v>0</v>
      </c>
      <c r="J145" t="str">
        <f t="shared" si="28"/>
        <v>Winter</v>
      </c>
    </row>
    <row r="146" spans="2:10" x14ac:dyDescent="0.25">
      <c r="B146" s="53">
        <v>2033</v>
      </c>
      <c r="C146" s="51" t="s">
        <v>62</v>
      </c>
      <c r="D146" s="51">
        <v>62.76</v>
      </c>
      <c r="E146" s="51">
        <v>0</v>
      </c>
      <c r="F146" s="51">
        <v>0</v>
      </c>
      <c r="G146" s="51">
        <v>0</v>
      </c>
      <c r="H146" s="46">
        <f t="shared" si="27"/>
        <v>62.76</v>
      </c>
      <c r="J146" t="str">
        <f t="shared" si="28"/>
        <v>Winter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60</v>
      </c>
      <c r="D148" s="5">
        <v>100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100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v>2034</v>
      </c>
      <c r="C149" s="5" t="s">
        <v>64</v>
      </c>
      <c r="D149" s="5">
        <v>375</v>
      </c>
      <c r="E149" s="5">
        <v>0</v>
      </c>
      <c r="F149" s="5">
        <v>0</v>
      </c>
      <c r="G149" s="5">
        <v>0</v>
      </c>
      <c r="H149" s="30">
        <f t="shared" si="29"/>
        <v>375</v>
      </c>
      <c r="J149" t="str">
        <f t="shared" si="30"/>
        <v>Summer</v>
      </c>
    </row>
    <row r="150" spans="2:10" x14ac:dyDescent="0.25">
      <c r="B150" s="4">
        <v>2034</v>
      </c>
      <c r="C150" s="5" t="s">
        <v>58</v>
      </c>
      <c r="D150" s="5">
        <v>57.75</v>
      </c>
      <c r="E150" s="5">
        <v>0</v>
      </c>
      <c r="F150" s="5">
        <v>0</v>
      </c>
      <c r="G150" s="5">
        <v>0</v>
      </c>
      <c r="H150" s="30">
        <f t="shared" si="29"/>
        <v>57.75</v>
      </c>
      <c r="J150" t="str">
        <f t="shared" si="30"/>
        <v>Summer</v>
      </c>
    </row>
    <row r="151" spans="2:10" x14ac:dyDescent="0.25">
      <c r="B151" s="4">
        <v>2034</v>
      </c>
      <c r="C151" s="5" t="s">
        <v>65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29"/>
        <v>333</v>
      </c>
      <c r="J151" t="str">
        <f t="shared" si="30"/>
        <v>Summer</v>
      </c>
    </row>
    <row r="152" spans="2:10" x14ac:dyDescent="0.25">
      <c r="B152" s="4">
        <v>2034</v>
      </c>
      <c r="C152" s="5" t="s">
        <v>59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v>2034</v>
      </c>
      <c r="C153" s="5" t="s">
        <v>63</v>
      </c>
      <c r="D153" s="5">
        <v>67</v>
      </c>
      <c r="E153" s="5">
        <v>0</v>
      </c>
      <c r="F153" s="5">
        <v>0</v>
      </c>
      <c r="G153" s="5">
        <v>0</v>
      </c>
      <c r="H153" s="30">
        <f t="shared" si="29"/>
        <v>67</v>
      </c>
      <c r="J153" t="str">
        <f t="shared" si="30"/>
        <v>Flat</v>
      </c>
    </row>
    <row r="154" spans="2:10" x14ac:dyDescent="0.25">
      <c r="B154" s="4">
        <v>2034</v>
      </c>
      <c r="C154" s="5" t="s">
        <v>57</v>
      </c>
      <c r="D154" s="5">
        <v>142.25</v>
      </c>
      <c r="E154" s="5">
        <v>0</v>
      </c>
      <c r="F154" s="5">
        <v>0</v>
      </c>
      <c r="G154" s="5">
        <v>0</v>
      </c>
      <c r="H154" s="30">
        <f t="shared" si="29"/>
        <v>142.25</v>
      </c>
      <c r="J154" t="str">
        <f t="shared" si="30"/>
        <v>Flat</v>
      </c>
    </row>
    <row r="155" spans="2:10" x14ac:dyDescent="0.25">
      <c r="B155" s="4">
        <v>2034</v>
      </c>
      <c r="C155" s="5" t="s">
        <v>61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29"/>
        <v>0</v>
      </c>
      <c r="J155" t="str">
        <f t="shared" si="30"/>
        <v>Winter</v>
      </c>
    </row>
    <row r="156" spans="2:10" x14ac:dyDescent="0.25">
      <c r="B156" s="53">
        <v>2034</v>
      </c>
      <c r="C156" s="51" t="s">
        <v>62</v>
      </c>
      <c r="D156" s="51">
        <v>0</v>
      </c>
      <c r="E156" s="51">
        <v>0</v>
      </c>
      <c r="F156" s="51">
        <v>0</v>
      </c>
      <c r="G156" s="51">
        <v>0</v>
      </c>
      <c r="H156" s="46">
        <f t="shared" si="29"/>
        <v>0</v>
      </c>
      <c r="J156" t="str">
        <f t="shared" si="30"/>
        <v>Winter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60</v>
      </c>
      <c r="D158" s="5">
        <v>100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100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v>2035</v>
      </c>
      <c r="C159" s="5" t="s">
        <v>58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31"/>
        <v>26</v>
      </c>
      <c r="J159" t="str">
        <f t="shared" si="32"/>
        <v>Summer</v>
      </c>
    </row>
    <row r="160" spans="2:10" x14ac:dyDescent="0.25">
      <c r="B160" s="4">
        <v>2035</v>
      </c>
      <c r="C160" s="5" t="s">
        <v>64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25">
      <c r="B161" s="4">
        <v>2035</v>
      </c>
      <c r="C161" s="5" t="s">
        <v>65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31"/>
        <v>360.28</v>
      </c>
      <c r="J161" t="str">
        <f t="shared" si="32"/>
        <v>Summer</v>
      </c>
    </row>
    <row r="162" spans="2:10" x14ac:dyDescent="0.25">
      <c r="B162" s="4">
        <v>2035</v>
      </c>
      <c r="C162" s="5" t="s">
        <v>59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31"/>
        <v>0</v>
      </c>
      <c r="J162" t="str">
        <f t="shared" si="32"/>
        <v>Winter</v>
      </c>
    </row>
    <row r="163" spans="2:10" x14ac:dyDescent="0.25">
      <c r="B163" s="4">
        <v>2035</v>
      </c>
      <c r="C163" s="5" t="s">
        <v>57</v>
      </c>
      <c r="D163" s="5">
        <v>174</v>
      </c>
      <c r="E163" s="5">
        <v>0</v>
      </c>
      <c r="F163" s="5">
        <v>0</v>
      </c>
      <c r="G163" s="5">
        <v>0</v>
      </c>
      <c r="H163" s="30">
        <f t="shared" si="31"/>
        <v>174</v>
      </c>
      <c r="J163" t="str">
        <f t="shared" si="32"/>
        <v>Flat</v>
      </c>
    </row>
    <row r="164" spans="2:10" x14ac:dyDescent="0.25">
      <c r="B164" s="4">
        <v>2035</v>
      </c>
      <c r="C164" s="5" t="s">
        <v>63</v>
      </c>
      <c r="D164" s="5">
        <v>39.72</v>
      </c>
      <c r="E164" s="5">
        <v>0</v>
      </c>
      <c r="F164" s="5">
        <v>0</v>
      </c>
      <c r="G164" s="5">
        <v>0</v>
      </c>
      <c r="H164" s="30">
        <f t="shared" si="31"/>
        <v>39.72</v>
      </c>
      <c r="J164" t="str">
        <f t="shared" si="32"/>
        <v>Flat</v>
      </c>
    </row>
    <row r="165" spans="2:10" x14ac:dyDescent="0.25">
      <c r="B165" s="4">
        <v>2035</v>
      </c>
      <c r="C165" s="5" t="s">
        <v>61</v>
      </c>
      <c r="D165" s="5">
        <v>0</v>
      </c>
      <c r="E165" s="5">
        <v>0</v>
      </c>
      <c r="F165" s="5">
        <v>0</v>
      </c>
      <c r="G165" s="5">
        <v>0</v>
      </c>
      <c r="H165" s="30">
        <f t="shared" si="31"/>
        <v>0</v>
      </c>
      <c r="J165" t="str">
        <f t="shared" si="32"/>
        <v>Winter</v>
      </c>
    </row>
    <row r="166" spans="2:10" x14ac:dyDescent="0.25">
      <c r="B166" s="53">
        <v>2035</v>
      </c>
      <c r="C166" s="51" t="s">
        <v>62</v>
      </c>
      <c r="D166" s="51">
        <v>35.4</v>
      </c>
      <c r="E166" s="51">
        <v>0</v>
      </c>
      <c r="F166" s="51">
        <v>0</v>
      </c>
      <c r="G166" s="51">
        <v>0</v>
      </c>
      <c r="H166" s="46">
        <f t="shared" si="31"/>
        <v>35.4</v>
      </c>
      <c r="J166" t="str">
        <f t="shared" si="32"/>
        <v>Winter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60</v>
      </c>
      <c r="D168" s="5">
        <v>100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100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58</v>
      </c>
      <c r="D169" s="5">
        <v>26</v>
      </c>
      <c r="E169" s="5">
        <v>0</v>
      </c>
      <c r="F169" s="5">
        <v>0</v>
      </c>
      <c r="G169" s="5">
        <v>0</v>
      </c>
      <c r="H169" s="30">
        <f t="shared" si="33"/>
        <v>26</v>
      </c>
      <c r="J169" t="str">
        <f t="shared" si="34"/>
        <v>Summer</v>
      </c>
    </row>
    <row r="170" spans="2:10" x14ac:dyDescent="0.25">
      <c r="B170" s="4">
        <v>2036</v>
      </c>
      <c r="C170" s="5" t="s">
        <v>64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25">
      <c r="B171" s="4">
        <v>2036</v>
      </c>
      <c r="C171" s="5" t="s">
        <v>65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25">
      <c r="B172" s="4">
        <v>2036</v>
      </c>
      <c r="C172" s="5" t="s">
        <v>59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33"/>
        <v>0</v>
      </c>
      <c r="J172" t="str">
        <f t="shared" si="34"/>
        <v>Winter</v>
      </c>
    </row>
    <row r="173" spans="2:10" x14ac:dyDescent="0.25">
      <c r="B173" s="4">
        <v>2036</v>
      </c>
      <c r="C173" s="5" t="s">
        <v>57</v>
      </c>
      <c r="D173" s="5">
        <v>174</v>
      </c>
      <c r="E173" s="5">
        <v>0</v>
      </c>
      <c r="F173" s="5">
        <v>0</v>
      </c>
      <c r="G173" s="5">
        <v>0</v>
      </c>
      <c r="H173" s="30">
        <f t="shared" si="33"/>
        <v>174</v>
      </c>
      <c r="J173" t="str">
        <f t="shared" si="34"/>
        <v>Flat</v>
      </c>
    </row>
    <row r="174" spans="2:10" x14ac:dyDescent="0.25">
      <c r="B174" s="4">
        <v>2036</v>
      </c>
      <c r="C174" s="5" t="s">
        <v>63</v>
      </c>
      <c r="D174" s="5">
        <v>96.72</v>
      </c>
      <c r="E174" s="5">
        <v>0</v>
      </c>
      <c r="F174" s="5">
        <v>0</v>
      </c>
      <c r="G174" s="5">
        <v>0</v>
      </c>
      <c r="H174" s="30">
        <f t="shared" si="33"/>
        <v>96.72</v>
      </c>
      <c r="J174" t="str">
        <f t="shared" si="34"/>
        <v>Flat</v>
      </c>
    </row>
    <row r="175" spans="2:10" x14ac:dyDescent="0.25">
      <c r="B175" s="4">
        <v>2036</v>
      </c>
      <c r="C175" s="5" t="s">
        <v>61</v>
      </c>
      <c r="D175" s="5">
        <v>0</v>
      </c>
      <c r="E175" s="5">
        <v>0</v>
      </c>
      <c r="F175" s="5">
        <v>0</v>
      </c>
      <c r="G175" s="5">
        <v>0</v>
      </c>
      <c r="H175" s="30">
        <f t="shared" si="33"/>
        <v>0</v>
      </c>
      <c r="J175" t="str">
        <f t="shared" si="34"/>
        <v>Winter</v>
      </c>
    </row>
    <row r="176" spans="2:10" x14ac:dyDescent="0.25">
      <c r="B176" s="53">
        <v>2036</v>
      </c>
      <c r="C176" s="51" t="s">
        <v>62</v>
      </c>
      <c r="D176" s="51">
        <v>0</v>
      </c>
      <c r="E176" s="51">
        <v>0</v>
      </c>
      <c r="F176" s="51">
        <v>0</v>
      </c>
      <c r="G176" s="51">
        <v>0</v>
      </c>
      <c r="H176" s="46">
        <f t="shared" si="33"/>
        <v>0</v>
      </c>
      <c r="J176" t="str">
        <f t="shared" si="34"/>
        <v>Winter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60</v>
      </c>
      <c r="D178" s="5">
        <v>100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100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58</v>
      </c>
      <c r="D179" s="5">
        <v>26</v>
      </c>
      <c r="E179" s="5">
        <v>0</v>
      </c>
      <c r="F179" s="5">
        <v>0</v>
      </c>
      <c r="G179" s="5">
        <v>0</v>
      </c>
      <c r="H179" s="30">
        <f t="shared" si="35"/>
        <v>26</v>
      </c>
      <c r="J179" t="str">
        <f t="shared" si="36"/>
        <v>Summer</v>
      </c>
    </row>
    <row r="180" spans="2:10" x14ac:dyDescent="0.25">
      <c r="B180" s="4">
        <v>2037</v>
      </c>
      <c r="C180" s="5" t="s">
        <v>64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25">
      <c r="B181" s="4">
        <v>2037</v>
      </c>
      <c r="C181" s="5" t="s">
        <v>65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35"/>
        <v>230.88</v>
      </c>
      <c r="J181" t="str">
        <f t="shared" si="36"/>
        <v>Summer</v>
      </c>
    </row>
    <row r="182" spans="2:10" x14ac:dyDescent="0.25">
      <c r="B182" s="4">
        <v>2037</v>
      </c>
      <c r="C182" s="5" t="s">
        <v>59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35"/>
        <v>0</v>
      </c>
      <c r="J182" t="str">
        <f t="shared" si="36"/>
        <v>Winter</v>
      </c>
    </row>
    <row r="183" spans="2:10" x14ac:dyDescent="0.25">
      <c r="B183" s="4">
        <v>2037</v>
      </c>
      <c r="C183" s="5" t="s">
        <v>61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v>2037</v>
      </c>
      <c r="C184" s="5" t="s">
        <v>62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v>2037</v>
      </c>
      <c r="C185" s="5" t="s">
        <v>57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35"/>
        <v>174</v>
      </c>
      <c r="J185" t="str">
        <f t="shared" si="36"/>
        <v>Flat</v>
      </c>
    </row>
    <row r="186" spans="2:10" x14ac:dyDescent="0.25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60</v>
      </c>
      <c r="D188" s="5">
        <v>100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100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58</v>
      </c>
      <c r="D189" s="5">
        <v>26</v>
      </c>
      <c r="E189" s="5">
        <v>0</v>
      </c>
      <c r="F189" s="5">
        <v>0</v>
      </c>
      <c r="G189" s="5">
        <v>0</v>
      </c>
      <c r="H189" s="30">
        <f t="shared" si="37"/>
        <v>26</v>
      </c>
      <c r="J189" t="str">
        <f t="shared" si="38"/>
        <v>Summer</v>
      </c>
    </row>
    <row r="190" spans="2:10" x14ac:dyDescent="0.25">
      <c r="B190" s="4">
        <v>2038</v>
      </c>
      <c r="C190" s="5" t="s">
        <v>64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37"/>
        <v>375</v>
      </c>
      <c r="J190" t="str">
        <f t="shared" si="38"/>
        <v>Summer</v>
      </c>
    </row>
    <row r="191" spans="2:10" x14ac:dyDescent="0.25">
      <c r="B191" s="4">
        <v>2038</v>
      </c>
      <c r="C191" s="5" t="s">
        <v>65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37"/>
        <v>130.68</v>
      </c>
      <c r="J191" t="str">
        <f t="shared" si="38"/>
        <v>Summer</v>
      </c>
    </row>
    <row r="192" spans="2:10" x14ac:dyDescent="0.25">
      <c r="B192" s="4">
        <v>2038</v>
      </c>
      <c r="C192" s="5" t="s">
        <v>59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37"/>
        <v>0</v>
      </c>
      <c r="J192" t="str">
        <f t="shared" si="38"/>
        <v>Winter</v>
      </c>
    </row>
    <row r="193" spans="2:10" x14ac:dyDescent="0.25">
      <c r="B193" s="4">
        <v>2038</v>
      </c>
      <c r="C193" s="5" t="s">
        <v>57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37"/>
        <v>174</v>
      </c>
      <c r="J193" t="str">
        <f t="shared" si="38"/>
        <v>Flat</v>
      </c>
    </row>
    <row r="194" spans="2:10" x14ac:dyDescent="0.25">
      <c r="B194" s="4">
        <v>2038</v>
      </c>
      <c r="C194" s="5" t="s">
        <v>63</v>
      </c>
      <c r="D194" s="5">
        <v>269.32</v>
      </c>
      <c r="E194" s="5">
        <v>0</v>
      </c>
      <c r="F194" s="5">
        <v>0</v>
      </c>
      <c r="G194" s="5">
        <v>0</v>
      </c>
      <c r="H194" s="30">
        <f t="shared" si="37"/>
        <v>269.32</v>
      </c>
      <c r="J194" t="str">
        <f t="shared" si="38"/>
        <v>Flat</v>
      </c>
    </row>
    <row r="195" spans="2:10" x14ac:dyDescent="0.25">
      <c r="B195" s="4">
        <v>2038</v>
      </c>
      <c r="C195" s="5" t="s">
        <v>61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37"/>
        <v>0</v>
      </c>
      <c r="J195" t="str">
        <f t="shared" si="38"/>
        <v>Winter</v>
      </c>
    </row>
    <row r="196" spans="2:10" x14ac:dyDescent="0.25">
      <c r="B196" s="53">
        <v>2038</v>
      </c>
      <c r="C196" s="51" t="s">
        <v>62</v>
      </c>
      <c r="D196" s="51">
        <v>0</v>
      </c>
      <c r="E196" s="51">
        <v>0</v>
      </c>
      <c r="F196" s="51">
        <v>0</v>
      </c>
      <c r="G196" s="51">
        <v>0</v>
      </c>
      <c r="H196" s="46">
        <f t="shared" si="37"/>
        <v>0</v>
      </c>
      <c r="J196" t="str">
        <f t="shared" si="38"/>
        <v>Winter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zoomScale="60" zoomScaleNormal="80" workbookViewId="0">
      <selection activeCell="V8" sqref="V8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55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30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Flat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0</v>
      </c>
      <c r="AB8" s="55">
        <v>0</v>
      </c>
      <c r="AC8" s="56">
        <v>0</v>
      </c>
    </row>
    <row r="9" spans="1:29" x14ac:dyDescent="0.25">
      <c r="B9" s="4">
        <v>2020</v>
      </c>
      <c r="C9" s="5" t="s">
        <v>58</v>
      </c>
      <c r="D9" s="5">
        <v>219.45</v>
      </c>
      <c r="E9" s="5">
        <v>94.339622641509436</v>
      </c>
      <c r="F9" s="5">
        <v>0</v>
      </c>
      <c r="G9" s="5">
        <v>0</v>
      </c>
      <c r="H9" s="30">
        <f t="shared" si="0"/>
        <v>125.11037735849055</v>
      </c>
      <c r="J9" t="str">
        <f t="shared" si="1"/>
        <v>Summer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100</v>
      </c>
      <c r="AB9" s="14">
        <v>100</v>
      </c>
      <c r="AC9" s="15">
        <v>0</v>
      </c>
    </row>
    <row r="10" spans="1:29" x14ac:dyDescent="0.25">
      <c r="B10" s="4">
        <v>2020</v>
      </c>
      <c r="C10" s="5" t="s">
        <v>59</v>
      </c>
      <c r="D10" s="5">
        <v>30.36</v>
      </c>
      <c r="E10" s="5">
        <v>0</v>
      </c>
      <c r="F10" s="5">
        <v>30.36</v>
      </c>
      <c r="G10" s="5">
        <v>0</v>
      </c>
      <c r="H10" s="30">
        <f t="shared" si="0"/>
        <v>0</v>
      </c>
      <c r="J10" t="str">
        <f t="shared" si="1"/>
        <v>Winter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100</v>
      </c>
      <c r="AB10" s="14">
        <v>100</v>
      </c>
      <c r="AC10" s="15">
        <v>0</v>
      </c>
    </row>
    <row r="11" spans="1:29" x14ac:dyDescent="0.25">
      <c r="B11" s="4">
        <v>2020</v>
      </c>
      <c r="C11" s="5" t="s">
        <v>60</v>
      </c>
      <c r="D11" s="5">
        <v>100</v>
      </c>
      <c r="E11" s="5">
        <v>0</v>
      </c>
      <c r="F11" s="5">
        <v>0</v>
      </c>
      <c r="G11" s="5">
        <v>0</v>
      </c>
      <c r="H11" s="30">
        <f t="shared" si="0"/>
        <v>100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9.9196160375466871</v>
      </c>
      <c r="Y11" s="14">
        <f>SUM(Displacement!BX13:BY13)</f>
        <v>0</v>
      </c>
      <c r="Z11" s="15">
        <f>SUM(Displacement!BU13:BW13)</f>
        <v>0</v>
      </c>
      <c r="AA11" s="14">
        <v>100</v>
      </c>
      <c r="AB11" s="14">
        <v>100</v>
      </c>
      <c r="AC11" s="15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69.2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13.319616037546687</v>
      </c>
      <c r="Y12" s="14">
        <f>SUM(Displacement!BX14:BY14)</f>
        <v>0</v>
      </c>
      <c r="Z12" s="15">
        <f>SUM(Displacement!BU14:BW14)</f>
        <v>95.291637235614331</v>
      </c>
      <c r="AA12" s="14">
        <v>203.5138</v>
      </c>
      <c r="AB12" s="14">
        <v>203.5138</v>
      </c>
      <c r="AC12" s="15">
        <v>0</v>
      </c>
    </row>
    <row r="13" spans="1:29" x14ac:dyDescent="0.25">
      <c r="B13" s="4">
        <v>2020</v>
      </c>
      <c r="C13" s="5" t="s">
        <v>62</v>
      </c>
      <c r="D13" s="5">
        <v>100.6</v>
      </c>
      <c r="E13" s="5">
        <v>0</v>
      </c>
      <c r="F13" s="5">
        <v>63.979622641509437</v>
      </c>
      <c r="G13" s="5">
        <v>0</v>
      </c>
      <c r="H13" s="30">
        <f t="shared" si="0"/>
        <v>36.620377358490558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1989.2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911.17381753108134</v>
      </c>
      <c r="Y13" s="14">
        <f>SUM(Displacement!BX15:BY15)</f>
        <v>0</v>
      </c>
      <c r="Z13" s="15">
        <f>SUM(Displacement!BU15:BW15)</f>
        <v>95.291637235614331</v>
      </c>
      <c r="AA13" s="14">
        <v>100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63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1989.2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911.17381753108134</v>
      </c>
      <c r="Y14" s="14">
        <f>SUM(Displacement!BX16:BY16)</f>
        <v>0</v>
      </c>
      <c r="Z14" s="15">
        <f>SUM(Displacement!BU16:BW16)</f>
        <v>95.291637235614331</v>
      </c>
      <c r="AA14" s="14">
        <v>100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Summer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1989.2</v>
      </c>
      <c r="S15" s="11">
        <v>191.24</v>
      </c>
      <c r="T15" s="11">
        <v>52.575000000000003</v>
      </c>
      <c r="U15" s="11">
        <v>0</v>
      </c>
      <c r="V15" s="14">
        <f>SUM(Displacement!BZ17:CE17)</f>
        <v>103.1519824870434</v>
      </c>
      <c r="W15" s="14">
        <v>0</v>
      </c>
      <c r="X15" s="14">
        <f>SUM(Displacement!BO17:BT17)</f>
        <v>911.17381753108134</v>
      </c>
      <c r="Y15" s="14">
        <f>SUM(Displacement!BX17:BY17)</f>
        <v>0</v>
      </c>
      <c r="Z15" s="15">
        <f>SUM(Displacement!BU17:BW17)</f>
        <v>95.291637235614331</v>
      </c>
      <c r="AA15" s="14">
        <v>0</v>
      </c>
      <c r="AB15" s="14">
        <v>0</v>
      </c>
      <c r="AC15" s="15">
        <v>0</v>
      </c>
    </row>
    <row r="16" spans="1:29" x14ac:dyDescent="0.25">
      <c r="B16" s="53">
        <v>2020</v>
      </c>
      <c r="C16" s="51" t="s">
        <v>65</v>
      </c>
      <c r="D16" s="51">
        <v>400</v>
      </c>
      <c r="E16" s="51">
        <v>0</v>
      </c>
      <c r="F16" s="51">
        <v>0</v>
      </c>
      <c r="G16" s="51">
        <v>0</v>
      </c>
      <c r="H16" s="46">
        <f t="shared" si="0"/>
        <v>400</v>
      </c>
      <c r="J16" t="str">
        <f t="shared" si="1"/>
        <v>Summer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1989.2</v>
      </c>
      <c r="S16" s="11">
        <v>264</v>
      </c>
      <c r="T16" s="11">
        <v>99.65</v>
      </c>
      <c r="U16" s="11">
        <v>0</v>
      </c>
      <c r="V16" s="14">
        <f>SUM(Displacement!BZ18:CE18)</f>
        <v>103.1519824870434</v>
      </c>
      <c r="W16" s="14">
        <v>0</v>
      </c>
      <c r="X16" s="14">
        <f>SUM(Displacement!BO18:BT18)</f>
        <v>911.17381753108134</v>
      </c>
      <c r="Y16" s="14">
        <f>SUM(Displacement!BX18:BY18)</f>
        <v>0</v>
      </c>
      <c r="Z16" s="15">
        <f>SUM(Displacement!BU18:BW18)</f>
        <v>95.291637235614331</v>
      </c>
      <c r="AA16" s="14">
        <v>0</v>
      </c>
      <c r="AB16" s="14">
        <v>0</v>
      </c>
      <c r="AC16" s="15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1989.2</v>
      </c>
      <c r="S17" s="11">
        <v>1162.54</v>
      </c>
      <c r="T17" s="11">
        <v>231.56</v>
      </c>
      <c r="U17" s="11">
        <v>0</v>
      </c>
      <c r="V17" s="14">
        <f>SUM(Displacement!BZ19:CE19)</f>
        <v>103.1519824870434</v>
      </c>
      <c r="W17" s="14">
        <v>0</v>
      </c>
      <c r="X17" s="14">
        <f>SUM(Displacement!BO19:BT19)</f>
        <v>911.17381753108134</v>
      </c>
      <c r="Y17" s="14">
        <f>SUM(Displacement!BX19:BY19)</f>
        <v>0</v>
      </c>
      <c r="Z17" s="15">
        <f>SUM(Displacement!BU19:BW19)</f>
        <v>95.291637235614331</v>
      </c>
      <c r="AA17" s="14">
        <v>0</v>
      </c>
      <c r="AB17" s="14">
        <v>0</v>
      </c>
      <c r="AC17" s="15">
        <v>0</v>
      </c>
    </row>
    <row r="18" spans="2:29" x14ac:dyDescent="0.25">
      <c r="B18" s="4">
        <v>2021</v>
      </c>
      <c r="C18" s="5" t="s">
        <v>58</v>
      </c>
      <c r="D18" s="5">
        <v>200</v>
      </c>
      <c r="E18" s="5">
        <v>94.339622641509436</v>
      </c>
      <c r="F18" s="5">
        <v>0</v>
      </c>
      <c r="G18" s="5">
        <v>0</v>
      </c>
      <c r="H18" s="30">
        <f t="shared" si="0"/>
        <v>105.66037735849056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1989.2</v>
      </c>
      <c r="S18" s="11">
        <v>1349.125</v>
      </c>
      <c r="T18" s="11">
        <v>222.2</v>
      </c>
      <c r="U18" s="11">
        <v>25.875</v>
      </c>
      <c r="V18" s="14">
        <f>SUM(Displacement!BZ20:CE20)</f>
        <v>103.1519824870434</v>
      </c>
      <c r="W18" s="14">
        <v>0</v>
      </c>
      <c r="X18" s="14">
        <f>SUM(Displacement!BO20:BT20)</f>
        <v>911.17381753108134</v>
      </c>
      <c r="Y18" s="14">
        <f>SUM(Displacement!BX20:BY20)</f>
        <v>0</v>
      </c>
      <c r="Z18" s="15">
        <f>SUM(Displacement!BU20:BW20)</f>
        <v>95.291637235614331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60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3028.7999999999997</v>
      </c>
      <c r="S19" s="11">
        <v>1199.2800000000002</v>
      </c>
      <c r="T19" s="11">
        <v>172.97000000000003</v>
      </c>
      <c r="U19" s="11">
        <v>74.349999999999994</v>
      </c>
      <c r="V19" s="14">
        <f>SUM(Displacement!BZ21:CE21)</f>
        <v>103.1519824870434</v>
      </c>
      <c r="W19" s="14">
        <v>0</v>
      </c>
      <c r="X19" s="14">
        <f>SUM(Displacement!BO21:BT21)</f>
        <v>911.17381753108134</v>
      </c>
      <c r="Y19" s="14">
        <f>SUM(Displacement!BX21:BY21)</f>
        <v>0</v>
      </c>
      <c r="Z19" s="15">
        <f>SUM(Displacement!BU21:BW21)</f>
        <v>95.291637235614331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61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Winter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3028.7999999999997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103.1519824870434</v>
      </c>
      <c r="W20" s="14">
        <v>0</v>
      </c>
      <c r="X20" s="14">
        <f>SUM(Displacement!BO22:BT22)</f>
        <v>911.17381753108134</v>
      </c>
      <c r="Y20" s="14">
        <f>SUM(Displacement!BX22:BY22)</f>
        <v>0</v>
      </c>
      <c r="Z20" s="15">
        <f>SUM(Displacement!BU22:BW22)</f>
        <v>95.291637235614331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59</v>
      </c>
      <c r="D21" s="5">
        <v>100</v>
      </c>
      <c r="E21" s="5">
        <v>0</v>
      </c>
      <c r="F21" s="5">
        <v>94.339622641509436</v>
      </c>
      <c r="G21" s="5">
        <v>0</v>
      </c>
      <c r="H21" s="30">
        <f t="shared" si="0"/>
        <v>5.6603773584905639</v>
      </c>
      <c r="J21" t="str">
        <f t="shared" si="1"/>
        <v>Winter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3028.7999999999997</v>
      </c>
      <c r="S21" s="11">
        <v>1116.46</v>
      </c>
      <c r="T21" s="11">
        <v>128.03</v>
      </c>
      <c r="U21" s="11">
        <v>164.85</v>
      </c>
      <c r="V21" s="14">
        <f>SUM(Displacement!BZ23:CE23)</f>
        <v>103.1519824870434</v>
      </c>
      <c r="W21" s="14">
        <v>0</v>
      </c>
      <c r="X21" s="14">
        <f>SUM(Displacement!BO23:BT23)</f>
        <v>911.17381753108134</v>
      </c>
      <c r="Y21" s="14">
        <f>SUM(Displacement!BX23:BY23)</f>
        <v>0</v>
      </c>
      <c r="Z21" s="15">
        <f>SUM(Displacement!BU23:BW23)</f>
        <v>95.291637235614331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64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Summer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3028.7999999999997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103.1519824870434</v>
      </c>
      <c r="W22" s="14">
        <v>0</v>
      </c>
      <c r="X22" s="14">
        <f>SUM(Displacement!BO24:BT24)</f>
        <v>911.17381753108134</v>
      </c>
      <c r="Y22" s="14">
        <f>SUM(Displacement!BX24:BY24)</f>
        <v>0</v>
      </c>
      <c r="Z22" s="15">
        <f>SUM(Displacement!BU24:BW24)</f>
        <v>95.291637235614331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65</v>
      </c>
      <c r="D23" s="5">
        <v>193</v>
      </c>
      <c r="E23" s="5">
        <v>0</v>
      </c>
      <c r="F23" s="5">
        <v>0</v>
      </c>
      <c r="G23" s="5">
        <v>0</v>
      </c>
      <c r="H23" s="30">
        <f t="shared" si="0"/>
        <v>193</v>
      </c>
      <c r="J23" t="str">
        <f t="shared" si="1"/>
        <v>Summer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3028.7999999999997</v>
      </c>
      <c r="S23" s="11">
        <v>1165.75</v>
      </c>
      <c r="T23" s="11">
        <v>0</v>
      </c>
      <c r="U23" s="11">
        <v>209.25</v>
      </c>
      <c r="V23" s="14">
        <f>SUM(Displacement!BZ25:CE25)</f>
        <v>103.1519824870434</v>
      </c>
      <c r="W23" s="14">
        <v>0</v>
      </c>
      <c r="X23" s="14">
        <f>SUM(Displacement!BO25:BT25)</f>
        <v>911.17381753108134</v>
      </c>
      <c r="Y23" s="14">
        <f>SUM(Displacement!BX25:BY25)</f>
        <v>0</v>
      </c>
      <c r="Z23" s="15">
        <f>SUM(Displacement!BU25:BW25)</f>
        <v>95.291637235614331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62</v>
      </c>
      <c r="D24" s="5">
        <v>168.48</v>
      </c>
      <c r="E24" s="5">
        <v>0</v>
      </c>
      <c r="F24" s="5">
        <v>0</v>
      </c>
      <c r="G24" s="5">
        <v>0</v>
      </c>
      <c r="H24" s="30">
        <f t="shared" si="0"/>
        <v>168.48</v>
      </c>
      <c r="J24" t="str">
        <f t="shared" si="1"/>
        <v>Winter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3028.7999999999997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103.1519824870434</v>
      </c>
      <c r="W24" s="14">
        <v>0</v>
      </c>
      <c r="X24" s="14">
        <f>SUM(Displacement!BO26:BT26)</f>
        <v>911.17381753108134</v>
      </c>
      <c r="Y24" s="14">
        <f>SUM(Displacement!BX26:BY26)</f>
        <v>0</v>
      </c>
      <c r="Z24" s="15">
        <f>SUM(Displacement!BU26:BW26)</f>
        <v>95.291637235614331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57</v>
      </c>
      <c r="D25" s="5">
        <v>0</v>
      </c>
      <c r="E25" s="5">
        <v>0</v>
      </c>
      <c r="F25" s="5">
        <v>0</v>
      </c>
      <c r="G25" s="5">
        <v>0</v>
      </c>
      <c r="H25" s="30">
        <f t="shared" si="0"/>
        <v>0</v>
      </c>
      <c r="J25" t="str">
        <f t="shared" si="1"/>
        <v>Flat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3028.7999999999997</v>
      </c>
      <c r="S25" s="11">
        <v>1005.88</v>
      </c>
      <c r="T25" s="11">
        <v>0</v>
      </c>
      <c r="U25" s="11">
        <v>270.72000000000003</v>
      </c>
      <c r="V25" s="14">
        <f>SUM(Displacement!BZ27:CE27)</f>
        <v>103.1519824870434</v>
      </c>
      <c r="W25" s="14">
        <v>0</v>
      </c>
      <c r="X25" s="14">
        <f>SUM(Displacement!BO27:BT27)</f>
        <v>911.17381753108134</v>
      </c>
      <c r="Y25" s="14">
        <f>SUM(Displacement!BX27:BY27)</f>
        <v>0</v>
      </c>
      <c r="Z25" s="15">
        <f>SUM(Displacement!BU27:BW27)</f>
        <v>95.291637235614331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0"/>
        <v>0</v>
      </c>
      <c r="J26" t="str">
        <f t="shared" si="1"/>
        <v>Flat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3028.7999999999997</v>
      </c>
      <c r="S26" s="11">
        <v>1031.355</v>
      </c>
      <c r="T26" s="11">
        <v>0</v>
      </c>
      <c r="U26" s="11">
        <v>343.12</v>
      </c>
      <c r="V26" s="14">
        <f>SUM(Displacement!BZ28:CE28)</f>
        <v>103.1519824870434</v>
      </c>
      <c r="W26" s="14">
        <v>0</v>
      </c>
      <c r="X26" s="14">
        <f>SUM(Displacement!BO28:BT28)</f>
        <v>911.17381753108134</v>
      </c>
      <c r="Y26" s="14">
        <f>SUM(Displacement!BX28:BY28)</f>
        <v>0</v>
      </c>
      <c r="Z26" s="15">
        <f>SUM(Displacement!BU28:BW28)</f>
        <v>95.291637235614331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3028.7999999999997</v>
      </c>
      <c r="S27" s="13">
        <v>931.68000000000006</v>
      </c>
      <c r="T27" s="13">
        <v>0</v>
      </c>
      <c r="U27" s="13">
        <v>443.32</v>
      </c>
      <c r="V27" s="22">
        <f>SUM(Displacement!BZ29:CE29)</f>
        <v>103.1519824870434</v>
      </c>
      <c r="W27" s="22">
        <v>0</v>
      </c>
      <c r="X27" s="22">
        <f>SUM(Displacement!BO29:BT29)</f>
        <v>911.17381753108134</v>
      </c>
      <c r="Y27" s="22">
        <f>SUM(Displacement!BX29:BY29)</f>
        <v>0</v>
      </c>
      <c r="Z27" s="23">
        <f>SUM(Displacement!BU29:BW29)</f>
        <v>95.291637235614331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58</v>
      </c>
      <c r="D28" s="5">
        <v>200</v>
      </c>
      <c r="E28" s="5">
        <v>94.339622641509436</v>
      </c>
      <c r="F28" s="5">
        <v>0</v>
      </c>
      <c r="G28" s="5">
        <v>0</v>
      </c>
      <c r="H28" s="30">
        <f t="shared" si="0"/>
        <v>105.66037735849056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61</v>
      </c>
      <c r="D29" s="5">
        <v>0</v>
      </c>
      <c r="E29" s="5">
        <v>0</v>
      </c>
      <c r="F29" s="5">
        <v>0</v>
      </c>
      <c r="G29" s="5">
        <v>0</v>
      </c>
      <c r="H29" s="30">
        <f t="shared" si="0"/>
        <v>0</v>
      </c>
      <c r="J29" t="str">
        <f t="shared" si="1"/>
        <v>Winter</v>
      </c>
    </row>
    <row r="30" spans="2:29" x14ac:dyDescent="0.25">
      <c r="B30" s="4">
        <v>2022</v>
      </c>
      <c r="C30" s="5" t="s">
        <v>60</v>
      </c>
      <c r="D30" s="5">
        <v>100</v>
      </c>
      <c r="E30" s="5">
        <v>0</v>
      </c>
      <c r="F30" s="5">
        <v>0</v>
      </c>
      <c r="G30" s="5">
        <v>0</v>
      </c>
      <c r="H30" s="30">
        <f t="shared" si="0"/>
        <v>100</v>
      </c>
      <c r="J30" t="str">
        <f t="shared" si="1"/>
        <v>Summer</v>
      </c>
    </row>
    <row r="31" spans="2:29" x14ac:dyDescent="0.25">
      <c r="B31" s="4">
        <v>2022</v>
      </c>
      <c r="C31" s="5" t="s">
        <v>59</v>
      </c>
      <c r="D31" s="5">
        <v>100</v>
      </c>
      <c r="E31" s="5">
        <v>0</v>
      </c>
      <c r="F31" s="5">
        <v>94.339622641509436</v>
      </c>
      <c r="G31" s="5">
        <v>0</v>
      </c>
      <c r="H31" s="30">
        <f t="shared" si="0"/>
        <v>5.6603773584905639</v>
      </c>
      <c r="J31" t="str">
        <f t="shared" si="1"/>
        <v>Winter</v>
      </c>
    </row>
    <row r="32" spans="2:29" x14ac:dyDescent="0.25">
      <c r="B32" s="4">
        <v>2022</v>
      </c>
      <c r="C32" s="5" t="s">
        <v>64</v>
      </c>
      <c r="D32" s="5">
        <v>0</v>
      </c>
      <c r="E32" s="5">
        <v>0</v>
      </c>
      <c r="F32" s="5">
        <v>0</v>
      </c>
      <c r="G32" s="5">
        <v>0</v>
      </c>
      <c r="H32" s="30">
        <f t="shared" si="0"/>
        <v>0</v>
      </c>
      <c r="J32" t="str">
        <f t="shared" si="1"/>
        <v>Summer</v>
      </c>
    </row>
    <row r="33" spans="2:10" x14ac:dyDescent="0.25">
      <c r="B33" s="4">
        <v>2022</v>
      </c>
      <c r="C33" s="5" t="s">
        <v>65</v>
      </c>
      <c r="D33" s="5">
        <v>202.68</v>
      </c>
      <c r="E33" s="5">
        <v>0</v>
      </c>
      <c r="F33" s="5">
        <v>0</v>
      </c>
      <c r="G33" s="5">
        <v>0</v>
      </c>
      <c r="H33" s="30">
        <f t="shared" si="0"/>
        <v>202.68</v>
      </c>
      <c r="J33" t="str">
        <f t="shared" si="1"/>
        <v>Summer</v>
      </c>
    </row>
    <row r="34" spans="2:10" x14ac:dyDescent="0.25">
      <c r="B34" s="4">
        <v>2022</v>
      </c>
      <c r="C34" s="5" t="s">
        <v>62</v>
      </c>
      <c r="D34" s="5">
        <v>203.32</v>
      </c>
      <c r="E34" s="5">
        <v>0</v>
      </c>
      <c r="F34" s="5">
        <v>0</v>
      </c>
      <c r="G34" s="5">
        <v>0</v>
      </c>
      <c r="H34" s="30">
        <f t="shared" si="0"/>
        <v>203.32</v>
      </c>
      <c r="J34" t="str">
        <f t="shared" si="1"/>
        <v>Winter</v>
      </c>
    </row>
    <row r="35" spans="2:10" x14ac:dyDescent="0.25">
      <c r="B35" s="4">
        <v>2022</v>
      </c>
      <c r="C35" s="5" t="s">
        <v>57</v>
      </c>
      <c r="D35" s="5">
        <v>0</v>
      </c>
      <c r="E35" s="5">
        <v>0</v>
      </c>
      <c r="F35" s="5">
        <v>0</v>
      </c>
      <c r="G35" s="5">
        <v>0</v>
      </c>
      <c r="H35" s="30">
        <f t="shared" si="0"/>
        <v>0</v>
      </c>
      <c r="J35" t="str">
        <f t="shared" si="1"/>
        <v>Flat</v>
      </c>
    </row>
    <row r="36" spans="2:10" x14ac:dyDescent="0.25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60</v>
      </c>
      <c r="D38" s="5">
        <v>100</v>
      </c>
      <c r="E38" s="5">
        <v>100</v>
      </c>
      <c r="F38" s="5">
        <v>0</v>
      </c>
      <c r="G38" s="5">
        <v>0</v>
      </c>
      <c r="H38" s="30">
        <f t="shared" si="0"/>
        <v>0</v>
      </c>
      <c r="J38" t="str">
        <f t="shared" si="1"/>
        <v>Summer</v>
      </c>
    </row>
    <row r="39" spans="2:10" x14ac:dyDescent="0.25">
      <c r="B39" s="4">
        <v>2023</v>
      </c>
      <c r="C39" s="5" t="s">
        <v>58</v>
      </c>
      <c r="D39" s="5">
        <v>200</v>
      </c>
      <c r="E39" s="5">
        <v>91.994150943396221</v>
      </c>
      <c r="F39" s="5">
        <v>0</v>
      </c>
      <c r="G39" s="5">
        <v>0</v>
      </c>
      <c r="H39" s="30">
        <f t="shared" si="0"/>
        <v>108.00584905660378</v>
      </c>
      <c r="J39" t="str">
        <f t="shared" si="1"/>
        <v>Summer</v>
      </c>
    </row>
    <row r="40" spans="2:10" x14ac:dyDescent="0.25">
      <c r="B40" s="4">
        <v>2023</v>
      </c>
      <c r="C40" s="5" t="s">
        <v>61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Winter</v>
      </c>
    </row>
    <row r="41" spans="2:10" x14ac:dyDescent="0.25">
      <c r="B41" s="4">
        <v>2023</v>
      </c>
      <c r="C41" s="5" t="s">
        <v>64</v>
      </c>
      <c r="D41" s="5">
        <v>0</v>
      </c>
      <c r="E41" s="5">
        <v>0</v>
      </c>
      <c r="F41" s="5">
        <v>0</v>
      </c>
      <c r="G41" s="5">
        <v>0</v>
      </c>
      <c r="H41" s="30">
        <f t="shared" si="0"/>
        <v>0</v>
      </c>
      <c r="J41" t="str">
        <f t="shared" si="1"/>
        <v>Summer</v>
      </c>
    </row>
    <row r="42" spans="2:10" x14ac:dyDescent="0.25">
      <c r="B42" s="4">
        <v>2023</v>
      </c>
      <c r="C42" s="5" t="s">
        <v>65</v>
      </c>
      <c r="D42" s="5">
        <v>197.88</v>
      </c>
      <c r="E42" s="5">
        <v>0</v>
      </c>
      <c r="F42" s="5">
        <v>0</v>
      </c>
      <c r="G42" s="5">
        <v>0</v>
      </c>
      <c r="H42" s="30">
        <f t="shared" si="0"/>
        <v>197.88</v>
      </c>
      <c r="J42" t="str">
        <f t="shared" si="1"/>
        <v>Summer</v>
      </c>
    </row>
    <row r="43" spans="2:10" x14ac:dyDescent="0.25">
      <c r="B43" s="4">
        <v>2023</v>
      </c>
      <c r="C43" s="5" t="s">
        <v>59</v>
      </c>
      <c r="D43" s="5">
        <v>0</v>
      </c>
      <c r="E43" s="5">
        <v>0</v>
      </c>
      <c r="F43" s="5">
        <v>0</v>
      </c>
      <c r="G43" s="5">
        <v>0</v>
      </c>
      <c r="H43" s="30">
        <f t="shared" si="0"/>
        <v>0</v>
      </c>
      <c r="J43" t="str">
        <f t="shared" si="1"/>
        <v>Winter</v>
      </c>
    </row>
    <row r="44" spans="2:10" x14ac:dyDescent="0.25">
      <c r="B44" s="4">
        <v>2023</v>
      </c>
      <c r="C44" s="5" t="s">
        <v>62</v>
      </c>
      <c r="D44" s="5">
        <v>314</v>
      </c>
      <c r="E44" s="5">
        <v>0</v>
      </c>
      <c r="F44" s="5">
        <v>191.99415094339622</v>
      </c>
      <c r="G44" s="5">
        <v>0</v>
      </c>
      <c r="H44" s="30">
        <f t="shared" si="0"/>
        <v>122.00584905660378</v>
      </c>
      <c r="J44" t="str">
        <f t="shared" si="1"/>
        <v>Winter</v>
      </c>
    </row>
    <row r="45" spans="2:10" x14ac:dyDescent="0.25">
      <c r="B45" s="4">
        <v>2023</v>
      </c>
      <c r="C45" s="5" t="s">
        <v>57</v>
      </c>
      <c r="D45" s="5">
        <v>0</v>
      </c>
      <c r="E45" s="5">
        <v>0</v>
      </c>
      <c r="F45" s="5">
        <v>0</v>
      </c>
      <c r="G45" s="5">
        <v>0</v>
      </c>
      <c r="H45" s="30">
        <f t="shared" si="0"/>
        <v>0</v>
      </c>
      <c r="J45" t="str">
        <f t="shared" si="1"/>
        <v>Flat</v>
      </c>
    </row>
    <row r="46" spans="2:10" x14ac:dyDescent="0.25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60</v>
      </c>
      <c r="D48" s="5">
        <v>100</v>
      </c>
      <c r="E48" s="5">
        <v>94.339622641509436</v>
      </c>
      <c r="F48" s="5">
        <v>0</v>
      </c>
      <c r="G48" s="5">
        <v>0</v>
      </c>
      <c r="H48" s="30">
        <f t="shared" si="0"/>
        <v>5.6603773584905639</v>
      </c>
      <c r="J48" t="str">
        <f t="shared" si="1"/>
        <v>Summer</v>
      </c>
    </row>
    <row r="49" spans="2:10" x14ac:dyDescent="0.25">
      <c r="B49" s="4">
        <v>2024</v>
      </c>
      <c r="C49" s="5" t="s">
        <v>58</v>
      </c>
      <c r="D49" s="5">
        <v>30.95</v>
      </c>
      <c r="E49" s="5">
        <v>0</v>
      </c>
      <c r="F49" s="5">
        <v>0</v>
      </c>
      <c r="G49" s="5">
        <v>0</v>
      </c>
      <c r="H49" s="30">
        <f t="shared" si="0"/>
        <v>30.95</v>
      </c>
      <c r="J49" t="str">
        <f t="shared" si="1"/>
        <v>Summer</v>
      </c>
    </row>
    <row r="50" spans="2:10" x14ac:dyDescent="0.25">
      <c r="B50" s="4">
        <v>2024</v>
      </c>
      <c r="C50" s="5" t="s">
        <v>64</v>
      </c>
      <c r="D50" s="5">
        <v>0</v>
      </c>
      <c r="E50" s="5">
        <v>0</v>
      </c>
      <c r="F50" s="5">
        <v>0</v>
      </c>
      <c r="G50" s="5">
        <v>0</v>
      </c>
      <c r="H50" s="30">
        <f t="shared" si="0"/>
        <v>0</v>
      </c>
      <c r="J50" t="str">
        <f t="shared" si="1"/>
        <v>Summer</v>
      </c>
    </row>
    <row r="51" spans="2:10" x14ac:dyDescent="0.25">
      <c r="B51" s="4">
        <v>2024</v>
      </c>
      <c r="C51" s="5" t="s">
        <v>65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59</v>
      </c>
      <c r="D52" s="5">
        <v>0</v>
      </c>
      <c r="E52" s="5">
        <v>0</v>
      </c>
      <c r="F52" s="5">
        <v>0</v>
      </c>
      <c r="G52" s="5">
        <v>0</v>
      </c>
      <c r="H52" s="30">
        <f t="shared" si="0"/>
        <v>0</v>
      </c>
      <c r="J52" t="str">
        <f t="shared" si="1"/>
        <v>Winter</v>
      </c>
    </row>
    <row r="53" spans="2:10" x14ac:dyDescent="0.25">
      <c r="B53" s="4">
        <v>2024</v>
      </c>
      <c r="C53" s="5" t="s">
        <v>61</v>
      </c>
      <c r="D53" s="5">
        <v>44.274999999999999</v>
      </c>
      <c r="E53" s="5">
        <v>0</v>
      </c>
      <c r="F53" s="5">
        <v>41.768867924528301</v>
      </c>
      <c r="G53" s="5">
        <v>0</v>
      </c>
      <c r="H53" s="30">
        <f t="shared" si="0"/>
        <v>2.5061320754716974</v>
      </c>
      <c r="J53" t="str">
        <f t="shared" si="1"/>
        <v>Winter</v>
      </c>
    </row>
    <row r="54" spans="2:10" x14ac:dyDescent="0.25">
      <c r="B54" s="4">
        <v>2024</v>
      </c>
      <c r="C54" s="5" t="s">
        <v>62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v>2024</v>
      </c>
      <c r="C55" s="5" t="s">
        <v>57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Flat</v>
      </c>
    </row>
    <row r="56" spans="2:10" x14ac:dyDescent="0.25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60</v>
      </c>
      <c r="D58" s="5">
        <v>92.37</v>
      </c>
      <c r="E58" s="5">
        <v>92.37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64</v>
      </c>
      <c r="D59" s="5">
        <v>0</v>
      </c>
      <c r="E59" s="5">
        <v>0</v>
      </c>
      <c r="F59" s="5">
        <v>0</v>
      </c>
      <c r="G59" s="5">
        <v>0</v>
      </c>
      <c r="H59" s="30">
        <f t="shared" si="0"/>
        <v>0</v>
      </c>
      <c r="J59" t="str">
        <f t="shared" si="1"/>
        <v>Summer</v>
      </c>
    </row>
    <row r="60" spans="2:10" x14ac:dyDescent="0.25">
      <c r="B60" s="4">
        <v>2025</v>
      </c>
      <c r="C60" s="5" t="s">
        <v>65</v>
      </c>
      <c r="D60" s="5">
        <v>0</v>
      </c>
      <c r="E60" s="5">
        <v>0</v>
      </c>
      <c r="F60" s="5">
        <v>0</v>
      </c>
      <c r="G60" s="5">
        <v>0</v>
      </c>
      <c r="H60" s="30">
        <f t="shared" si="0"/>
        <v>0</v>
      </c>
      <c r="J60" t="str">
        <f t="shared" si="1"/>
        <v>Summer</v>
      </c>
    </row>
    <row r="61" spans="2:10" x14ac:dyDescent="0.25">
      <c r="B61" s="4">
        <v>2025</v>
      </c>
      <c r="C61" s="5" t="s">
        <v>58</v>
      </c>
      <c r="D61" s="5">
        <v>34.075000000000003</v>
      </c>
      <c r="E61" s="5">
        <v>1.9696226415094316</v>
      </c>
      <c r="F61" s="5">
        <v>0</v>
      </c>
      <c r="G61" s="5">
        <v>0</v>
      </c>
      <c r="H61" s="30">
        <f t="shared" si="0"/>
        <v>32.105377358490571</v>
      </c>
      <c r="J61" t="str">
        <f t="shared" si="1"/>
        <v>Summer</v>
      </c>
    </row>
    <row r="62" spans="2:10" x14ac:dyDescent="0.25">
      <c r="B62" s="4">
        <v>2025</v>
      </c>
      <c r="C62" s="5" t="s">
        <v>59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Winter</v>
      </c>
    </row>
    <row r="63" spans="2:10" x14ac:dyDescent="0.25">
      <c r="B63" s="4">
        <v>2025</v>
      </c>
      <c r="C63" s="5" t="s">
        <v>57</v>
      </c>
      <c r="D63" s="5">
        <v>0</v>
      </c>
      <c r="E63" s="5">
        <v>0</v>
      </c>
      <c r="F63" s="5">
        <v>0</v>
      </c>
      <c r="G63" s="5">
        <v>0</v>
      </c>
      <c r="H63" s="30">
        <f t="shared" si="0"/>
        <v>0</v>
      </c>
      <c r="J63" t="str">
        <f t="shared" si="1"/>
        <v>Flat</v>
      </c>
    </row>
    <row r="64" spans="2:10" x14ac:dyDescent="0.25">
      <c r="B64" s="4">
        <v>2025</v>
      </c>
      <c r="C64" s="5" t="s">
        <v>63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Flat</v>
      </c>
    </row>
    <row r="65" spans="2:10" x14ac:dyDescent="0.25">
      <c r="B65" s="4">
        <v>2025</v>
      </c>
      <c r="C65" s="5" t="s">
        <v>61</v>
      </c>
      <c r="D65" s="5">
        <v>50.8</v>
      </c>
      <c r="E65" s="5">
        <v>0</v>
      </c>
      <c r="F65" s="5">
        <v>47.924528301886788</v>
      </c>
      <c r="G65" s="5">
        <v>0</v>
      </c>
      <c r="H65" s="30">
        <f t="shared" si="0"/>
        <v>2.8754716981132091</v>
      </c>
      <c r="J65" t="str">
        <f t="shared" si="1"/>
        <v>Winter</v>
      </c>
    </row>
    <row r="66" spans="2:10" x14ac:dyDescent="0.25">
      <c r="B66" s="53">
        <v>2025</v>
      </c>
      <c r="C66" s="51" t="s">
        <v>62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Winter</v>
      </c>
    </row>
    <row r="67" spans="2:10" x14ac:dyDescent="0.25">
      <c r="B67" s="2">
        <v>2026</v>
      </c>
      <c r="C67" s="3" t="s">
        <v>56</v>
      </c>
      <c r="D67" s="3">
        <v>0</v>
      </c>
      <c r="E67" s="3">
        <v>0</v>
      </c>
      <c r="F67" s="3">
        <v>0</v>
      </c>
      <c r="G67" s="3">
        <v>0</v>
      </c>
      <c r="H67" s="29">
        <f t="shared" si="0"/>
        <v>0</v>
      </c>
      <c r="J67" t="str">
        <f t="shared" si="1"/>
        <v>Summer</v>
      </c>
    </row>
    <row r="68" spans="2:10" x14ac:dyDescent="0.25">
      <c r="B68" s="4">
        <v>2026</v>
      </c>
      <c r="C68" s="5" t="s">
        <v>60</v>
      </c>
      <c r="D68" s="5">
        <v>100</v>
      </c>
      <c r="E68" s="5">
        <v>0</v>
      </c>
      <c r="F68" s="5">
        <v>0</v>
      </c>
      <c r="G68" s="5">
        <v>0</v>
      </c>
      <c r="H68" s="30">
        <f t="shared" si="0"/>
        <v>100</v>
      </c>
      <c r="J68" t="str">
        <f t="shared" si="1"/>
        <v>Summer</v>
      </c>
    </row>
    <row r="69" spans="2:10" x14ac:dyDescent="0.25">
      <c r="B69" s="4">
        <v>2026</v>
      </c>
      <c r="C69" s="5" t="s">
        <v>64</v>
      </c>
      <c r="D69" s="5">
        <v>0</v>
      </c>
      <c r="E69" s="5">
        <v>0</v>
      </c>
      <c r="F69" s="5">
        <v>0</v>
      </c>
      <c r="G69" s="5">
        <v>0</v>
      </c>
      <c r="H69" s="30">
        <f t="shared" si="0"/>
        <v>0</v>
      </c>
      <c r="J69" t="str">
        <f t="shared" si="1"/>
        <v>Summer</v>
      </c>
    </row>
    <row r="70" spans="2:10" x14ac:dyDescent="0.25">
      <c r="B70" s="4">
        <v>2026</v>
      </c>
      <c r="C70" s="5" t="s">
        <v>65</v>
      </c>
      <c r="D70" s="5">
        <v>91.24</v>
      </c>
      <c r="E70" s="5">
        <v>0</v>
      </c>
      <c r="F70" s="5">
        <v>0</v>
      </c>
      <c r="G70" s="5">
        <v>0</v>
      </c>
      <c r="H70" s="30">
        <f t="shared" si="0"/>
        <v>91.24</v>
      </c>
      <c r="J70" t="str">
        <f t="shared" si="1"/>
        <v>Summer</v>
      </c>
    </row>
    <row r="71" spans="2:10" x14ac:dyDescent="0.25">
      <c r="B71" s="4">
        <v>2026</v>
      </c>
      <c r="C71" s="5" t="s">
        <v>58</v>
      </c>
      <c r="D71" s="5">
        <v>0</v>
      </c>
      <c r="E71" s="5">
        <v>0</v>
      </c>
      <c r="F71" s="5">
        <v>0</v>
      </c>
      <c r="G71" s="5">
        <v>0</v>
      </c>
      <c r="H71" s="30">
        <f t="shared" si="0"/>
        <v>0</v>
      </c>
      <c r="J71" t="str">
        <f t="shared" si="1"/>
        <v>Summer</v>
      </c>
    </row>
    <row r="72" spans="2:10" x14ac:dyDescent="0.25">
      <c r="B72" s="4">
        <v>2026</v>
      </c>
      <c r="C72" s="5" t="s">
        <v>59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Winter</v>
      </c>
    </row>
    <row r="73" spans="2:10" x14ac:dyDescent="0.25">
      <c r="B73" s="4">
        <v>2026</v>
      </c>
      <c r="C73" s="5" t="s">
        <v>63</v>
      </c>
      <c r="D73" s="5">
        <v>0</v>
      </c>
      <c r="E73" s="5">
        <v>0</v>
      </c>
      <c r="F73" s="5">
        <v>0</v>
      </c>
      <c r="G73" s="5">
        <v>0</v>
      </c>
      <c r="H73" s="30">
        <f t="shared" si="3"/>
        <v>0</v>
      </c>
      <c r="J73" t="str">
        <f t="shared" si="4"/>
        <v>Flat</v>
      </c>
    </row>
    <row r="74" spans="2:10" x14ac:dyDescent="0.25">
      <c r="B74" s="4">
        <v>2026</v>
      </c>
      <c r="C74" s="5" t="s">
        <v>57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Flat</v>
      </c>
    </row>
    <row r="75" spans="2:10" x14ac:dyDescent="0.25">
      <c r="B75" s="4">
        <v>2026</v>
      </c>
      <c r="C75" s="5" t="s">
        <v>61</v>
      </c>
      <c r="D75" s="5">
        <v>52.575000000000003</v>
      </c>
      <c r="E75" s="5">
        <v>0</v>
      </c>
      <c r="F75" s="5">
        <v>0</v>
      </c>
      <c r="G75" s="5">
        <v>0</v>
      </c>
      <c r="H75" s="30">
        <f t="shared" si="3"/>
        <v>52.575000000000003</v>
      </c>
      <c r="J75" t="str">
        <f t="shared" si="4"/>
        <v>Winter</v>
      </c>
    </row>
    <row r="76" spans="2:10" x14ac:dyDescent="0.25">
      <c r="B76" s="53">
        <v>2026</v>
      </c>
      <c r="C76" s="51" t="s">
        <v>62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v>2027</v>
      </c>
      <c r="C77" s="3" t="s">
        <v>56</v>
      </c>
      <c r="D77" s="3">
        <v>0</v>
      </c>
      <c r="E77" s="3">
        <v>0</v>
      </c>
      <c r="F77" s="3">
        <v>0</v>
      </c>
      <c r="G77" s="3">
        <v>0</v>
      </c>
      <c r="H77" s="29">
        <f t="shared" si="3"/>
        <v>0</v>
      </c>
      <c r="J77" t="str">
        <f t="shared" si="4"/>
        <v>Summer</v>
      </c>
    </row>
    <row r="78" spans="2:10" x14ac:dyDescent="0.25">
      <c r="B78" s="4">
        <v>2027</v>
      </c>
      <c r="C78" s="5" t="s">
        <v>60</v>
      </c>
      <c r="D78" s="5">
        <v>100</v>
      </c>
      <c r="E78" s="5">
        <v>0</v>
      </c>
      <c r="F78" s="5">
        <v>0</v>
      </c>
      <c r="G78" s="5">
        <v>0</v>
      </c>
      <c r="H78" s="30">
        <f t="shared" si="3"/>
        <v>100</v>
      </c>
      <c r="J78" t="str">
        <f t="shared" si="4"/>
        <v>Summer</v>
      </c>
    </row>
    <row r="79" spans="2:10" x14ac:dyDescent="0.25">
      <c r="B79" s="4">
        <v>2027</v>
      </c>
      <c r="C79" s="5" t="s">
        <v>64</v>
      </c>
      <c r="D79" s="5">
        <v>0</v>
      </c>
      <c r="E79" s="5">
        <v>0</v>
      </c>
      <c r="F79" s="5">
        <v>0</v>
      </c>
      <c r="G79" s="5">
        <v>0</v>
      </c>
      <c r="H79" s="30">
        <f t="shared" si="3"/>
        <v>0</v>
      </c>
      <c r="J79" t="str">
        <f t="shared" si="4"/>
        <v>Summer</v>
      </c>
    </row>
    <row r="80" spans="2:10" x14ac:dyDescent="0.25">
      <c r="B80" s="4">
        <v>2027</v>
      </c>
      <c r="C80" s="5" t="s">
        <v>58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65</v>
      </c>
      <c r="D81" s="5">
        <v>164</v>
      </c>
      <c r="E81" s="5">
        <v>0</v>
      </c>
      <c r="F81" s="5">
        <v>0</v>
      </c>
      <c r="G81" s="5">
        <v>0</v>
      </c>
      <c r="H81" s="30">
        <f t="shared" si="3"/>
        <v>164</v>
      </c>
      <c r="J81" t="str">
        <f t="shared" si="4"/>
        <v>Summer</v>
      </c>
    </row>
    <row r="82" spans="2:10" x14ac:dyDescent="0.25">
      <c r="B82" s="4">
        <v>2027</v>
      </c>
      <c r="C82" s="5" t="s">
        <v>57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63</v>
      </c>
      <c r="D83" s="5">
        <v>0</v>
      </c>
      <c r="E83" s="5">
        <v>0</v>
      </c>
      <c r="F83" s="5">
        <v>0</v>
      </c>
      <c r="G83" s="5">
        <v>0</v>
      </c>
      <c r="H83" s="30">
        <f t="shared" si="3"/>
        <v>0</v>
      </c>
      <c r="J83" t="str">
        <f t="shared" si="4"/>
        <v>Flat</v>
      </c>
    </row>
    <row r="84" spans="2:10" x14ac:dyDescent="0.25">
      <c r="B84" s="4">
        <v>2027</v>
      </c>
      <c r="C84" s="5" t="s">
        <v>59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Winter</v>
      </c>
    </row>
    <row r="85" spans="2:10" x14ac:dyDescent="0.25">
      <c r="B85" s="4">
        <v>2027</v>
      </c>
      <c r="C85" s="5" t="s">
        <v>61</v>
      </c>
      <c r="D85" s="5">
        <v>99.65</v>
      </c>
      <c r="E85" s="5">
        <v>0</v>
      </c>
      <c r="F85" s="5">
        <v>0</v>
      </c>
      <c r="G85" s="5">
        <v>0</v>
      </c>
      <c r="H85" s="30">
        <f t="shared" si="3"/>
        <v>99.65</v>
      </c>
      <c r="J85" t="str">
        <f t="shared" si="4"/>
        <v>Winter</v>
      </c>
    </row>
    <row r="86" spans="2:10" x14ac:dyDescent="0.25">
      <c r="B86" s="53">
        <v>2027</v>
      </c>
      <c r="C86" s="51" t="s">
        <v>62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v>2028</v>
      </c>
      <c r="C87" s="3" t="s">
        <v>56</v>
      </c>
      <c r="D87" s="3">
        <v>87.54</v>
      </c>
      <c r="E87" s="3">
        <v>0</v>
      </c>
      <c r="F87" s="3">
        <v>0</v>
      </c>
      <c r="G87" s="3">
        <v>0</v>
      </c>
      <c r="H87" s="29">
        <f t="shared" si="3"/>
        <v>87.54</v>
      </c>
      <c r="J87" t="str">
        <f t="shared" si="4"/>
        <v>Summer</v>
      </c>
    </row>
    <row r="88" spans="2:10" x14ac:dyDescent="0.25">
      <c r="B88" s="4">
        <v>2028</v>
      </c>
      <c r="C88" s="5" t="s">
        <v>60</v>
      </c>
      <c r="D88" s="5">
        <v>100</v>
      </c>
      <c r="E88" s="5">
        <v>0</v>
      </c>
      <c r="F88" s="5">
        <v>0</v>
      </c>
      <c r="G88" s="5">
        <v>0</v>
      </c>
      <c r="H88" s="30">
        <f t="shared" si="3"/>
        <v>100</v>
      </c>
      <c r="J88" t="str">
        <f t="shared" si="4"/>
        <v>Summer</v>
      </c>
    </row>
    <row r="89" spans="2:10" x14ac:dyDescent="0.25">
      <c r="B89" s="4">
        <v>2028</v>
      </c>
      <c r="C89" s="5" t="s">
        <v>64</v>
      </c>
      <c r="D89" s="5">
        <v>375</v>
      </c>
      <c r="E89" s="5">
        <v>0</v>
      </c>
      <c r="F89" s="5">
        <v>0</v>
      </c>
      <c r="G89" s="5">
        <v>0</v>
      </c>
      <c r="H89" s="30">
        <f t="shared" si="3"/>
        <v>375</v>
      </c>
      <c r="J89" t="str">
        <f t="shared" si="4"/>
        <v>Summer</v>
      </c>
    </row>
    <row r="90" spans="2:10" x14ac:dyDescent="0.25">
      <c r="B90" s="4">
        <v>2028</v>
      </c>
      <c r="C90" s="5" t="s">
        <v>58</v>
      </c>
      <c r="D90" s="5">
        <v>200</v>
      </c>
      <c r="E90" s="5">
        <v>0</v>
      </c>
      <c r="F90" s="5">
        <v>0</v>
      </c>
      <c r="G90" s="5">
        <v>0</v>
      </c>
      <c r="H90" s="30">
        <f t="shared" si="3"/>
        <v>200</v>
      </c>
      <c r="J90" t="str">
        <f t="shared" si="4"/>
        <v>Summer</v>
      </c>
    </row>
    <row r="91" spans="2:10" x14ac:dyDescent="0.25">
      <c r="B91" s="4">
        <v>2028</v>
      </c>
      <c r="C91" s="5" t="s">
        <v>65</v>
      </c>
      <c r="D91" s="5">
        <v>400</v>
      </c>
      <c r="E91" s="5">
        <v>0</v>
      </c>
      <c r="F91" s="5">
        <v>0</v>
      </c>
      <c r="G91" s="5">
        <v>0</v>
      </c>
      <c r="H91" s="30">
        <f t="shared" si="3"/>
        <v>400</v>
      </c>
      <c r="J91" t="str">
        <f t="shared" si="4"/>
        <v>Summer</v>
      </c>
    </row>
    <row r="92" spans="2:10" x14ac:dyDescent="0.25">
      <c r="B92" s="4">
        <v>2028</v>
      </c>
      <c r="C92" s="5" t="s">
        <v>57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v>2028</v>
      </c>
      <c r="C93" s="5" t="s">
        <v>63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Flat</v>
      </c>
    </row>
    <row r="94" spans="2:10" x14ac:dyDescent="0.25">
      <c r="B94" s="4">
        <v>2028</v>
      </c>
      <c r="C94" s="5" t="s">
        <v>59</v>
      </c>
      <c r="D94" s="5">
        <v>0</v>
      </c>
      <c r="E94" s="5">
        <v>0</v>
      </c>
      <c r="F94" s="5">
        <v>0</v>
      </c>
      <c r="G94" s="5">
        <v>0</v>
      </c>
      <c r="H94" s="30">
        <f t="shared" si="3"/>
        <v>0</v>
      </c>
      <c r="J94" t="str">
        <f t="shared" si="4"/>
        <v>Winter</v>
      </c>
    </row>
    <row r="95" spans="2:10" x14ac:dyDescent="0.25">
      <c r="B95" s="4">
        <v>2028</v>
      </c>
      <c r="C95" s="5" t="s">
        <v>61</v>
      </c>
      <c r="D95" s="5">
        <v>0</v>
      </c>
      <c r="E95" s="5">
        <v>0</v>
      </c>
      <c r="F95" s="5">
        <v>0</v>
      </c>
      <c r="G95" s="5">
        <v>0</v>
      </c>
      <c r="H95" s="30">
        <f t="shared" si="3"/>
        <v>0</v>
      </c>
      <c r="J95" t="str">
        <f t="shared" si="4"/>
        <v>Winter</v>
      </c>
    </row>
    <row r="96" spans="2:10" x14ac:dyDescent="0.25">
      <c r="B96" s="53">
        <v>2028</v>
      </c>
      <c r="C96" s="51" t="s">
        <v>62</v>
      </c>
      <c r="D96" s="51">
        <v>231.56</v>
      </c>
      <c r="E96" s="51">
        <v>0</v>
      </c>
      <c r="F96" s="51">
        <v>0</v>
      </c>
      <c r="G96" s="51">
        <v>0</v>
      </c>
      <c r="H96" s="46">
        <f t="shared" si="3"/>
        <v>231.56</v>
      </c>
      <c r="J96" t="str">
        <f t="shared" si="4"/>
        <v>Winter</v>
      </c>
    </row>
    <row r="97" spans="2:10" x14ac:dyDescent="0.25">
      <c r="B97" s="2">
        <v>2029</v>
      </c>
      <c r="C97" s="3" t="s">
        <v>56</v>
      </c>
      <c r="D97" s="3">
        <v>300</v>
      </c>
      <c r="E97" s="3">
        <v>0</v>
      </c>
      <c r="F97" s="3">
        <v>0</v>
      </c>
      <c r="G97" s="3"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25">
      <c r="B98" s="4">
        <v>2029</v>
      </c>
      <c r="C98" s="5" t="s">
        <v>60</v>
      </c>
      <c r="D98" s="5">
        <v>100</v>
      </c>
      <c r="E98" s="5">
        <v>0</v>
      </c>
      <c r="F98" s="5">
        <v>0</v>
      </c>
      <c r="G98" s="5">
        <v>0</v>
      </c>
      <c r="H98" s="30">
        <f t="shared" si="3"/>
        <v>100</v>
      </c>
      <c r="J98" t="str">
        <f t="shared" si="4"/>
        <v>Summer</v>
      </c>
    </row>
    <row r="99" spans="2:10" x14ac:dyDescent="0.25">
      <c r="B99" s="4">
        <v>2029</v>
      </c>
      <c r="C99" s="5" t="s">
        <v>64</v>
      </c>
      <c r="D99" s="5">
        <v>375</v>
      </c>
      <c r="E99" s="5">
        <v>0</v>
      </c>
      <c r="F99" s="5">
        <v>0</v>
      </c>
      <c r="G99" s="5">
        <v>0</v>
      </c>
      <c r="H99" s="30">
        <f t="shared" si="3"/>
        <v>375</v>
      </c>
      <c r="J99" t="str">
        <f t="shared" si="4"/>
        <v>Summer</v>
      </c>
    </row>
    <row r="100" spans="2:10" x14ac:dyDescent="0.25">
      <c r="B100" s="4">
        <v>2029</v>
      </c>
      <c r="C100" s="5" t="s">
        <v>58</v>
      </c>
      <c r="D100" s="5">
        <v>174.125</v>
      </c>
      <c r="E100" s="5">
        <v>0</v>
      </c>
      <c r="F100" s="5">
        <v>0</v>
      </c>
      <c r="G100" s="5">
        <v>0</v>
      </c>
      <c r="H100" s="30">
        <f t="shared" si="3"/>
        <v>174.125</v>
      </c>
      <c r="J100" t="str">
        <f t="shared" si="4"/>
        <v>Summer</v>
      </c>
    </row>
    <row r="101" spans="2:10" x14ac:dyDescent="0.25">
      <c r="B101" s="4">
        <v>2029</v>
      </c>
      <c r="C101" s="5" t="s">
        <v>65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3"/>
        <v>400</v>
      </c>
      <c r="J101" t="str">
        <f t="shared" si="4"/>
        <v>Summer</v>
      </c>
    </row>
    <row r="102" spans="2:10" x14ac:dyDescent="0.25">
      <c r="B102" s="4">
        <v>2029</v>
      </c>
      <c r="C102" s="5" t="s">
        <v>63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3"/>
        <v>0</v>
      </c>
      <c r="J102" t="str">
        <f t="shared" si="4"/>
        <v>Flat</v>
      </c>
    </row>
    <row r="103" spans="2:10" x14ac:dyDescent="0.25">
      <c r="B103" s="4">
        <v>2029</v>
      </c>
      <c r="C103" s="5" t="s">
        <v>57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3"/>
        <v>25.875</v>
      </c>
      <c r="J103" t="str">
        <f t="shared" si="4"/>
        <v>Flat</v>
      </c>
    </row>
    <row r="104" spans="2:10" x14ac:dyDescent="0.25">
      <c r="B104" s="4">
        <v>2029</v>
      </c>
      <c r="C104" s="5" t="s">
        <v>59</v>
      </c>
      <c r="D104" s="5">
        <v>0</v>
      </c>
      <c r="E104" s="5">
        <v>0</v>
      </c>
      <c r="F104" s="5">
        <v>0</v>
      </c>
      <c r="G104" s="5">
        <v>0</v>
      </c>
      <c r="H104" s="30">
        <f t="shared" si="3"/>
        <v>0</v>
      </c>
      <c r="J104" t="str">
        <f t="shared" si="4"/>
        <v>Winter</v>
      </c>
    </row>
    <row r="105" spans="2:10" x14ac:dyDescent="0.25">
      <c r="B105" s="4">
        <v>2029</v>
      </c>
      <c r="C105" s="5" t="s">
        <v>61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3"/>
        <v>0</v>
      </c>
      <c r="J105" t="str">
        <f t="shared" si="4"/>
        <v>Winter</v>
      </c>
    </row>
    <row r="106" spans="2:10" x14ac:dyDescent="0.25">
      <c r="B106" s="53">
        <v>2029</v>
      </c>
      <c r="C106" s="51" t="s">
        <v>62</v>
      </c>
      <c r="D106" s="51">
        <v>222.2</v>
      </c>
      <c r="E106" s="51">
        <v>0</v>
      </c>
      <c r="F106" s="51">
        <v>0</v>
      </c>
      <c r="G106" s="51">
        <v>0</v>
      </c>
      <c r="H106" s="46">
        <f t="shared" si="3"/>
        <v>222.2</v>
      </c>
      <c r="J106" t="str">
        <f t="shared" si="4"/>
        <v>Winter</v>
      </c>
    </row>
    <row r="107" spans="2:10" x14ac:dyDescent="0.25">
      <c r="B107" s="2">
        <v>2030</v>
      </c>
      <c r="C107" s="3" t="s">
        <v>56</v>
      </c>
      <c r="D107" s="3">
        <v>198.63</v>
      </c>
      <c r="E107" s="3">
        <v>0</v>
      </c>
      <c r="F107" s="3">
        <v>0</v>
      </c>
      <c r="G107" s="3">
        <v>0</v>
      </c>
      <c r="H107" s="29">
        <f t="shared" si="3"/>
        <v>198.63</v>
      </c>
      <c r="J107" t="str">
        <f t="shared" si="4"/>
        <v>Summer</v>
      </c>
    </row>
    <row r="108" spans="2:10" x14ac:dyDescent="0.25">
      <c r="B108" s="4">
        <v>2030</v>
      </c>
      <c r="C108" s="5" t="s">
        <v>60</v>
      </c>
      <c r="D108" s="5">
        <v>100</v>
      </c>
      <c r="E108" s="5">
        <v>0</v>
      </c>
      <c r="F108" s="5">
        <v>0</v>
      </c>
      <c r="G108" s="5">
        <v>0</v>
      </c>
      <c r="H108" s="30">
        <f t="shared" si="3"/>
        <v>100</v>
      </c>
      <c r="J108" t="str">
        <f t="shared" si="4"/>
        <v>Summer</v>
      </c>
    </row>
    <row r="109" spans="2:10" x14ac:dyDescent="0.25">
      <c r="B109" s="4">
        <v>2030</v>
      </c>
      <c r="C109" s="5" t="s">
        <v>64</v>
      </c>
      <c r="D109" s="5">
        <v>375</v>
      </c>
      <c r="E109" s="5">
        <v>0</v>
      </c>
      <c r="F109" s="5">
        <v>0</v>
      </c>
      <c r="G109" s="5">
        <v>0</v>
      </c>
      <c r="H109" s="30">
        <f t="shared" si="3"/>
        <v>375</v>
      </c>
      <c r="J109" t="str">
        <f t="shared" si="4"/>
        <v>Summer</v>
      </c>
    </row>
    <row r="110" spans="2:10" x14ac:dyDescent="0.25">
      <c r="B110" s="4">
        <v>2030</v>
      </c>
      <c r="C110" s="5" t="s">
        <v>65</v>
      </c>
      <c r="D110" s="5">
        <v>400</v>
      </c>
      <c r="E110" s="5">
        <v>0</v>
      </c>
      <c r="F110" s="5">
        <v>0</v>
      </c>
      <c r="G110" s="5">
        <v>0</v>
      </c>
      <c r="H110" s="30">
        <f t="shared" si="3"/>
        <v>400</v>
      </c>
      <c r="J110" t="str">
        <f t="shared" si="4"/>
        <v>Summer</v>
      </c>
    </row>
    <row r="111" spans="2:10" x14ac:dyDescent="0.25">
      <c r="B111" s="4">
        <v>2030</v>
      </c>
      <c r="C111" s="5" t="s">
        <v>58</v>
      </c>
      <c r="D111" s="5">
        <v>125.65</v>
      </c>
      <c r="E111" s="5">
        <v>0</v>
      </c>
      <c r="F111" s="5">
        <v>0</v>
      </c>
      <c r="G111" s="5">
        <v>0</v>
      </c>
      <c r="H111" s="30">
        <f t="shared" si="3"/>
        <v>125.65</v>
      </c>
      <c r="J111" t="str">
        <f t="shared" si="4"/>
        <v>Summer</v>
      </c>
    </row>
    <row r="112" spans="2:10" x14ac:dyDescent="0.25">
      <c r="B112" s="4">
        <v>2030</v>
      </c>
      <c r="C112" s="5" t="s">
        <v>59</v>
      </c>
      <c r="D112" s="5">
        <v>0</v>
      </c>
      <c r="E112" s="5">
        <v>0</v>
      </c>
      <c r="F112" s="5">
        <v>0</v>
      </c>
      <c r="G112" s="5">
        <v>0</v>
      </c>
      <c r="H112" s="30">
        <f t="shared" si="3"/>
        <v>0</v>
      </c>
      <c r="J112" t="str">
        <f t="shared" si="4"/>
        <v>Winter</v>
      </c>
    </row>
    <row r="113" spans="2:10" x14ac:dyDescent="0.25">
      <c r="B113" s="4">
        <v>2030</v>
      </c>
      <c r="C113" s="5" t="s">
        <v>63</v>
      </c>
      <c r="D113" s="5">
        <v>0</v>
      </c>
      <c r="E113" s="5">
        <v>0</v>
      </c>
      <c r="F113" s="5">
        <v>0</v>
      </c>
      <c r="G113" s="5">
        <v>0</v>
      </c>
      <c r="H113" s="30">
        <f t="shared" si="3"/>
        <v>0</v>
      </c>
      <c r="J113" t="str">
        <f t="shared" si="4"/>
        <v>Flat</v>
      </c>
    </row>
    <row r="114" spans="2:10" x14ac:dyDescent="0.25">
      <c r="B114" s="4">
        <v>2030</v>
      </c>
      <c r="C114" s="5" t="s">
        <v>57</v>
      </c>
      <c r="D114" s="5">
        <v>74.349999999999994</v>
      </c>
      <c r="E114" s="5">
        <v>0</v>
      </c>
      <c r="F114" s="5">
        <v>0</v>
      </c>
      <c r="G114" s="5">
        <v>0</v>
      </c>
      <c r="H114" s="30">
        <f t="shared" si="3"/>
        <v>74.349999999999994</v>
      </c>
      <c r="J114" t="str">
        <f t="shared" si="4"/>
        <v>Flat</v>
      </c>
    </row>
    <row r="115" spans="2:10" x14ac:dyDescent="0.25">
      <c r="B115" s="4">
        <v>2030</v>
      </c>
      <c r="C115" s="5" t="s">
        <v>61</v>
      </c>
      <c r="D115" s="5">
        <v>138.05000000000001</v>
      </c>
      <c r="E115" s="5">
        <v>0</v>
      </c>
      <c r="F115" s="5">
        <v>0</v>
      </c>
      <c r="G115" s="5">
        <v>0</v>
      </c>
      <c r="H115" s="30">
        <f t="shared" si="3"/>
        <v>138.05000000000001</v>
      </c>
      <c r="J115" t="str">
        <f t="shared" si="4"/>
        <v>Winter</v>
      </c>
    </row>
    <row r="116" spans="2:10" x14ac:dyDescent="0.25">
      <c r="B116" s="53">
        <v>2030</v>
      </c>
      <c r="C116" s="51" t="s">
        <v>62</v>
      </c>
      <c r="D116" s="51">
        <v>34.92</v>
      </c>
      <c r="E116" s="51">
        <v>0</v>
      </c>
      <c r="F116" s="51">
        <v>0</v>
      </c>
      <c r="G116" s="51">
        <v>0</v>
      </c>
      <c r="H116" s="46">
        <f t="shared" si="3"/>
        <v>34.92</v>
      </c>
      <c r="J116" t="str">
        <f t="shared" si="4"/>
        <v>Winter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v>2031</v>
      </c>
      <c r="C118" s="5" t="s">
        <v>60</v>
      </c>
      <c r="D118" s="5">
        <v>100</v>
      </c>
      <c r="E118" s="5">
        <v>0</v>
      </c>
      <c r="F118" s="5">
        <v>0</v>
      </c>
      <c r="G118" s="5">
        <v>0</v>
      </c>
      <c r="H118" s="30">
        <f t="shared" si="3"/>
        <v>100</v>
      </c>
      <c r="J118" t="str">
        <f t="shared" si="4"/>
        <v>Summer</v>
      </c>
    </row>
    <row r="119" spans="2:10" x14ac:dyDescent="0.25">
      <c r="B119" s="4">
        <v>2031</v>
      </c>
      <c r="C119" s="5" t="s">
        <v>64</v>
      </c>
      <c r="D119" s="5">
        <v>375</v>
      </c>
      <c r="E119" s="5">
        <v>0</v>
      </c>
      <c r="F119" s="5">
        <v>0</v>
      </c>
      <c r="G119" s="5">
        <v>0</v>
      </c>
      <c r="H119" s="30">
        <f t="shared" si="3"/>
        <v>375</v>
      </c>
      <c r="J119" t="str">
        <f t="shared" si="4"/>
        <v>Summer</v>
      </c>
    </row>
    <row r="120" spans="2:10" x14ac:dyDescent="0.25">
      <c r="B120" s="4">
        <v>2031</v>
      </c>
      <c r="C120" s="5" t="s">
        <v>58</v>
      </c>
      <c r="D120" s="5">
        <v>116.325</v>
      </c>
      <c r="E120" s="5">
        <v>0</v>
      </c>
      <c r="F120" s="5">
        <v>0</v>
      </c>
      <c r="G120" s="5">
        <v>0</v>
      </c>
      <c r="H120" s="30">
        <f t="shared" si="3"/>
        <v>116.325</v>
      </c>
      <c r="J120" t="str">
        <f t="shared" si="4"/>
        <v>Summer</v>
      </c>
    </row>
    <row r="121" spans="2:10" x14ac:dyDescent="0.25">
      <c r="B121" s="4">
        <v>2031</v>
      </c>
      <c r="C121" s="5" t="s">
        <v>65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3"/>
        <v>400</v>
      </c>
      <c r="J121" t="str">
        <f t="shared" si="4"/>
        <v>Summer</v>
      </c>
    </row>
    <row r="122" spans="2:10" x14ac:dyDescent="0.25">
      <c r="B122" s="4">
        <v>2031</v>
      </c>
      <c r="C122" s="5" t="s">
        <v>63</v>
      </c>
      <c r="D122" s="5">
        <v>0</v>
      </c>
      <c r="E122" s="5">
        <v>0</v>
      </c>
      <c r="F122" s="5">
        <v>0</v>
      </c>
      <c r="G122" s="5">
        <v>0</v>
      </c>
      <c r="H122" s="30">
        <f t="shared" si="3"/>
        <v>0</v>
      </c>
      <c r="J122" t="str">
        <f t="shared" si="4"/>
        <v>Flat</v>
      </c>
    </row>
    <row r="123" spans="2:10" x14ac:dyDescent="0.25">
      <c r="B123" s="4">
        <v>2031</v>
      </c>
      <c r="C123" s="5" t="s">
        <v>57</v>
      </c>
      <c r="D123" s="5">
        <v>83.674999999999997</v>
      </c>
      <c r="E123" s="5">
        <v>0</v>
      </c>
      <c r="F123" s="5">
        <v>0</v>
      </c>
      <c r="G123" s="5">
        <v>0</v>
      </c>
      <c r="H123" s="30">
        <f t="shared" si="3"/>
        <v>83.674999999999997</v>
      </c>
      <c r="J123" t="str">
        <f t="shared" si="4"/>
        <v>Flat</v>
      </c>
    </row>
    <row r="124" spans="2:10" x14ac:dyDescent="0.25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3"/>
        <v>0</v>
      </c>
      <c r="J124" t="str">
        <f t="shared" si="4"/>
        <v>Winter</v>
      </c>
    </row>
    <row r="125" spans="2:10" x14ac:dyDescent="0.25">
      <c r="B125" s="4">
        <v>2031</v>
      </c>
      <c r="C125" s="5" t="s">
        <v>61</v>
      </c>
      <c r="D125" s="5">
        <v>154.15</v>
      </c>
      <c r="E125" s="5">
        <v>0</v>
      </c>
      <c r="F125" s="5">
        <v>0</v>
      </c>
      <c r="G125" s="5">
        <v>0</v>
      </c>
      <c r="H125" s="30">
        <f t="shared" si="3"/>
        <v>154.15</v>
      </c>
      <c r="J125" t="str">
        <f t="shared" si="4"/>
        <v>Winter</v>
      </c>
    </row>
    <row r="126" spans="2:10" x14ac:dyDescent="0.25">
      <c r="B126" s="53">
        <v>2031</v>
      </c>
      <c r="C126" s="51" t="s">
        <v>62</v>
      </c>
      <c r="D126" s="51">
        <v>37.840000000000003</v>
      </c>
      <c r="E126" s="51">
        <v>0</v>
      </c>
      <c r="F126" s="51">
        <v>0</v>
      </c>
      <c r="G126" s="51">
        <v>0</v>
      </c>
      <c r="H126" s="46">
        <f t="shared" si="3"/>
        <v>37.840000000000003</v>
      </c>
      <c r="J126" t="str">
        <f t="shared" si="4"/>
        <v>Winter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v>2032</v>
      </c>
      <c r="C128" s="5" t="s">
        <v>60</v>
      </c>
      <c r="D128" s="5">
        <v>100</v>
      </c>
      <c r="E128" s="5">
        <v>0</v>
      </c>
      <c r="F128" s="5">
        <v>0</v>
      </c>
      <c r="G128" s="5">
        <v>0</v>
      </c>
      <c r="H128" s="30">
        <f t="shared" si="3"/>
        <v>100</v>
      </c>
      <c r="J128" t="str">
        <f t="shared" si="4"/>
        <v>Summer</v>
      </c>
    </row>
    <row r="129" spans="2:10" x14ac:dyDescent="0.25">
      <c r="B129" s="4">
        <v>2032</v>
      </c>
      <c r="C129" s="5" t="s">
        <v>64</v>
      </c>
      <c r="D129" s="5">
        <v>375</v>
      </c>
      <c r="E129" s="5">
        <v>0</v>
      </c>
      <c r="F129" s="5">
        <v>0</v>
      </c>
      <c r="G129" s="5">
        <v>0</v>
      </c>
      <c r="H129" s="30">
        <f t="shared" si="3"/>
        <v>375</v>
      </c>
      <c r="J129" t="str">
        <f t="shared" si="4"/>
        <v>Summer</v>
      </c>
    </row>
    <row r="130" spans="2:10" x14ac:dyDescent="0.25">
      <c r="B130" s="4">
        <v>2032</v>
      </c>
      <c r="C130" s="5" t="s">
        <v>58</v>
      </c>
      <c r="D130" s="5">
        <v>35.15</v>
      </c>
      <c r="E130" s="5">
        <v>0</v>
      </c>
      <c r="F130" s="5">
        <v>0</v>
      </c>
      <c r="G130" s="5">
        <v>0</v>
      </c>
      <c r="H130" s="30">
        <f t="shared" si="3"/>
        <v>35.15</v>
      </c>
      <c r="J130" t="str">
        <f t="shared" si="4"/>
        <v>Summer</v>
      </c>
    </row>
    <row r="131" spans="2:10" x14ac:dyDescent="0.25">
      <c r="B131" s="4">
        <v>2032</v>
      </c>
      <c r="C131" s="5" t="s">
        <v>65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3"/>
        <v>400</v>
      </c>
      <c r="J131" t="str">
        <f t="shared" si="4"/>
        <v>Summer</v>
      </c>
    </row>
    <row r="132" spans="2:10" x14ac:dyDescent="0.25">
      <c r="B132" s="4">
        <v>2032</v>
      </c>
      <c r="C132" s="5" t="s">
        <v>63</v>
      </c>
      <c r="D132" s="5">
        <v>0</v>
      </c>
      <c r="E132" s="5">
        <v>0</v>
      </c>
      <c r="F132" s="5">
        <v>0</v>
      </c>
      <c r="G132" s="5">
        <v>0</v>
      </c>
      <c r="H132" s="30">
        <f t="shared" si="3"/>
        <v>0</v>
      </c>
      <c r="J132" t="str">
        <f t="shared" si="4"/>
        <v>Flat</v>
      </c>
    </row>
    <row r="133" spans="2:10" x14ac:dyDescent="0.25">
      <c r="B133" s="4">
        <v>2032</v>
      </c>
      <c r="C133" s="5" t="s">
        <v>57</v>
      </c>
      <c r="D133" s="5">
        <v>164.85</v>
      </c>
      <c r="E133" s="5">
        <v>0</v>
      </c>
      <c r="F133" s="5">
        <v>0</v>
      </c>
      <c r="G133" s="5">
        <v>0</v>
      </c>
      <c r="H133" s="30">
        <f t="shared" si="3"/>
        <v>164.85</v>
      </c>
      <c r="J133" t="str">
        <f t="shared" si="4"/>
        <v>Flat</v>
      </c>
    </row>
    <row r="134" spans="2:10" x14ac:dyDescent="0.25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3"/>
        <v>0</v>
      </c>
      <c r="J134" t="str">
        <f t="shared" si="4"/>
        <v>Winter</v>
      </c>
    </row>
    <row r="135" spans="2:10" x14ac:dyDescent="0.25">
      <c r="B135" s="4">
        <v>2032</v>
      </c>
      <c r="C135" s="5" t="s">
        <v>61</v>
      </c>
      <c r="D135" s="5">
        <v>79.349999999999994</v>
      </c>
      <c r="E135" s="5">
        <v>0</v>
      </c>
      <c r="F135" s="5">
        <v>0</v>
      </c>
      <c r="G135" s="5">
        <v>0</v>
      </c>
      <c r="H135" s="30">
        <f t="shared" si="3"/>
        <v>79.349999999999994</v>
      </c>
      <c r="J135" t="str">
        <f t="shared" si="4"/>
        <v>Winter</v>
      </c>
    </row>
    <row r="136" spans="2:10" x14ac:dyDescent="0.25">
      <c r="B136" s="53">
        <v>2032</v>
      </c>
      <c r="C136" s="51" t="s">
        <v>62</v>
      </c>
      <c r="D136" s="51">
        <v>48.68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48.68</v>
      </c>
      <c r="J136" t="str">
        <f t="shared" ref="J136:J196" si="6">IF(ISNUMBER(FIND("_W",C136)),"Winter",IF(OR(ISNUMBER(FIND("_COBFL",C136)),ISNUMBER(FIND("_MDCFL",C136))),"Flat","Summer"))</f>
        <v>Winter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v>2033</v>
      </c>
      <c r="C138" s="5" t="s">
        <v>60</v>
      </c>
      <c r="D138" s="5">
        <v>100</v>
      </c>
      <c r="E138" s="5">
        <v>0</v>
      </c>
      <c r="F138" s="5">
        <v>0</v>
      </c>
      <c r="G138" s="5">
        <v>0</v>
      </c>
      <c r="H138" s="30">
        <f t="shared" si="5"/>
        <v>100</v>
      </c>
      <c r="J138" t="str">
        <f t="shared" si="6"/>
        <v>Summer</v>
      </c>
    </row>
    <row r="139" spans="2:10" x14ac:dyDescent="0.25">
      <c r="B139" s="4">
        <v>2033</v>
      </c>
      <c r="C139" s="5" t="s">
        <v>64</v>
      </c>
      <c r="D139" s="5">
        <v>375</v>
      </c>
      <c r="E139" s="5">
        <v>0</v>
      </c>
      <c r="F139" s="5">
        <v>0</v>
      </c>
      <c r="G139" s="5">
        <v>0</v>
      </c>
      <c r="H139" s="30">
        <f t="shared" si="5"/>
        <v>375</v>
      </c>
      <c r="J139" t="str">
        <f t="shared" si="6"/>
        <v>Summer</v>
      </c>
    </row>
    <row r="140" spans="2:10" x14ac:dyDescent="0.25">
      <c r="B140" s="4">
        <v>2033</v>
      </c>
      <c r="C140" s="5" t="s">
        <v>58</v>
      </c>
      <c r="D140" s="5">
        <v>71.224999999999994</v>
      </c>
      <c r="E140" s="5">
        <v>0</v>
      </c>
      <c r="F140" s="5">
        <v>0</v>
      </c>
      <c r="G140" s="5">
        <v>0</v>
      </c>
      <c r="H140" s="30">
        <f t="shared" si="5"/>
        <v>71.224999999999994</v>
      </c>
      <c r="J140" t="str">
        <f t="shared" si="6"/>
        <v>Summer</v>
      </c>
    </row>
    <row r="141" spans="2:10" x14ac:dyDescent="0.25">
      <c r="B141" s="4">
        <v>2033</v>
      </c>
      <c r="C141" s="5" t="s">
        <v>65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5"/>
        <v>400</v>
      </c>
      <c r="J141" t="str">
        <f t="shared" si="6"/>
        <v>Summer</v>
      </c>
    </row>
    <row r="142" spans="2:10" x14ac:dyDescent="0.25">
      <c r="B142" s="4">
        <v>2033</v>
      </c>
      <c r="C142" s="5" t="s">
        <v>63</v>
      </c>
      <c r="D142" s="5">
        <v>0</v>
      </c>
      <c r="E142" s="5">
        <v>0</v>
      </c>
      <c r="F142" s="5">
        <v>0</v>
      </c>
      <c r="G142" s="5">
        <v>0</v>
      </c>
      <c r="H142" s="30">
        <f t="shared" si="5"/>
        <v>0</v>
      </c>
      <c r="J142" t="str">
        <f t="shared" si="6"/>
        <v>Flat</v>
      </c>
    </row>
    <row r="143" spans="2:10" x14ac:dyDescent="0.25">
      <c r="B143" s="4">
        <v>2033</v>
      </c>
      <c r="C143" s="5" t="s">
        <v>57</v>
      </c>
      <c r="D143" s="5">
        <v>128.77500000000001</v>
      </c>
      <c r="E143" s="5">
        <v>0</v>
      </c>
      <c r="F143" s="5">
        <v>0</v>
      </c>
      <c r="G143" s="5">
        <v>0</v>
      </c>
      <c r="H143" s="30">
        <f t="shared" si="5"/>
        <v>128.77500000000001</v>
      </c>
      <c r="J143" t="str">
        <f t="shared" si="6"/>
        <v>Flat</v>
      </c>
    </row>
    <row r="144" spans="2:10" x14ac:dyDescent="0.25">
      <c r="B144" s="4">
        <v>2033</v>
      </c>
      <c r="C144" s="5" t="s">
        <v>59</v>
      </c>
      <c r="D144" s="5">
        <v>0</v>
      </c>
      <c r="E144" s="5">
        <v>0</v>
      </c>
      <c r="F144" s="5">
        <v>0</v>
      </c>
      <c r="G144" s="5">
        <v>0</v>
      </c>
      <c r="H144" s="30">
        <f t="shared" si="5"/>
        <v>0</v>
      </c>
      <c r="J144" t="str">
        <f t="shared" si="6"/>
        <v>Winter</v>
      </c>
    </row>
    <row r="145" spans="2:10" x14ac:dyDescent="0.25">
      <c r="B145" s="4">
        <v>2033</v>
      </c>
      <c r="C145" s="5" t="s">
        <v>61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5"/>
        <v>0</v>
      </c>
      <c r="J145" t="str">
        <f t="shared" si="6"/>
        <v>Winter</v>
      </c>
    </row>
    <row r="146" spans="2:10" x14ac:dyDescent="0.25">
      <c r="B146" s="53">
        <v>2033</v>
      </c>
      <c r="C146" s="51" t="s">
        <v>62</v>
      </c>
      <c r="D146" s="51">
        <v>62.76</v>
      </c>
      <c r="E146" s="51">
        <v>0</v>
      </c>
      <c r="F146" s="51">
        <v>0</v>
      </c>
      <c r="G146" s="51">
        <v>0</v>
      </c>
      <c r="H146" s="46">
        <f t="shared" si="5"/>
        <v>62.76</v>
      </c>
      <c r="J146" t="str">
        <f t="shared" si="6"/>
        <v>Winter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v>2034</v>
      </c>
      <c r="C148" s="5" t="s">
        <v>60</v>
      </c>
      <c r="D148" s="5">
        <v>100</v>
      </c>
      <c r="E148" s="5">
        <v>0</v>
      </c>
      <c r="F148" s="5">
        <v>0</v>
      </c>
      <c r="G148" s="5">
        <v>0</v>
      </c>
      <c r="H148" s="30">
        <f t="shared" si="5"/>
        <v>100</v>
      </c>
      <c r="J148" t="str">
        <f t="shared" si="6"/>
        <v>Summer</v>
      </c>
    </row>
    <row r="149" spans="2:10" x14ac:dyDescent="0.25">
      <c r="B149" s="4">
        <v>2034</v>
      </c>
      <c r="C149" s="5" t="s">
        <v>64</v>
      </c>
      <c r="D149" s="5">
        <v>375</v>
      </c>
      <c r="E149" s="5">
        <v>0</v>
      </c>
      <c r="F149" s="5">
        <v>0</v>
      </c>
      <c r="G149" s="5">
        <v>0</v>
      </c>
      <c r="H149" s="30">
        <f t="shared" si="5"/>
        <v>375</v>
      </c>
      <c r="J149" t="str">
        <f t="shared" si="6"/>
        <v>Summer</v>
      </c>
    </row>
    <row r="150" spans="2:10" x14ac:dyDescent="0.25">
      <c r="B150" s="4">
        <v>2034</v>
      </c>
      <c r="C150" s="5" t="s">
        <v>58</v>
      </c>
      <c r="D150" s="5">
        <v>57.75</v>
      </c>
      <c r="E150" s="5">
        <v>0</v>
      </c>
      <c r="F150" s="5">
        <v>0</v>
      </c>
      <c r="G150" s="5">
        <v>0</v>
      </c>
      <c r="H150" s="30">
        <f t="shared" si="5"/>
        <v>57.75</v>
      </c>
      <c r="J150" t="str">
        <f t="shared" si="6"/>
        <v>Summer</v>
      </c>
    </row>
    <row r="151" spans="2:10" x14ac:dyDescent="0.25">
      <c r="B151" s="4">
        <v>2034</v>
      </c>
      <c r="C151" s="5" t="s">
        <v>65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5"/>
        <v>333</v>
      </c>
      <c r="J151" t="str">
        <f t="shared" si="6"/>
        <v>Summer</v>
      </c>
    </row>
    <row r="152" spans="2:10" x14ac:dyDescent="0.25">
      <c r="B152" s="4">
        <v>2034</v>
      </c>
      <c r="C152" s="5" t="s">
        <v>59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v>2034</v>
      </c>
      <c r="C153" s="5" t="s">
        <v>63</v>
      </c>
      <c r="D153" s="5">
        <v>67</v>
      </c>
      <c r="E153" s="5">
        <v>0</v>
      </c>
      <c r="F153" s="5">
        <v>0</v>
      </c>
      <c r="G153" s="5">
        <v>0</v>
      </c>
      <c r="H153" s="30">
        <f t="shared" si="5"/>
        <v>67</v>
      </c>
      <c r="J153" t="str">
        <f t="shared" si="6"/>
        <v>Flat</v>
      </c>
    </row>
    <row r="154" spans="2:10" x14ac:dyDescent="0.25">
      <c r="B154" s="4">
        <v>2034</v>
      </c>
      <c r="C154" s="5" t="s">
        <v>57</v>
      </c>
      <c r="D154" s="5">
        <v>142.25</v>
      </c>
      <c r="E154" s="5">
        <v>0</v>
      </c>
      <c r="F154" s="5">
        <v>0</v>
      </c>
      <c r="G154" s="5">
        <v>0</v>
      </c>
      <c r="H154" s="30">
        <f t="shared" si="5"/>
        <v>142.25</v>
      </c>
      <c r="J154" t="str">
        <f t="shared" si="6"/>
        <v>Flat</v>
      </c>
    </row>
    <row r="155" spans="2:10" x14ac:dyDescent="0.25">
      <c r="B155" s="4">
        <v>2034</v>
      </c>
      <c r="C155" s="5" t="s">
        <v>61</v>
      </c>
      <c r="D155" s="5">
        <v>0</v>
      </c>
      <c r="E155" s="5">
        <v>0</v>
      </c>
      <c r="F155" s="5">
        <v>0</v>
      </c>
      <c r="G155" s="5">
        <v>0</v>
      </c>
      <c r="H155" s="30">
        <f t="shared" si="5"/>
        <v>0</v>
      </c>
      <c r="J155" t="str">
        <f t="shared" si="6"/>
        <v>Winter</v>
      </c>
    </row>
    <row r="156" spans="2:10" x14ac:dyDescent="0.25">
      <c r="B156" s="53">
        <v>2034</v>
      </c>
      <c r="C156" s="51" t="s">
        <v>62</v>
      </c>
      <c r="D156" s="51">
        <v>0</v>
      </c>
      <c r="E156" s="51">
        <v>0</v>
      </c>
      <c r="F156" s="51">
        <v>0</v>
      </c>
      <c r="G156" s="51">
        <v>0</v>
      </c>
      <c r="H156" s="46">
        <f t="shared" si="5"/>
        <v>0</v>
      </c>
      <c r="J156" t="str">
        <f t="shared" si="6"/>
        <v>Winter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v>2035</v>
      </c>
      <c r="C158" s="5" t="s">
        <v>60</v>
      </c>
      <c r="D158" s="5">
        <v>100</v>
      </c>
      <c r="E158" s="5">
        <v>0</v>
      </c>
      <c r="F158" s="5">
        <v>0</v>
      </c>
      <c r="G158" s="5">
        <v>0</v>
      </c>
      <c r="H158" s="30">
        <f t="shared" si="5"/>
        <v>100</v>
      </c>
      <c r="J158" t="str">
        <f t="shared" si="6"/>
        <v>Summer</v>
      </c>
    </row>
    <row r="159" spans="2:10" x14ac:dyDescent="0.25">
      <c r="B159" s="4">
        <v>2035</v>
      </c>
      <c r="C159" s="5" t="s">
        <v>58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5"/>
        <v>26</v>
      </c>
      <c r="J159" t="str">
        <f t="shared" si="6"/>
        <v>Summer</v>
      </c>
    </row>
    <row r="160" spans="2:10" x14ac:dyDescent="0.25">
      <c r="B160" s="4">
        <v>2035</v>
      </c>
      <c r="C160" s="5" t="s">
        <v>64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25">
      <c r="B161" s="4">
        <v>2035</v>
      </c>
      <c r="C161" s="5" t="s">
        <v>65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5"/>
        <v>360.28</v>
      </c>
      <c r="J161" t="str">
        <f t="shared" si="6"/>
        <v>Summer</v>
      </c>
    </row>
    <row r="162" spans="2:10" x14ac:dyDescent="0.25">
      <c r="B162" s="4">
        <v>2035</v>
      </c>
      <c r="C162" s="5" t="s">
        <v>59</v>
      </c>
      <c r="D162" s="5">
        <v>0</v>
      </c>
      <c r="E162" s="5">
        <v>0</v>
      </c>
      <c r="F162" s="5">
        <v>0</v>
      </c>
      <c r="G162" s="5">
        <v>0</v>
      </c>
      <c r="H162" s="30">
        <f t="shared" si="5"/>
        <v>0</v>
      </c>
      <c r="J162" t="str">
        <f t="shared" si="6"/>
        <v>Winter</v>
      </c>
    </row>
    <row r="163" spans="2:10" x14ac:dyDescent="0.25">
      <c r="B163" s="4">
        <v>2035</v>
      </c>
      <c r="C163" s="5" t="s">
        <v>57</v>
      </c>
      <c r="D163" s="5">
        <v>174</v>
      </c>
      <c r="E163" s="5">
        <v>0</v>
      </c>
      <c r="F163" s="5">
        <v>0</v>
      </c>
      <c r="G163" s="5">
        <v>0</v>
      </c>
      <c r="H163" s="30">
        <f t="shared" si="5"/>
        <v>174</v>
      </c>
      <c r="J163" t="str">
        <f t="shared" si="6"/>
        <v>Flat</v>
      </c>
    </row>
    <row r="164" spans="2:10" x14ac:dyDescent="0.25">
      <c r="B164" s="4">
        <v>2035</v>
      </c>
      <c r="C164" s="5" t="s">
        <v>63</v>
      </c>
      <c r="D164" s="5">
        <v>39.72</v>
      </c>
      <c r="E164" s="5">
        <v>0</v>
      </c>
      <c r="F164" s="5">
        <v>0</v>
      </c>
      <c r="G164" s="5">
        <v>0</v>
      </c>
      <c r="H164" s="30">
        <f t="shared" si="5"/>
        <v>39.72</v>
      </c>
      <c r="J164" t="str">
        <f t="shared" si="6"/>
        <v>Flat</v>
      </c>
    </row>
    <row r="165" spans="2:10" x14ac:dyDescent="0.25">
      <c r="B165" s="4">
        <v>2035</v>
      </c>
      <c r="C165" s="5" t="s">
        <v>61</v>
      </c>
      <c r="D165" s="5">
        <v>0</v>
      </c>
      <c r="E165" s="5">
        <v>0</v>
      </c>
      <c r="F165" s="5">
        <v>0</v>
      </c>
      <c r="G165" s="5">
        <v>0</v>
      </c>
      <c r="H165" s="30">
        <f t="shared" si="5"/>
        <v>0</v>
      </c>
      <c r="J165" t="str">
        <f t="shared" si="6"/>
        <v>Winter</v>
      </c>
    </row>
    <row r="166" spans="2:10" x14ac:dyDescent="0.25">
      <c r="B166" s="53">
        <v>2035</v>
      </c>
      <c r="C166" s="51" t="s">
        <v>62</v>
      </c>
      <c r="D166" s="51">
        <v>35.4</v>
      </c>
      <c r="E166" s="51">
        <v>0</v>
      </c>
      <c r="F166" s="51">
        <v>0</v>
      </c>
      <c r="G166" s="51">
        <v>0</v>
      </c>
      <c r="H166" s="46">
        <f t="shared" si="5"/>
        <v>35.4</v>
      </c>
      <c r="J166" t="str">
        <f t="shared" si="6"/>
        <v>Winter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v>2036</v>
      </c>
      <c r="C168" s="5" t="s">
        <v>60</v>
      </c>
      <c r="D168" s="5">
        <v>100</v>
      </c>
      <c r="E168" s="5">
        <v>0</v>
      </c>
      <c r="F168" s="5">
        <v>0</v>
      </c>
      <c r="G168" s="5">
        <v>0</v>
      </c>
      <c r="H168" s="30">
        <f t="shared" si="5"/>
        <v>100</v>
      </c>
      <c r="J168" t="str">
        <f t="shared" si="6"/>
        <v>Summer</v>
      </c>
    </row>
    <row r="169" spans="2:10" x14ac:dyDescent="0.25">
      <c r="B169" s="4">
        <v>2036</v>
      </c>
      <c r="C169" s="5" t="s">
        <v>58</v>
      </c>
      <c r="D169" s="5">
        <v>26</v>
      </c>
      <c r="E169" s="5">
        <v>0</v>
      </c>
      <c r="F169" s="5">
        <v>0</v>
      </c>
      <c r="G169" s="5">
        <v>0</v>
      </c>
      <c r="H169" s="30">
        <f t="shared" si="5"/>
        <v>26</v>
      </c>
      <c r="J169" t="str">
        <f t="shared" si="6"/>
        <v>Summer</v>
      </c>
    </row>
    <row r="170" spans="2:10" x14ac:dyDescent="0.25">
      <c r="B170" s="4">
        <v>2036</v>
      </c>
      <c r="C170" s="5" t="s">
        <v>64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25">
      <c r="B171" s="4">
        <v>2036</v>
      </c>
      <c r="C171" s="5" t="s">
        <v>65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25">
      <c r="B172" s="4">
        <v>2036</v>
      </c>
      <c r="C172" s="5" t="s">
        <v>59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5"/>
        <v>0</v>
      </c>
      <c r="J172" t="str">
        <f t="shared" si="6"/>
        <v>Winter</v>
      </c>
    </row>
    <row r="173" spans="2:10" x14ac:dyDescent="0.25">
      <c r="B173" s="4">
        <v>2036</v>
      </c>
      <c r="C173" s="5" t="s">
        <v>57</v>
      </c>
      <c r="D173" s="5">
        <v>174</v>
      </c>
      <c r="E173" s="5">
        <v>0</v>
      </c>
      <c r="F173" s="5">
        <v>0</v>
      </c>
      <c r="G173" s="5">
        <v>0</v>
      </c>
      <c r="H173" s="30">
        <f t="shared" si="5"/>
        <v>174</v>
      </c>
      <c r="J173" t="str">
        <f t="shared" si="6"/>
        <v>Flat</v>
      </c>
    </row>
    <row r="174" spans="2:10" x14ac:dyDescent="0.25">
      <c r="B174" s="4">
        <v>2036</v>
      </c>
      <c r="C174" s="5" t="s">
        <v>63</v>
      </c>
      <c r="D174" s="5">
        <v>96.72</v>
      </c>
      <c r="E174" s="5">
        <v>0</v>
      </c>
      <c r="F174" s="5">
        <v>0</v>
      </c>
      <c r="G174" s="5">
        <v>0</v>
      </c>
      <c r="H174" s="30">
        <f t="shared" si="5"/>
        <v>96.72</v>
      </c>
      <c r="J174" t="str">
        <f t="shared" si="6"/>
        <v>Flat</v>
      </c>
    </row>
    <row r="175" spans="2:10" x14ac:dyDescent="0.25">
      <c r="B175" s="4">
        <v>2036</v>
      </c>
      <c r="C175" s="5" t="s">
        <v>61</v>
      </c>
      <c r="D175" s="5">
        <v>0</v>
      </c>
      <c r="E175" s="5">
        <v>0</v>
      </c>
      <c r="F175" s="5">
        <v>0</v>
      </c>
      <c r="G175" s="5">
        <v>0</v>
      </c>
      <c r="H175" s="30">
        <f t="shared" si="5"/>
        <v>0</v>
      </c>
      <c r="J175" t="str">
        <f t="shared" si="6"/>
        <v>Winter</v>
      </c>
    </row>
    <row r="176" spans="2:10" x14ac:dyDescent="0.25">
      <c r="B176" s="53">
        <v>2036</v>
      </c>
      <c r="C176" s="51" t="s">
        <v>62</v>
      </c>
      <c r="D176" s="51">
        <v>0</v>
      </c>
      <c r="E176" s="51">
        <v>0</v>
      </c>
      <c r="F176" s="51">
        <v>0</v>
      </c>
      <c r="G176" s="51">
        <v>0</v>
      </c>
      <c r="H176" s="46">
        <f t="shared" si="5"/>
        <v>0</v>
      </c>
      <c r="J176" t="str">
        <f t="shared" si="6"/>
        <v>Winter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v>2037</v>
      </c>
      <c r="C178" s="5" t="s">
        <v>60</v>
      </c>
      <c r="D178" s="5">
        <v>100</v>
      </c>
      <c r="E178" s="5">
        <v>0</v>
      </c>
      <c r="F178" s="5">
        <v>0</v>
      </c>
      <c r="G178" s="5">
        <v>0</v>
      </c>
      <c r="H178" s="30">
        <f t="shared" si="5"/>
        <v>100</v>
      </c>
      <c r="J178" t="str">
        <f t="shared" si="6"/>
        <v>Summer</v>
      </c>
    </row>
    <row r="179" spans="2:10" x14ac:dyDescent="0.25">
      <c r="B179" s="4">
        <v>2037</v>
      </c>
      <c r="C179" s="5" t="s">
        <v>58</v>
      </c>
      <c r="D179" s="5">
        <v>26</v>
      </c>
      <c r="E179" s="5">
        <v>0</v>
      </c>
      <c r="F179" s="5">
        <v>0</v>
      </c>
      <c r="G179" s="5">
        <v>0</v>
      </c>
      <c r="H179" s="30">
        <f t="shared" si="5"/>
        <v>26</v>
      </c>
      <c r="J179" t="str">
        <f t="shared" si="6"/>
        <v>Summer</v>
      </c>
    </row>
    <row r="180" spans="2:10" x14ac:dyDescent="0.25">
      <c r="B180" s="4">
        <v>2037</v>
      </c>
      <c r="C180" s="5" t="s">
        <v>64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25">
      <c r="B181" s="4">
        <v>2037</v>
      </c>
      <c r="C181" s="5" t="s">
        <v>65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5"/>
        <v>230.88</v>
      </c>
      <c r="J181" t="str">
        <f t="shared" si="6"/>
        <v>Summer</v>
      </c>
    </row>
    <row r="182" spans="2:10" x14ac:dyDescent="0.25">
      <c r="B182" s="4">
        <v>2037</v>
      </c>
      <c r="C182" s="5" t="s">
        <v>59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5"/>
        <v>0</v>
      </c>
      <c r="J182" t="str">
        <f t="shared" si="6"/>
        <v>Winter</v>
      </c>
    </row>
    <row r="183" spans="2:10" x14ac:dyDescent="0.25">
      <c r="B183" s="4">
        <v>2037</v>
      </c>
      <c r="C183" s="5" t="s">
        <v>61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v>2037</v>
      </c>
      <c r="C184" s="5" t="s">
        <v>62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v>2037</v>
      </c>
      <c r="C185" s="5" t="s">
        <v>57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5"/>
        <v>174</v>
      </c>
      <c r="J185" t="str">
        <f t="shared" si="6"/>
        <v>Flat</v>
      </c>
    </row>
    <row r="186" spans="2:10" x14ac:dyDescent="0.25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v>2038</v>
      </c>
      <c r="C188" s="5" t="s">
        <v>60</v>
      </c>
      <c r="D188" s="5">
        <v>100</v>
      </c>
      <c r="E188" s="5">
        <v>0</v>
      </c>
      <c r="F188" s="5">
        <v>0</v>
      </c>
      <c r="G188" s="5">
        <v>0</v>
      </c>
      <c r="H188" s="30">
        <f t="shared" si="5"/>
        <v>100</v>
      </c>
      <c r="J188" t="str">
        <f t="shared" si="6"/>
        <v>Summer</v>
      </c>
    </row>
    <row r="189" spans="2:10" x14ac:dyDescent="0.25">
      <c r="B189" s="4">
        <v>2038</v>
      </c>
      <c r="C189" s="5" t="s">
        <v>58</v>
      </c>
      <c r="D189" s="5">
        <v>26</v>
      </c>
      <c r="E189" s="5">
        <v>0</v>
      </c>
      <c r="F189" s="5">
        <v>0</v>
      </c>
      <c r="G189" s="5">
        <v>0</v>
      </c>
      <c r="H189" s="30">
        <f t="shared" si="5"/>
        <v>26</v>
      </c>
      <c r="J189" t="str">
        <f t="shared" si="6"/>
        <v>Summer</v>
      </c>
    </row>
    <row r="190" spans="2:10" x14ac:dyDescent="0.25">
      <c r="B190" s="4">
        <v>2038</v>
      </c>
      <c r="C190" s="5" t="s">
        <v>64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5"/>
        <v>375</v>
      </c>
      <c r="J190" t="str">
        <f t="shared" si="6"/>
        <v>Summer</v>
      </c>
    </row>
    <row r="191" spans="2:10" x14ac:dyDescent="0.25">
      <c r="B191" s="4">
        <v>2038</v>
      </c>
      <c r="C191" s="5" t="s">
        <v>65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5"/>
        <v>130.68</v>
      </c>
      <c r="J191" t="str">
        <f t="shared" si="6"/>
        <v>Summer</v>
      </c>
    </row>
    <row r="192" spans="2:10" x14ac:dyDescent="0.25">
      <c r="B192" s="4">
        <v>2038</v>
      </c>
      <c r="C192" s="5" t="s">
        <v>59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5"/>
        <v>0</v>
      </c>
      <c r="J192" t="str">
        <f t="shared" si="6"/>
        <v>Winter</v>
      </c>
    </row>
    <row r="193" spans="2:10" x14ac:dyDescent="0.25">
      <c r="B193" s="4">
        <v>2038</v>
      </c>
      <c r="C193" s="5" t="s">
        <v>57</v>
      </c>
      <c r="D193" s="5">
        <v>174</v>
      </c>
      <c r="E193" s="5">
        <v>0</v>
      </c>
      <c r="F193" s="5">
        <v>0</v>
      </c>
      <c r="G193" s="5">
        <v>0</v>
      </c>
      <c r="H193" s="30">
        <f t="shared" si="5"/>
        <v>174</v>
      </c>
      <c r="J193" t="str">
        <f t="shared" si="6"/>
        <v>Flat</v>
      </c>
    </row>
    <row r="194" spans="2:10" x14ac:dyDescent="0.25">
      <c r="B194" s="4">
        <v>2038</v>
      </c>
      <c r="C194" s="5" t="s">
        <v>63</v>
      </c>
      <c r="D194" s="5">
        <v>269.32</v>
      </c>
      <c r="E194" s="5">
        <v>0</v>
      </c>
      <c r="F194" s="5">
        <v>0</v>
      </c>
      <c r="G194" s="5">
        <v>0</v>
      </c>
      <c r="H194" s="30">
        <f t="shared" si="5"/>
        <v>269.32</v>
      </c>
      <c r="J194" t="str">
        <f t="shared" si="6"/>
        <v>Flat</v>
      </c>
    </row>
    <row r="195" spans="2:10" x14ac:dyDescent="0.25">
      <c r="B195" s="4">
        <v>2038</v>
      </c>
      <c r="C195" s="5" t="s">
        <v>61</v>
      </c>
      <c r="D195" s="5">
        <v>0</v>
      </c>
      <c r="E195" s="5">
        <v>0</v>
      </c>
      <c r="F195" s="5">
        <v>0</v>
      </c>
      <c r="G195" s="5">
        <v>0</v>
      </c>
      <c r="H195" s="30">
        <f t="shared" si="5"/>
        <v>0</v>
      </c>
      <c r="J195" t="str">
        <f t="shared" si="6"/>
        <v>Winter</v>
      </c>
    </row>
    <row r="196" spans="2:10" x14ac:dyDescent="0.25">
      <c r="B196" s="53">
        <v>2038</v>
      </c>
      <c r="C196" s="51" t="s">
        <v>62</v>
      </c>
      <c r="D196" s="51">
        <v>0</v>
      </c>
      <c r="E196" s="51">
        <v>0</v>
      </c>
      <c r="F196" s="51">
        <v>0</v>
      </c>
      <c r="G196" s="51">
        <v>0</v>
      </c>
      <c r="H196" s="46">
        <f t="shared" si="5"/>
        <v>0</v>
      </c>
      <c r="J196" t="str">
        <f t="shared" si="6"/>
        <v>Winter</v>
      </c>
    </row>
    <row r="197" spans="2:10" x14ac:dyDescent="0.25">
      <c r="J197" t="str">
        <f>IF(ISNUMBER(FIND("_W",C195)),"Winter",IF(OR(ISNUMBER(FIND("_COBFL",C195)),ISNUMBER(FIND("_MDCFL",C195))),"Flat","Summer"))</f>
        <v>Winter</v>
      </c>
    </row>
    <row r="198" spans="2:10" x14ac:dyDescent="0.25">
      <c r="J198" t="str">
        <f>IF(ISNUMBER(FIND("_W",C196)),"Winter",IF(OR(ISNUMBER(FIND("_COBFL",C196)),ISNUMBER(FIND("_MDCFL",C196))),"Flat","Summer"))</f>
        <v>Winter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A2" zoomScale="70" zoomScaleNormal="70" zoomScaleSheetLayoutView="80" workbookViewId="0">
      <selection activeCell="X10" sqref="X10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36">
        <v>0.95112444821873654</v>
      </c>
      <c r="N6" s="58">
        <v>0.96944331644387627</v>
      </c>
      <c r="O6" s="58">
        <v>0.96944331644387627</v>
      </c>
      <c r="P6" s="58">
        <v>0.96944331644387627</v>
      </c>
      <c r="Q6" s="58">
        <v>0.94928101718294189</v>
      </c>
      <c r="R6" s="58">
        <v>0.94928101718294189</v>
      </c>
      <c r="S6" s="58">
        <v>0.94015787498379655</v>
      </c>
      <c r="T6" s="58">
        <v>0.94015787498379655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0.95112444821873654</v>
      </c>
      <c r="AJ6" s="58">
        <f t="shared" si="0"/>
        <v>0.96944331644387627</v>
      </c>
      <c r="AK6" s="58">
        <f t="shared" si="0"/>
        <v>0.96944331644387627</v>
      </c>
      <c r="AL6" s="58">
        <f t="shared" si="0"/>
        <v>0.96944331644387627</v>
      </c>
      <c r="AM6" s="58">
        <f t="shared" si="0"/>
        <v>0.94928101718294189</v>
      </c>
      <c r="AN6" s="58">
        <f t="shared" si="0"/>
        <v>0.94928101718294189</v>
      </c>
      <c r="AO6" s="58">
        <f t="shared" si="0"/>
        <v>0.94015787498379655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 t="s">
        <v>42</v>
      </c>
      <c r="J7" s="57" t="s">
        <v>43</v>
      </c>
      <c r="K7" s="57" t="s">
        <v>44</v>
      </c>
      <c r="L7" s="57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  <c r="T7" s="39" t="s">
        <v>53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 t="e">
        <v>#N/A</v>
      </c>
      <c r="C8" s="19" t="e">
        <v>#N/A</v>
      </c>
      <c r="D8" s="19" t="e">
        <v>#N/A</v>
      </c>
      <c r="E8" s="19" t="e">
        <v>#N/A</v>
      </c>
      <c r="F8" s="19" t="e">
        <v>#N/A</v>
      </c>
      <c r="G8" s="19" t="e">
        <v>#N/A</v>
      </c>
      <c r="H8" s="19" t="e">
        <v>#N/A</v>
      </c>
      <c r="I8" s="19" t="e">
        <v>#N/A</v>
      </c>
      <c r="J8" s="19" t="e">
        <v>#N/A</v>
      </c>
      <c r="K8" s="19" t="e">
        <v>#N/A</v>
      </c>
      <c r="L8" s="19" t="e">
        <v>#N/A</v>
      </c>
      <c r="M8" s="19" t="e">
        <v>#N/A</v>
      </c>
      <c r="N8" s="19" t="e">
        <v>#N/A</v>
      </c>
      <c r="O8" s="19" t="e">
        <v>#N/A</v>
      </c>
      <c r="P8" s="19" t="e">
        <v>#N/A</v>
      </c>
      <c r="Q8" s="19" t="e">
        <v>#N/A</v>
      </c>
      <c r="R8" s="19" t="e">
        <v>#N/A</v>
      </c>
      <c r="S8" s="19" t="e">
        <v>#N/A</v>
      </c>
      <c r="T8" s="19" t="e">
        <v>#N/A</v>
      </c>
      <c r="U8" s="18"/>
      <c r="W8" s="17">
        <v>2017</v>
      </c>
      <c r="X8" s="19" t="e">
        <v>#N/A</v>
      </c>
      <c r="Y8" s="19" t="e">
        <v>#N/A</v>
      </c>
      <c r="Z8" s="19" t="e">
        <v>#N/A</v>
      </c>
      <c r="AA8" s="19" t="e">
        <v>#N/A</v>
      </c>
      <c r="AB8" s="19" t="e">
        <v>#N/A</v>
      </c>
      <c r="AC8" s="19" t="e">
        <v>#N/A</v>
      </c>
      <c r="AD8" s="19" t="e">
        <v>#N/A</v>
      </c>
      <c r="AE8" s="19" t="e">
        <v>#N/A</v>
      </c>
      <c r="AF8" s="19" t="e">
        <v>#N/A</v>
      </c>
      <c r="AG8" s="19" t="e">
        <v>#N/A</v>
      </c>
      <c r="AH8" s="19" t="e">
        <v>#N/A</v>
      </c>
      <c r="AI8" s="19" t="e">
        <v>#N/A</v>
      </c>
      <c r="AJ8" s="19" t="e">
        <v>#N/A</v>
      </c>
      <c r="AK8" s="19" t="e">
        <v>#N/A</v>
      </c>
      <c r="AL8" s="19" t="e">
        <v>#N/A</v>
      </c>
      <c r="AM8" s="19" t="e">
        <v>#N/A</v>
      </c>
      <c r="AN8" s="19" t="e">
        <v>#N/A</v>
      </c>
      <c r="AO8" s="19" t="e">
        <v>#N/A</v>
      </c>
      <c r="AP8" s="18"/>
      <c r="AR8" s="17">
        <v>2017</v>
      </c>
      <c r="AS8" s="19" t="e">
        <f>B8/B$6</f>
        <v>#N/A</v>
      </c>
      <c r="AT8" s="19" t="e">
        <f t="shared" ref="AT8:AT26" si="4">C8/C$6</f>
        <v>#N/A</v>
      </c>
      <c r="AU8" s="19" t="e">
        <f t="shared" ref="AU8:AU26" si="5">D8/D$6</f>
        <v>#N/A</v>
      </c>
      <c r="AV8" s="19" t="e">
        <f t="shared" ref="AV8:AV26" si="6">E8/E$6</f>
        <v>#N/A</v>
      </c>
      <c r="AW8" s="19" t="e">
        <f t="shared" ref="AW8:AW26" si="7">F8/F$6</f>
        <v>#N/A</v>
      </c>
      <c r="AX8" s="19" t="e">
        <f t="shared" ref="AX8:AX26" si="8">G8/G$6</f>
        <v>#N/A</v>
      </c>
      <c r="AY8" s="19" t="e">
        <f t="shared" ref="AY8:AY26" si="9">H8/H$6</f>
        <v>#N/A</v>
      </c>
      <c r="AZ8" s="19" t="e">
        <f t="shared" ref="AZ8:AZ26" si="10">I8/I$6</f>
        <v>#N/A</v>
      </c>
      <c r="BA8" s="19" t="e">
        <f t="shared" ref="BA8:BA26" si="11">J8/J$6</f>
        <v>#N/A</v>
      </c>
      <c r="BB8" s="19" t="e">
        <f t="shared" ref="BB8:BB26" si="12">K8/K$6</f>
        <v>#N/A</v>
      </c>
      <c r="BC8" s="19" t="e">
        <f t="shared" ref="BC8:BC26" si="13">L8/L$6</f>
        <v>#N/A</v>
      </c>
      <c r="BD8" s="19" t="e">
        <f t="shared" ref="BD8:BD26" si="14">M8/M$6</f>
        <v>#N/A</v>
      </c>
      <c r="BE8" s="19" t="e">
        <f t="shared" ref="BE8:BE26" si="15">N8/N$6</f>
        <v>#N/A</v>
      </c>
      <c r="BF8" s="19" t="e">
        <f t="shared" ref="BF8:BF26" si="16">O8/O$6</f>
        <v>#N/A</v>
      </c>
      <c r="BG8" s="19" t="e">
        <f t="shared" ref="BG8:BG26" si="17">P8/P$6</f>
        <v>#N/A</v>
      </c>
      <c r="BH8" s="19" t="e">
        <f t="shared" ref="BH8:BH26" si="18">Q8/Q$6</f>
        <v>#N/A</v>
      </c>
      <c r="BI8" s="19" t="e">
        <f t="shared" ref="BI8:BI26" si="19">R8/R$6</f>
        <v>#N/A</v>
      </c>
      <c r="BJ8" s="19" t="e">
        <f t="shared" ref="BJ8:BJ26" si="20">S8/S$6</f>
        <v>#N/A</v>
      </c>
      <c r="BK8" s="19" t="e">
        <f t="shared" ref="BK8:BK26" si="21">T8/T$6</f>
        <v>#N/A</v>
      </c>
      <c r="BL8" s="18"/>
      <c r="BN8" s="17">
        <v>2017</v>
      </c>
      <c r="BO8" s="19" t="e">
        <f>X8/X$6</f>
        <v>#N/A</v>
      </c>
      <c r="BP8" s="19" t="e">
        <f t="shared" ref="BP8:BP26" si="22">Y8/Y$6</f>
        <v>#N/A</v>
      </c>
      <c r="BQ8" s="19" t="e">
        <f t="shared" ref="BQ8:BQ26" si="23">Z8/Z$6</f>
        <v>#N/A</v>
      </c>
      <c r="BR8" s="19" t="e">
        <f t="shared" ref="BR8:BR26" si="24">AA8/AA$6</f>
        <v>#N/A</v>
      </c>
      <c r="BS8" s="19" t="e">
        <f t="shared" ref="BS8:BS26" si="25">AB8/AB$6</f>
        <v>#N/A</v>
      </c>
      <c r="BT8" s="19" t="e">
        <f t="shared" ref="BT8:BT26" si="26">AC8/AC$6</f>
        <v>#N/A</v>
      </c>
      <c r="BU8" s="19" t="e">
        <f t="shared" ref="BU8:BU26" si="27">AD8/AD$6</f>
        <v>#N/A</v>
      </c>
      <c r="BV8" s="19" t="e">
        <f t="shared" ref="BV8:BV26" si="28">AE8/AE$6</f>
        <v>#N/A</v>
      </c>
      <c r="BW8" s="19" t="e">
        <f t="shared" ref="BW8:BW26" si="29">AF8/AF$6</f>
        <v>#N/A</v>
      </c>
      <c r="BX8" s="19" t="e">
        <f t="shared" ref="BX8:BX26" si="30">AG8/AG$6</f>
        <v>#N/A</v>
      </c>
      <c r="BY8" s="19" t="e">
        <f t="shared" ref="BY8:BY26" si="31">AH8/AH$6</f>
        <v>#N/A</v>
      </c>
      <c r="BZ8" s="19" t="e">
        <f t="shared" ref="BZ8:BZ26" si="32">AI8/AI$6</f>
        <v>#N/A</v>
      </c>
      <c r="CA8" s="19" t="e">
        <f t="shared" ref="CA8:CA26" si="33">AJ8/AJ$6</f>
        <v>#N/A</v>
      </c>
      <c r="CB8" s="19" t="e">
        <f t="shared" ref="CB8:CB26" si="34">AK8/AK$6</f>
        <v>#N/A</v>
      </c>
      <c r="CC8" s="19" t="e">
        <f t="shared" ref="CC8:CC26" si="35">AL8/AL$6</f>
        <v>#N/A</v>
      </c>
      <c r="CD8" s="19" t="e">
        <f t="shared" ref="CD8:CD26" si="36">AM8/AM$6</f>
        <v>#N/A</v>
      </c>
      <c r="CE8" s="19" t="e">
        <f t="shared" ref="CE8:CE26" si="37">AN8/AN$6</f>
        <v>#N/A</v>
      </c>
      <c r="CF8" s="18"/>
    </row>
    <row r="9" spans="1:84" hidden="1" x14ac:dyDescent="0.25">
      <c r="A9" s="17">
        <v>2018</v>
      </c>
      <c r="B9" s="19" t="e">
        <v>#N/A</v>
      </c>
      <c r="C9" s="19" t="e">
        <v>#N/A</v>
      </c>
      <c r="D9" s="19" t="e">
        <v>#N/A</v>
      </c>
      <c r="E9" s="19" t="e">
        <v>#N/A</v>
      </c>
      <c r="F9" s="19" t="e">
        <v>#N/A</v>
      </c>
      <c r="G9" s="19" t="e">
        <v>#N/A</v>
      </c>
      <c r="H9" s="19" t="e">
        <v>#N/A</v>
      </c>
      <c r="I9" s="19" t="e">
        <v>#N/A</v>
      </c>
      <c r="J9" s="19" t="e">
        <v>#N/A</v>
      </c>
      <c r="K9" s="19" t="e">
        <v>#N/A</v>
      </c>
      <c r="L9" s="19" t="e">
        <v>#N/A</v>
      </c>
      <c r="M9" s="19" t="e">
        <v>#N/A</v>
      </c>
      <c r="N9" s="19" t="e">
        <v>#N/A</v>
      </c>
      <c r="O9" s="19" t="e">
        <v>#N/A</v>
      </c>
      <c r="P9" s="19" t="e">
        <v>#N/A</v>
      </c>
      <c r="Q9" s="19" t="e">
        <v>#N/A</v>
      </c>
      <c r="R9" s="19" t="e">
        <v>#N/A</v>
      </c>
      <c r="S9" s="19" t="e">
        <v>#N/A</v>
      </c>
      <c r="T9" s="19" t="e">
        <v>#N/A</v>
      </c>
      <c r="U9" s="18"/>
      <c r="W9" s="17">
        <v>2018</v>
      </c>
      <c r="X9" s="19" t="e">
        <v>#N/A</v>
      </c>
      <c r="Y9" s="19" t="e">
        <v>#N/A</v>
      </c>
      <c r="Z9" s="19" t="e">
        <v>#N/A</v>
      </c>
      <c r="AA9" s="19" t="e">
        <v>#N/A</v>
      </c>
      <c r="AB9" s="19" t="e">
        <v>#N/A</v>
      </c>
      <c r="AC9" s="19" t="e">
        <v>#N/A</v>
      </c>
      <c r="AD9" s="19" t="e">
        <v>#N/A</v>
      </c>
      <c r="AE9" s="19" t="e">
        <v>#N/A</v>
      </c>
      <c r="AF9" s="19" t="e">
        <v>#N/A</v>
      </c>
      <c r="AG9" s="19" t="e">
        <v>#N/A</v>
      </c>
      <c r="AH9" s="19" t="e">
        <v>#N/A</v>
      </c>
      <c r="AI9" s="19" t="e">
        <v>#N/A</v>
      </c>
      <c r="AJ9" s="19" t="e">
        <v>#N/A</v>
      </c>
      <c r="AK9" s="19" t="e">
        <v>#N/A</v>
      </c>
      <c r="AL9" s="19" t="e">
        <v>#N/A</v>
      </c>
      <c r="AM9" s="19" t="e">
        <v>#N/A</v>
      </c>
      <c r="AN9" s="19" t="e">
        <v>#N/A</v>
      </c>
      <c r="AO9" s="19" t="e">
        <v>#N/A</v>
      </c>
      <c r="AP9" s="18"/>
      <c r="AR9" s="17">
        <v>2018</v>
      </c>
      <c r="AS9" s="19" t="e">
        <f t="shared" ref="AS9:AS26" si="38">B9/B$6</f>
        <v>#N/A</v>
      </c>
      <c r="AT9" s="19" t="e">
        <f t="shared" si="4"/>
        <v>#N/A</v>
      </c>
      <c r="AU9" s="19" t="e">
        <f t="shared" si="5"/>
        <v>#N/A</v>
      </c>
      <c r="AV9" s="19" t="e">
        <f t="shared" si="6"/>
        <v>#N/A</v>
      </c>
      <c r="AW9" s="19" t="e">
        <f t="shared" si="7"/>
        <v>#N/A</v>
      </c>
      <c r="AX9" s="19" t="e">
        <f t="shared" si="8"/>
        <v>#N/A</v>
      </c>
      <c r="AY9" s="19" t="e">
        <f t="shared" si="9"/>
        <v>#N/A</v>
      </c>
      <c r="AZ9" s="19" t="e">
        <f t="shared" si="10"/>
        <v>#N/A</v>
      </c>
      <c r="BA9" s="19" t="e">
        <f t="shared" si="11"/>
        <v>#N/A</v>
      </c>
      <c r="BB9" s="19" t="e">
        <f t="shared" si="12"/>
        <v>#N/A</v>
      </c>
      <c r="BC9" s="19" t="e">
        <f t="shared" si="13"/>
        <v>#N/A</v>
      </c>
      <c r="BD9" s="19" t="e">
        <f t="shared" si="14"/>
        <v>#N/A</v>
      </c>
      <c r="BE9" s="19" t="e">
        <f t="shared" si="15"/>
        <v>#N/A</v>
      </c>
      <c r="BF9" s="19" t="e">
        <f t="shared" si="16"/>
        <v>#N/A</v>
      </c>
      <c r="BG9" s="19" t="e">
        <f t="shared" si="17"/>
        <v>#N/A</v>
      </c>
      <c r="BH9" s="19" t="e">
        <f t="shared" si="18"/>
        <v>#N/A</v>
      </c>
      <c r="BI9" s="19" t="e">
        <f t="shared" si="19"/>
        <v>#N/A</v>
      </c>
      <c r="BJ9" s="19" t="e">
        <f t="shared" si="20"/>
        <v>#N/A</v>
      </c>
      <c r="BK9" s="19" t="e">
        <f t="shared" si="21"/>
        <v>#N/A</v>
      </c>
      <c r="BL9" s="18"/>
      <c r="BN9" s="17">
        <v>2018</v>
      </c>
      <c r="BO9" s="19" t="e">
        <f t="shared" ref="BO9:BO26" si="39">X9/X$6</f>
        <v>#N/A</v>
      </c>
      <c r="BP9" s="19" t="e">
        <f t="shared" si="22"/>
        <v>#N/A</v>
      </c>
      <c r="BQ9" s="19" t="e">
        <f t="shared" si="23"/>
        <v>#N/A</v>
      </c>
      <c r="BR9" s="19" t="e">
        <f t="shared" si="24"/>
        <v>#N/A</v>
      </c>
      <c r="BS9" s="19" t="e">
        <f t="shared" si="25"/>
        <v>#N/A</v>
      </c>
      <c r="BT9" s="19" t="e">
        <f t="shared" si="26"/>
        <v>#N/A</v>
      </c>
      <c r="BU9" s="19" t="e">
        <f t="shared" si="27"/>
        <v>#N/A</v>
      </c>
      <c r="BV9" s="19" t="e">
        <f t="shared" si="28"/>
        <v>#N/A</v>
      </c>
      <c r="BW9" s="19" t="e">
        <f t="shared" si="29"/>
        <v>#N/A</v>
      </c>
      <c r="BX9" s="19" t="e">
        <f t="shared" si="30"/>
        <v>#N/A</v>
      </c>
      <c r="BY9" s="19" t="e">
        <f t="shared" si="31"/>
        <v>#N/A</v>
      </c>
      <c r="BZ9" s="19" t="e">
        <f t="shared" si="32"/>
        <v>#N/A</v>
      </c>
      <c r="CA9" s="19" t="e">
        <f t="shared" si="33"/>
        <v>#N/A</v>
      </c>
      <c r="CB9" s="19" t="e">
        <f t="shared" si="34"/>
        <v>#N/A</v>
      </c>
      <c r="CC9" s="19" t="e">
        <f t="shared" si="35"/>
        <v>#N/A</v>
      </c>
      <c r="CD9" s="19" t="e">
        <f t="shared" si="36"/>
        <v>#N/A</v>
      </c>
      <c r="CE9" s="19" t="e">
        <f t="shared" si="37"/>
        <v>#N/A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2.9979999999999993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2.9979999999999993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9.9196160375466871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9.9196160375466871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4.0255800959853447</v>
      </c>
      <c r="H14" s="19">
        <v>0</v>
      </c>
      <c r="I14" s="19">
        <v>0</v>
      </c>
      <c r="J14" s="19">
        <v>17.0976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4.0255800959853447</v>
      </c>
      <c r="AD14" s="19">
        <v>0</v>
      </c>
      <c r="AE14" s="19">
        <v>0</v>
      </c>
      <c r="AF14" s="19">
        <v>17.0976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13.319616037546687</v>
      </c>
      <c r="AY14" s="19">
        <f t="shared" si="9"/>
        <v>0</v>
      </c>
      <c r="AZ14" s="19">
        <f t="shared" si="10"/>
        <v>0</v>
      </c>
      <c r="BA14" s="19">
        <f t="shared" si="11"/>
        <v>95.291637235614331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13.319616037546687</v>
      </c>
      <c r="BU14" s="19">
        <f t="shared" si="27"/>
        <v>0</v>
      </c>
      <c r="BV14" s="19">
        <f t="shared" si="28"/>
        <v>0</v>
      </c>
      <c r="BW14" s="19">
        <f t="shared" si="29"/>
        <v>95.291637235614331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v>1.6993010000000002</v>
      </c>
      <c r="C15" s="19">
        <v>68.056330000000003</v>
      </c>
      <c r="D15" s="19">
        <v>100.82</v>
      </c>
      <c r="E15" s="19">
        <v>96.943699999999978</v>
      </c>
      <c r="F15" s="19">
        <v>5.4600000000000009</v>
      </c>
      <c r="G15" s="19">
        <v>15.735970320383942</v>
      </c>
      <c r="H15" s="19">
        <v>0</v>
      </c>
      <c r="I15" s="19">
        <v>0</v>
      </c>
      <c r="J15" s="19">
        <v>17.0976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1.6993010000000002</v>
      </c>
      <c r="Y15" s="19">
        <v>68.056330000000003</v>
      </c>
      <c r="Z15" s="19">
        <v>100.82</v>
      </c>
      <c r="AA15" s="19">
        <v>96.943699999999978</v>
      </c>
      <c r="AB15" s="19">
        <v>5.4600000000000009</v>
      </c>
      <c r="AC15" s="19">
        <v>15.735970320383942</v>
      </c>
      <c r="AD15" s="19">
        <v>0</v>
      </c>
      <c r="AE15" s="19">
        <v>0</v>
      </c>
      <c r="AF15" s="19">
        <v>17.0976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5.1977041406555111</v>
      </c>
      <c r="AT15" s="19">
        <f t="shared" si="4"/>
        <v>193.55505211680375</v>
      </c>
      <c r="AU15" s="19">
        <f t="shared" si="5"/>
        <v>333.58762138274091</v>
      </c>
      <c r="AV15" s="19">
        <f t="shared" si="6"/>
        <v>308.70138948346158</v>
      </c>
      <c r="AW15" s="19">
        <f t="shared" si="7"/>
        <v>18.065745018347208</v>
      </c>
      <c r="AX15" s="19">
        <f t="shared" si="8"/>
        <v>52.066305389072468</v>
      </c>
      <c r="AY15" s="19">
        <f t="shared" si="9"/>
        <v>0</v>
      </c>
      <c r="AZ15" s="19">
        <f t="shared" si="10"/>
        <v>0</v>
      </c>
      <c r="BA15" s="19">
        <f t="shared" si="11"/>
        <v>95.291637235614331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5.1977041406555111</v>
      </c>
      <c r="BP15" s="19">
        <f t="shared" si="22"/>
        <v>193.55505211680375</v>
      </c>
      <c r="BQ15" s="19">
        <f t="shared" si="23"/>
        <v>333.58762138274091</v>
      </c>
      <c r="BR15" s="19">
        <f t="shared" si="24"/>
        <v>308.70138948346158</v>
      </c>
      <c r="BS15" s="19">
        <f t="shared" si="25"/>
        <v>18.065745018347208</v>
      </c>
      <c r="BT15" s="19">
        <f t="shared" si="26"/>
        <v>52.066305389072468</v>
      </c>
      <c r="BU15" s="19">
        <f t="shared" si="27"/>
        <v>0</v>
      </c>
      <c r="BV15" s="19">
        <f t="shared" si="28"/>
        <v>0</v>
      </c>
      <c r="BW15" s="19">
        <f t="shared" si="29"/>
        <v>95.291637235614331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v>1.6993010000000002</v>
      </c>
      <c r="C16" s="19">
        <v>68.056330000000003</v>
      </c>
      <c r="D16" s="19">
        <v>100.82</v>
      </c>
      <c r="E16" s="19">
        <v>96.943699999999978</v>
      </c>
      <c r="F16" s="19">
        <v>5.4600000000000009</v>
      </c>
      <c r="G16" s="19">
        <v>15.735970320383942</v>
      </c>
      <c r="H16" s="19">
        <v>0</v>
      </c>
      <c r="I16" s="19">
        <v>0</v>
      </c>
      <c r="J16" s="19">
        <v>17.0976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1.6993010000000002</v>
      </c>
      <c r="Y16" s="19">
        <v>68.056330000000003</v>
      </c>
      <c r="Z16" s="19">
        <v>100.82</v>
      </c>
      <c r="AA16" s="19">
        <v>96.943699999999978</v>
      </c>
      <c r="AB16" s="19">
        <v>5.4600000000000009</v>
      </c>
      <c r="AC16" s="19">
        <v>15.735970320383942</v>
      </c>
      <c r="AD16" s="19">
        <v>0</v>
      </c>
      <c r="AE16" s="19">
        <v>0</v>
      </c>
      <c r="AF16" s="19">
        <v>17.0976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5.1977041406555111</v>
      </c>
      <c r="AT16" s="19">
        <f t="shared" si="4"/>
        <v>193.55505211680375</v>
      </c>
      <c r="AU16" s="19">
        <f t="shared" si="5"/>
        <v>333.58762138274091</v>
      </c>
      <c r="AV16" s="19">
        <f t="shared" si="6"/>
        <v>308.70138948346158</v>
      </c>
      <c r="AW16" s="19">
        <f t="shared" si="7"/>
        <v>18.065745018347208</v>
      </c>
      <c r="AX16" s="19">
        <f t="shared" si="8"/>
        <v>52.066305389072468</v>
      </c>
      <c r="AY16" s="19">
        <f t="shared" si="9"/>
        <v>0</v>
      </c>
      <c r="AZ16" s="19">
        <f t="shared" si="10"/>
        <v>0</v>
      </c>
      <c r="BA16" s="19">
        <f t="shared" si="11"/>
        <v>95.291637235614331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5.1977041406555111</v>
      </c>
      <c r="BP16" s="19">
        <f t="shared" si="22"/>
        <v>193.55505211680375</v>
      </c>
      <c r="BQ16" s="19">
        <f t="shared" si="23"/>
        <v>333.58762138274091</v>
      </c>
      <c r="BR16" s="19">
        <f t="shared" si="24"/>
        <v>308.70138948346158</v>
      </c>
      <c r="BS16" s="19">
        <f t="shared" si="25"/>
        <v>18.065745018347208</v>
      </c>
      <c r="BT16" s="19">
        <f t="shared" si="26"/>
        <v>52.066305389072468</v>
      </c>
      <c r="BU16" s="19">
        <f t="shared" si="27"/>
        <v>0</v>
      </c>
      <c r="BV16" s="19">
        <f t="shared" si="28"/>
        <v>0</v>
      </c>
      <c r="BW16" s="19">
        <f t="shared" si="29"/>
        <v>95.291637235614331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v>1.6993010000000002</v>
      </c>
      <c r="C17" s="19">
        <v>68.056330000000003</v>
      </c>
      <c r="D17" s="19">
        <v>100.82</v>
      </c>
      <c r="E17" s="19">
        <v>96.943699999999978</v>
      </c>
      <c r="F17" s="19">
        <v>5.4600000000000009</v>
      </c>
      <c r="G17" s="19">
        <v>15.735970320383942</v>
      </c>
      <c r="H17" s="19">
        <v>0</v>
      </c>
      <c r="I17" s="19">
        <v>0</v>
      </c>
      <c r="J17" s="19">
        <v>17.0976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1.6993010000000002</v>
      </c>
      <c r="Y17" s="19">
        <v>68.056330000000003</v>
      </c>
      <c r="Z17" s="19">
        <v>100.82</v>
      </c>
      <c r="AA17" s="19">
        <v>96.943699999999978</v>
      </c>
      <c r="AB17" s="19">
        <v>5.4600000000000009</v>
      </c>
      <c r="AC17" s="19">
        <v>15.735970320383942</v>
      </c>
      <c r="AD17" s="19">
        <v>0</v>
      </c>
      <c r="AE17" s="19">
        <v>0</v>
      </c>
      <c r="AF17" s="19">
        <v>17.0976</v>
      </c>
      <c r="AG17" s="19">
        <v>0</v>
      </c>
      <c r="AH17" s="19">
        <v>0</v>
      </c>
      <c r="AI17" s="19">
        <v>0</v>
      </c>
      <c r="AJ17" s="19">
        <v>100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5.1977041406555111</v>
      </c>
      <c r="AT17" s="19">
        <f t="shared" si="4"/>
        <v>193.55505211680375</v>
      </c>
      <c r="AU17" s="19">
        <f t="shared" si="5"/>
        <v>333.58762138274091</v>
      </c>
      <c r="AV17" s="19">
        <f t="shared" si="6"/>
        <v>308.70138948346158</v>
      </c>
      <c r="AW17" s="19">
        <f t="shared" si="7"/>
        <v>18.065745018347208</v>
      </c>
      <c r="AX17" s="19">
        <f t="shared" si="8"/>
        <v>52.066305389072468</v>
      </c>
      <c r="AY17" s="19">
        <f t="shared" si="9"/>
        <v>0</v>
      </c>
      <c r="AZ17" s="19">
        <f t="shared" si="10"/>
        <v>0</v>
      </c>
      <c r="BA17" s="19">
        <f t="shared" si="11"/>
        <v>95.291637235614331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0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5.1977041406555111</v>
      </c>
      <c r="BP17" s="19">
        <f t="shared" si="22"/>
        <v>193.55505211680375</v>
      </c>
      <c r="BQ17" s="19">
        <f t="shared" si="23"/>
        <v>333.58762138274091</v>
      </c>
      <c r="BR17" s="19">
        <f t="shared" si="24"/>
        <v>308.70138948346158</v>
      </c>
      <c r="BS17" s="19">
        <f t="shared" si="25"/>
        <v>18.065745018347208</v>
      </c>
      <c r="BT17" s="19">
        <f t="shared" si="26"/>
        <v>52.066305389072468</v>
      </c>
      <c r="BU17" s="19">
        <f t="shared" si="27"/>
        <v>0</v>
      </c>
      <c r="BV17" s="19">
        <f t="shared" si="28"/>
        <v>0</v>
      </c>
      <c r="BW17" s="19">
        <f t="shared" si="29"/>
        <v>95.291637235614331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103.1519824870434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v>1.6993010000000002</v>
      </c>
      <c r="C18" s="19">
        <v>68.056330000000003</v>
      </c>
      <c r="D18" s="19">
        <v>100.82</v>
      </c>
      <c r="E18" s="19">
        <v>96.943699999999978</v>
      </c>
      <c r="F18" s="19">
        <v>5.4600000000000009</v>
      </c>
      <c r="G18" s="19">
        <v>15.735970320383942</v>
      </c>
      <c r="H18" s="19">
        <v>0</v>
      </c>
      <c r="I18" s="19">
        <v>0</v>
      </c>
      <c r="J18" s="19">
        <v>17.0976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1.6993010000000002</v>
      </c>
      <c r="Y18" s="19">
        <v>68.056330000000003</v>
      </c>
      <c r="Z18" s="19">
        <v>100.82</v>
      </c>
      <c r="AA18" s="19">
        <v>96.943699999999978</v>
      </c>
      <c r="AB18" s="19">
        <v>5.4600000000000009</v>
      </c>
      <c r="AC18" s="19">
        <v>15.735970320383942</v>
      </c>
      <c r="AD18" s="19">
        <v>0</v>
      </c>
      <c r="AE18" s="19">
        <v>0</v>
      </c>
      <c r="AF18" s="19">
        <v>17.0976</v>
      </c>
      <c r="AG18" s="19">
        <v>0</v>
      </c>
      <c r="AH18" s="19">
        <v>0</v>
      </c>
      <c r="AI18" s="19">
        <v>0</v>
      </c>
      <c r="AJ18" s="19">
        <v>100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5.1977041406555111</v>
      </c>
      <c r="AT18" s="19">
        <f t="shared" si="4"/>
        <v>193.55505211680375</v>
      </c>
      <c r="AU18" s="19">
        <f t="shared" si="5"/>
        <v>333.58762138274091</v>
      </c>
      <c r="AV18" s="19">
        <f t="shared" si="6"/>
        <v>308.70138948346158</v>
      </c>
      <c r="AW18" s="19">
        <f t="shared" si="7"/>
        <v>18.065745018347208</v>
      </c>
      <c r="AX18" s="19">
        <f t="shared" si="8"/>
        <v>52.066305389072468</v>
      </c>
      <c r="AY18" s="19">
        <f t="shared" si="9"/>
        <v>0</v>
      </c>
      <c r="AZ18" s="19">
        <f t="shared" si="10"/>
        <v>0</v>
      </c>
      <c r="BA18" s="19">
        <f t="shared" si="11"/>
        <v>95.291637235614331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0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5.1977041406555111</v>
      </c>
      <c r="BP18" s="19">
        <f t="shared" si="22"/>
        <v>193.55505211680375</v>
      </c>
      <c r="BQ18" s="19">
        <f t="shared" si="23"/>
        <v>333.58762138274091</v>
      </c>
      <c r="BR18" s="19">
        <f t="shared" si="24"/>
        <v>308.70138948346158</v>
      </c>
      <c r="BS18" s="19">
        <f t="shared" si="25"/>
        <v>18.065745018347208</v>
      </c>
      <c r="BT18" s="19">
        <f t="shared" si="26"/>
        <v>52.066305389072468</v>
      </c>
      <c r="BU18" s="19">
        <f t="shared" si="27"/>
        <v>0</v>
      </c>
      <c r="BV18" s="19">
        <f t="shared" si="28"/>
        <v>0</v>
      </c>
      <c r="BW18" s="19">
        <f t="shared" si="29"/>
        <v>95.291637235614331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103.1519824870434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v>1.6993010000000002</v>
      </c>
      <c r="C19" s="19">
        <v>68.056330000000003</v>
      </c>
      <c r="D19" s="19">
        <v>100.82</v>
      </c>
      <c r="E19" s="19">
        <v>96.943699999999978</v>
      </c>
      <c r="F19" s="19">
        <v>5.4600000000000009</v>
      </c>
      <c r="G19" s="19">
        <v>15.735970320383942</v>
      </c>
      <c r="H19" s="19">
        <v>0</v>
      </c>
      <c r="I19" s="19">
        <v>0</v>
      </c>
      <c r="J19" s="19">
        <v>17.0976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1.6993010000000002</v>
      </c>
      <c r="Y19" s="19">
        <v>68.056330000000003</v>
      </c>
      <c r="Z19" s="19">
        <v>100.82</v>
      </c>
      <c r="AA19" s="19">
        <v>96.943699999999978</v>
      </c>
      <c r="AB19" s="19">
        <v>5.4600000000000009</v>
      </c>
      <c r="AC19" s="19">
        <v>15.735970320383942</v>
      </c>
      <c r="AD19" s="19">
        <v>0</v>
      </c>
      <c r="AE19" s="19">
        <v>0</v>
      </c>
      <c r="AF19" s="19">
        <v>17.0976</v>
      </c>
      <c r="AG19" s="19">
        <v>0</v>
      </c>
      <c r="AH19" s="19">
        <v>0</v>
      </c>
      <c r="AI19" s="19">
        <v>0</v>
      </c>
      <c r="AJ19" s="19">
        <v>100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5.1977041406555111</v>
      </c>
      <c r="AT19" s="19">
        <f t="shared" si="4"/>
        <v>193.55505211680375</v>
      </c>
      <c r="AU19" s="19">
        <f t="shared" si="5"/>
        <v>333.58762138274091</v>
      </c>
      <c r="AV19" s="19">
        <f t="shared" si="6"/>
        <v>308.70138948346158</v>
      </c>
      <c r="AW19" s="19">
        <f t="shared" si="7"/>
        <v>18.065745018347208</v>
      </c>
      <c r="AX19" s="19">
        <f t="shared" si="8"/>
        <v>52.066305389072468</v>
      </c>
      <c r="AY19" s="19">
        <f t="shared" si="9"/>
        <v>0</v>
      </c>
      <c r="AZ19" s="19">
        <f t="shared" si="10"/>
        <v>0</v>
      </c>
      <c r="BA19" s="19">
        <f t="shared" si="11"/>
        <v>95.291637235614331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0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5.1977041406555111</v>
      </c>
      <c r="BP19" s="19">
        <f t="shared" si="22"/>
        <v>193.55505211680375</v>
      </c>
      <c r="BQ19" s="19">
        <f t="shared" si="23"/>
        <v>333.58762138274091</v>
      </c>
      <c r="BR19" s="19">
        <f t="shared" si="24"/>
        <v>308.70138948346158</v>
      </c>
      <c r="BS19" s="19">
        <f t="shared" si="25"/>
        <v>18.065745018347208</v>
      </c>
      <c r="BT19" s="19">
        <f t="shared" si="26"/>
        <v>52.066305389072468</v>
      </c>
      <c r="BU19" s="19">
        <f t="shared" si="27"/>
        <v>0</v>
      </c>
      <c r="BV19" s="19">
        <f t="shared" si="28"/>
        <v>0</v>
      </c>
      <c r="BW19" s="19">
        <f t="shared" si="29"/>
        <v>95.291637235614331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103.1519824870434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v>1.6993010000000002</v>
      </c>
      <c r="C20" s="19">
        <v>68.056330000000003</v>
      </c>
      <c r="D20" s="19">
        <v>100.82</v>
      </c>
      <c r="E20" s="19">
        <v>96.943699999999978</v>
      </c>
      <c r="F20" s="19">
        <v>5.4600000000000009</v>
      </c>
      <c r="G20" s="19">
        <v>15.735970320383942</v>
      </c>
      <c r="H20" s="19">
        <v>0</v>
      </c>
      <c r="I20" s="19">
        <v>0</v>
      </c>
      <c r="J20" s="19">
        <v>17.0976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1.6993010000000002</v>
      </c>
      <c r="Y20" s="19">
        <v>68.056330000000003</v>
      </c>
      <c r="Z20" s="19">
        <v>100.82</v>
      </c>
      <c r="AA20" s="19">
        <v>96.943699999999978</v>
      </c>
      <c r="AB20" s="19">
        <v>5.4600000000000009</v>
      </c>
      <c r="AC20" s="19">
        <v>15.735970320383942</v>
      </c>
      <c r="AD20" s="19">
        <v>0</v>
      </c>
      <c r="AE20" s="19">
        <v>0</v>
      </c>
      <c r="AF20" s="19">
        <v>17.0976</v>
      </c>
      <c r="AG20" s="19">
        <v>0</v>
      </c>
      <c r="AH20" s="19">
        <v>0</v>
      </c>
      <c r="AI20" s="19">
        <v>0</v>
      </c>
      <c r="AJ20" s="19">
        <v>100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5.1977041406555111</v>
      </c>
      <c r="AT20" s="19">
        <f t="shared" si="4"/>
        <v>193.55505211680375</v>
      </c>
      <c r="AU20" s="19">
        <f t="shared" si="5"/>
        <v>333.58762138274091</v>
      </c>
      <c r="AV20" s="19">
        <f t="shared" si="6"/>
        <v>308.70138948346158</v>
      </c>
      <c r="AW20" s="19">
        <f t="shared" si="7"/>
        <v>18.065745018347208</v>
      </c>
      <c r="AX20" s="19">
        <f t="shared" si="8"/>
        <v>52.066305389072468</v>
      </c>
      <c r="AY20" s="19">
        <f t="shared" si="9"/>
        <v>0</v>
      </c>
      <c r="AZ20" s="19">
        <f t="shared" si="10"/>
        <v>0</v>
      </c>
      <c r="BA20" s="19">
        <f t="shared" si="11"/>
        <v>95.291637235614331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0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5.1977041406555111</v>
      </c>
      <c r="BP20" s="19">
        <f t="shared" si="22"/>
        <v>193.55505211680375</v>
      </c>
      <c r="BQ20" s="19">
        <f t="shared" si="23"/>
        <v>333.58762138274091</v>
      </c>
      <c r="BR20" s="19">
        <f t="shared" si="24"/>
        <v>308.70138948346158</v>
      </c>
      <c r="BS20" s="19">
        <f t="shared" si="25"/>
        <v>18.065745018347208</v>
      </c>
      <c r="BT20" s="19">
        <f t="shared" si="26"/>
        <v>52.066305389072468</v>
      </c>
      <c r="BU20" s="19">
        <f t="shared" si="27"/>
        <v>0</v>
      </c>
      <c r="BV20" s="19">
        <f t="shared" si="28"/>
        <v>0</v>
      </c>
      <c r="BW20" s="19">
        <f t="shared" si="29"/>
        <v>95.291637235614331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103.1519824870434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v>1.6993010000000002</v>
      </c>
      <c r="C21" s="19">
        <v>68.056330000000003</v>
      </c>
      <c r="D21" s="19">
        <v>100.82</v>
      </c>
      <c r="E21" s="19">
        <v>96.943699999999978</v>
      </c>
      <c r="F21" s="19">
        <v>5.4600000000000009</v>
      </c>
      <c r="G21" s="19">
        <v>15.735970320383942</v>
      </c>
      <c r="H21" s="19">
        <v>0</v>
      </c>
      <c r="I21" s="19">
        <v>0</v>
      </c>
      <c r="J21" s="19">
        <v>17.0976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1.6993010000000002</v>
      </c>
      <c r="Y21" s="19">
        <v>68.056330000000003</v>
      </c>
      <c r="Z21" s="19">
        <v>100.82</v>
      </c>
      <c r="AA21" s="19">
        <v>96.943699999999978</v>
      </c>
      <c r="AB21" s="19">
        <v>5.4600000000000009</v>
      </c>
      <c r="AC21" s="19">
        <v>15.735970320383942</v>
      </c>
      <c r="AD21" s="19">
        <v>0</v>
      </c>
      <c r="AE21" s="19">
        <v>0</v>
      </c>
      <c r="AF21" s="19">
        <v>17.0976</v>
      </c>
      <c r="AG21" s="19">
        <v>0</v>
      </c>
      <c r="AH21" s="19">
        <v>0</v>
      </c>
      <c r="AI21" s="19">
        <v>0</v>
      </c>
      <c r="AJ21" s="19">
        <v>100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5.1977041406555111</v>
      </c>
      <c r="AT21" s="19">
        <f t="shared" si="4"/>
        <v>193.55505211680375</v>
      </c>
      <c r="AU21" s="19">
        <f t="shared" si="5"/>
        <v>333.58762138274091</v>
      </c>
      <c r="AV21" s="19">
        <f t="shared" si="6"/>
        <v>308.70138948346158</v>
      </c>
      <c r="AW21" s="19">
        <f t="shared" si="7"/>
        <v>18.065745018347208</v>
      </c>
      <c r="AX21" s="19">
        <f t="shared" si="8"/>
        <v>52.066305389072468</v>
      </c>
      <c r="AY21" s="19">
        <f t="shared" si="9"/>
        <v>0</v>
      </c>
      <c r="AZ21" s="19">
        <f t="shared" si="10"/>
        <v>0</v>
      </c>
      <c r="BA21" s="19">
        <f t="shared" si="11"/>
        <v>95.291637235614331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0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5.1977041406555111</v>
      </c>
      <c r="BP21" s="19">
        <f t="shared" si="22"/>
        <v>193.55505211680375</v>
      </c>
      <c r="BQ21" s="19">
        <f t="shared" si="23"/>
        <v>333.58762138274091</v>
      </c>
      <c r="BR21" s="19">
        <f t="shared" si="24"/>
        <v>308.70138948346158</v>
      </c>
      <c r="BS21" s="19">
        <f t="shared" si="25"/>
        <v>18.065745018347208</v>
      </c>
      <c r="BT21" s="19">
        <f t="shared" si="26"/>
        <v>52.066305389072468</v>
      </c>
      <c r="BU21" s="19">
        <f t="shared" si="27"/>
        <v>0</v>
      </c>
      <c r="BV21" s="19">
        <f t="shared" si="28"/>
        <v>0</v>
      </c>
      <c r="BW21" s="19">
        <f t="shared" si="29"/>
        <v>95.291637235614331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103.1519824870434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v>1.6993010000000002</v>
      </c>
      <c r="C22" s="19">
        <v>68.056330000000003</v>
      </c>
      <c r="D22" s="19">
        <v>100.82</v>
      </c>
      <c r="E22" s="19">
        <v>96.943699999999978</v>
      </c>
      <c r="F22" s="19">
        <v>5.4600000000000009</v>
      </c>
      <c r="G22" s="19">
        <v>15.735970320383942</v>
      </c>
      <c r="H22" s="19">
        <v>0</v>
      </c>
      <c r="I22" s="19">
        <v>0</v>
      </c>
      <c r="J22" s="19">
        <v>17.0976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1.6993010000000002</v>
      </c>
      <c r="Y22" s="19">
        <v>68.056330000000003</v>
      </c>
      <c r="Z22" s="19">
        <v>100.82</v>
      </c>
      <c r="AA22" s="19">
        <v>96.943699999999978</v>
      </c>
      <c r="AB22" s="19">
        <v>5.4600000000000009</v>
      </c>
      <c r="AC22" s="19">
        <v>15.735970320383942</v>
      </c>
      <c r="AD22" s="19">
        <v>0</v>
      </c>
      <c r="AE22" s="19">
        <v>0</v>
      </c>
      <c r="AF22" s="19">
        <v>17.0976</v>
      </c>
      <c r="AG22" s="19">
        <v>0</v>
      </c>
      <c r="AH22" s="19">
        <v>0</v>
      </c>
      <c r="AI22" s="19">
        <v>0</v>
      </c>
      <c r="AJ22" s="19">
        <v>100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5.1977041406555111</v>
      </c>
      <c r="AT22" s="19">
        <f t="shared" si="4"/>
        <v>193.55505211680375</v>
      </c>
      <c r="AU22" s="19">
        <f t="shared" si="5"/>
        <v>333.58762138274091</v>
      </c>
      <c r="AV22" s="19">
        <f t="shared" si="6"/>
        <v>308.70138948346158</v>
      </c>
      <c r="AW22" s="19">
        <f t="shared" si="7"/>
        <v>18.065745018347208</v>
      </c>
      <c r="AX22" s="19">
        <f t="shared" si="8"/>
        <v>52.066305389072468</v>
      </c>
      <c r="AY22" s="19">
        <f t="shared" si="9"/>
        <v>0</v>
      </c>
      <c r="AZ22" s="19">
        <f t="shared" si="10"/>
        <v>0</v>
      </c>
      <c r="BA22" s="19">
        <f t="shared" si="11"/>
        <v>95.291637235614331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0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5.1977041406555111</v>
      </c>
      <c r="BP22" s="19">
        <f t="shared" si="22"/>
        <v>193.55505211680375</v>
      </c>
      <c r="BQ22" s="19">
        <f t="shared" si="23"/>
        <v>333.58762138274091</v>
      </c>
      <c r="BR22" s="19">
        <f t="shared" si="24"/>
        <v>308.70138948346158</v>
      </c>
      <c r="BS22" s="19">
        <f t="shared" si="25"/>
        <v>18.065745018347208</v>
      </c>
      <c r="BT22" s="19">
        <f t="shared" si="26"/>
        <v>52.066305389072468</v>
      </c>
      <c r="BU22" s="19">
        <f t="shared" si="27"/>
        <v>0</v>
      </c>
      <c r="BV22" s="19">
        <f t="shared" si="28"/>
        <v>0</v>
      </c>
      <c r="BW22" s="19">
        <f t="shared" si="29"/>
        <v>95.291637235614331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103.1519824870434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v>1.6993010000000002</v>
      </c>
      <c r="C23" s="19">
        <v>68.056330000000003</v>
      </c>
      <c r="D23" s="19">
        <v>100.82</v>
      </c>
      <c r="E23" s="19">
        <v>96.943699999999978</v>
      </c>
      <c r="F23" s="19">
        <v>5.4600000000000009</v>
      </c>
      <c r="G23" s="19">
        <v>15.735970320383942</v>
      </c>
      <c r="H23" s="19">
        <v>0</v>
      </c>
      <c r="I23" s="19">
        <v>0</v>
      </c>
      <c r="J23" s="19">
        <v>17.0976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1.6993010000000002</v>
      </c>
      <c r="Y23" s="19">
        <v>68.056330000000003</v>
      </c>
      <c r="Z23" s="19">
        <v>100.82</v>
      </c>
      <c r="AA23" s="19">
        <v>96.943699999999978</v>
      </c>
      <c r="AB23" s="19">
        <v>5.4600000000000009</v>
      </c>
      <c r="AC23" s="19">
        <v>15.735970320383942</v>
      </c>
      <c r="AD23" s="19">
        <v>0</v>
      </c>
      <c r="AE23" s="19">
        <v>0</v>
      </c>
      <c r="AF23" s="19">
        <v>17.0976</v>
      </c>
      <c r="AG23" s="19">
        <v>0</v>
      </c>
      <c r="AH23" s="19">
        <v>0</v>
      </c>
      <c r="AI23" s="19">
        <v>0</v>
      </c>
      <c r="AJ23" s="19">
        <v>100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5.1977041406555111</v>
      </c>
      <c r="AT23" s="19">
        <f t="shared" si="4"/>
        <v>193.55505211680375</v>
      </c>
      <c r="AU23" s="19">
        <f t="shared" si="5"/>
        <v>333.58762138274091</v>
      </c>
      <c r="AV23" s="19">
        <f t="shared" si="6"/>
        <v>308.70138948346158</v>
      </c>
      <c r="AW23" s="19">
        <f t="shared" si="7"/>
        <v>18.065745018347208</v>
      </c>
      <c r="AX23" s="19">
        <f t="shared" si="8"/>
        <v>52.066305389072468</v>
      </c>
      <c r="AY23" s="19">
        <f t="shared" si="9"/>
        <v>0</v>
      </c>
      <c r="AZ23" s="19">
        <f t="shared" si="10"/>
        <v>0</v>
      </c>
      <c r="BA23" s="19">
        <f t="shared" si="11"/>
        <v>95.291637235614331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0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5.1977041406555111</v>
      </c>
      <c r="BP23" s="19">
        <f t="shared" si="22"/>
        <v>193.55505211680375</v>
      </c>
      <c r="BQ23" s="19">
        <f t="shared" si="23"/>
        <v>333.58762138274091</v>
      </c>
      <c r="BR23" s="19">
        <f t="shared" si="24"/>
        <v>308.70138948346158</v>
      </c>
      <c r="BS23" s="19">
        <f t="shared" si="25"/>
        <v>18.065745018347208</v>
      </c>
      <c r="BT23" s="19">
        <f t="shared" si="26"/>
        <v>52.066305389072468</v>
      </c>
      <c r="BU23" s="19">
        <f t="shared" si="27"/>
        <v>0</v>
      </c>
      <c r="BV23" s="19">
        <f t="shared" si="28"/>
        <v>0</v>
      </c>
      <c r="BW23" s="19">
        <f t="shared" si="29"/>
        <v>95.291637235614331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103.1519824870434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v>1.6993010000000002</v>
      </c>
      <c r="C24" s="19">
        <v>68.056330000000003</v>
      </c>
      <c r="D24" s="19">
        <v>100.82</v>
      </c>
      <c r="E24" s="19">
        <v>96.943699999999978</v>
      </c>
      <c r="F24" s="19">
        <v>5.4600000000000009</v>
      </c>
      <c r="G24" s="19">
        <v>15.735970320383942</v>
      </c>
      <c r="H24" s="19">
        <v>0</v>
      </c>
      <c r="I24" s="19">
        <v>0</v>
      </c>
      <c r="J24" s="19">
        <v>17.0976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1.6993010000000002</v>
      </c>
      <c r="Y24" s="19">
        <v>68.056330000000003</v>
      </c>
      <c r="Z24" s="19">
        <v>100.82</v>
      </c>
      <c r="AA24" s="19">
        <v>96.943699999999978</v>
      </c>
      <c r="AB24" s="19">
        <v>5.4600000000000009</v>
      </c>
      <c r="AC24" s="19">
        <v>15.735970320383942</v>
      </c>
      <c r="AD24" s="19">
        <v>0</v>
      </c>
      <c r="AE24" s="19">
        <v>0</v>
      </c>
      <c r="AF24" s="19">
        <v>17.0976</v>
      </c>
      <c r="AG24" s="19">
        <v>0</v>
      </c>
      <c r="AH24" s="19">
        <v>0</v>
      </c>
      <c r="AI24" s="19">
        <v>0</v>
      </c>
      <c r="AJ24" s="19">
        <v>100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5.1977041406555111</v>
      </c>
      <c r="AT24" s="19">
        <f t="shared" si="4"/>
        <v>193.55505211680375</v>
      </c>
      <c r="AU24" s="19">
        <f t="shared" si="5"/>
        <v>333.58762138274091</v>
      </c>
      <c r="AV24" s="19">
        <f t="shared" si="6"/>
        <v>308.70138948346158</v>
      </c>
      <c r="AW24" s="19">
        <f t="shared" si="7"/>
        <v>18.065745018347208</v>
      </c>
      <c r="AX24" s="19">
        <f t="shared" si="8"/>
        <v>52.066305389072468</v>
      </c>
      <c r="AY24" s="19">
        <f t="shared" si="9"/>
        <v>0</v>
      </c>
      <c r="AZ24" s="19">
        <f t="shared" si="10"/>
        <v>0</v>
      </c>
      <c r="BA24" s="19">
        <f t="shared" si="11"/>
        <v>95.291637235614331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0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5.1977041406555111</v>
      </c>
      <c r="BP24" s="19">
        <f t="shared" si="22"/>
        <v>193.55505211680375</v>
      </c>
      <c r="BQ24" s="19">
        <f t="shared" si="23"/>
        <v>333.58762138274091</v>
      </c>
      <c r="BR24" s="19">
        <f t="shared" si="24"/>
        <v>308.70138948346158</v>
      </c>
      <c r="BS24" s="19">
        <f t="shared" si="25"/>
        <v>18.065745018347208</v>
      </c>
      <c r="BT24" s="19">
        <f t="shared" si="26"/>
        <v>52.066305389072468</v>
      </c>
      <c r="BU24" s="19">
        <f t="shared" si="27"/>
        <v>0</v>
      </c>
      <c r="BV24" s="19">
        <f t="shared" si="28"/>
        <v>0</v>
      </c>
      <c r="BW24" s="19">
        <f t="shared" si="29"/>
        <v>95.291637235614331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103.1519824870434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v>1.6993010000000002</v>
      </c>
      <c r="C25" s="19">
        <v>68.056330000000003</v>
      </c>
      <c r="D25" s="19">
        <v>100.82</v>
      </c>
      <c r="E25" s="19">
        <v>96.943699999999978</v>
      </c>
      <c r="F25" s="19">
        <v>5.4600000000000009</v>
      </c>
      <c r="G25" s="19">
        <v>15.735970320383942</v>
      </c>
      <c r="H25" s="19">
        <v>0</v>
      </c>
      <c r="I25" s="19">
        <v>0</v>
      </c>
      <c r="J25" s="19">
        <v>17.0976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1.6993010000000002</v>
      </c>
      <c r="Y25" s="19">
        <v>68.056330000000003</v>
      </c>
      <c r="Z25" s="19">
        <v>100.82</v>
      </c>
      <c r="AA25" s="19">
        <v>96.943699999999978</v>
      </c>
      <c r="AB25" s="19">
        <v>5.4600000000000009</v>
      </c>
      <c r="AC25" s="19">
        <v>15.735970320383942</v>
      </c>
      <c r="AD25" s="19">
        <v>0</v>
      </c>
      <c r="AE25" s="19">
        <v>0</v>
      </c>
      <c r="AF25" s="19">
        <v>17.0976</v>
      </c>
      <c r="AG25" s="19">
        <v>0</v>
      </c>
      <c r="AH25" s="19">
        <v>0</v>
      </c>
      <c r="AI25" s="19">
        <v>0</v>
      </c>
      <c r="AJ25" s="19">
        <v>100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5.1977041406555111</v>
      </c>
      <c r="AT25" s="19">
        <f t="shared" si="4"/>
        <v>193.55505211680375</v>
      </c>
      <c r="AU25" s="19">
        <f t="shared" si="5"/>
        <v>333.58762138274091</v>
      </c>
      <c r="AV25" s="19">
        <f t="shared" si="6"/>
        <v>308.70138948346158</v>
      </c>
      <c r="AW25" s="19">
        <f t="shared" si="7"/>
        <v>18.065745018347208</v>
      </c>
      <c r="AX25" s="19">
        <f t="shared" si="8"/>
        <v>52.066305389072468</v>
      </c>
      <c r="AY25" s="19">
        <f t="shared" si="9"/>
        <v>0</v>
      </c>
      <c r="AZ25" s="19">
        <f t="shared" si="10"/>
        <v>0</v>
      </c>
      <c r="BA25" s="19">
        <f t="shared" si="11"/>
        <v>95.291637235614331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0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5.1977041406555111</v>
      </c>
      <c r="BP25" s="19">
        <f t="shared" si="22"/>
        <v>193.55505211680375</v>
      </c>
      <c r="BQ25" s="19">
        <f t="shared" si="23"/>
        <v>333.58762138274091</v>
      </c>
      <c r="BR25" s="19">
        <f t="shared" si="24"/>
        <v>308.70138948346158</v>
      </c>
      <c r="BS25" s="19">
        <f t="shared" si="25"/>
        <v>18.065745018347208</v>
      </c>
      <c r="BT25" s="19">
        <f t="shared" si="26"/>
        <v>52.066305389072468</v>
      </c>
      <c r="BU25" s="19">
        <f t="shared" si="27"/>
        <v>0</v>
      </c>
      <c r="BV25" s="19">
        <f t="shared" si="28"/>
        <v>0</v>
      </c>
      <c r="BW25" s="19">
        <f t="shared" si="29"/>
        <v>95.291637235614331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103.1519824870434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v>1.6993010000000002</v>
      </c>
      <c r="C26" s="19">
        <v>68.056330000000003</v>
      </c>
      <c r="D26" s="19">
        <v>100.82</v>
      </c>
      <c r="E26" s="19">
        <v>96.943699999999978</v>
      </c>
      <c r="F26" s="19">
        <v>5.4600000000000009</v>
      </c>
      <c r="G26" s="19">
        <v>15.735970320383942</v>
      </c>
      <c r="H26" s="19">
        <v>0</v>
      </c>
      <c r="I26" s="19">
        <v>0</v>
      </c>
      <c r="J26" s="19">
        <v>17.0976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1.6993010000000002</v>
      </c>
      <c r="Y26" s="19">
        <v>68.056330000000003</v>
      </c>
      <c r="Z26" s="19">
        <v>100.82</v>
      </c>
      <c r="AA26" s="19">
        <v>96.943699999999978</v>
      </c>
      <c r="AB26" s="19">
        <v>5.4600000000000009</v>
      </c>
      <c r="AC26" s="19">
        <v>15.735970320383942</v>
      </c>
      <c r="AD26" s="19">
        <v>0</v>
      </c>
      <c r="AE26" s="19">
        <v>0</v>
      </c>
      <c r="AF26" s="19">
        <v>17.0976</v>
      </c>
      <c r="AG26" s="19">
        <v>0</v>
      </c>
      <c r="AH26" s="19">
        <v>0</v>
      </c>
      <c r="AI26" s="19">
        <v>0</v>
      </c>
      <c r="AJ26" s="19">
        <v>100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5.1977041406555111</v>
      </c>
      <c r="AT26" s="19">
        <f t="shared" si="4"/>
        <v>193.55505211680375</v>
      </c>
      <c r="AU26" s="19">
        <f t="shared" si="5"/>
        <v>333.58762138274091</v>
      </c>
      <c r="AV26" s="19">
        <f t="shared" si="6"/>
        <v>308.70138948346158</v>
      </c>
      <c r="AW26" s="19">
        <f t="shared" si="7"/>
        <v>18.065745018347208</v>
      </c>
      <c r="AX26" s="19">
        <f t="shared" si="8"/>
        <v>52.066305389072468</v>
      </c>
      <c r="AY26" s="19">
        <f t="shared" si="9"/>
        <v>0</v>
      </c>
      <c r="AZ26" s="19">
        <f t="shared" si="10"/>
        <v>0</v>
      </c>
      <c r="BA26" s="19">
        <f t="shared" si="11"/>
        <v>95.291637235614331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0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5.1977041406555111</v>
      </c>
      <c r="BP26" s="19">
        <f t="shared" si="22"/>
        <v>193.55505211680375</v>
      </c>
      <c r="BQ26" s="19">
        <f t="shared" si="23"/>
        <v>333.58762138274091</v>
      </c>
      <c r="BR26" s="19">
        <f t="shared" si="24"/>
        <v>308.70138948346158</v>
      </c>
      <c r="BS26" s="19">
        <f t="shared" si="25"/>
        <v>18.065745018347208</v>
      </c>
      <c r="BT26" s="19">
        <f t="shared" si="26"/>
        <v>52.066305389072468</v>
      </c>
      <c r="BU26" s="19">
        <f t="shared" si="27"/>
        <v>0</v>
      </c>
      <c r="BV26" s="19">
        <f t="shared" si="28"/>
        <v>0</v>
      </c>
      <c r="BW26" s="19">
        <f t="shared" si="29"/>
        <v>95.291637235614331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103.1519824870434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v>1.6993010000000002</v>
      </c>
      <c r="C27" s="19">
        <v>68.056330000000003</v>
      </c>
      <c r="D27" s="19">
        <v>100.82</v>
      </c>
      <c r="E27" s="19">
        <v>96.943699999999978</v>
      </c>
      <c r="F27" s="19">
        <v>5.4600000000000009</v>
      </c>
      <c r="G27" s="19">
        <v>15.735970320383942</v>
      </c>
      <c r="H27" s="19">
        <v>0</v>
      </c>
      <c r="I27" s="19">
        <v>0</v>
      </c>
      <c r="J27" s="19">
        <v>17.0976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1.6993010000000002</v>
      </c>
      <c r="Y27" s="19">
        <v>68.056330000000003</v>
      </c>
      <c r="Z27" s="19">
        <v>100.82</v>
      </c>
      <c r="AA27" s="19">
        <v>96.943699999999978</v>
      </c>
      <c r="AB27" s="19">
        <v>5.4600000000000009</v>
      </c>
      <c r="AC27" s="19">
        <v>15.735970320383942</v>
      </c>
      <c r="AD27" s="19">
        <v>0</v>
      </c>
      <c r="AE27" s="19">
        <v>0</v>
      </c>
      <c r="AF27" s="19">
        <v>17.0976</v>
      </c>
      <c r="AG27" s="19">
        <v>0</v>
      </c>
      <c r="AH27" s="19">
        <v>0</v>
      </c>
      <c r="AI27" s="19">
        <v>0</v>
      </c>
      <c r="AJ27" s="19">
        <v>100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5.1977041406555111</v>
      </c>
      <c r="AT27" s="19">
        <f t="shared" ref="AT27:AT29" si="42">C27/C$6</f>
        <v>193.55505211680375</v>
      </c>
      <c r="AU27" s="19">
        <f t="shared" ref="AU27:AU29" si="43">D27/D$6</f>
        <v>333.58762138274091</v>
      </c>
      <c r="AV27" s="19">
        <f t="shared" ref="AV27:AV29" si="44">E27/E$6</f>
        <v>308.70138948346158</v>
      </c>
      <c r="AW27" s="19">
        <f t="shared" ref="AW27:AW29" si="45">F27/F$6</f>
        <v>18.065745018347208</v>
      </c>
      <c r="AX27" s="19">
        <f t="shared" ref="AX27:AX29" si="46">G27/G$6</f>
        <v>52.066305389072468</v>
      </c>
      <c r="AY27" s="19">
        <f t="shared" ref="AY27:AY29" si="47">H27/H$6</f>
        <v>0</v>
      </c>
      <c r="AZ27" s="19">
        <f t="shared" ref="AZ27:AZ29" si="48">I27/I$6</f>
        <v>0</v>
      </c>
      <c r="BA27" s="19">
        <f t="shared" ref="BA27:BA29" si="49">J27/J$6</f>
        <v>95.291637235614331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0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5.1977041406555111</v>
      </c>
      <c r="BP27" s="19">
        <f t="shared" ref="BP27:BP29" si="61">Y27/Y$6</f>
        <v>193.55505211680375</v>
      </c>
      <c r="BQ27" s="19">
        <f t="shared" ref="BQ27:BQ29" si="62">Z27/Z$6</f>
        <v>333.58762138274091</v>
      </c>
      <c r="BR27" s="19">
        <f t="shared" ref="BR27:BR29" si="63">AA27/AA$6</f>
        <v>308.70138948346158</v>
      </c>
      <c r="BS27" s="19">
        <f t="shared" ref="BS27:BS29" si="64">AB27/AB$6</f>
        <v>18.065745018347208</v>
      </c>
      <c r="BT27" s="19">
        <f t="shared" ref="BT27:BT29" si="65">AC27/AC$6</f>
        <v>52.066305389072468</v>
      </c>
      <c r="BU27" s="19">
        <f t="shared" ref="BU27:BU29" si="66">AD27/AD$6</f>
        <v>0</v>
      </c>
      <c r="BV27" s="19">
        <f t="shared" ref="BV27:BV29" si="67">AE27/AE$6</f>
        <v>0</v>
      </c>
      <c r="BW27" s="19">
        <f t="shared" ref="BW27:BW29" si="68">AF27/AF$6</f>
        <v>95.291637235614331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103.1519824870434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v>1.6993010000000002</v>
      </c>
      <c r="C28" s="19">
        <v>68.056330000000003</v>
      </c>
      <c r="D28" s="19">
        <v>100.82</v>
      </c>
      <c r="E28" s="19">
        <v>96.943699999999978</v>
      </c>
      <c r="F28" s="19">
        <v>5.4600000000000009</v>
      </c>
      <c r="G28" s="19">
        <v>15.735970320383942</v>
      </c>
      <c r="H28" s="19">
        <v>0</v>
      </c>
      <c r="I28" s="19">
        <v>0</v>
      </c>
      <c r="J28" s="19">
        <v>17.0976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1.6993010000000002</v>
      </c>
      <c r="Y28" s="19">
        <v>68.056330000000003</v>
      </c>
      <c r="Z28" s="19">
        <v>100.82</v>
      </c>
      <c r="AA28" s="19">
        <v>96.943699999999978</v>
      </c>
      <c r="AB28" s="19">
        <v>5.4600000000000009</v>
      </c>
      <c r="AC28" s="19">
        <v>15.735970320383942</v>
      </c>
      <c r="AD28" s="19">
        <v>0</v>
      </c>
      <c r="AE28" s="19">
        <v>0</v>
      </c>
      <c r="AF28" s="19">
        <v>17.0976</v>
      </c>
      <c r="AG28" s="19">
        <v>0</v>
      </c>
      <c r="AH28" s="19">
        <v>0</v>
      </c>
      <c r="AI28" s="19">
        <v>0</v>
      </c>
      <c r="AJ28" s="19">
        <v>100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5.1977041406555111</v>
      </c>
      <c r="AT28" s="19">
        <f t="shared" si="42"/>
        <v>193.55505211680375</v>
      </c>
      <c r="AU28" s="19">
        <f t="shared" si="43"/>
        <v>333.58762138274091</v>
      </c>
      <c r="AV28" s="19">
        <f t="shared" si="44"/>
        <v>308.70138948346158</v>
      </c>
      <c r="AW28" s="19">
        <f t="shared" si="45"/>
        <v>18.065745018347208</v>
      </c>
      <c r="AX28" s="19">
        <f t="shared" si="46"/>
        <v>52.066305389072468</v>
      </c>
      <c r="AY28" s="19">
        <f t="shared" si="47"/>
        <v>0</v>
      </c>
      <c r="AZ28" s="19">
        <f t="shared" si="48"/>
        <v>0</v>
      </c>
      <c r="BA28" s="19">
        <f t="shared" si="49"/>
        <v>95.291637235614331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0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5.1977041406555111</v>
      </c>
      <c r="BP28" s="19">
        <f t="shared" si="61"/>
        <v>193.55505211680375</v>
      </c>
      <c r="BQ28" s="19">
        <f t="shared" si="62"/>
        <v>333.58762138274091</v>
      </c>
      <c r="BR28" s="19">
        <f t="shared" si="63"/>
        <v>308.70138948346158</v>
      </c>
      <c r="BS28" s="19">
        <f t="shared" si="64"/>
        <v>18.065745018347208</v>
      </c>
      <c r="BT28" s="19">
        <f t="shared" si="65"/>
        <v>52.066305389072468</v>
      </c>
      <c r="BU28" s="19">
        <f t="shared" si="66"/>
        <v>0</v>
      </c>
      <c r="BV28" s="19">
        <f t="shared" si="67"/>
        <v>0</v>
      </c>
      <c r="BW28" s="19">
        <f t="shared" si="68"/>
        <v>95.291637235614331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103.1519824870434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v>1.6993010000000002</v>
      </c>
      <c r="C29" s="21">
        <v>68.056330000000003</v>
      </c>
      <c r="D29" s="21">
        <v>100.82</v>
      </c>
      <c r="E29" s="21">
        <v>96.943699999999978</v>
      </c>
      <c r="F29" s="21">
        <v>5.4600000000000009</v>
      </c>
      <c r="G29" s="21">
        <v>15.735970320383942</v>
      </c>
      <c r="H29" s="21">
        <v>0</v>
      </c>
      <c r="I29" s="21">
        <v>0</v>
      </c>
      <c r="J29" s="21">
        <v>17.0976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1.6993010000000002</v>
      </c>
      <c r="Y29" s="21">
        <v>68.056330000000003</v>
      </c>
      <c r="Z29" s="21">
        <v>100.82</v>
      </c>
      <c r="AA29" s="21">
        <v>96.943699999999978</v>
      </c>
      <c r="AB29" s="21">
        <v>5.4600000000000009</v>
      </c>
      <c r="AC29" s="21">
        <v>15.735970320383942</v>
      </c>
      <c r="AD29" s="21">
        <v>0</v>
      </c>
      <c r="AE29" s="21">
        <v>0</v>
      </c>
      <c r="AF29" s="21">
        <v>17.0976</v>
      </c>
      <c r="AG29" s="21">
        <v>0</v>
      </c>
      <c r="AH29" s="21">
        <v>0</v>
      </c>
      <c r="AI29" s="21">
        <v>0</v>
      </c>
      <c r="AJ29" s="21">
        <v>100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5.1977041406555111</v>
      </c>
      <c r="AT29" s="21">
        <f t="shared" si="42"/>
        <v>193.55505211680375</v>
      </c>
      <c r="AU29" s="21">
        <f t="shared" si="43"/>
        <v>333.58762138274091</v>
      </c>
      <c r="AV29" s="21">
        <f t="shared" si="44"/>
        <v>308.70138948346158</v>
      </c>
      <c r="AW29" s="21">
        <f t="shared" si="45"/>
        <v>18.065745018347208</v>
      </c>
      <c r="AX29" s="21">
        <f t="shared" si="46"/>
        <v>52.066305389072468</v>
      </c>
      <c r="AY29" s="21">
        <f t="shared" si="47"/>
        <v>0</v>
      </c>
      <c r="AZ29" s="21">
        <f t="shared" si="48"/>
        <v>0</v>
      </c>
      <c r="BA29" s="21">
        <f t="shared" si="49"/>
        <v>95.291637235614331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0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5.1977041406555111</v>
      </c>
      <c r="BP29" s="19">
        <f t="shared" si="61"/>
        <v>193.55505211680375</v>
      </c>
      <c r="BQ29" s="19">
        <f t="shared" si="62"/>
        <v>333.58762138274091</v>
      </c>
      <c r="BR29" s="19">
        <f t="shared" si="63"/>
        <v>308.70138948346158</v>
      </c>
      <c r="BS29" s="19">
        <f t="shared" si="64"/>
        <v>18.065745018347208</v>
      </c>
      <c r="BT29" s="19">
        <f t="shared" si="65"/>
        <v>52.066305389072468</v>
      </c>
      <c r="BU29" s="19">
        <f t="shared" si="66"/>
        <v>0</v>
      </c>
      <c r="BV29" s="19">
        <f t="shared" si="67"/>
        <v>0</v>
      </c>
      <c r="BW29" s="19">
        <f t="shared" si="68"/>
        <v>95.291637235614331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103.1519824870434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2020-10-01T13:31:10Z</dcterms:modified>
</cp:coreProperties>
</file>