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580" activeTab="0"/>
  </bookViews>
  <sheets>
    <sheet name="support" sheetId="1" r:id="rId1"/>
  </sheets>
  <definedNames/>
  <calcPr fullCalcOnLoad="1"/>
</workbook>
</file>

<file path=xl/sharedStrings.xml><?xml version="1.0" encoding="utf-8"?>
<sst xmlns="http://schemas.openxmlformats.org/spreadsheetml/2006/main" count="52" uniqueCount="35">
  <si>
    <t>Gas Distribution Company Returns on Equity</t>
  </si>
  <si>
    <t>Exhibit No. QGC 2nd Rev. 1.13R</t>
  </si>
  <si>
    <t>(Dollars in Thousands)</t>
  </si>
  <si>
    <t>Docket No. 02-57-02</t>
  </si>
  <si>
    <t>Alan K. Allred</t>
  </si>
  <si>
    <t>Page 2 of 2</t>
  </si>
  <si>
    <t>Line No.</t>
  </si>
  <si>
    <t>Company</t>
  </si>
  <si>
    <t>Fiscal Year Ended</t>
  </si>
  <si>
    <t>Year</t>
  </si>
  <si>
    <t>Beginning Equity</t>
  </si>
  <si>
    <t>Ending  Equity</t>
  </si>
  <si>
    <t>Average Equity</t>
  </si>
  <si>
    <t>Income for Common</t>
  </si>
  <si>
    <t>ROE</t>
  </si>
  <si>
    <t>Source</t>
  </si>
  <si>
    <t>Mobile Gas</t>
  </si>
  <si>
    <t>Sep</t>
  </si>
  <si>
    <t>SEC 10-K, before extraordinary loss</t>
  </si>
  <si>
    <t>Central Hudson Gas &amp; Electric</t>
  </si>
  <si>
    <t>Dec</t>
  </si>
  <si>
    <t>SEC 10-K</t>
  </si>
  <si>
    <t>Southwest Gas (AZ)</t>
  </si>
  <si>
    <t>Southwest Gas web site</t>
  </si>
  <si>
    <t>Union Light, Heat &amp; Power</t>
  </si>
  <si>
    <t>Yankee Gas Services</t>
  </si>
  <si>
    <t xml:space="preserve">SEC 10-K, Parent </t>
  </si>
  <si>
    <t>Consolidated Edison</t>
  </si>
  <si>
    <t>Atlanta Gas Light</t>
  </si>
  <si>
    <t>Alabama Gas</t>
  </si>
  <si>
    <t>Wisconsin Public Service</t>
  </si>
  <si>
    <t>Wisconsin Power &amp; Light</t>
  </si>
  <si>
    <t>Puget Sound Energy</t>
  </si>
  <si>
    <t>SEC 10-K, before accounting change</t>
  </si>
  <si>
    <t>Xcel Energy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</si>
</sst>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_);[Red]\(#,##0.0\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38" fontId="0" fillId="0" borderId="0" xfId="0" applyNumberFormat="1" applyAlignment="1">
      <alignment/>
    </xf>
    <xf numFmtId="164" fontId="0" fillId="0" borderId="0" xfId="19" applyNumberFormat="1" applyAlignment="1">
      <alignment/>
    </xf>
    <xf numFmtId="10" fontId="0" fillId="0" borderId="0" xfId="0" applyNumberFormat="1" applyBorder="1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B4" sqref="B4"/>
    </sheetView>
  </sheetViews>
  <sheetFormatPr defaultColWidth="9.140625" defaultRowHeight="12.75"/>
  <cols>
    <col min="1" max="1" width="6.00390625" style="0" customWidth="1"/>
    <col min="2" max="2" width="26.421875" style="0" customWidth="1"/>
    <col min="3" max="3" width="6.57421875" style="0" customWidth="1"/>
    <col min="4" max="4" width="5.140625" style="0" customWidth="1"/>
    <col min="5" max="5" width="11.421875" style="0" customWidth="1"/>
    <col min="6" max="6" width="9.421875" style="0" customWidth="1"/>
    <col min="7" max="7" width="9.57421875" style="0" customWidth="1"/>
    <col min="9" max="9" width="6.28125" style="0" bestFit="1" customWidth="1"/>
    <col min="10" max="10" width="33.00390625" style="0" customWidth="1"/>
  </cols>
  <sheetData>
    <row r="1" spans="3:10" ht="12.75">
      <c r="C1" s="1" t="s">
        <v>0</v>
      </c>
      <c r="J1" s="2" t="s">
        <v>1</v>
      </c>
    </row>
    <row r="2" spans="3:10" ht="12.75">
      <c r="C2" s="1" t="s">
        <v>2</v>
      </c>
      <c r="J2" s="2" t="s">
        <v>3</v>
      </c>
    </row>
    <row r="3" ht="12.75">
      <c r="J3" s="2" t="s">
        <v>4</v>
      </c>
    </row>
    <row r="4" ht="12.75">
      <c r="J4" s="2" t="s">
        <v>5</v>
      </c>
    </row>
    <row r="5" ht="12" customHeight="1"/>
    <row r="6" ht="6" customHeight="1" hidden="1"/>
    <row r="7" ht="12.75" hidden="1"/>
    <row r="8" spans="1:10" ht="41.25" customHeight="1">
      <c r="A8" s="3" t="s">
        <v>6</v>
      </c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</row>
    <row r="9" spans="1:10" ht="12.75">
      <c r="A9" s="4">
        <v>1</v>
      </c>
      <c r="B9" t="s">
        <v>16</v>
      </c>
      <c r="C9" t="s">
        <v>17</v>
      </c>
      <c r="D9">
        <v>2001</v>
      </c>
      <c r="E9" s="5">
        <v>68544</v>
      </c>
      <c r="F9" s="5">
        <v>70124</v>
      </c>
      <c r="G9" s="5">
        <f aca="true" t="shared" si="0" ref="G9:G20">AVERAGE(E9:F9)</f>
        <v>69334</v>
      </c>
      <c r="H9" s="5">
        <v>7561</v>
      </c>
      <c r="I9" s="6">
        <f aca="true" t="shared" si="1" ref="I9:I20">+H9/G9</f>
        <v>0.10905183604003808</v>
      </c>
      <c r="J9" t="s">
        <v>18</v>
      </c>
    </row>
    <row r="10" spans="1:10" ht="12.75">
      <c r="A10" s="4">
        <f aca="true" t="shared" si="2" ref="A10:A20">+A9+1</f>
        <v>2</v>
      </c>
      <c r="B10" t="s">
        <v>19</v>
      </c>
      <c r="C10" t="s">
        <v>20</v>
      </c>
      <c r="D10">
        <v>2001</v>
      </c>
      <c r="E10" s="5">
        <v>466230</v>
      </c>
      <c r="F10" s="5">
        <v>263277</v>
      </c>
      <c r="G10" s="5">
        <f t="shared" si="0"/>
        <v>364753.5</v>
      </c>
      <c r="H10" s="5">
        <v>40948</v>
      </c>
      <c r="I10" s="6">
        <f t="shared" si="1"/>
        <v>0.112262116744596</v>
      </c>
      <c r="J10" t="s">
        <v>21</v>
      </c>
    </row>
    <row r="11" spans="1:10" ht="12.75">
      <c r="A11" s="4">
        <f t="shared" si="2"/>
        <v>3</v>
      </c>
      <c r="B11" t="s">
        <v>22</v>
      </c>
      <c r="C11" t="s">
        <v>20</v>
      </c>
      <c r="D11">
        <v>2001</v>
      </c>
      <c r="E11" s="5">
        <v>533467</v>
      </c>
      <c r="F11" s="5">
        <v>561200</v>
      </c>
      <c r="G11" s="5">
        <f t="shared" si="0"/>
        <v>547333.5</v>
      </c>
      <c r="H11" s="5">
        <f>42631-5475</f>
        <v>37156</v>
      </c>
      <c r="I11" s="6">
        <f t="shared" si="1"/>
        <v>0.06788548480953568</v>
      </c>
      <c r="J11" t="s">
        <v>23</v>
      </c>
    </row>
    <row r="12" spans="1:10" ht="12.75">
      <c r="A12" s="4">
        <f t="shared" si="2"/>
        <v>4</v>
      </c>
      <c r="B12" t="s">
        <v>24</v>
      </c>
      <c r="C12" t="s">
        <v>20</v>
      </c>
      <c r="D12">
        <v>2001</v>
      </c>
      <c r="E12" s="5">
        <v>147188</v>
      </c>
      <c r="F12" s="5">
        <v>172203</v>
      </c>
      <c r="G12" s="5">
        <f t="shared" si="0"/>
        <v>159695.5</v>
      </c>
      <c r="H12" s="5">
        <v>35924</v>
      </c>
      <c r="I12" s="6">
        <f t="shared" si="1"/>
        <v>0.2249531138948812</v>
      </c>
      <c r="J12" t="s">
        <v>21</v>
      </c>
    </row>
    <row r="13" spans="1:10" ht="12.75">
      <c r="A13" s="4">
        <f t="shared" si="2"/>
        <v>5</v>
      </c>
      <c r="B13" t="s">
        <v>25</v>
      </c>
      <c r="C13" t="s">
        <v>20</v>
      </c>
      <c r="D13">
        <v>2001</v>
      </c>
      <c r="E13" s="5">
        <v>2218583</v>
      </c>
      <c r="F13" s="5">
        <v>2117640</v>
      </c>
      <c r="G13" s="5">
        <f t="shared" si="0"/>
        <v>2168111.5</v>
      </c>
      <c r="H13" s="5">
        <v>243510</v>
      </c>
      <c r="I13" s="6">
        <f t="shared" si="1"/>
        <v>0.11231433438732279</v>
      </c>
      <c r="J13" t="s">
        <v>26</v>
      </c>
    </row>
    <row r="14" spans="1:10" ht="12.75">
      <c r="A14" s="4">
        <f t="shared" si="2"/>
        <v>6</v>
      </c>
      <c r="B14" t="s">
        <v>27</v>
      </c>
      <c r="C14" t="s">
        <v>20</v>
      </c>
      <c r="D14">
        <v>2001</v>
      </c>
      <c r="E14" s="5">
        <v>4479600</v>
      </c>
      <c r="F14" s="5">
        <v>4665800</v>
      </c>
      <c r="G14" s="5">
        <f t="shared" si="0"/>
        <v>4572700</v>
      </c>
      <c r="H14" s="5">
        <v>649468</v>
      </c>
      <c r="I14" s="6">
        <f t="shared" si="1"/>
        <v>0.1420316224550047</v>
      </c>
      <c r="J14" t="s">
        <v>21</v>
      </c>
    </row>
    <row r="15" spans="1:10" ht="12.75">
      <c r="A15" s="4">
        <f t="shared" si="2"/>
        <v>7</v>
      </c>
      <c r="B15" t="s">
        <v>28</v>
      </c>
      <c r="C15" t="s">
        <v>17</v>
      </c>
      <c r="D15">
        <v>2001</v>
      </c>
      <c r="E15" s="5">
        <v>620900</v>
      </c>
      <c r="F15" s="5">
        <v>671400</v>
      </c>
      <c r="G15" s="5">
        <f t="shared" si="0"/>
        <v>646150</v>
      </c>
      <c r="H15" s="5">
        <v>88900</v>
      </c>
      <c r="I15" s="6">
        <f t="shared" si="1"/>
        <v>0.13758415228662074</v>
      </c>
      <c r="J15" t="s">
        <v>26</v>
      </c>
    </row>
    <row r="16" spans="1:10" ht="12.75">
      <c r="A16" s="4">
        <f t="shared" si="2"/>
        <v>8</v>
      </c>
      <c r="B16" t="s">
        <v>29</v>
      </c>
      <c r="C16" t="s">
        <v>17</v>
      </c>
      <c r="D16">
        <v>2001</v>
      </c>
      <c r="E16" s="5">
        <v>199271</v>
      </c>
      <c r="F16" s="5">
        <v>209389</v>
      </c>
      <c r="G16" s="5">
        <f t="shared" si="0"/>
        <v>204330</v>
      </c>
      <c r="H16" s="5">
        <v>26015</v>
      </c>
      <c r="I16" s="6">
        <f t="shared" si="1"/>
        <v>0.12731855332060882</v>
      </c>
      <c r="J16" t="s">
        <v>21</v>
      </c>
    </row>
    <row r="17" spans="1:10" ht="12.75">
      <c r="A17" s="4">
        <f t="shared" si="2"/>
        <v>9</v>
      </c>
      <c r="B17" t="s">
        <v>30</v>
      </c>
      <c r="C17" t="s">
        <v>20</v>
      </c>
      <c r="D17">
        <v>2001</v>
      </c>
      <c r="E17" s="5">
        <v>573000</v>
      </c>
      <c r="F17" s="5">
        <v>710000</v>
      </c>
      <c r="G17" s="5">
        <f t="shared" si="0"/>
        <v>641500</v>
      </c>
      <c r="H17" s="5">
        <v>80600</v>
      </c>
      <c r="I17" s="6">
        <f t="shared" si="1"/>
        <v>0.12564302416212003</v>
      </c>
      <c r="J17" t="s">
        <v>21</v>
      </c>
    </row>
    <row r="18" spans="1:10" ht="12.75">
      <c r="A18" s="4">
        <f t="shared" si="2"/>
        <v>10</v>
      </c>
      <c r="B18" t="s">
        <v>31</v>
      </c>
      <c r="C18" t="s">
        <v>20</v>
      </c>
      <c r="D18">
        <v>2001</v>
      </c>
      <c r="E18" s="5">
        <v>662593</v>
      </c>
      <c r="F18" s="5">
        <v>701952</v>
      </c>
      <c r="G18" s="5">
        <f t="shared" si="0"/>
        <v>682272.5</v>
      </c>
      <c r="H18" s="5">
        <v>70180</v>
      </c>
      <c r="I18" s="6">
        <f t="shared" si="1"/>
        <v>0.10286212620323991</v>
      </c>
      <c r="J18" t="s">
        <v>21</v>
      </c>
    </row>
    <row r="19" spans="1:10" ht="12.75">
      <c r="A19" s="4">
        <f t="shared" si="2"/>
        <v>11</v>
      </c>
      <c r="B19" t="s">
        <v>32</v>
      </c>
      <c r="C19" t="s">
        <v>20</v>
      </c>
      <c r="D19">
        <v>2001</v>
      </c>
      <c r="E19" s="5">
        <v>1426640</v>
      </c>
      <c r="F19" s="5">
        <v>1267654</v>
      </c>
      <c r="G19" s="5">
        <f t="shared" si="0"/>
        <v>1347147</v>
      </c>
      <c r="H19" s="5">
        <v>110717</v>
      </c>
      <c r="I19" s="6">
        <f t="shared" si="1"/>
        <v>0.08218627959680717</v>
      </c>
      <c r="J19" t="s">
        <v>33</v>
      </c>
    </row>
    <row r="20" spans="1:10" ht="12.75">
      <c r="A20" s="4">
        <f t="shared" si="2"/>
        <v>12</v>
      </c>
      <c r="B20" t="s">
        <v>34</v>
      </c>
      <c r="C20" t="s">
        <v>20</v>
      </c>
      <c r="D20">
        <v>2001</v>
      </c>
      <c r="E20" s="5">
        <v>5561784</v>
      </c>
      <c r="F20" s="5">
        <v>6194477</v>
      </c>
      <c r="G20" s="5">
        <f t="shared" si="0"/>
        <v>5878130.5</v>
      </c>
      <c r="H20" s="5">
        <v>790725</v>
      </c>
      <c r="I20" s="6">
        <f t="shared" si="1"/>
        <v>0.13451981033765753</v>
      </c>
      <c r="J20" t="s">
        <v>26</v>
      </c>
    </row>
    <row r="21" spans="1:9" ht="12.75">
      <c r="A21" s="4"/>
      <c r="D21" s="2"/>
      <c r="E21" s="7"/>
      <c r="H21" s="7"/>
      <c r="I21" s="7"/>
    </row>
    <row r="25" ht="12.75">
      <c r="B25" s="8"/>
    </row>
    <row r="26" ht="12.75">
      <c r="B26" s="8"/>
    </row>
    <row r="27" ht="12.75">
      <c r="B27" s="8"/>
    </row>
    <row r="28" ht="12.75">
      <c r="B28" s="8"/>
    </row>
  </sheetData>
  <printOptions horizontalCentered="1"/>
  <pageMargins left="0.75" right="0.75" top="1.5" bottom="1" header="1" footer="0.5"/>
  <pageSetup horizontalDpi="1200" verticalDpi="1200" orientation="landscape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Questar</dc:creator>
  <cp:keywords/>
  <dc:description/>
  <cp:lastModifiedBy>sbintz</cp:lastModifiedBy>
  <dcterms:created xsi:type="dcterms:W3CDTF">2002-11-01T18:45:35Z</dcterms:created>
  <dcterms:modified xsi:type="dcterms:W3CDTF">2008-07-07T19:55:36Z</dcterms:modified>
  <cp:category>::ODMA\GRPWISE\ASPOSUPT.PUPSC.PUPSCDocs:31439.1</cp:category>
  <cp:version/>
  <cp:contentType/>
  <cp:contentStatus/>
</cp:coreProperties>
</file>