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120" windowHeight="4380" activeTab="0"/>
  </bookViews>
  <sheets>
    <sheet name="UAE Exhibit RR 1.1" sheetId="1" r:id="rId1"/>
    <sheet name="UAE Exhibit RR 1.2" sheetId="2" r:id="rId2"/>
  </sheets>
  <definedNames/>
  <calcPr fullCalcOnLoad="1"/>
</workbook>
</file>

<file path=xl/sharedStrings.xml><?xml version="1.0" encoding="utf-8"?>
<sst xmlns="http://schemas.openxmlformats.org/spreadsheetml/2006/main" count="82" uniqueCount="38">
  <si>
    <t>Outside Services</t>
  </si>
  <si>
    <t>Account</t>
  </si>
  <si>
    <t>904DNG</t>
  </si>
  <si>
    <t>904SNG</t>
  </si>
  <si>
    <t>904COMM</t>
  </si>
  <si>
    <t>Total</t>
  </si>
  <si>
    <t>Questar</t>
  </si>
  <si>
    <t>Forecast 2008</t>
  </si>
  <si>
    <t>December 2007</t>
  </si>
  <si>
    <t>UAE</t>
  </si>
  <si>
    <t>Proposed 2008</t>
  </si>
  <si>
    <t>Proposed</t>
  </si>
  <si>
    <t>Adjustment</t>
  </si>
  <si>
    <t>Utah</t>
  </si>
  <si>
    <t>Allocation</t>
  </si>
  <si>
    <t>Factor</t>
  </si>
  <si>
    <t>Allocated</t>
  </si>
  <si>
    <t>Share</t>
  </si>
  <si>
    <t>Derivation of UAE Outside Services Adjustment</t>
  </si>
  <si>
    <t>(a)</t>
  </si>
  <si>
    <t>(b)</t>
  </si>
  <si>
    <t>(c)</t>
  </si>
  <si>
    <t>(d)</t>
  </si>
  <si>
    <t>(e)</t>
  </si>
  <si>
    <t>(f)</t>
  </si>
  <si>
    <t>(g)</t>
  </si>
  <si>
    <t>QGC Exhibit 6.3U</t>
  </si>
  <si>
    <t>= (d) - (c)</t>
  </si>
  <si>
    <t>= (e) x (f)</t>
  </si>
  <si>
    <t>QGC Exhibit 6.4U</t>
  </si>
  <si>
    <t>= (b) x 1.035</t>
  </si>
  <si>
    <t>QGC 2007 Outside Service Expense</t>
  </si>
  <si>
    <t>UAE Proposed 2008 Outside Service Expense</t>
  </si>
  <si>
    <t>UAE Proposed 2008 Percentage Increase</t>
  </si>
  <si>
    <t>UAE Proposed Outside Services Expense:</t>
  </si>
  <si>
    <t>Computer Software</t>
  </si>
  <si>
    <t>= (b) x 1.089</t>
  </si>
  <si>
    <t>Derivation of UAE Computer Software Adjustment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</si>
</sst>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21"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6"/>
      <color indexed="8"/>
      <name val="Small Fonts"/>
      <family val="2"/>
    </font>
    <font>
      <b/>
      <u val="single"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 quotePrefix="1">
      <alignment horizontal="center"/>
    </xf>
    <xf numFmtId="17" fontId="15" fillId="24" borderId="0" xfId="0" applyNumberFormat="1" applyFont="1" applyFill="1" applyAlignment="1" quotePrefix="1">
      <alignment horizontal="center"/>
    </xf>
    <xf numFmtId="0" fontId="18" fillId="24" borderId="0" xfId="0" applyFont="1" applyFill="1" applyAlignment="1">
      <alignment horizontal="center"/>
    </xf>
    <xf numFmtId="165" fontId="19" fillId="24" borderId="0" xfId="42" applyNumberFormat="1" applyFont="1" applyFill="1" applyAlignment="1">
      <alignment horizontal="center"/>
    </xf>
    <xf numFmtId="165" fontId="15" fillId="24" borderId="0" xfId="42" applyNumberFormat="1" applyFont="1" applyFill="1" applyAlignment="1">
      <alignment/>
    </xf>
    <xf numFmtId="10" fontId="15" fillId="24" borderId="0" xfId="57" applyNumberFormat="1" applyFont="1" applyFill="1" applyAlignment="1">
      <alignment horizontal="center"/>
    </xf>
    <xf numFmtId="165" fontId="15" fillId="24" borderId="0" xfId="0" applyNumberFormat="1" applyFont="1" applyFill="1" applyAlignment="1">
      <alignment/>
    </xf>
    <xf numFmtId="0" fontId="15" fillId="24" borderId="1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165" fontId="15" fillId="24" borderId="10" xfId="42" applyNumberFormat="1" applyFont="1" applyFill="1" applyBorder="1" applyAlignment="1">
      <alignment/>
    </xf>
    <xf numFmtId="165" fontId="15" fillId="24" borderId="10" xfId="0" applyNumberFormat="1" applyFont="1" applyFill="1" applyBorder="1" applyAlignment="1">
      <alignment/>
    </xf>
    <xf numFmtId="10" fontId="15" fillId="24" borderId="10" xfId="57" applyNumberFormat="1" applyFont="1" applyFill="1" applyBorder="1" applyAlignment="1">
      <alignment horizontal="center"/>
    </xf>
    <xf numFmtId="42" fontId="15" fillId="24" borderId="0" xfId="42" applyNumberFormat="1" applyFont="1" applyFill="1" applyAlignment="1">
      <alignment/>
    </xf>
    <xf numFmtId="42" fontId="15" fillId="24" borderId="11" xfId="42" applyNumberFormat="1" applyFont="1" applyFill="1" applyBorder="1" applyAlignment="1">
      <alignment/>
    </xf>
    <xf numFmtId="0" fontId="15" fillId="24" borderId="0" xfId="0" applyFont="1" applyFill="1" applyAlignment="1">
      <alignment horizontal="left" indent="2"/>
    </xf>
    <xf numFmtId="42" fontId="15" fillId="24" borderId="0" xfId="0" applyNumberFormat="1" applyFont="1" applyFill="1" applyAlignment="1">
      <alignment/>
    </xf>
    <xf numFmtId="166" fontId="15" fillId="24" borderId="0" xfId="57" applyNumberFormat="1" applyFont="1" applyFill="1" applyAlignment="1">
      <alignment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M1"/>
    </sheetView>
  </sheetViews>
  <sheetFormatPr defaultColWidth="9.33203125" defaultRowHeight="12.75"/>
  <cols>
    <col min="1" max="1" width="11" style="1" bestFit="1" customWidth="1"/>
    <col min="2" max="2" width="2.33203125" style="1" customWidth="1"/>
    <col min="3" max="3" width="17.83203125" style="1" bestFit="1" customWidth="1"/>
    <col min="4" max="4" width="2.33203125" style="1" customWidth="1"/>
    <col min="5" max="5" width="17.83203125" style="1" bestFit="1" customWidth="1"/>
    <col min="6" max="6" width="2.33203125" style="1" customWidth="1"/>
    <col min="7" max="7" width="17.83203125" style="1" bestFit="1" customWidth="1"/>
    <col min="8" max="8" width="2.33203125" style="1" customWidth="1"/>
    <col min="9" max="9" width="12.33203125" style="1" customWidth="1"/>
    <col min="10" max="10" width="2.33203125" style="1" customWidth="1"/>
    <col min="11" max="11" width="15.16015625" style="2" bestFit="1" customWidth="1"/>
    <col min="12" max="12" width="2.33203125" style="1" customWidth="1"/>
    <col min="13" max="13" width="12.33203125" style="1" customWidth="1"/>
    <col min="14" max="14" width="2.33203125" style="1" customWidth="1"/>
    <col min="15" max="16384" width="9.33203125" style="1" customWidth="1"/>
  </cols>
  <sheetData>
    <row r="1" spans="1:13" ht="18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12.75">
      <c r="A3" s="2" t="s">
        <v>19</v>
      </c>
      <c r="B3" s="2"/>
      <c r="C3" s="2" t="s">
        <v>20</v>
      </c>
      <c r="D3" s="2"/>
      <c r="E3" s="2" t="s">
        <v>21</v>
      </c>
      <c r="F3" s="2"/>
      <c r="G3" s="2" t="s">
        <v>22</v>
      </c>
      <c r="H3" s="2"/>
      <c r="I3" s="2" t="s">
        <v>23</v>
      </c>
      <c r="J3" s="2"/>
      <c r="K3" s="2" t="s">
        <v>24</v>
      </c>
      <c r="L3" s="2"/>
      <c r="M3" s="2" t="s">
        <v>25</v>
      </c>
    </row>
    <row r="4" spans="1:13" ht="12.75">
      <c r="A4" s="3"/>
      <c r="B4" s="3"/>
      <c r="C4" s="3" t="s">
        <v>29</v>
      </c>
      <c r="D4" s="3"/>
      <c r="E4" s="3" t="s">
        <v>29</v>
      </c>
      <c r="F4" s="3"/>
      <c r="G4" s="4" t="s">
        <v>30</v>
      </c>
      <c r="H4" s="3"/>
      <c r="I4" s="4" t="s">
        <v>27</v>
      </c>
      <c r="J4" s="3"/>
      <c r="K4" s="3" t="s">
        <v>26</v>
      </c>
      <c r="L4" s="3"/>
      <c r="M4" s="4" t="s">
        <v>28</v>
      </c>
    </row>
    <row r="6" spans="3:13" ht="12.75">
      <c r="C6" s="2" t="s">
        <v>6</v>
      </c>
      <c r="E6" s="2" t="s">
        <v>6</v>
      </c>
      <c r="G6" s="2" t="s">
        <v>9</v>
      </c>
      <c r="I6" s="2" t="s">
        <v>9</v>
      </c>
      <c r="K6" s="2" t="s">
        <v>13</v>
      </c>
      <c r="M6" s="2" t="s">
        <v>13</v>
      </c>
    </row>
    <row r="7" spans="3:13" ht="12.75">
      <c r="C7" s="5" t="s">
        <v>8</v>
      </c>
      <c r="E7" s="2" t="s">
        <v>7</v>
      </c>
      <c r="G7" s="2" t="s">
        <v>10</v>
      </c>
      <c r="I7" s="2" t="s">
        <v>11</v>
      </c>
      <c r="K7" s="2" t="s">
        <v>14</v>
      </c>
      <c r="M7" s="2" t="s">
        <v>16</v>
      </c>
    </row>
    <row r="8" spans="1:13" ht="15">
      <c r="A8" s="6" t="s">
        <v>1</v>
      </c>
      <c r="B8" s="2"/>
      <c r="C8" s="7" t="s">
        <v>0</v>
      </c>
      <c r="E8" s="7" t="s">
        <v>0</v>
      </c>
      <c r="G8" s="7" t="s">
        <v>0</v>
      </c>
      <c r="I8" s="6" t="s">
        <v>12</v>
      </c>
      <c r="K8" s="6" t="s">
        <v>15</v>
      </c>
      <c r="M8" s="6" t="s">
        <v>17</v>
      </c>
    </row>
    <row r="9" spans="1:11" ht="12.75">
      <c r="A9" s="2">
        <v>810</v>
      </c>
      <c r="B9" s="2"/>
      <c r="C9" s="8"/>
      <c r="E9" s="8">
        <v>0</v>
      </c>
      <c r="K9" s="9"/>
    </row>
    <row r="10" spans="1:11" ht="12.75">
      <c r="A10" s="2">
        <v>812</v>
      </c>
      <c r="B10" s="2"/>
      <c r="C10" s="8"/>
      <c r="E10" s="8">
        <v>0</v>
      </c>
      <c r="K10" s="9"/>
    </row>
    <row r="11" spans="1:13" ht="12.75">
      <c r="A11" s="2">
        <v>870</v>
      </c>
      <c r="B11" s="2"/>
      <c r="C11" s="8">
        <v>137978.21</v>
      </c>
      <c r="E11" s="8">
        <v>156387.22382179435</v>
      </c>
      <c r="G11" s="8">
        <f>+C11*1.035</f>
        <v>142807.44734999997</v>
      </c>
      <c r="I11" s="10">
        <f>+G11-E11</f>
        <v>-13579.77647179438</v>
      </c>
      <c r="K11" s="9">
        <v>0.9804157300255647</v>
      </c>
      <c r="M11" s="10">
        <f>+I11*K11</f>
        <v>-13313.826463178273</v>
      </c>
    </row>
    <row r="12" spans="1:13" ht="12.75">
      <c r="A12" s="2">
        <v>871</v>
      </c>
      <c r="B12" s="2"/>
      <c r="C12" s="8">
        <v>55436.91</v>
      </c>
      <c r="E12" s="8">
        <v>62833.286880288346</v>
      </c>
      <c r="G12" s="8">
        <f aca="true" t="shared" si="0" ref="G12:G49">+C12*1.035</f>
        <v>57377.20185</v>
      </c>
      <c r="I12" s="10">
        <f aca="true" t="shared" si="1" ref="I12:I49">+G12-E12</f>
        <v>-5456.085030288348</v>
      </c>
      <c r="K12" s="9">
        <v>0.9681022123954343</v>
      </c>
      <c r="M12" s="10">
        <f aca="true" t="shared" si="2" ref="M12:M49">+I12*K12</f>
        <v>-5282.0479888397595</v>
      </c>
    </row>
    <row r="13" spans="1:13" ht="12.75">
      <c r="A13" s="2">
        <v>872</v>
      </c>
      <c r="B13" s="2"/>
      <c r="C13" s="8">
        <v>449.78</v>
      </c>
      <c r="E13" s="8">
        <v>509.78952061029537</v>
      </c>
      <c r="G13" s="8">
        <f t="shared" si="0"/>
        <v>465.5222999999999</v>
      </c>
      <c r="I13" s="10">
        <f t="shared" si="1"/>
        <v>-44.26722061029545</v>
      </c>
      <c r="K13" s="9">
        <v>0.9086268806883232</v>
      </c>
      <c r="M13" s="10">
        <f t="shared" si="2"/>
        <v>-40.22238657987461</v>
      </c>
    </row>
    <row r="14" spans="1:13" ht="12.75">
      <c r="A14" s="2">
        <v>873</v>
      </c>
      <c r="B14" s="2"/>
      <c r="C14" s="8"/>
      <c r="E14" s="8">
        <v>0</v>
      </c>
      <c r="G14" s="8">
        <f t="shared" si="0"/>
        <v>0</v>
      </c>
      <c r="I14" s="10">
        <f t="shared" si="1"/>
        <v>0</v>
      </c>
      <c r="K14" s="9"/>
      <c r="M14" s="10">
        <f t="shared" si="2"/>
        <v>0</v>
      </c>
    </row>
    <row r="15" spans="1:13" ht="12.75">
      <c r="A15" s="2">
        <v>874</v>
      </c>
      <c r="B15" s="2"/>
      <c r="C15" s="8">
        <v>4118922.64</v>
      </c>
      <c r="E15" s="8">
        <v>4668468.135702994</v>
      </c>
      <c r="G15" s="8">
        <f t="shared" si="0"/>
        <v>4263084.932399999</v>
      </c>
      <c r="I15" s="10">
        <f t="shared" si="1"/>
        <v>-405383.20330299437</v>
      </c>
      <c r="K15" s="9">
        <v>0.9819950297342039</v>
      </c>
      <c r="M15" s="10">
        <f t="shared" si="2"/>
        <v>-398084.29078127077</v>
      </c>
    </row>
    <row r="16" spans="1:13" ht="12.75">
      <c r="A16" s="2">
        <v>875</v>
      </c>
      <c r="B16" s="2"/>
      <c r="C16" s="8">
        <v>46237.38</v>
      </c>
      <c r="E16" s="8">
        <v>52406.35818505949</v>
      </c>
      <c r="G16" s="8">
        <f t="shared" si="0"/>
        <v>47855.688299999994</v>
      </c>
      <c r="I16" s="10">
        <f t="shared" si="1"/>
        <v>-4550.6698850594985</v>
      </c>
      <c r="K16" s="9">
        <v>0.9674788539575236</v>
      </c>
      <c r="M16" s="10">
        <f t="shared" si="2"/>
        <v>-4402.6768851363795</v>
      </c>
    </row>
    <row r="17" spans="1:13" ht="12.75">
      <c r="A17" s="2">
        <v>878</v>
      </c>
      <c r="B17" s="2"/>
      <c r="C17" s="8"/>
      <c r="E17" s="8">
        <v>0</v>
      </c>
      <c r="G17" s="8">
        <f t="shared" si="0"/>
        <v>0</v>
      </c>
      <c r="I17" s="10">
        <f t="shared" si="1"/>
        <v>0</v>
      </c>
      <c r="K17" s="9"/>
      <c r="M17" s="10">
        <f t="shared" si="2"/>
        <v>0</v>
      </c>
    </row>
    <row r="18" spans="1:13" ht="12.75">
      <c r="A18" s="2">
        <v>879</v>
      </c>
      <c r="B18" s="2"/>
      <c r="C18" s="8">
        <v>7647.87</v>
      </c>
      <c r="E18" s="8">
        <v>8668.246656120458</v>
      </c>
      <c r="G18" s="8">
        <f t="shared" si="0"/>
        <v>7915.54545</v>
      </c>
      <c r="I18" s="10">
        <f t="shared" si="1"/>
        <v>-752.7012061204587</v>
      </c>
      <c r="K18" s="9">
        <v>0.8867494417273736</v>
      </c>
      <c r="M18" s="10">
        <f t="shared" si="2"/>
        <v>-667.4573743148375</v>
      </c>
    </row>
    <row r="19" spans="1:13" ht="12.75">
      <c r="A19" s="2">
        <v>880</v>
      </c>
      <c r="B19" s="2"/>
      <c r="C19" s="8">
        <v>208763.31</v>
      </c>
      <c r="E19" s="8">
        <v>236616.451878515</v>
      </c>
      <c r="G19" s="8">
        <f t="shared" si="0"/>
        <v>216070.02584999998</v>
      </c>
      <c r="I19" s="10">
        <f t="shared" si="1"/>
        <v>-20546.426028515038</v>
      </c>
      <c r="K19" s="9">
        <v>0.9211339427946679</v>
      </c>
      <c r="M19" s="10">
        <f t="shared" si="2"/>
        <v>-18926.010417985046</v>
      </c>
    </row>
    <row r="20" spans="1:13" ht="12.75">
      <c r="A20" s="2">
        <v>881</v>
      </c>
      <c r="B20" s="2"/>
      <c r="C20" s="8"/>
      <c r="E20" s="8">
        <v>0</v>
      </c>
      <c r="G20" s="8">
        <f t="shared" si="0"/>
        <v>0</v>
      </c>
      <c r="I20" s="10">
        <f t="shared" si="1"/>
        <v>0</v>
      </c>
      <c r="K20" s="9"/>
      <c r="M20" s="10">
        <f t="shared" si="2"/>
        <v>0</v>
      </c>
    </row>
    <row r="21" spans="1:13" ht="12.75">
      <c r="A21" s="2">
        <v>885</v>
      </c>
      <c r="B21" s="2"/>
      <c r="C21" s="8"/>
      <c r="E21" s="8">
        <v>0</v>
      </c>
      <c r="G21" s="8">
        <f t="shared" si="0"/>
        <v>0</v>
      </c>
      <c r="I21" s="10">
        <f t="shared" si="1"/>
        <v>0</v>
      </c>
      <c r="K21" s="9"/>
      <c r="M21" s="10">
        <f t="shared" si="2"/>
        <v>0</v>
      </c>
    </row>
    <row r="22" spans="1:13" ht="12.75">
      <c r="A22" s="2">
        <v>886</v>
      </c>
      <c r="B22" s="2"/>
      <c r="C22" s="8">
        <v>115</v>
      </c>
      <c r="E22" s="8">
        <v>130.34326753120186</v>
      </c>
      <c r="G22" s="8">
        <f t="shared" si="0"/>
        <v>119.02499999999999</v>
      </c>
      <c r="I22" s="10">
        <f t="shared" si="1"/>
        <v>-11.318267531201869</v>
      </c>
      <c r="K22" s="9">
        <v>0.9681825668284136</v>
      </c>
      <c r="M22" s="10">
        <f t="shared" si="2"/>
        <v>-10.958149310409718</v>
      </c>
    </row>
    <row r="23" spans="1:13" ht="12.75">
      <c r="A23" s="2">
        <v>887</v>
      </c>
      <c r="B23" s="2"/>
      <c r="C23" s="8">
        <v>12498.22</v>
      </c>
      <c r="E23" s="8">
        <v>14165.72898368537</v>
      </c>
      <c r="G23" s="8">
        <f t="shared" si="0"/>
        <v>12935.657699999998</v>
      </c>
      <c r="I23" s="10">
        <f t="shared" si="1"/>
        <v>-1230.0712836853727</v>
      </c>
      <c r="K23" s="9">
        <v>0.937874139564606</v>
      </c>
      <c r="M23" s="10">
        <f t="shared" si="2"/>
        <v>-1153.6520467895493</v>
      </c>
    </row>
    <row r="24" spans="1:13" ht="12.75">
      <c r="A24" s="2">
        <v>888</v>
      </c>
      <c r="B24" s="2"/>
      <c r="C24" s="8">
        <v>5844</v>
      </c>
      <c r="E24" s="8">
        <v>6623.70483002038</v>
      </c>
      <c r="G24" s="8">
        <f t="shared" si="0"/>
        <v>6048.54</v>
      </c>
      <c r="I24" s="10">
        <f t="shared" si="1"/>
        <v>-575.1648300203797</v>
      </c>
      <c r="K24" s="9">
        <v>0.9488201933100019</v>
      </c>
      <c r="M24" s="10">
        <f t="shared" si="2"/>
        <v>-545.728005205051</v>
      </c>
    </row>
    <row r="25" spans="1:13" ht="12.75">
      <c r="A25" s="2">
        <v>889</v>
      </c>
      <c r="B25" s="2"/>
      <c r="C25" s="8">
        <v>200</v>
      </c>
      <c r="E25" s="8">
        <v>226.68394353252498</v>
      </c>
      <c r="G25" s="8">
        <f t="shared" si="0"/>
        <v>206.99999999999997</v>
      </c>
      <c r="I25" s="10">
        <f t="shared" si="1"/>
        <v>-19.683943532525007</v>
      </c>
      <c r="K25" s="9">
        <v>0.5384830989463045</v>
      </c>
      <c r="M25" s="10">
        <f t="shared" si="2"/>
        <v>-10.599470912878134</v>
      </c>
    </row>
    <row r="26" spans="1:13" ht="12.75">
      <c r="A26" s="2">
        <v>892</v>
      </c>
      <c r="B26" s="2"/>
      <c r="C26" s="8">
        <v>126494.5</v>
      </c>
      <c r="E26" s="8">
        <v>143371.36047587488</v>
      </c>
      <c r="G26" s="8">
        <f t="shared" si="0"/>
        <v>130921.8075</v>
      </c>
      <c r="I26" s="10">
        <f t="shared" si="1"/>
        <v>-12449.552975874889</v>
      </c>
      <c r="K26" s="9">
        <v>0.9187241975740635</v>
      </c>
      <c r="M26" s="10">
        <f t="shared" si="2"/>
        <v>-11437.705567916451</v>
      </c>
    </row>
    <row r="27" spans="1:13" ht="12.75">
      <c r="A27" s="2">
        <v>893</v>
      </c>
      <c r="B27" s="2"/>
      <c r="C27" s="8">
        <v>1031.21</v>
      </c>
      <c r="E27" s="8">
        <v>1168.7937470508755</v>
      </c>
      <c r="G27" s="8">
        <f t="shared" si="0"/>
        <v>1067.30235</v>
      </c>
      <c r="I27" s="10">
        <f t="shared" si="1"/>
        <v>-101.49139705087555</v>
      </c>
      <c r="K27" s="9">
        <v>0.7968713156931945</v>
      </c>
      <c r="M27" s="10">
        <f t="shared" si="2"/>
        <v>-80.8755830994716</v>
      </c>
    </row>
    <row r="28" spans="1:13" ht="12.75">
      <c r="A28" s="2">
        <v>901</v>
      </c>
      <c r="B28" s="2"/>
      <c r="C28" s="8">
        <v>10994.73</v>
      </c>
      <c r="E28" s="8">
        <v>12461.64377237679</v>
      </c>
      <c r="G28" s="8">
        <f t="shared" si="0"/>
        <v>11379.545549999999</v>
      </c>
      <c r="I28" s="10">
        <f t="shared" si="1"/>
        <v>-1082.0982223767915</v>
      </c>
      <c r="K28" s="9">
        <v>0.9124738261069283</v>
      </c>
      <c r="M28" s="10">
        <f t="shared" si="2"/>
        <v>-987.3863051956566</v>
      </c>
    </row>
    <row r="29" spans="1:13" ht="12.75">
      <c r="A29" s="2">
        <v>902</v>
      </c>
      <c r="B29" s="2"/>
      <c r="C29" s="8"/>
      <c r="E29" s="8">
        <v>0</v>
      </c>
      <c r="G29" s="8">
        <f t="shared" si="0"/>
        <v>0</v>
      </c>
      <c r="I29" s="10">
        <f t="shared" si="1"/>
        <v>0</v>
      </c>
      <c r="K29" s="9"/>
      <c r="M29" s="10">
        <f t="shared" si="2"/>
        <v>0</v>
      </c>
    </row>
    <row r="30" spans="1:13" ht="12.75">
      <c r="A30" s="2">
        <v>903.1</v>
      </c>
      <c r="B30" s="2"/>
      <c r="C30" s="8"/>
      <c r="E30" s="8">
        <v>0</v>
      </c>
      <c r="G30" s="8">
        <f t="shared" si="0"/>
        <v>0</v>
      </c>
      <c r="I30" s="10">
        <f t="shared" si="1"/>
        <v>0</v>
      </c>
      <c r="K30" s="9"/>
      <c r="M30" s="10">
        <f t="shared" si="2"/>
        <v>0</v>
      </c>
    </row>
    <row r="31" spans="1:13" ht="12.75">
      <c r="A31" s="2">
        <v>903.2</v>
      </c>
      <c r="B31" s="2"/>
      <c r="C31" s="8">
        <v>623095.77</v>
      </c>
      <c r="E31" s="8">
        <v>706229.0317101758</v>
      </c>
      <c r="G31" s="8">
        <f t="shared" si="0"/>
        <v>644904.12195</v>
      </c>
      <c r="I31" s="10">
        <f t="shared" si="1"/>
        <v>-61324.909760175855</v>
      </c>
      <c r="K31" s="9">
        <v>0.945571333512331</v>
      </c>
      <c r="M31" s="10">
        <f t="shared" si="2"/>
        <v>-57987.076699452846</v>
      </c>
    </row>
    <row r="32" spans="1:13" ht="12.75">
      <c r="A32" s="2">
        <v>903.3</v>
      </c>
      <c r="B32" s="2"/>
      <c r="C32" s="8"/>
      <c r="E32" s="8">
        <v>0</v>
      </c>
      <c r="G32" s="8">
        <f t="shared" si="0"/>
        <v>0</v>
      </c>
      <c r="I32" s="10">
        <f t="shared" si="1"/>
        <v>0</v>
      </c>
      <c r="K32" s="9"/>
      <c r="M32" s="10">
        <f t="shared" si="2"/>
        <v>0</v>
      </c>
    </row>
    <row r="33" spans="1:13" ht="12.75">
      <c r="A33" s="2" t="s">
        <v>2</v>
      </c>
      <c r="B33" s="2"/>
      <c r="C33" s="8"/>
      <c r="E33" s="8">
        <v>0</v>
      </c>
      <c r="G33" s="8">
        <f t="shared" si="0"/>
        <v>0</v>
      </c>
      <c r="I33" s="10">
        <f t="shared" si="1"/>
        <v>0</v>
      </c>
      <c r="K33" s="9"/>
      <c r="M33" s="10">
        <f t="shared" si="2"/>
        <v>0</v>
      </c>
    </row>
    <row r="34" spans="1:13" ht="12.75">
      <c r="A34" s="2" t="s">
        <v>3</v>
      </c>
      <c r="B34" s="2"/>
      <c r="C34" s="8"/>
      <c r="E34" s="8">
        <v>0</v>
      </c>
      <c r="G34" s="8">
        <f t="shared" si="0"/>
        <v>0</v>
      </c>
      <c r="I34" s="10">
        <f t="shared" si="1"/>
        <v>0</v>
      </c>
      <c r="K34" s="9"/>
      <c r="M34" s="10">
        <f t="shared" si="2"/>
        <v>0</v>
      </c>
    </row>
    <row r="35" spans="1:13" ht="12.75">
      <c r="A35" s="2" t="s">
        <v>4</v>
      </c>
      <c r="B35" s="2"/>
      <c r="C35" s="8"/>
      <c r="E35" s="8">
        <v>0</v>
      </c>
      <c r="G35" s="8">
        <f t="shared" si="0"/>
        <v>0</v>
      </c>
      <c r="I35" s="10">
        <f t="shared" si="1"/>
        <v>0</v>
      </c>
      <c r="K35" s="9"/>
      <c r="M35" s="10">
        <f t="shared" si="2"/>
        <v>0</v>
      </c>
    </row>
    <row r="36" spans="1:13" ht="12.75">
      <c r="A36" s="2">
        <v>905</v>
      </c>
      <c r="B36" s="2"/>
      <c r="C36" s="8"/>
      <c r="E36" s="8">
        <v>0</v>
      </c>
      <c r="G36" s="8">
        <f t="shared" si="0"/>
        <v>0</v>
      </c>
      <c r="I36" s="10">
        <f t="shared" si="1"/>
        <v>0</v>
      </c>
      <c r="K36" s="9"/>
      <c r="M36" s="10">
        <f t="shared" si="2"/>
        <v>0</v>
      </c>
    </row>
    <row r="37" spans="1:13" ht="12.75">
      <c r="A37" s="2">
        <v>907</v>
      </c>
      <c r="B37" s="2"/>
      <c r="C37" s="8"/>
      <c r="E37" s="8">
        <v>0</v>
      </c>
      <c r="G37" s="8">
        <f t="shared" si="0"/>
        <v>0</v>
      </c>
      <c r="I37" s="10">
        <f t="shared" si="1"/>
        <v>0</v>
      </c>
      <c r="K37" s="9"/>
      <c r="M37" s="10">
        <f t="shared" si="2"/>
        <v>0</v>
      </c>
    </row>
    <row r="38" spans="1:13" ht="12.75">
      <c r="A38" s="2">
        <v>908</v>
      </c>
      <c r="B38" s="2"/>
      <c r="C38" s="8"/>
      <c r="E38" s="8">
        <v>0</v>
      </c>
      <c r="G38" s="8">
        <f t="shared" si="0"/>
        <v>0</v>
      </c>
      <c r="I38" s="10">
        <f t="shared" si="1"/>
        <v>0</v>
      </c>
      <c r="K38" s="9"/>
      <c r="M38" s="10">
        <f t="shared" si="2"/>
        <v>0</v>
      </c>
    </row>
    <row r="39" spans="1:13" ht="12.75">
      <c r="A39" s="2">
        <v>909</v>
      </c>
      <c r="B39" s="2"/>
      <c r="C39" s="8"/>
      <c r="E39" s="8">
        <v>0</v>
      </c>
      <c r="G39" s="8">
        <f t="shared" si="0"/>
        <v>0</v>
      </c>
      <c r="I39" s="10">
        <f t="shared" si="1"/>
        <v>0</v>
      </c>
      <c r="K39" s="9"/>
      <c r="M39" s="10">
        <f t="shared" si="2"/>
        <v>0</v>
      </c>
    </row>
    <row r="40" spans="1:13" ht="12.75">
      <c r="A40" s="2">
        <v>920</v>
      </c>
      <c r="B40" s="2"/>
      <c r="C40" s="8"/>
      <c r="E40" s="8">
        <v>0</v>
      </c>
      <c r="G40" s="8">
        <f t="shared" si="0"/>
        <v>0</v>
      </c>
      <c r="I40" s="10">
        <f t="shared" si="1"/>
        <v>0</v>
      </c>
      <c r="K40" s="9"/>
      <c r="M40" s="10">
        <f t="shared" si="2"/>
        <v>0</v>
      </c>
    </row>
    <row r="41" spans="1:13" ht="12.75">
      <c r="A41" s="2">
        <v>921</v>
      </c>
      <c r="B41" s="2"/>
      <c r="C41" s="8">
        <v>269365.55</v>
      </c>
      <c r="E41" s="8">
        <v>305304.22562903765</v>
      </c>
      <c r="G41" s="8">
        <f t="shared" si="0"/>
        <v>278793.34424999997</v>
      </c>
      <c r="I41" s="10">
        <f t="shared" si="1"/>
        <v>-26510.881379037688</v>
      </c>
      <c r="K41" s="9">
        <v>0.9666668701347401</v>
      </c>
      <c r="M41" s="10">
        <f t="shared" si="2"/>
        <v>-25627.190727187724</v>
      </c>
    </row>
    <row r="42" spans="1:13" ht="12.75">
      <c r="A42" s="2">
        <v>922</v>
      </c>
      <c r="B42" s="2"/>
      <c r="C42" s="8"/>
      <c r="E42" s="8">
        <v>0</v>
      </c>
      <c r="G42" s="8">
        <f t="shared" si="0"/>
        <v>0</v>
      </c>
      <c r="I42" s="10">
        <f t="shared" si="1"/>
        <v>0</v>
      </c>
      <c r="K42" s="9"/>
      <c r="M42" s="10">
        <f t="shared" si="2"/>
        <v>0</v>
      </c>
    </row>
    <row r="43" spans="1:13" ht="12.75">
      <c r="A43" s="2">
        <v>923</v>
      </c>
      <c r="B43" s="2"/>
      <c r="C43" s="8">
        <v>2259912.15</v>
      </c>
      <c r="E43" s="8">
        <v>2561428.9909953354</v>
      </c>
      <c r="G43" s="8">
        <f t="shared" si="0"/>
        <v>2339009.0752499998</v>
      </c>
      <c r="I43" s="10">
        <f t="shared" si="1"/>
        <v>-222419.91574533563</v>
      </c>
      <c r="K43" s="9">
        <v>0.9490673197126539</v>
      </c>
      <c r="M43" s="10">
        <f t="shared" si="2"/>
        <v>-211091.47328714</v>
      </c>
    </row>
    <row r="44" spans="1:13" ht="12.75">
      <c r="A44" s="2">
        <v>924</v>
      </c>
      <c r="B44" s="2"/>
      <c r="C44" s="8"/>
      <c r="E44" s="8">
        <v>0</v>
      </c>
      <c r="G44" s="8">
        <f t="shared" si="0"/>
        <v>0</v>
      </c>
      <c r="I44" s="10">
        <f t="shared" si="1"/>
        <v>0</v>
      </c>
      <c r="K44" s="9"/>
      <c r="M44" s="10">
        <f t="shared" si="2"/>
        <v>0</v>
      </c>
    </row>
    <row r="45" spans="1:13" ht="12.75">
      <c r="A45" s="2">
        <v>925</v>
      </c>
      <c r="B45" s="2"/>
      <c r="C45" s="8"/>
      <c r="E45" s="8">
        <v>0</v>
      </c>
      <c r="G45" s="8">
        <f t="shared" si="0"/>
        <v>0</v>
      </c>
      <c r="I45" s="10">
        <f t="shared" si="1"/>
        <v>0</v>
      </c>
      <c r="K45" s="9"/>
      <c r="M45" s="10">
        <f t="shared" si="2"/>
        <v>0</v>
      </c>
    </row>
    <row r="46" spans="1:13" ht="12.75">
      <c r="A46" s="2">
        <v>926</v>
      </c>
      <c r="B46" s="2"/>
      <c r="C46" s="8"/>
      <c r="E46" s="8">
        <v>0</v>
      </c>
      <c r="G46" s="8">
        <f t="shared" si="0"/>
        <v>0</v>
      </c>
      <c r="I46" s="10">
        <f t="shared" si="1"/>
        <v>0</v>
      </c>
      <c r="K46" s="9"/>
      <c r="M46" s="10">
        <f t="shared" si="2"/>
        <v>0</v>
      </c>
    </row>
    <row r="47" spans="1:13" ht="12.75">
      <c r="A47" s="2">
        <v>930.1</v>
      </c>
      <c r="B47" s="2"/>
      <c r="C47" s="8"/>
      <c r="E47" s="8">
        <v>0</v>
      </c>
      <c r="G47" s="8">
        <f t="shared" si="0"/>
        <v>0</v>
      </c>
      <c r="I47" s="10">
        <f t="shared" si="1"/>
        <v>0</v>
      </c>
      <c r="K47" s="9"/>
      <c r="M47" s="10">
        <f t="shared" si="2"/>
        <v>0</v>
      </c>
    </row>
    <row r="48" spans="1:13" ht="12.75">
      <c r="A48" s="2">
        <v>930.2</v>
      </c>
      <c r="B48" s="2"/>
      <c r="C48" s="8"/>
      <c r="E48" s="8">
        <v>0</v>
      </c>
      <c r="G48" s="8">
        <f t="shared" si="0"/>
        <v>0</v>
      </c>
      <c r="I48" s="10">
        <f t="shared" si="1"/>
        <v>0</v>
      </c>
      <c r="K48" s="9"/>
      <c r="M48" s="10">
        <f t="shared" si="2"/>
        <v>0</v>
      </c>
    </row>
    <row r="49" spans="1:13" ht="12.75">
      <c r="A49" s="11">
        <v>931</v>
      </c>
      <c r="B49" s="12"/>
      <c r="C49" s="13"/>
      <c r="E49" s="13">
        <v>0</v>
      </c>
      <c r="G49" s="13">
        <f t="shared" si="0"/>
        <v>0</v>
      </c>
      <c r="I49" s="14">
        <f t="shared" si="1"/>
        <v>0</v>
      </c>
      <c r="K49" s="15"/>
      <c r="M49" s="14">
        <f t="shared" si="2"/>
        <v>0</v>
      </c>
    </row>
    <row r="50" spans="1:13" ht="13.5" thickBot="1">
      <c r="A50" s="2" t="s">
        <v>5</v>
      </c>
      <c r="B50" s="2"/>
      <c r="C50" s="16">
        <f>SUM(C9:C49)</f>
        <v>7884987.229999999</v>
      </c>
      <c r="E50" s="16">
        <f>SUM(E9:E49)</f>
        <v>8937000.000000002</v>
      </c>
      <c r="G50" s="16">
        <f>SUM(G9:G49)</f>
        <v>8160961.783049999</v>
      </c>
      <c r="I50" s="16">
        <f>SUM(I9:I49)</f>
        <v>-776038.2169500035</v>
      </c>
      <c r="K50" s="9">
        <f>+M50/I50</f>
        <v>0.9659951813788203</v>
      </c>
      <c r="M50" s="17">
        <f>SUM(M9:M49)</f>
        <v>-749649.178139515</v>
      </c>
    </row>
    <row r="51" ht="13.5" thickTop="1"/>
    <row r="52" ht="12.75">
      <c r="A52" s="1" t="s">
        <v>34</v>
      </c>
    </row>
    <row r="53" spans="1:7" ht="12.75">
      <c r="A53" s="18" t="s">
        <v>31</v>
      </c>
      <c r="G53" s="19">
        <f>+C50</f>
        <v>7884987.229999999</v>
      </c>
    </row>
    <row r="54" spans="1:7" ht="12.75">
      <c r="A54" s="18" t="s">
        <v>33</v>
      </c>
      <c r="G54" s="20">
        <v>0.035</v>
      </c>
    </row>
    <row r="55" spans="1:7" ht="12.75">
      <c r="A55" s="18" t="s">
        <v>32</v>
      </c>
      <c r="G55" s="19">
        <f>+G53*(1+G54)</f>
        <v>8160961.783049998</v>
      </c>
    </row>
  </sheetData>
  <sheetProtection/>
  <mergeCells count="1">
    <mergeCell ref="A1:M1"/>
  </mergeCells>
  <printOptions/>
  <pageMargins left="0.7" right="0.7" top="1" bottom="0.75" header="0.3" footer="0.3"/>
  <pageSetup fitToHeight="1" fitToWidth="1" horizontalDpi="600" verticalDpi="600" orientation="portrait" scale="85" r:id="rId1"/>
  <headerFooter alignWithMargins="0">
    <oddHeader>&amp;R&amp;"Times New Roman,Bold"Utah Association of Energy Users
Utah PSC Docket No. 07-057-13
UAE Exhibit RR 1.1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O15" sqref="O15"/>
    </sheetView>
  </sheetViews>
  <sheetFormatPr defaultColWidth="9.33203125" defaultRowHeight="12.75"/>
  <cols>
    <col min="1" max="1" width="11" style="1" bestFit="1" customWidth="1"/>
    <col min="2" max="2" width="2.33203125" style="1" customWidth="1"/>
    <col min="3" max="3" width="20.33203125" style="1" bestFit="1" customWidth="1"/>
    <col min="4" max="4" width="2.33203125" style="1" customWidth="1"/>
    <col min="5" max="5" width="17.83203125" style="1" bestFit="1" customWidth="1"/>
    <col min="6" max="6" width="2.33203125" style="1" customWidth="1"/>
    <col min="7" max="7" width="17.83203125" style="1" bestFit="1" customWidth="1"/>
    <col min="8" max="8" width="2.33203125" style="1" customWidth="1"/>
    <col min="9" max="9" width="12.33203125" style="1" customWidth="1"/>
    <col min="10" max="10" width="2.33203125" style="1" customWidth="1"/>
    <col min="11" max="11" width="15.16015625" style="2" bestFit="1" customWidth="1"/>
    <col min="12" max="12" width="2.33203125" style="1" customWidth="1"/>
    <col min="13" max="13" width="12.33203125" style="1" customWidth="1"/>
    <col min="14" max="14" width="2.33203125" style="1" customWidth="1"/>
    <col min="15" max="16384" width="9.33203125" style="1" customWidth="1"/>
  </cols>
  <sheetData>
    <row r="1" spans="1:13" ht="18.7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12.75">
      <c r="A3" s="2" t="s">
        <v>19</v>
      </c>
      <c r="B3" s="2"/>
      <c r="C3" s="2" t="s">
        <v>20</v>
      </c>
      <c r="D3" s="2"/>
      <c r="E3" s="2" t="s">
        <v>21</v>
      </c>
      <c r="F3" s="2"/>
      <c r="G3" s="2" t="s">
        <v>22</v>
      </c>
      <c r="H3" s="2"/>
      <c r="I3" s="2" t="s">
        <v>23</v>
      </c>
      <c r="J3" s="2"/>
      <c r="K3" s="2" t="s">
        <v>24</v>
      </c>
      <c r="L3" s="2"/>
      <c r="M3" s="2" t="s">
        <v>25</v>
      </c>
    </row>
    <row r="4" spans="1:13" ht="12.75">
      <c r="A4" s="3"/>
      <c r="B4" s="3"/>
      <c r="C4" s="3" t="s">
        <v>29</v>
      </c>
      <c r="D4" s="3"/>
      <c r="E4" s="3" t="s">
        <v>29</v>
      </c>
      <c r="F4" s="3"/>
      <c r="G4" s="4" t="s">
        <v>36</v>
      </c>
      <c r="H4" s="3"/>
      <c r="I4" s="4" t="s">
        <v>27</v>
      </c>
      <c r="J4" s="3"/>
      <c r="K4" s="3" t="s">
        <v>26</v>
      </c>
      <c r="L4" s="3"/>
      <c r="M4" s="4" t="s">
        <v>28</v>
      </c>
    </row>
    <row r="6" spans="3:13" ht="12.75">
      <c r="C6" s="2" t="s">
        <v>6</v>
      </c>
      <c r="E6" s="2" t="s">
        <v>6</v>
      </c>
      <c r="G6" s="2" t="s">
        <v>9</v>
      </c>
      <c r="I6" s="2" t="s">
        <v>9</v>
      </c>
      <c r="K6" s="2" t="s">
        <v>13</v>
      </c>
      <c r="M6" s="2" t="s">
        <v>13</v>
      </c>
    </row>
    <row r="7" spans="3:13" ht="12.75">
      <c r="C7" s="5" t="s">
        <v>8</v>
      </c>
      <c r="E7" s="2" t="s">
        <v>7</v>
      </c>
      <c r="G7" s="2" t="s">
        <v>10</v>
      </c>
      <c r="I7" s="2" t="s">
        <v>11</v>
      </c>
      <c r="K7" s="2" t="s">
        <v>14</v>
      </c>
      <c r="M7" s="2" t="s">
        <v>16</v>
      </c>
    </row>
    <row r="8" spans="1:13" ht="15">
      <c r="A8" s="6" t="s">
        <v>1</v>
      </c>
      <c r="B8" s="2"/>
      <c r="C8" s="7" t="s">
        <v>35</v>
      </c>
      <c r="E8" s="7" t="s">
        <v>35</v>
      </c>
      <c r="G8" s="7" t="s">
        <v>0</v>
      </c>
      <c r="I8" s="6" t="s">
        <v>12</v>
      </c>
      <c r="K8" s="6" t="s">
        <v>15</v>
      </c>
      <c r="M8" s="6" t="s">
        <v>17</v>
      </c>
    </row>
    <row r="9" spans="1:11" ht="12.75">
      <c r="A9" s="2">
        <v>810</v>
      </c>
      <c r="B9" s="2"/>
      <c r="C9" s="8"/>
      <c r="E9" s="8">
        <v>0</v>
      </c>
      <c r="K9" s="9"/>
    </row>
    <row r="10" spans="1:11" ht="12.75">
      <c r="A10" s="2">
        <v>812</v>
      </c>
      <c r="B10" s="2"/>
      <c r="C10" s="8"/>
      <c r="E10" s="8">
        <v>0</v>
      </c>
      <c r="K10" s="9"/>
    </row>
    <row r="11" spans="1:13" ht="12.75">
      <c r="A11" s="2">
        <v>870</v>
      </c>
      <c r="B11" s="2"/>
      <c r="C11" s="8">
        <v>9365.05</v>
      </c>
      <c r="E11" s="8">
        <v>11154.863155486493</v>
      </c>
      <c r="G11" s="8">
        <f>+C11*1.089</f>
        <v>10198.539449999998</v>
      </c>
      <c r="I11" s="10">
        <f>+G11-E11</f>
        <v>-956.3237054864949</v>
      </c>
      <c r="K11" s="9">
        <v>0.9804157300255647</v>
      </c>
      <c r="M11" s="10">
        <f>+I11*K11</f>
        <v>-937.594803855295</v>
      </c>
    </row>
    <row r="12" spans="1:13" ht="12.75">
      <c r="A12" s="2">
        <v>871</v>
      </c>
      <c r="B12" s="2"/>
      <c r="C12" s="8">
        <v>323.65</v>
      </c>
      <c r="E12" s="8">
        <v>385.50477149328657</v>
      </c>
      <c r="G12" s="8">
        <f>+C12*1.089</f>
        <v>352.45484999999996</v>
      </c>
      <c r="I12" s="10">
        <f>+G12-E12</f>
        <v>-33.049921493286604</v>
      </c>
      <c r="K12" s="9">
        <v>0.9681022123954343</v>
      </c>
      <c r="M12" s="10">
        <f>+I12*K12</f>
        <v>-31.995702117146177</v>
      </c>
    </row>
    <row r="13" spans="1:13" ht="12.75">
      <c r="A13" s="2">
        <v>872</v>
      </c>
      <c r="B13" s="2"/>
      <c r="C13" s="8"/>
      <c r="E13" s="8"/>
      <c r="G13" s="8"/>
      <c r="I13" s="10"/>
      <c r="K13" s="9"/>
      <c r="M13" s="10"/>
    </row>
    <row r="14" spans="1:13" ht="12.75">
      <c r="A14" s="2">
        <v>873</v>
      </c>
      <c r="B14" s="2"/>
      <c r="C14" s="8"/>
      <c r="E14" s="8"/>
      <c r="G14" s="8"/>
      <c r="I14" s="10"/>
      <c r="K14" s="9"/>
      <c r="M14" s="10"/>
    </row>
    <row r="15" spans="1:13" ht="12.75">
      <c r="A15" s="2">
        <v>874</v>
      </c>
      <c r="B15" s="2"/>
      <c r="C15" s="8"/>
      <c r="E15" s="8"/>
      <c r="G15" s="8"/>
      <c r="I15" s="10"/>
      <c r="K15" s="9"/>
      <c r="M15" s="10"/>
    </row>
    <row r="16" spans="1:13" ht="12.75">
      <c r="A16" s="2">
        <v>875</v>
      </c>
      <c r="B16" s="2"/>
      <c r="C16" s="8"/>
      <c r="E16" s="8"/>
      <c r="G16" s="8"/>
      <c r="I16" s="10"/>
      <c r="K16" s="9"/>
      <c r="M16" s="10"/>
    </row>
    <row r="17" spans="1:13" ht="12.75">
      <c r="A17" s="2">
        <v>878</v>
      </c>
      <c r="B17" s="2"/>
      <c r="C17" s="8"/>
      <c r="E17" s="8"/>
      <c r="G17" s="8"/>
      <c r="I17" s="10"/>
      <c r="K17" s="9"/>
      <c r="M17" s="10"/>
    </row>
    <row r="18" spans="1:13" ht="12.75">
      <c r="A18" s="2">
        <v>879</v>
      </c>
      <c r="B18" s="2"/>
      <c r="C18" s="8"/>
      <c r="E18" s="8"/>
      <c r="G18" s="8"/>
      <c r="I18" s="10"/>
      <c r="K18" s="9"/>
      <c r="M18" s="10"/>
    </row>
    <row r="19" spans="1:13" ht="12.75">
      <c r="A19" s="2">
        <v>880</v>
      </c>
      <c r="B19" s="2"/>
      <c r="C19" s="8">
        <v>530.8</v>
      </c>
      <c r="E19" s="8">
        <v>632.244500876368</v>
      </c>
      <c r="G19" s="8">
        <f>+C19*1.089</f>
        <v>578.0411999999999</v>
      </c>
      <c r="I19" s="10">
        <f>+G19-E19</f>
        <v>-54.203300876368075</v>
      </c>
      <c r="K19" s="9">
        <v>0.9211339427946679</v>
      </c>
      <c r="M19" s="10">
        <f>+I19*K19</f>
        <v>-49.9285002487346</v>
      </c>
    </row>
    <row r="20" spans="1:13" ht="12.75">
      <c r="A20" s="2">
        <v>881</v>
      </c>
      <c r="B20" s="2"/>
      <c r="C20" s="8"/>
      <c r="E20" s="8"/>
      <c r="G20" s="8"/>
      <c r="I20" s="10"/>
      <c r="K20" s="9"/>
      <c r="M20" s="10"/>
    </row>
    <row r="21" spans="1:13" ht="12.75">
      <c r="A21" s="2">
        <v>885</v>
      </c>
      <c r="B21" s="2"/>
      <c r="C21" s="8"/>
      <c r="E21" s="8"/>
      <c r="G21" s="8"/>
      <c r="I21" s="10"/>
      <c r="K21" s="9"/>
      <c r="M21" s="10"/>
    </row>
    <row r="22" spans="1:13" ht="12.75">
      <c r="A22" s="2">
        <v>886</v>
      </c>
      <c r="B22" s="2"/>
      <c r="C22" s="8"/>
      <c r="E22" s="8"/>
      <c r="G22" s="8"/>
      <c r="I22" s="10"/>
      <c r="K22" s="9"/>
      <c r="M22" s="10"/>
    </row>
    <row r="23" spans="1:13" ht="12.75">
      <c r="A23" s="2">
        <v>887</v>
      </c>
      <c r="B23" s="2"/>
      <c r="C23" s="8"/>
      <c r="E23" s="8"/>
      <c r="G23" s="8"/>
      <c r="I23" s="10"/>
      <c r="K23" s="9"/>
      <c r="M23" s="10"/>
    </row>
    <row r="24" spans="1:13" ht="12.75">
      <c r="A24" s="2">
        <v>888</v>
      </c>
      <c r="B24" s="2"/>
      <c r="C24" s="8"/>
      <c r="E24" s="8"/>
      <c r="G24" s="8"/>
      <c r="I24" s="10"/>
      <c r="K24" s="9"/>
      <c r="M24" s="10"/>
    </row>
    <row r="25" spans="1:13" ht="12.75">
      <c r="A25" s="2">
        <v>889</v>
      </c>
      <c r="B25" s="2"/>
      <c r="C25" s="8"/>
      <c r="E25" s="8"/>
      <c r="G25" s="8"/>
      <c r="I25" s="10"/>
      <c r="K25" s="9"/>
      <c r="M25" s="10"/>
    </row>
    <row r="26" spans="1:13" ht="12.75">
      <c r="A26" s="2">
        <v>892</v>
      </c>
      <c r="B26" s="2"/>
      <c r="C26" s="8"/>
      <c r="E26" s="8"/>
      <c r="G26" s="8"/>
      <c r="I26" s="10"/>
      <c r="K26" s="9"/>
      <c r="M26" s="10"/>
    </row>
    <row r="27" spans="1:13" ht="12.75">
      <c r="A27" s="2">
        <v>893</v>
      </c>
      <c r="B27" s="2"/>
      <c r="C27" s="8"/>
      <c r="E27" s="8"/>
      <c r="G27" s="8"/>
      <c r="I27" s="10"/>
      <c r="K27" s="9"/>
      <c r="M27" s="10"/>
    </row>
    <row r="28" spans="1:13" ht="12.75">
      <c r="A28" s="2">
        <v>901</v>
      </c>
      <c r="B28" s="2"/>
      <c r="C28" s="8"/>
      <c r="E28" s="8"/>
      <c r="G28" s="8"/>
      <c r="I28" s="10"/>
      <c r="K28" s="9"/>
      <c r="M28" s="10"/>
    </row>
    <row r="29" spans="1:13" ht="12.75">
      <c r="A29" s="2">
        <v>902</v>
      </c>
      <c r="B29" s="2"/>
      <c r="C29" s="8"/>
      <c r="E29" s="8"/>
      <c r="G29" s="8"/>
      <c r="I29" s="10"/>
      <c r="K29" s="9"/>
      <c r="M29" s="10"/>
    </row>
    <row r="30" spans="1:13" ht="12.75">
      <c r="A30" s="2">
        <v>903.1</v>
      </c>
      <c r="B30" s="2"/>
      <c r="C30" s="8">
        <v>842107.91</v>
      </c>
      <c r="E30" s="8">
        <v>1003048.4085192003</v>
      </c>
      <c r="G30" s="8">
        <f>+C30*1.089</f>
        <v>917055.51399</v>
      </c>
      <c r="I30" s="10">
        <f>+G30-E30</f>
        <v>-85992.89452920028</v>
      </c>
      <c r="K30" s="9">
        <v>0.9685941693358434</v>
      </c>
      <c r="M30" s="10">
        <f>+I30*K30</f>
        <v>-83292.21624529554</v>
      </c>
    </row>
    <row r="31" spans="1:13" ht="12.75">
      <c r="A31" s="2">
        <v>903.2</v>
      </c>
      <c r="B31" s="2"/>
      <c r="C31" s="8"/>
      <c r="E31" s="8"/>
      <c r="G31" s="8"/>
      <c r="I31" s="10"/>
      <c r="K31" s="9"/>
      <c r="M31" s="10"/>
    </row>
    <row r="32" spans="1:13" ht="12.75">
      <c r="A32" s="2">
        <v>903.3</v>
      </c>
      <c r="B32" s="2"/>
      <c r="C32" s="8"/>
      <c r="E32" s="8"/>
      <c r="G32" s="8"/>
      <c r="I32" s="10"/>
      <c r="K32" s="9"/>
      <c r="M32" s="10"/>
    </row>
    <row r="33" spans="1:13" ht="12.75">
      <c r="A33" s="2" t="s">
        <v>2</v>
      </c>
      <c r="B33" s="2"/>
      <c r="C33" s="8"/>
      <c r="E33" s="8"/>
      <c r="G33" s="8"/>
      <c r="I33" s="10"/>
      <c r="K33" s="9"/>
      <c r="M33" s="10"/>
    </row>
    <row r="34" spans="1:13" ht="12.75">
      <c r="A34" s="2" t="s">
        <v>3</v>
      </c>
      <c r="B34" s="2"/>
      <c r="C34" s="8"/>
      <c r="E34" s="8"/>
      <c r="G34" s="8"/>
      <c r="I34" s="10"/>
      <c r="K34" s="9"/>
      <c r="M34" s="10"/>
    </row>
    <row r="35" spans="1:13" ht="12.75">
      <c r="A35" s="2" t="s">
        <v>4</v>
      </c>
      <c r="B35" s="2"/>
      <c r="C35" s="8"/>
      <c r="E35" s="8"/>
      <c r="G35" s="8"/>
      <c r="I35" s="10"/>
      <c r="K35" s="9"/>
      <c r="M35" s="10"/>
    </row>
    <row r="36" spans="1:13" ht="12.75">
      <c r="A36" s="2">
        <v>905</v>
      </c>
      <c r="B36" s="2"/>
      <c r="C36" s="8"/>
      <c r="E36" s="8"/>
      <c r="G36" s="8"/>
      <c r="I36" s="10"/>
      <c r="K36" s="9"/>
      <c r="M36" s="10"/>
    </row>
    <row r="37" spans="1:13" ht="12.75">
      <c r="A37" s="2">
        <v>907</v>
      </c>
      <c r="B37" s="2"/>
      <c r="C37" s="8"/>
      <c r="E37" s="8"/>
      <c r="G37" s="8"/>
      <c r="I37" s="10"/>
      <c r="K37" s="9"/>
      <c r="M37" s="10"/>
    </row>
    <row r="38" spans="1:13" ht="12.75">
      <c r="A38" s="2">
        <v>908</v>
      </c>
      <c r="B38" s="2"/>
      <c r="C38" s="8"/>
      <c r="E38" s="8"/>
      <c r="G38" s="8"/>
      <c r="I38" s="10"/>
      <c r="K38" s="9"/>
      <c r="M38" s="10"/>
    </row>
    <row r="39" spans="1:13" ht="12.75">
      <c r="A39" s="2">
        <v>909</v>
      </c>
      <c r="B39" s="2"/>
      <c r="C39" s="8"/>
      <c r="E39" s="8"/>
      <c r="G39" s="8"/>
      <c r="I39" s="10"/>
      <c r="K39" s="9"/>
      <c r="M39" s="10"/>
    </row>
    <row r="40" spans="1:13" ht="12.75">
      <c r="A40" s="2">
        <v>920</v>
      </c>
      <c r="B40" s="2"/>
      <c r="C40" s="8"/>
      <c r="E40" s="8"/>
      <c r="G40" s="8"/>
      <c r="I40" s="10"/>
      <c r="K40" s="9"/>
      <c r="M40" s="10"/>
    </row>
    <row r="41" spans="1:13" ht="12.75">
      <c r="A41" s="2">
        <v>921</v>
      </c>
      <c r="B41" s="2"/>
      <c r="C41" s="8">
        <v>1573856.45</v>
      </c>
      <c r="E41" s="8">
        <v>1874645.9790529436</v>
      </c>
      <c r="G41" s="8">
        <f>+C41*1.089</f>
        <v>1713929.6740499998</v>
      </c>
      <c r="I41" s="10">
        <f>+G41-E41</f>
        <v>-160716.30500294385</v>
      </c>
      <c r="K41" s="9">
        <v>0.9666668701347401</v>
      </c>
      <c r="M41" s="10">
        <f>+I41*K41</f>
        <v>-155359.127536816</v>
      </c>
    </row>
    <row r="42" spans="1:13" ht="12.75">
      <c r="A42" s="2">
        <v>922</v>
      </c>
      <c r="B42" s="2"/>
      <c r="C42" s="8"/>
      <c r="E42" s="8"/>
      <c r="G42" s="8"/>
      <c r="I42" s="10"/>
      <c r="K42" s="9"/>
      <c r="M42" s="10"/>
    </row>
    <row r="43" spans="1:13" ht="12.75">
      <c r="A43" s="2">
        <v>923</v>
      </c>
      <c r="B43" s="2"/>
      <c r="C43" s="8"/>
      <c r="E43" s="8"/>
      <c r="G43" s="8"/>
      <c r="I43" s="10"/>
      <c r="K43" s="9"/>
      <c r="M43" s="10"/>
    </row>
    <row r="44" spans="1:13" ht="12.75">
      <c r="A44" s="2">
        <v>924</v>
      </c>
      <c r="B44" s="2"/>
      <c r="C44" s="8"/>
      <c r="E44" s="8"/>
      <c r="G44" s="8"/>
      <c r="I44" s="10"/>
      <c r="K44" s="9"/>
      <c r="M44" s="10"/>
    </row>
    <row r="45" spans="1:13" ht="12.75">
      <c r="A45" s="2">
        <v>925</v>
      </c>
      <c r="B45" s="2"/>
      <c r="C45" s="8"/>
      <c r="E45" s="8"/>
      <c r="G45" s="8"/>
      <c r="I45" s="10"/>
      <c r="K45" s="9"/>
      <c r="M45" s="10"/>
    </row>
    <row r="46" spans="1:13" ht="12.75">
      <c r="A46" s="2">
        <v>926</v>
      </c>
      <c r="B46" s="2"/>
      <c r="C46" s="8"/>
      <c r="E46" s="8"/>
      <c r="G46" s="8"/>
      <c r="I46" s="10"/>
      <c r="K46" s="9"/>
      <c r="M46" s="10"/>
    </row>
    <row r="47" spans="1:13" ht="12.75">
      <c r="A47" s="2">
        <v>930.1</v>
      </c>
      <c r="B47" s="2"/>
      <c r="C47" s="8"/>
      <c r="E47" s="8"/>
      <c r="G47" s="8"/>
      <c r="I47" s="10"/>
      <c r="K47" s="9"/>
      <c r="M47" s="10"/>
    </row>
    <row r="48" spans="1:13" ht="12.75">
      <c r="A48" s="2">
        <v>930.2</v>
      </c>
      <c r="B48" s="2"/>
      <c r="C48" s="8"/>
      <c r="E48" s="8"/>
      <c r="G48" s="8"/>
      <c r="I48" s="10"/>
      <c r="K48" s="9"/>
      <c r="M48" s="10"/>
    </row>
    <row r="49" spans="1:13" ht="12.75">
      <c r="A49" s="11">
        <v>931</v>
      </c>
      <c r="B49" s="12"/>
      <c r="C49" s="13"/>
      <c r="E49" s="13"/>
      <c r="G49" s="13"/>
      <c r="I49" s="14"/>
      <c r="K49" s="15"/>
      <c r="M49" s="14"/>
    </row>
    <row r="50" spans="1:13" ht="13.5" thickBot="1">
      <c r="A50" s="2" t="s">
        <v>5</v>
      </c>
      <c r="B50" s="2"/>
      <c r="C50" s="16">
        <f>SUM(C9:C49)</f>
        <v>2426183.86</v>
      </c>
      <c r="E50" s="16">
        <f>SUM(E9:E49)</f>
        <v>2889867</v>
      </c>
      <c r="G50" s="16">
        <f>SUM(G9:G49)</f>
        <v>2642114.2235399997</v>
      </c>
      <c r="I50" s="16">
        <f>SUM(I9:I49)</f>
        <v>-247752.77646000026</v>
      </c>
      <c r="K50" s="9">
        <f>+M50/I50</f>
        <v>0.9673791196726614</v>
      </c>
      <c r="M50" s="17">
        <f>SUM(M9:M49)</f>
        <v>-239670.8627883327</v>
      </c>
    </row>
    <row r="51" ht="13.5" thickTop="1"/>
    <row r="52" ht="12.75">
      <c r="A52" s="1" t="s">
        <v>34</v>
      </c>
    </row>
    <row r="53" spans="1:7" ht="12.75">
      <c r="A53" s="18" t="s">
        <v>31</v>
      </c>
      <c r="G53" s="19">
        <f>+C50</f>
        <v>2426183.86</v>
      </c>
    </row>
    <row r="54" spans="1:7" ht="12.75">
      <c r="A54" s="18" t="s">
        <v>33</v>
      </c>
      <c r="G54" s="20">
        <v>0.089</v>
      </c>
    </row>
    <row r="55" spans="1:7" ht="12.75">
      <c r="A55" s="18" t="s">
        <v>32</v>
      </c>
      <c r="G55" s="19">
        <f>+G53*(1+G54)</f>
        <v>2642114.2235399997</v>
      </c>
    </row>
  </sheetData>
  <sheetProtection/>
  <mergeCells count="1">
    <mergeCell ref="A1:M1"/>
  </mergeCells>
  <printOptions/>
  <pageMargins left="0.7" right="0.7" top="1" bottom="0.75" header="0.3" footer="0.3"/>
  <pageSetup fitToHeight="1" fitToWidth="1" horizontalDpi="600" verticalDpi="600" orientation="portrait" scale="76" r:id="rId1"/>
  <headerFooter alignWithMargins="0">
    <oddHeader>&amp;R&amp;"Times New Roman,Bold"Utah Association of Energy Users
Utah PSC Docket No. 07-057-13
UAE Exhibit RR 1.2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sbintz</cp:lastModifiedBy>
  <cp:lastPrinted>2008-04-18T20:33:28Z</cp:lastPrinted>
  <dcterms:created xsi:type="dcterms:W3CDTF">2008-04-18T19:28:06Z</dcterms:created>
  <dcterms:modified xsi:type="dcterms:W3CDTF">2008-04-23T16:16:33Z</dcterms:modified>
  <cp:category>::ODMA\GRPWISE\ASPOSUPT.PUPSC.PUPSCDocs:57144.1</cp:category>
  <cp:version/>
  <cp:contentType/>
  <cp:contentStatus/>
</cp:coreProperties>
</file>