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11640" activeTab="0"/>
  </bookViews>
  <sheets>
    <sheet name="Exhibit 6.2SR" sheetId="1" r:id="rId1"/>
  </sheets>
  <externalReferences>
    <externalReference r:id="rId4"/>
  </externalReferences>
  <definedNames>
    <definedName name="adsfasd">#REF!</definedName>
    <definedName name="adsgase">#REF!</definedName>
    <definedName name="asdfwa">#REF!</definedName>
    <definedName name="asdgas">#REF!</definedName>
    <definedName name="asdggrz">#REF!</definedName>
    <definedName name="asdgwae">#REF!</definedName>
    <definedName name="asdsaew">#REF!</definedName>
    <definedName name="gsblk2">'[1]GS-1 Current'!#REF!</definedName>
    <definedName name="gscblk1">#REF!</definedName>
    <definedName name="gscblk2">#REF!</definedName>
    <definedName name="gscblk3">#REF!</definedName>
    <definedName name="gscs1">#REF!</definedName>
    <definedName name="gscs2">#REF!</definedName>
    <definedName name="gscs3">#REF!</definedName>
    <definedName name="gscw2">#REF!</definedName>
    <definedName name="gscw3">#REF!</definedName>
    <definedName name="Pf1blk1">#REF!</definedName>
    <definedName name="Pf1blk2">#REF!</definedName>
    <definedName name="Pf1blk3">#REF!</definedName>
    <definedName name="pf1s1">#REF!</definedName>
    <definedName name="pf1s2">#REF!</definedName>
    <definedName name="pf1s3">#REF!</definedName>
    <definedName name="pf1w1">#REF!</definedName>
    <definedName name="pf1w2">#REF!</definedName>
    <definedName name="pf1w3">#REF!</definedName>
    <definedName name="pgscw1">#REF!</definedName>
    <definedName name="_xlnm.Print_Area" localSheetId="0">'Exhibit 6.2SR'!$A$4:$L$43</definedName>
    <definedName name="usage">'[1]GS-1 Proposed'!#REF!</definedName>
  </definedNames>
  <calcPr fullCalcOnLoad="1"/>
</workbook>
</file>

<file path=xl/sharedStrings.xml><?xml version="1.0" encoding="utf-8"?>
<sst xmlns="http://schemas.openxmlformats.org/spreadsheetml/2006/main" count="52" uniqueCount="32">
  <si>
    <t>Current GS-1 Rates</t>
  </si>
  <si>
    <t>Current GSS Rates</t>
  </si>
  <si>
    <t xml:space="preserve">GSS to </t>
  </si>
  <si>
    <t>GS1 Ratio</t>
  </si>
  <si>
    <t>A</t>
  </si>
  <si>
    <t>B</t>
  </si>
  <si>
    <t>C</t>
  </si>
  <si>
    <t>D</t>
  </si>
  <si>
    <t>E</t>
  </si>
  <si>
    <t>F</t>
  </si>
  <si>
    <t>G</t>
  </si>
  <si>
    <t>Dth Vols</t>
  </si>
  <si>
    <t>DNG Costs</t>
  </si>
  <si>
    <t>Avg Rate</t>
  </si>
  <si>
    <t>Times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</si>
  <si>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</si>
  <si>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</si>
  <si>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</si>
  <si>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</si>
  <si>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</si>
  <si>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</si>
  <si>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</si>
  <si>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</si>
  <si>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</si>
  <si>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</si>
  <si>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</si>
  <si>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</si>
  <si>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Proposed QGC GSC Rates</t>
  </si>
  <si>
    <t>Proposed QGC GSS Rates</t>
  </si>
  <si>
    <t>Notes:</t>
  </si>
  <si>
    <t xml:space="preserve">DNG Cost calculations exclude BSF considerations and are net of CET and </t>
  </si>
  <si>
    <t>DSM considerations.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</si>
</sst>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0.000000"/>
    <numFmt numFmtId="168" formatCode="0.00000"/>
    <numFmt numFmtId="169" formatCode="0.0000"/>
    <numFmt numFmtId="170" formatCode="0.000"/>
    <numFmt numFmtId="171" formatCode="_(* #,##0.00000_);_(* \(#,##0.00000\);_(* &quot;-&quot;???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000000"/>
    <numFmt numFmtId="176" formatCode="0.0%"/>
    <numFmt numFmtId="177" formatCode="#,##0.00000_);\(#,##0.00000\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#,##0.0"/>
    <numFmt numFmtId="181" formatCode="_(* #,##0.0000_);_(* \(#,##0.0000\);_(* &quot;-&quot;????_);_(@_)"/>
    <numFmt numFmtId="182" formatCode="_(&quot;$&quot;* #,##0.0000_);_(&quot;$&quot;* \(#,##0.0000\);_(&quot;$&quot;* &quot;-&quot;????_);_(@_)"/>
    <numFmt numFmtId="183" formatCode="_(* #,##0.0000_);_(* \(#,##0.0000\);_(* &quot;-&quot;??_);_(@_)"/>
    <numFmt numFmtId="184" formatCode="_(* #,##0.00000_);_(* \(#,##0.00000\);_(* &quot;-&quot;??_);_(@_)"/>
    <numFmt numFmtId="185" formatCode="0.000%"/>
    <numFmt numFmtId="186" formatCode="&quot;$&quot;#,##0.00000"/>
    <numFmt numFmtId="187" formatCode="#,##0.0_);\(#,##0.0\)"/>
    <numFmt numFmtId="188" formatCode="0.00_);\(0.00\)"/>
    <numFmt numFmtId="189" formatCode="_(* #,##0.000000_);_(* \(#,##0.000000\);_(* &quot;-&quot;??_);_(@_)"/>
    <numFmt numFmtId="190" formatCode="_(* #,##0.000_);_(* \(#,##0.000\);_(* &quot;-&quot;??_);_(@_)"/>
    <numFmt numFmtId="191" formatCode="[$-409]dddd\,\ mmmm\ dd\,\ yyyy"/>
    <numFmt numFmtId="192" formatCode="[$-409]h:mm:ss\ AM/PM"/>
    <numFmt numFmtId="193" formatCode="0.0000%"/>
    <numFmt numFmtId="194" formatCode="0.00000%"/>
    <numFmt numFmtId="195" formatCode="#,##0.000_);\(#,##0.000\)"/>
    <numFmt numFmtId="196" formatCode="#,##0.0000_);\(#,##0.0000\)"/>
    <numFmt numFmtId="197" formatCode="&quot;$&quot;#,##0.00"/>
    <numFmt numFmtId="198" formatCode="###,##0"/>
    <numFmt numFmtId="199" formatCode="&quot;$&quot;#,##0.0000_);\(&quot;$&quot;#,##0.0000\)"/>
    <numFmt numFmtId="200" formatCode="mm/dd/yy"/>
    <numFmt numFmtId="201" formatCode="&quot;$&quot;#,##0.00000_);\(&quot;$&quot;#,##0.00000\)"/>
    <numFmt numFmtId="202" formatCode="&quot;$&quot;#,##0.000_);\(&quot;$&quot;#,##0.000\)"/>
    <numFmt numFmtId="203" formatCode="&quot;$&quot;###,###.00"/>
    <numFmt numFmtId="204" formatCode="mmmm\ d\,\ yyyy"/>
    <numFmt numFmtId="205" formatCode="#,##0.00000_);[Red]\(#,##0.00000\)"/>
    <numFmt numFmtId="206" formatCode="m/d/yy;@"/>
    <numFmt numFmtId="207" formatCode="dd\-mmm\-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SWIS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7" fillId="23" borderId="0">
      <alignment/>
      <protection/>
    </xf>
    <xf numFmtId="0" fontId="1" fillId="24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44" fontId="0" fillId="0" borderId="10" xfId="55" applyBorder="1" applyAlignment="1">
      <alignment/>
    </xf>
    <xf numFmtId="166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1" xfId="55" applyBorder="1" applyAlignment="1">
      <alignment/>
    </xf>
    <xf numFmtId="2" fontId="0" fillId="0" borderId="11" xfId="0" applyNumberForma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55" applyAlignment="1">
      <alignment/>
    </xf>
    <xf numFmtId="44" fontId="0" fillId="0" borderId="0" xfId="55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Currency 10" xfId="57"/>
    <cellStyle name="Currency 11" xfId="58"/>
    <cellStyle name="Currency 12" xfId="59"/>
    <cellStyle name="Currency 2" xfId="60"/>
    <cellStyle name="Currency 3" xfId="61"/>
    <cellStyle name="Currency 4" xfId="62"/>
    <cellStyle name="Currency 5" xfId="63"/>
    <cellStyle name="Currency 6" xfId="64"/>
    <cellStyle name="Currency 7" xfId="65"/>
    <cellStyle name="Currency 8" xfId="66"/>
    <cellStyle name="Currency 9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10" xfId="93"/>
    <cellStyle name="Percent 11" xfId="94"/>
    <cellStyle name="Percent 12" xfId="95"/>
    <cellStyle name="Percent 2" xfId="96"/>
    <cellStyle name="Percent 3" xfId="97"/>
    <cellStyle name="Percent 4" xfId="98"/>
    <cellStyle name="Percent 5" xfId="99"/>
    <cellStyle name="Percent 6" xfId="100"/>
    <cellStyle name="Percent 7" xfId="101"/>
    <cellStyle name="Percent 8" xfId="102"/>
    <cellStyle name="Percent 9" xfId="103"/>
    <cellStyle name="Title" xfId="104"/>
    <cellStyle name="Total" xfId="105"/>
    <cellStyle name="Warning Text" xfId="1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Barrow\LOCALS~1\Temp\XPgrpwise\QGC%20Exhibit%207.3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GC Exhibit 7.3R"/>
      <sheetName val="Typical Volumes"/>
      <sheetName val="GS July 1 Rates"/>
      <sheetName val="GS-1 Current"/>
      <sheetName val="GS Residential Proposed"/>
      <sheetName val="PGSC"/>
      <sheetName val="GS-1 Proposed"/>
      <sheetName val="Small GSC"/>
      <sheetName val="Large GSC"/>
      <sheetName val="GSS-1"/>
      <sheetName val="F1 Data"/>
      <sheetName val="I4 Data"/>
      <sheetName val="F1 Jul"/>
      <sheetName val="F1 Current"/>
      <sheetName val="Proposed F1"/>
      <sheetName val="I4 Jul"/>
      <sheetName val="I4-Rate Current"/>
      <sheetName val="Proposed I4"/>
      <sheetName val="IS4"/>
      <sheetName val="July ITS"/>
      <sheetName val="IT-S 4 Aug"/>
      <sheetName val="Proposed 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workbookViewId="0" topLeftCell="A1">
      <selection activeCell="F9" sqref="F9"/>
    </sheetView>
  </sheetViews>
  <sheetFormatPr defaultColWidth="9.140625" defaultRowHeight="12.75"/>
  <cols>
    <col min="4" max="4" width="1.421875" style="0" customWidth="1"/>
    <col min="5" max="5" width="10.421875" style="0" bestFit="1" customWidth="1"/>
    <col min="6" max="6" width="9.7109375" style="0" bestFit="1" customWidth="1"/>
    <col min="7" max="7" width="1.8515625" style="0" customWidth="1"/>
    <col min="8" max="8" width="10.28125" style="0" bestFit="1" customWidth="1"/>
    <col min="9" max="9" width="9.7109375" style="0" bestFit="1" customWidth="1"/>
    <col min="10" max="10" width="1.57421875" style="0" customWidth="1"/>
  </cols>
  <sheetData>
    <row r="5" spans="2:11" ht="12.75">
      <c r="B5" s="1" t="s">
        <v>0</v>
      </c>
      <c r="C5" s="1"/>
      <c r="D5" s="1"/>
      <c r="E5" s="1"/>
      <c r="F5" s="1"/>
      <c r="H5" t="s">
        <v>1</v>
      </c>
      <c r="K5" t="s">
        <v>2</v>
      </c>
    </row>
    <row r="6" spans="2:11" ht="12.75">
      <c r="B6" s="1"/>
      <c r="C6" s="1"/>
      <c r="D6" s="1"/>
      <c r="E6" s="1"/>
      <c r="F6" s="1"/>
      <c r="K6" t="s">
        <v>3</v>
      </c>
    </row>
    <row r="7" spans="1:11" ht="12.75">
      <c r="A7">
        <v>1</v>
      </c>
      <c r="B7" s="2" t="s">
        <v>4</v>
      </c>
      <c r="C7" s="2" t="s">
        <v>5</v>
      </c>
      <c r="D7" s="2"/>
      <c r="E7" s="2" t="s">
        <v>6</v>
      </c>
      <c r="F7" s="2" t="s">
        <v>7</v>
      </c>
      <c r="H7" s="2" t="s">
        <v>8</v>
      </c>
      <c r="I7" s="2" t="s">
        <v>9</v>
      </c>
      <c r="K7" s="2" t="s">
        <v>10</v>
      </c>
    </row>
    <row r="8" spans="1:11" ht="12.75">
      <c r="A8">
        <v>2</v>
      </c>
      <c r="C8" s="2" t="s">
        <v>11</v>
      </c>
      <c r="D8" s="2"/>
      <c r="E8" s="2" t="s">
        <v>12</v>
      </c>
      <c r="F8" s="2" t="s">
        <v>13</v>
      </c>
      <c r="G8" s="2"/>
      <c r="H8" s="2" t="s">
        <v>12</v>
      </c>
      <c r="I8" s="2" t="s">
        <v>13</v>
      </c>
      <c r="J8" s="2"/>
      <c r="K8" s="2" t="s">
        <v>14</v>
      </c>
    </row>
    <row r="9" spans="1:11" ht="12.75">
      <c r="A9">
        <v>3</v>
      </c>
      <c r="B9" s="3" t="s">
        <v>15</v>
      </c>
      <c r="C9" s="4">
        <v>178.55803030303028</v>
      </c>
      <c r="D9" s="5"/>
      <c r="E9" s="6">
        <v>212.01155963333332</v>
      </c>
      <c r="F9" s="7">
        <f aca="true" t="shared" si="0" ref="F9:F20">E9/C9</f>
        <v>1.1873538214636954</v>
      </c>
      <c r="H9" s="6">
        <v>725.6992179181817</v>
      </c>
      <c r="I9" s="7">
        <f aca="true" t="shared" si="1" ref="I9:I20">H9/C9</f>
        <v>4.0642205600420205</v>
      </c>
      <c r="K9" s="4">
        <f aca="true" t="shared" si="2" ref="K9:K20">I9/F9</f>
        <v>3.4229228782301</v>
      </c>
    </row>
    <row r="10" spans="1:11" ht="12.75">
      <c r="A10">
        <v>4</v>
      </c>
      <c r="B10" s="3" t="s">
        <v>16</v>
      </c>
      <c r="C10" s="4">
        <v>168.72690058479535</v>
      </c>
      <c r="D10" s="5"/>
      <c r="E10" s="6">
        <v>203.39693390643276</v>
      </c>
      <c r="F10" s="7">
        <f t="shared" si="0"/>
        <v>1.205480176554382</v>
      </c>
      <c r="H10" s="6">
        <v>685.7433438947369</v>
      </c>
      <c r="I10" s="7">
        <f t="shared" si="1"/>
        <v>4.0642205926737205</v>
      </c>
      <c r="K10" s="4">
        <f t="shared" si="2"/>
        <v>3.3714536926608463</v>
      </c>
    </row>
    <row r="11" spans="1:11" ht="12.75">
      <c r="A11">
        <v>5</v>
      </c>
      <c r="B11" s="3" t="s">
        <v>17</v>
      </c>
      <c r="C11" s="4">
        <v>147.0738333333333</v>
      </c>
      <c r="D11" s="5"/>
      <c r="E11" s="6">
        <v>184.42321719666666</v>
      </c>
      <c r="F11" s="7">
        <f t="shared" si="0"/>
        <v>1.253949890451848</v>
      </c>
      <c r="H11" s="6">
        <v>597.7405149099999</v>
      </c>
      <c r="I11" s="7">
        <f t="shared" si="1"/>
        <v>4.064220679930601</v>
      </c>
      <c r="K11" s="4">
        <f t="shared" si="2"/>
        <v>3.241134841892367</v>
      </c>
    </row>
    <row r="12" spans="1:11" ht="12.75">
      <c r="A12">
        <v>6</v>
      </c>
      <c r="B12" s="3" t="s">
        <v>18</v>
      </c>
      <c r="C12" s="4">
        <v>144.20732394366195</v>
      </c>
      <c r="D12" s="5"/>
      <c r="E12" s="6">
        <v>145.4569130704225</v>
      </c>
      <c r="F12" s="7">
        <f t="shared" si="0"/>
        <v>1.008665226512689</v>
      </c>
      <c r="H12" s="6">
        <v>569.24297468169</v>
      </c>
      <c r="I12" s="7">
        <f t="shared" si="1"/>
        <v>3.9473929556038256</v>
      </c>
      <c r="K12" s="4">
        <f t="shared" si="2"/>
        <v>3.913481749788633</v>
      </c>
    </row>
    <row r="13" spans="1:11" ht="12.75">
      <c r="A13">
        <v>7</v>
      </c>
      <c r="B13" s="3" t="s">
        <v>19</v>
      </c>
      <c r="C13" s="4">
        <v>119.11681818181819</v>
      </c>
      <c r="D13" s="5"/>
      <c r="E13" s="6">
        <v>128.8996883181818</v>
      </c>
      <c r="F13" s="7">
        <f t="shared" si="0"/>
        <v>1.0821283701637427</v>
      </c>
      <c r="H13" s="6">
        <v>470.20021042727274</v>
      </c>
      <c r="I13" s="7">
        <f t="shared" si="1"/>
        <v>3.947387259031432</v>
      </c>
      <c r="K13" s="4">
        <f t="shared" si="2"/>
        <v>3.6477994366177935</v>
      </c>
    </row>
    <row r="14" spans="1:11" ht="12.75">
      <c r="A14">
        <v>8</v>
      </c>
      <c r="B14" s="3" t="s">
        <v>20</v>
      </c>
      <c r="C14" s="4">
        <v>118.3711111111111</v>
      </c>
      <c r="D14" s="5"/>
      <c r="E14" s="6">
        <v>128.4075962222222</v>
      </c>
      <c r="F14" s="7">
        <f t="shared" si="0"/>
        <v>1.084788298571348</v>
      </c>
      <c r="H14" s="6">
        <v>467.2565914222222</v>
      </c>
      <c r="I14" s="7">
        <f t="shared" si="1"/>
        <v>3.947387052771885</v>
      </c>
      <c r="K14" s="4">
        <f t="shared" si="2"/>
        <v>3.638854749789007</v>
      </c>
    </row>
    <row r="15" spans="1:11" ht="12.75">
      <c r="A15">
        <v>9</v>
      </c>
      <c r="B15" s="3" t="s">
        <v>21</v>
      </c>
      <c r="C15" s="4">
        <v>97.275</v>
      </c>
      <c r="D15" s="5"/>
      <c r="E15" s="6">
        <v>114.4862725</v>
      </c>
      <c r="F15" s="7">
        <f t="shared" si="0"/>
        <v>1.1769341814443588</v>
      </c>
      <c r="H15" s="6">
        <v>383.9813805</v>
      </c>
      <c r="I15" s="7">
        <f t="shared" si="1"/>
        <v>3.947379907478797</v>
      </c>
      <c r="K15" s="4">
        <f t="shared" si="2"/>
        <v>3.3539512826745232</v>
      </c>
    </row>
    <row r="16" spans="1:11" ht="12.75">
      <c r="A16">
        <v>10</v>
      </c>
      <c r="B16" s="3" t="s">
        <v>22</v>
      </c>
      <c r="C16" s="4">
        <v>109.755</v>
      </c>
      <c r="D16" s="5"/>
      <c r="E16" s="6">
        <v>122.7218245</v>
      </c>
      <c r="F16" s="7">
        <f t="shared" si="0"/>
        <v>1.11814336021138</v>
      </c>
      <c r="H16" s="6">
        <v>433.24518209999997</v>
      </c>
      <c r="I16" s="7">
        <f t="shared" si="1"/>
        <v>3.9473844663113296</v>
      </c>
      <c r="K16" s="4">
        <f t="shared" si="2"/>
        <v>3.5303026488169587</v>
      </c>
    </row>
    <row r="17" spans="1:11" ht="12.75">
      <c r="A17">
        <v>11</v>
      </c>
      <c r="B17" s="3" t="s">
        <v>23</v>
      </c>
      <c r="C17" s="4">
        <v>117.4079411764706</v>
      </c>
      <c r="D17" s="5"/>
      <c r="E17" s="6">
        <v>127.77200038235294</v>
      </c>
      <c r="F17" s="7">
        <f t="shared" si="0"/>
        <v>1.0882739199923843</v>
      </c>
      <c r="H17" s="6">
        <v>463.4545551588236</v>
      </c>
      <c r="I17" s="7">
        <f t="shared" si="1"/>
        <v>3.9473867824854016</v>
      </c>
      <c r="K17" s="4">
        <f t="shared" si="2"/>
        <v>3.627199650721231</v>
      </c>
    </row>
    <row r="18" spans="1:11" ht="12.75">
      <c r="A18">
        <v>12</v>
      </c>
      <c r="B18" s="3" t="s">
        <v>24</v>
      </c>
      <c r="C18" s="4">
        <v>132.38285714285715</v>
      </c>
      <c r="D18" s="5"/>
      <c r="E18" s="6">
        <v>137.65394742857143</v>
      </c>
      <c r="F18" s="7">
        <f t="shared" si="0"/>
        <v>1.0398170155825095</v>
      </c>
      <c r="H18" s="6">
        <v>522.5668379428571</v>
      </c>
      <c r="I18" s="7">
        <f t="shared" si="1"/>
        <v>3.94739053999223</v>
      </c>
      <c r="K18" s="4">
        <f t="shared" si="2"/>
        <v>3.7962357615208737</v>
      </c>
    </row>
    <row r="19" spans="1:11" ht="12.75">
      <c r="A19">
        <v>13</v>
      </c>
      <c r="B19" s="3" t="s">
        <v>25</v>
      </c>
      <c r="C19" s="4">
        <v>140.99112676056336</v>
      </c>
      <c r="D19" s="5"/>
      <c r="E19" s="6">
        <v>179.09318473521125</v>
      </c>
      <c r="F19" s="7">
        <f t="shared" si="0"/>
        <v>1.270244368210166</v>
      </c>
      <c r="H19" s="6">
        <v>573.0190572028168</v>
      </c>
      <c r="I19" s="7">
        <f t="shared" si="1"/>
        <v>4.064220709264493</v>
      </c>
      <c r="K19" s="4">
        <f t="shared" si="2"/>
        <v>3.1995581409199008</v>
      </c>
    </row>
    <row r="20" spans="1:11" ht="12.75">
      <c r="A20">
        <v>14</v>
      </c>
      <c r="B20" s="3" t="s">
        <v>26</v>
      </c>
      <c r="C20" s="4">
        <v>148.585390625</v>
      </c>
      <c r="D20" s="5"/>
      <c r="E20" s="6">
        <v>185.74773438906251</v>
      </c>
      <c r="F20" s="7">
        <f t="shared" si="0"/>
        <v>1.2501076559932658</v>
      </c>
      <c r="H20" s="6">
        <v>603.8838162859374</v>
      </c>
      <c r="I20" s="7">
        <f t="shared" si="1"/>
        <v>4.064220673013676</v>
      </c>
      <c r="K20" s="4">
        <f t="shared" si="2"/>
        <v>3.251096538389306</v>
      </c>
    </row>
    <row r="21" spans="1:11" ht="13.5" thickBot="1">
      <c r="A21">
        <v>15</v>
      </c>
      <c r="E21" s="8">
        <f>SUM(E9:E20)</f>
        <v>1870.0708722824572</v>
      </c>
      <c r="H21" s="9">
        <v>6496.0336824445385</v>
      </c>
      <c r="K21" s="10">
        <f>SUM(K9:K20)/12</f>
        <v>3.499499281001795</v>
      </c>
    </row>
    <row r="22" spans="1:8" ht="13.5" thickTop="1">
      <c r="A22">
        <v>16</v>
      </c>
      <c r="E22" s="11"/>
      <c r="H22" s="12"/>
    </row>
    <row r="23" spans="1:8" ht="12.75">
      <c r="A23">
        <v>17</v>
      </c>
      <c r="B23" s="1" t="s">
        <v>27</v>
      </c>
      <c r="C23" s="1"/>
      <c r="D23" s="1"/>
      <c r="E23" s="1"/>
      <c r="F23" s="1"/>
      <c r="H23" s="13" t="s">
        <v>28</v>
      </c>
    </row>
    <row r="24" ht="12.75">
      <c r="A24">
        <v>18</v>
      </c>
    </row>
    <row r="25" spans="1:11" ht="12.75">
      <c r="A25">
        <v>19</v>
      </c>
      <c r="C25" s="2" t="s">
        <v>11</v>
      </c>
      <c r="D25" s="2"/>
      <c r="E25" s="2" t="s">
        <v>12</v>
      </c>
      <c r="F25" s="2" t="s">
        <v>13</v>
      </c>
      <c r="G25" s="2"/>
      <c r="H25" s="2" t="s">
        <v>12</v>
      </c>
      <c r="I25" s="2" t="s">
        <v>13</v>
      </c>
      <c r="J25" s="2"/>
      <c r="K25" s="2" t="s">
        <v>14</v>
      </c>
    </row>
    <row r="26" spans="1:11" ht="12.75">
      <c r="A26">
        <v>20</v>
      </c>
      <c r="B26" s="3" t="s">
        <v>15</v>
      </c>
      <c r="C26" s="4">
        <v>178.55803030303028</v>
      </c>
      <c r="E26" s="6">
        <v>272.2016659318181</v>
      </c>
      <c r="F26" s="7">
        <f aca="true" t="shared" si="3" ref="F26:F37">E26/C26</f>
        <v>1.5244437086915974</v>
      </c>
      <c r="H26" s="6">
        <v>690.000967660606</v>
      </c>
      <c r="I26" s="7">
        <f aca="true" t="shared" si="4" ref="I26:I37">H26/C26</f>
        <v>3.864295358151115</v>
      </c>
      <c r="K26" s="4">
        <f aca="true" t="shared" si="5" ref="K26:K37">I26/F26</f>
        <v>2.534888849039739</v>
      </c>
    </row>
    <row r="27" spans="1:11" ht="12.75">
      <c r="A27">
        <v>21</v>
      </c>
      <c r="B27" s="3" t="s">
        <v>16</v>
      </c>
      <c r="C27" s="4">
        <v>168.72690058479535</v>
      </c>
      <c r="E27" s="6">
        <v>258.5653974561404</v>
      </c>
      <c r="F27" s="7">
        <f t="shared" si="3"/>
        <v>1.5324491622851557</v>
      </c>
      <c r="H27" s="6">
        <v>652.0103364678364</v>
      </c>
      <c r="I27" s="7">
        <f t="shared" si="4"/>
        <v>3.864293922356277</v>
      </c>
      <c r="K27" s="4">
        <f t="shared" si="5"/>
        <v>2.5216457533859877</v>
      </c>
    </row>
    <row r="28" spans="1:11" ht="12.75">
      <c r="A28">
        <v>22</v>
      </c>
      <c r="B28" s="3" t="s">
        <v>17</v>
      </c>
      <c r="C28" s="4">
        <v>147.0738333333333</v>
      </c>
      <c r="E28" s="6">
        <v>228.531510525</v>
      </c>
      <c r="F28" s="7">
        <f t="shared" si="3"/>
        <v>1.5538556747008023</v>
      </c>
      <c r="H28" s="6">
        <v>568.3359556266666</v>
      </c>
      <c r="I28" s="7">
        <f t="shared" si="4"/>
        <v>3.8642900830535236</v>
      </c>
      <c r="K28" s="4">
        <f t="shared" si="5"/>
        <v>2.486904122416388</v>
      </c>
    </row>
    <row r="29" spans="1:11" ht="12.75">
      <c r="A29">
        <v>23</v>
      </c>
      <c r="B29" s="3" t="s">
        <v>18</v>
      </c>
      <c r="C29" s="4">
        <v>144.20732394366195</v>
      </c>
      <c r="E29" s="6">
        <v>139.36077620281688</v>
      </c>
      <c r="F29" s="7">
        <f t="shared" si="3"/>
        <v>0.9663918058507314</v>
      </c>
      <c r="H29" s="6">
        <v>386.8893611154929</v>
      </c>
      <c r="I29" s="7">
        <f t="shared" si="4"/>
        <v>2.6828690147987246</v>
      </c>
      <c r="K29" s="4">
        <f t="shared" si="5"/>
        <v>2.7761711125405797</v>
      </c>
    </row>
    <row r="30" spans="1:11" ht="12.75">
      <c r="A30">
        <v>24</v>
      </c>
      <c r="B30" s="3" t="s">
        <v>19</v>
      </c>
      <c r="C30" s="4">
        <v>119.11681818181819</v>
      </c>
      <c r="E30" s="6">
        <v>119.38070465454547</v>
      </c>
      <c r="F30" s="7">
        <f t="shared" si="3"/>
        <v>1.0022153586433487</v>
      </c>
      <c r="H30" s="6">
        <v>319.57504682727273</v>
      </c>
      <c r="I30" s="7">
        <f t="shared" si="4"/>
        <v>2.6828709136561892</v>
      </c>
      <c r="K30" s="4">
        <f t="shared" si="5"/>
        <v>2.6769405303146265</v>
      </c>
    </row>
    <row r="31" spans="1:11" ht="12.75">
      <c r="A31">
        <v>25</v>
      </c>
      <c r="B31" s="3" t="s">
        <v>20</v>
      </c>
      <c r="C31" s="4">
        <v>118.3711111111111</v>
      </c>
      <c r="E31" s="6">
        <v>118.7868832</v>
      </c>
      <c r="F31" s="7">
        <f t="shared" si="3"/>
        <v>1.0035124456042204</v>
      </c>
      <c r="H31" s="6">
        <v>317.5744191555555</v>
      </c>
      <c r="I31" s="7">
        <f t="shared" si="4"/>
        <v>2.6828709824093715</v>
      </c>
      <c r="K31" s="4">
        <f t="shared" si="5"/>
        <v>2.6734805274826465</v>
      </c>
    </row>
    <row r="32" spans="1:11" ht="12.75">
      <c r="A32">
        <v>26</v>
      </c>
      <c r="B32" s="3" t="s">
        <v>21</v>
      </c>
      <c r="C32" s="4">
        <v>97.275</v>
      </c>
      <c r="E32" s="6">
        <v>101.987628</v>
      </c>
      <c r="F32" s="7">
        <f t="shared" si="3"/>
        <v>1.0484464456437934</v>
      </c>
      <c r="H32" s="6">
        <v>260.9765065</v>
      </c>
      <c r="I32" s="7">
        <f t="shared" si="4"/>
        <v>2.6828733641737346</v>
      </c>
      <c r="K32" s="4">
        <f t="shared" si="5"/>
        <v>2.5589035809323852</v>
      </c>
    </row>
    <row r="33" spans="1:11" ht="12.75">
      <c r="A33">
        <v>27</v>
      </c>
      <c r="B33" s="3" t="s">
        <v>22</v>
      </c>
      <c r="C33" s="4">
        <v>109.755</v>
      </c>
      <c r="E33" s="6">
        <v>111.9257016</v>
      </c>
      <c r="F33" s="7">
        <f t="shared" si="3"/>
        <v>1.019777701243679</v>
      </c>
      <c r="H33" s="6">
        <v>294.4585993</v>
      </c>
      <c r="I33" s="7">
        <f t="shared" si="4"/>
        <v>2.6828718445628903</v>
      </c>
      <c r="K33" s="4">
        <f t="shared" si="5"/>
        <v>2.6308398794080023</v>
      </c>
    </row>
    <row r="34" spans="1:11" ht="12.75">
      <c r="A34">
        <v>28</v>
      </c>
      <c r="B34" s="3" t="s">
        <v>23</v>
      </c>
      <c r="C34" s="4">
        <v>117.4079411764706</v>
      </c>
      <c r="E34" s="6">
        <v>118.01989171764707</v>
      </c>
      <c r="F34" s="7">
        <f t="shared" si="3"/>
        <v>1.0052121733423183</v>
      </c>
      <c r="H34" s="6">
        <v>314.99036906470593</v>
      </c>
      <c r="I34" s="7">
        <f t="shared" si="4"/>
        <v>2.682871072504866</v>
      </c>
      <c r="K34" s="4">
        <f t="shared" si="5"/>
        <v>2.668959990391235</v>
      </c>
    </row>
    <row r="35" spans="1:11" ht="12.75">
      <c r="A35">
        <v>29</v>
      </c>
      <c r="B35" s="3" t="s">
        <v>24</v>
      </c>
      <c r="C35" s="4">
        <v>132.38285714285715</v>
      </c>
      <c r="E35" s="6">
        <v>129.9447168</v>
      </c>
      <c r="F35" s="7">
        <f t="shared" si="3"/>
        <v>0.9815826580912506</v>
      </c>
      <c r="H35" s="6">
        <v>355.1659721142857</v>
      </c>
      <c r="I35" s="7">
        <f t="shared" si="4"/>
        <v>2.6828698200025896</v>
      </c>
      <c r="K35" s="4">
        <f t="shared" si="5"/>
        <v>2.733208250866615</v>
      </c>
    </row>
    <row r="36" spans="1:11" ht="12.75">
      <c r="A36">
        <v>30</v>
      </c>
      <c r="B36" s="3" t="s">
        <v>25</v>
      </c>
      <c r="C36" s="4">
        <v>140.99112676056336</v>
      </c>
      <c r="E36" s="6">
        <v>220.0944923732394</v>
      </c>
      <c r="F36" s="7">
        <f t="shared" si="3"/>
        <v>1.561052084838023</v>
      </c>
      <c r="H36" s="6">
        <v>544.8304309633802</v>
      </c>
      <c r="I36" s="7">
        <f t="shared" si="4"/>
        <v>3.8642887923623204</v>
      </c>
      <c r="K36" s="4">
        <f t="shared" si="5"/>
        <v>2.4754387312856925</v>
      </c>
    </row>
    <row r="37" spans="1:11" ht="12.75">
      <c r="A37">
        <v>31</v>
      </c>
      <c r="B37" s="3" t="s">
        <v>26</v>
      </c>
      <c r="C37" s="4">
        <v>148.585390625</v>
      </c>
      <c r="E37" s="6">
        <v>230.62811606640622</v>
      </c>
      <c r="F37" s="7">
        <f t="shared" si="3"/>
        <v>1.5521587626906455</v>
      </c>
      <c r="H37" s="6">
        <v>574.1770967</v>
      </c>
      <c r="I37" s="7">
        <f t="shared" si="4"/>
        <v>3.8642903873982393</v>
      </c>
      <c r="K37" s="4">
        <f t="shared" si="5"/>
        <v>2.489623149567217</v>
      </c>
    </row>
    <row r="38" spans="5:11" ht="13.5" thickBot="1">
      <c r="E38" s="8">
        <f>SUM(E26:E37)</f>
        <v>2049.4274845276136</v>
      </c>
      <c r="H38" s="8">
        <f>SUM(H26:H37)</f>
        <v>5278.985061495802</v>
      </c>
      <c r="K38" s="10">
        <f>SUM(K26:K37)/12</f>
        <v>2.602250373135926</v>
      </c>
    </row>
    <row r="39" ht="13.5" thickTop="1"/>
    <row r="40" ht="12.75">
      <c r="B40" t="s">
        <v>29</v>
      </c>
    </row>
    <row r="41" ht="12.75">
      <c r="B41" t="s">
        <v>30</v>
      </c>
    </row>
    <row r="42" ht="12.75">
      <c r="B42" t="s">
        <v>31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&amp;R&amp;8DPU Exhibit 6.2SR
Docket No. 07-057-13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sbintz</cp:lastModifiedBy>
  <cp:lastPrinted>2008-10-07T19:52:42Z</cp:lastPrinted>
  <dcterms:created xsi:type="dcterms:W3CDTF">2008-10-07T19:52:18Z</dcterms:created>
  <dcterms:modified xsi:type="dcterms:W3CDTF">2008-10-07T22:13:05Z</dcterms:modified>
  <cp:category>::ODMA\GRPWISE\ASPOSUPT.PUPSC.PUPSCDocs:59336.1</cp:category>
  <cp:version/>
  <cp:contentType/>
  <cp:contentStatus/>
</cp:coreProperties>
</file>